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vunl.sharepoint.com/sites/FCO-CMT-Koeriersdiensten/Shared Documents/03. Koeriersdiensten/Vooraankondiging/"/>
    </mc:Choice>
  </mc:AlternateContent>
  <xr:revisionPtr revIDLastSave="8" documentId="8_{89FD89B2-5786-4503-BF90-A4C28C384FA4}" xr6:coauthVersionLast="47" xr6:coauthVersionMax="47" xr10:uidLastSave="{1439D092-35C8-476D-8F1C-1920A62E7602}"/>
  <bookViews>
    <workbookView xWindow="13965" yWindow="-16395" windowWidth="29040" windowHeight="15720" xr2:uid="{00000000-000D-0000-FFFF-FFFF00000000}"/>
  </bookViews>
  <sheets>
    <sheet name="Tarieven" sheetId="1" r:id="rId1"/>
    <sheet name="Landenlijst Priority" sheetId="2" r:id="rId2"/>
    <sheet name="Landenlijst Express" sheetId="3" r:id="rId3"/>
    <sheet name="Landenlijst Economy" sheetId="4" r:id="rId4"/>
    <sheet name="Zones-Landen" sheetId="5" r:id="rId5"/>
  </sheets>
  <definedNames>
    <definedName name="_xlnm.Print_Area" localSheetId="3">'Landenlijst Economy'!$B$2:$E$20</definedName>
    <definedName name="_xlnm.Print_Area" localSheetId="2">'Landenlijst Express'!$B$2:$E$20</definedName>
    <definedName name="_xlnm.Print_Area" localSheetId="1">'Landenlijst Priority'!$B$2:$E$20</definedName>
    <definedName name="_xlnm.Print_Area" localSheetId="0">Tarieven!$B$2:$E$38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C20" i="2"/>
  <c r="C10" i="2"/>
  <c r="E20" i="4" l="1"/>
  <c r="E34" i="1" s="1"/>
  <c r="D20" i="4"/>
  <c r="E33" i="1" s="1"/>
  <c r="C20" i="4"/>
  <c r="E32" i="1" s="1"/>
  <c r="E37" i="1" s="1"/>
  <c r="E6" i="1" s="1"/>
  <c r="E10" i="4"/>
  <c r="D34" i="1" s="1"/>
  <c r="D10" i="4"/>
  <c r="D33" i="1" s="1"/>
  <c r="C10" i="4"/>
  <c r="D32" i="1" s="1"/>
  <c r="D37" i="1" s="1"/>
  <c r="E23" i="1"/>
  <c r="E20" i="3"/>
  <c r="E24" i="1" s="1"/>
  <c r="C20" i="3"/>
  <c r="E22" i="1" s="1"/>
  <c r="E27" i="1" s="1"/>
  <c r="E5" i="1" s="1"/>
  <c r="E10" i="3"/>
  <c r="D24" i="1" s="1"/>
  <c r="D10" i="3"/>
  <c r="D23" i="1" s="1"/>
  <c r="C10" i="3"/>
  <c r="D22" i="1" s="1"/>
  <c r="D27" i="1" s="1"/>
  <c r="E20" i="2"/>
  <c r="E14" i="1" s="1"/>
  <c r="D20" i="2"/>
  <c r="E13" i="1" s="1"/>
  <c r="E12" i="1"/>
  <c r="E17" i="1" s="1"/>
  <c r="E4" i="1" s="1"/>
  <c r="E10" i="2"/>
  <c r="D14" i="1" s="1"/>
  <c r="D10" i="2"/>
  <c r="D13" i="1" s="1"/>
  <c r="D12" i="1"/>
  <c r="D17" i="1" s="1"/>
  <c r="E7" i="1" l="1"/>
</calcChain>
</file>

<file path=xl/sharedStrings.xml><?xml version="1.0" encoding="utf-8"?>
<sst xmlns="http://schemas.openxmlformats.org/spreadsheetml/2006/main" count="329" uniqueCount="236">
  <si>
    <t>Weging</t>
  </si>
  <si>
    <t>Vergelijkingswaarde Priority (24 uur)</t>
  </si>
  <si>
    <t>Vergelijkingswaarde Express (72 uur)</t>
  </si>
  <si>
    <t>Vergelijkingswaarde Economy (168 uur)</t>
  </si>
  <si>
    <t>Fictieve inschrijfprijs opdracht 2 (gewogen)</t>
  </si>
  <si>
    <t>Priority (maximaal 24 uur - maximaal 1 werkdag)</t>
  </si>
  <si>
    <t>EU-landen</t>
  </si>
  <si>
    <t>Starttarief 0-500 gram</t>
  </si>
  <si>
    <t>Meerkosten per 500 gram</t>
  </si>
  <si>
    <t>Toeslag verzekering (per zending)</t>
  </si>
  <si>
    <t>Toeslag inklaringskosten "niet-document zendingen" (per zending)</t>
  </si>
  <si>
    <t>niet van toepassing</t>
  </si>
  <si>
    <t>Vergelijkingswaarde Priority (gewogen)</t>
  </si>
  <si>
    <t>&gt;</t>
  </si>
  <si>
    <t>Express (maximaal 72 uur - maximaal 3 werkdagen)</t>
  </si>
  <si>
    <t>Vergelijkingswaarde Express (gewogen)</t>
  </si>
  <si>
    <t>Economy (168 uur - maximaal 7 werkdagen)</t>
  </si>
  <si>
    <t>Vergelijkingswaarde Economy (gewogen)</t>
  </si>
  <si>
    <t>Koeriersdiensten Priority (24 uur - maximaal 1 werkdag)</t>
  </si>
  <si>
    <t>meerkosten per 500 gram</t>
  </si>
  <si>
    <t>België</t>
  </si>
  <si>
    <t>Bulgarije</t>
  </si>
  <si>
    <t>Cyprus</t>
  </si>
  <si>
    <t>Duitsland</t>
  </si>
  <si>
    <t>Estland</t>
  </si>
  <si>
    <t>Finland</t>
  </si>
  <si>
    <t>Griekenland</t>
  </si>
  <si>
    <t>Hongarije</t>
  </si>
  <si>
    <t>Ierland</t>
  </si>
  <si>
    <t>Kroatië</t>
  </si>
  <si>
    <t>Letland</t>
  </si>
  <si>
    <t>Litouwen</t>
  </si>
  <si>
    <t>Luxemburg</t>
  </si>
  <si>
    <t>Malta</t>
  </si>
  <si>
    <t>Oostenrijk</t>
  </si>
  <si>
    <t>Polen</t>
  </si>
  <si>
    <t>Roemenië</t>
  </si>
  <si>
    <t>Slovenië</t>
  </si>
  <si>
    <t>Slowakije</t>
  </si>
  <si>
    <t>Tsjechië</t>
  </si>
  <si>
    <t>Zweden</t>
  </si>
  <si>
    <t>Gemiddelde EU-landen</t>
  </si>
  <si>
    <t>Rest Europa (non-EU)</t>
  </si>
  <si>
    <t>Andorra</t>
  </si>
  <si>
    <t>IJsland</t>
  </si>
  <si>
    <t>Liechtenstein</t>
  </si>
  <si>
    <t>Macedonië</t>
  </si>
  <si>
    <t>Noorwegen</t>
  </si>
  <si>
    <t>San Marino</t>
  </si>
  <si>
    <t>Servië</t>
  </si>
  <si>
    <t>Turkije</t>
  </si>
  <si>
    <t>Zwitserland</t>
  </si>
  <si>
    <t>Albanië</t>
  </si>
  <si>
    <t>Armenië</t>
  </si>
  <si>
    <t>Azerbeidzjan</t>
  </si>
  <si>
    <t>Wit-Rusland</t>
  </si>
  <si>
    <t>Georgië</t>
  </si>
  <si>
    <t>Kazachstan</t>
  </si>
  <si>
    <t>Moldavië</t>
  </si>
  <si>
    <t>Monaco</t>
  </si>
  <si>
    <t>Montenegro</t>
  </si>
  <si>
    <t>Oekraïne</t>
  </si>
  <si>
    <t>Gemiddelde Rest Europa (non-EU)</t>
  </si>
  <si>
    <t>Canada</t>
  </si>
  <si>
    <t>Colombia</t>
  </si>
  <si>
    <t>Hongkong</t>
  </si>
  <si>
    <t>India</t>
  </si>
  <si>
    <t>Indonesië</t>
  </si>
  <si>
    <t>Japan</t>
  </si>
  <si>
    <t>Singapore</t>
  </si>
  <si>
    <t>Taiwan</t>
  </si>
  <si>
    <t>Thailand</t>
  </si>
  <si>
    <t>Zuid-Korea</t>
  </si>
  <si>
    <t>Koeriersdiensten Express (72 uur - maximaal 3 werkdagen)</t>
  </si>
  <si>
    <t>Koeriersdiensten Economy (168 uur - maximaal 7 werkdagen)</t>
  </si>
  <si>
    <t>Starttarief 0-1000 gram</t>
  </si>
  <si>
    <t>meerkosten per 1000 gram</t>
  </si>
  <si>
    <t>Landen binnen de Europese Unie</t>
  </si>
  <si>
    <t>Landen buiten de Europese Unie</t>
  </si>
  <si>
    <t>Bestemming</t>
  </si>
  <si>
    <t>Zone</t>
  </si>
  <si>
    <t>A</t>
  </si>
  <si>
    <t>Dominica</t>
  </si>
  <si>
    <t>Kiribati</t>
  </si>
  <si>
    <t>Pakistan</t>
  </si>
  <si>
    <t>B</t>
  </si>
  <si>
    <t>Algerije</t>
  </si>
  <si>
    <t>Dominicaanse Republiek</t>
  </si>
  <si>
    <t>Koeweit</t>
  </si>
  <si>
    <t>Panama</t>
  </si>
  <si>
    <t>Amerika</t>
  </si>
  <si>
    <t>Ecuador</t>
  </si>
  <si>
    <t>Papoea-Nieuw-Guinea</t>
  </si>
  <si>
    <t>Verenigd Koninkrijk (excl. Gibraltar en Kanaaleilanden)</t>
  </si>
  <si>
    <t>Egypte</t>
  </si>
  <si>
    <t>Laos</t>
  </si>
  <si>
    <t>Paraguay</t>
  </si>
  <si>
    <t>Denemarken (excl. Faeröer Eilanden en Groenland)</t>
  </si>
  <si>
    <t>C</t>
  </si>
  <si>
    <t>Angola</t>
  </si>
  <si>
    <t>El Salvador</t>
  </si>
  <si>
    <t>Lesotho</t>
  </si>
  <si>
    <t>Peru</t>
  </si>
  <si>
    <t>Frankrijk (excl. Corsica en Monaco)</t>
  </si>
  <si>
    <t>Anguilla</t>
  </si>
  <si>
    <t>Eritrea</t>
  </si>
  <si>
    <t>Libanon</t>
  </si>
  <si>
    <t>Puerto Rico</t>
  </si>
  <si>
    <t>Antigua en Barbuda</t>
  </si>
  <si>
    <t>Ethiopië</t>
  </si>
  <si>
    <t>Liberia</t>
  </si>
  <si>
    <t>Qatar</t>
  </si>
  <si>
    <t>Argentinië</t>
  </si>
  <si>
    <t>Fiji</t>
  </si>
  <si>
    <t>Libië</t>
  </si>
  <si>
    <t>Reunion</t>
  </si>
  <si>
    <t>Italië (excl. San Marino en Vaticaanstad)</t>
  </si>
  <si>
    <t>Filipijnen</t>
  </si>
  <si>
    <t>Rusland (inclusief Aziatisch deel)</t>
  </si>
  <si>
    <t>Aruba</t>
  </si>
  <si>
    <t>Frans Guyana</t>
  </si>
  <si>
    <t>Macao</t>
  </si>
  <si>
    <t>Rwanda</t>
  </si>
  <si>
    <t>Australië</t>
  </si>
  <si>
    <t>Gabon</t>
  </si>
  <si>
    <t>Portugal(incl. Azoren en Madeira)</t>
  </si>
  <si>
    <t>Gambia</t>
  </si>
  <si>
    <t>Madagaskar</t>
  </si>
  <si>
    <t>Saoedi-Arabië</t>
  </si>
  <si>
    <t>Spanje (incl. Balearen, excl. Canarische eilanden)</t>
  </si>
  <si>
    <t>Bahama’s</t>
  </si>
  <si>
    <t>Malawi</t>
  </si>
  <si>
    <t>Senegal</t>
  </si>
  <si>
    <t>Bahrein</t>
  </si>
  <si>
    <t>Ghana</t>
  </si>
  <si>
    <t>Maldiven</t>
  </si>
  <si>
    <t>Bangladesh</t>
  </si>
  <si>
    <t>Gibraltar</t>
  </si>
  <si>
    <t>Maleisië</t>
  </si>
  <si>
    <t>Seychellen</t>
  </si>
  <si>
    <t>D</t>
  </si>
  <si>
    <t>Barbados</t>
  </si>
  <si>
    <t>Grenada</t>
  </si>
  <si>
    <t>Mali</t>
  </si>
  <si>
    <t>Sierra Leone</t>
  </si>
  <si>
    <t>Belize</t>
  </si>
  <si>
    <t>Guadeloupe</t>
  </si>
  <si>
    <t>Marokko</t>
  </si>
  <si>
    <t>Benin</t>
  </si>
  <si>
    <t>Guatemala</t>
  </si>
  <si>
    <t>Martinique</t>
  </si>
  <si>
    <t>Solomoneilanden</t>
  </si>
  <si>
    <t>Bermuda</t>
  </si>
  <si>
    <t>Guernsey</t>
  </si>
  <si>
    <t>Mauretanië</t>
  </si>
  <si>
    <t>Sri Lanka</t>
  </si>
  <si>
    <t>Bolivia</t>
  </si>
  <si>
    <t>Guinee</t>
  </si>
  <si>
    <t>Mauritius</t>
  </si>
  <si>
    <t>Suriname</t>
  </si>
  <si>
    <t>Bosnië-Herzegovina</t>
  </si>
  <si>
    <t>Guinee-Bissau</t>
  </si>
  <si>
    <t>Mexico</t>
  </si>
  <si>
    <t>Swaziland</t>
  </si>
  <si>
    <t>Botswana</t>
  </si>
  <si>
    <t>Haïti</t>
  </si>
  <si>
    <t>Tadzjikistan</t>
  </si>
  <si>
    <t>Brazilië</t>
  </si>
  <si>
    <t>Honduras</t>
  </si>
  <si>
    <t>Britse Maagdeneilanden</t>
  </si>
  <si>
    <t>Mongolië</t>
  </si>
  <si>
    <t>Tanzania</t>
  </si>
  <si>
    <t>Brunei Darussalam</t>
  </si>
  <si>
    <t>Burkina Faso</t>
  </si>
  <si>
    <t>Montserrat</t>
  </si>
  <si>
    <t>Togo</t>
  </si>
  <si>
    <t>Burundi</t>
  </si>
  <si>
    <t>Mozambique</t>
  </si>
  <si>
    <t>Tonga</t>
  </si>
  <si>
    <t>Cambodja</t>
  </si>
  <si>
    <t>Israël</t>
  </si>
  <si>
    <t>Namibië</t>
  </si>
  <si>
    <t>Trinidad en Tobago</t>
  </si>
  <si>
    <t>Ivoorkust</t>
  </si>
  <si>
    <t>Nederlandse Antillen</t>
  </si>
  <si>
    <t>Tsjaad</t>
  </si>
  <si>
    <t>Canarische Eilanden</t>
  </si>
  <si>
    <t>Jamaica</t>
  </si>
  <si>
    <t>Nepal</t>
  </si>
  <si>
    <t>Tunesië</t>
  </si>
  <si>
    <t>Caymaneilanden</t>
  </si>
  <si>
    <t>Nicaragua</t>
  </si>
  <si>
    <t>Centraal-Afrikaanse Rep.</t>
  </si>
  <si>
    <t>Jemen</t>
  </si>
  <si>
    <t>Nieuw-Caledonië</t>
  </si>
  <si>
    <t>Turks en Caicoseilanden</t>
  </si>
  <si>
    <t>Chili</t>
  </si>
  <si>
    <t>Jersey</t>
  </si>
  <si>
    <t>Nieuw-Zeeland</t>
  </si>
  <si>
    <t>Uganda</t>
  </si>
  <si>
    <t>China (excl. Hongkong en Macao)</t>
  </si>
  <si>
    <t>Jordanië</t>
  </si>
  <si>
    <t>Niger</t>
  </si>
  <si>
    <t>Uruguay</t>
  </si>
  <si>
    <t>Kaapverdië</t>
  </si>
  <si>
    <t>Nigeria</t>
  </si>
  <si>
    <t>Vanuatu</t>
  </si>
  <si>
    <t>Congo (Brazzaville)</t>
  </si>
  <si>
    <t>Kameroen</t>
  </si>
  <si>
    <t>Venezuela</t>
  </si>
  <si>
    <t>Corsica</t>
  </si>
  <si>
    <t>Ver. Arabische Emiraten</t>
  </si>
  <si>
    <t>Costa Rica</t>
  </si>
  <si>
    <t>Kenya</t>
  </si>
  <si>
    <t>Oezbekistan</t>
  </si>
  <si>
    <t>Vietnam</t>
  </si>
  <si>
    <t>Djibouti</t>
  </si>
  <si>
    <t>Kirgizië</t>
  </si>
  <si>
    <t>Oman</t>
  </si>
  <si>
    <t>Zambia</t>
  </si>
  <si>
    <t>Zimbabwe</t>
  </si>
  <si>
    <t>Zuid-Afrika</t>
  </si>
  <si>
    <t>Zone A</t>
  </si>
  <si>
    <t>Zone B</t>
  </si>
  <si>
    <t>Zone C</t>
  </si>
  <si>
    <t>Zone D</t>
  </si>
  <si>
    <t xml:space="preserve">Rest Europa en rest of the world </t>
  </si>
  <si>
    <t>Zone 4</t>
  </si>
  <si>
    <t>Zone 5</t>
  </si>
  <si>
    <t>Zone 6</t>
  </si>
  <si>
    <t>Zone 7</t>
  </si>
  <si>
    <t>Zone 8</t>
  </si>
  <si>
    <t>Zone 9</t>
  </si>
  <si>
    <t>Gemiddelde Rest Europa en rest of the world</t>
  </si>
  <si>
    <t xml:space="preserve">Rest Europa/rest of the world
</t>
  </si>
  <si>
    <t>Bijlage 4 - Koeriersdiensten buitenland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</si>
</sst>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  <numFmt numFmtId="166" formatCode="&quot;€&quot;\ #,##0.0000"/>
  </numFmts>
  <fonts count="19">
    <font>
      <sz val="11"/>
      <color theme="1"/>
      <name val="Calibri"/>
      <family val="2"/>
      <scheme val="minor"/>
    </font>
    <font>
      <sz val="10"/>
      <color theme="1"/>
      <name val="LucidaSansEF"/>
    </font>
    <font>
      <i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LucidaSansEF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medium">
        <color rgb="FF0089CF"/>
      </left>
      <right/>
      <top style="medium">
        <color rgb="FF0089CF"/>
      </top>
      <bottom style="medium">
        <color rgb="FF0089CF"/>
      </bottom>
      <diagonal/>
    </border>
    <border>
      <left/>
      <right/>
      <top style="medium">
        <color rgb="FF0089CF"/>
      </top>
      <bottom style="medium">
        <color rgb="FF0089CF"/>
      </bottom>
      <diagonal/>
    </border>
    <border>
      <left/>
      <right style="medium">
        <color rgb="FF0089CF"/>
      </right>
      <top style="medium">
        <color rgb="FF0089CF"/>
      </top>
      <bottom style="medium">
        <color rgb="FF0089CF"/>
      </bottom>
      <diagonal/>
    </border>
    <border>
      <left style="medium">
        <color rgb="FF0089CF"/>
      </left>
      <right/>
      <top style="medium">
        <color rgb="FF0089CF"/>
      </top>
      <bottom/>
      <diagonal/>
    </border>
    <border>
      <left/>
      <right/>
      <top style="medium">
        <color rgb="FF0089CF"/>
      </top>
      <bottom/>
      <diagonal/>
    </border>
    <border>
      <left/>
      <right style="medium">
        <color rgb="FF0089CF"/>
      </right>
      <top style="medium">
        <color rgb="FF0089CF"/>
      </top>
      <bottom/>
      <diagonal/>
    </border>
    <border>
      <left style="medium">
        <color rgb="FF0089CF"/>
      </left>
      <right/>
      <top/>
      <bottom/>
      <diagonal/>
    </border>
    <border>
      <left/>
      <right style="medium">
        <color rgb="FF0089CF"/>
      </right>
      <top/>
      <bottom/>
      <diagonal/>
    </border>
    <border>
      <left style="medium">
        <color rgb="FF0089CF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rgb="FF0089CF"/>
      </right>
      <top/>
      <bottom style="double">
        <color indexed="64"/>
      </bottom>
      <diagonal/>
    </border>
    <border>
      <left style="medium">
        <color rgb="FF0089CF"/>
      </left>
      <right/>
      <top/>
      <bottom style="medium">
        <color rgb="FF0089CF"/>
      </bottom>
      <diagonal/>
    </border>
    <border>
      <left/>
      <right/>
      <top/>
      <bottom style="medium">
        <color rgb="FF0089CF"/>
      </bottom>
      <diagonal/>
    </border>
    <border>
      <left/>
      <right style="medium">
        <color rgb="FF0089CF"/>
      </right>
      <top/>
      <bottom style="medium">
        <color rgb="FF0089CF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 style="medium">
        <color rgb="FF0089CF"/>
      </right>
      <top/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medium">
        <color rgb="FF0089CF"/>
      </right>
      <top style="hair">
        <color auto="1"/>
      </top>
      <bottom style="hair">
        <color auto="1"/>
      </bottom>
      <diagonal/>
    </border>
    <border>
      <left style="medium">
        <color rgb="FF0089CF"/>
      </left>
      <right/>
      <top/>
      <bottom style="dashed">
        <color rgb="FF0089CF"/>
      </bottom>
      <diagonal/>
    </border>
    <border>
      <left/>
      <right/>
      <top/>
      <bottom style="dashed">
        <color rgb="FF0089CF"/>
      </bottom>
      <diagonal/>
    </border>
    <border>
      <left/>
      <right style="medium">
        <color rgb="FF0089CF"/>
      </right>
      <top/>
      <bottom style="dashed">
        <color rgb="FF0089CF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rgb="FF0089CF"/>
      </left>
      <right/>
      <top/>
      <bottom style="double">
        <color indexed="64"/>
      </bottom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 style="thick">
        <color theme="0"/>
      </left>
      <right style="thick">
        <color rgb="FF0089CF"/>
      </right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 style="thick">
        <color theme="0"/>
      </left>
      <right style="thick">
        <color rgb="FF0089CF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98">
    <xf numFmtId="0" fontId="0" fillId="0" borderId="0" xfId="0"/>
    <xf numFmtId="165" fontId="0" fillId="3" borderId="19" xfId="0" applyNumberFormat="1" applyFill="1" applyBorder="1" applyAlignment="1" applyProtection="1">
      <alignment horizontal="right" vertical="top"/>
      <protection locked="0"/>
    </xf>
    <xf numFmtId="165" fontId="0" fillId="3" borderId="16" xfId="0" applyNumberFormat="1" applyFill="1" applyBorder="1" applyProtection="1">
      <protection locked="0"/>
    </xf>
    <xf numFmtId="165" fontId="0" fillId="3" borderId="32" xfId="0" applyNumberFormat="1" applyFill="1" applyBorder="1" applyProtection="1">
      <protection locked="0"/>
    </xf>
    <xf numFmtId="165" fontId="0" fillId="3" borderId="33" xfId="0" applyNumberFormat="1" applyFill="1" applyBorder="1" applyProtection="1">
      <protection locked="0"/>
    </xf>
    <xf numFmtId="165" fontId="0" fillId="3" borderId="34" xfId="0" applyNumberFormat="1" applyFill="1" applyBorder="1" applyProtection="1">
      <protection locked="0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6" fillId="0" borderId="26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27" xfId="0" applyFont="1" applyBorder="1" applyAlignment="1" applyProtection="1">
      <alignment horizontal="center" vertical="center" wrapText="1"/>
      <protection hidden="1"/>
    </xf>
    <xf numFmtId="0" fontId="0" fillId="0" borderId="26" xfId="0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165" fontId="0" fillId="0" borderId="30" xfId="0" applyNumberFormat="1" applyBorder="1" applyProtection="1">
      <protection hidden="1"/>
    </xf>
    <xf numFmtId="165" fontId="0" fillId="0" borderId="31" xfId="0" applyNumberFormat="1" applyBorder="1" applyProtection="1"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11" fillId="0" borderId="0" xfId="1" applyFont="1" applyProtection="1">
      <protection hidden="1"/>
    </xf>
    <xf numFmtId="0" fontId="11" fillId="0" borderId="0" xfId="1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17" fillId="0" borderId="0" xfId="1" applyFont="1" applyProtection="1">
      <protection hidden="1"/>
    </xf>
    <xf numFmtId="0" fontId="10" fillId="4" borderId="35" xfId="1" applyFont="1" applyFill="1" applyBorder="1" applyAlignment="1" applyProtection="1">
      <alignment vertical="top"/>
      <protection hidden="1"/>
    </xf>
    <xf numFmtId="0" fontId="10" fillId="4" borderId="36" xfId="1" applyFont="1" applyFill="1" applyBorder="1" applyAlignment="1" applyProtection="1">
      <alignment horizontal="center" vertical="top"/>
      <protection hidden="1"/>
    </xf>
    <xf numFmtId="0" fontId="10" fillId="0" borderId="0" xfId="1" applyFont="1" applyAlignment="1" applyProtection="1">
      <alignment horizontal="center" vertical="top"/>
      <protection hidden="1"/>
    </xf>
    <xf numFmtId="0" fontId="10" fillId="4" borderId="37" xfId="1" applyFont="1" applyFill="1" applyBorder="1" applyAlignment="1" applyProtection="1">
      <alignment vertical="top"/>
      <protection hidden="1"/>
    </xf>
    <xf numFmtId="0" fontId="10" fillId="4" borderId="38" xfId="1" applyFont="1" applyFill="1" applyBorder="1" applyAlignment="1" applyProtection="1">
      <alignment vertical="top"/>
      <protection hidden="1"/>
    </xf>
    <xf numFmtId="0" fontId="10" fillId="4" borderId="44" xfId="1" applyFont="1" applyFill="1" applyBorder="1" applyAlignment="1" applyProtection="1">
      <alignment vertical="top"/>
      <protection hidden="1"/>
    </xf>
    <xf numFmtId="0" fontId="10" fillId="4" borderId="42" xfId="1" applyFont="1" applyFill="1" applyBorder="1" applyAlignment="1" applyProtection="1">
      <alignment vertical="top"/>
      <protection hidden="1"/>
    </xf>
    <xf numFmtId="0" fontId="10" fillId="4" borderId="39" xfId="1" applyFont="1" applyFill="1" applyBorder="1" applyAlignment="1" applyProtection="1">
      <alignment vertical="top"/>
      <protection hidden="1"/>
    </xf>
    <xf numFmtId="0" fontId="10" fillId="4" borderId="36" xfId="1" applyFont="1" applyFill="1" applyBorder="1" applyAlignment="1" applyProtection="1">
      <alignment vertical="top"/>
      <protection hidden="1"/>
    </xf>
    <xf numFmtId="0" fontId="11" fillId="0" borderId="40" xfId="1" applyFont="1" applyBorder="1" applyAlignment="1" applyProtection="1">
      <alignment vertical="top"/>
      <protection hidden="1"/>
    </xf>
    <xf numFmtId="0" fontId="11" fillId="0" borderId="43" xfId="1" applyFont="1" applyBorder="1" applyAlignment="1" applyProtection="1">
      <alignment horizontal="center" vertical="top"/>
      <protection hidden="1"/>
    </xf>
    <xf numFmtId="0" fontId="11" fillId="0" borderId="0" xfId="1" applyFont="1" applyAlignment="1" applyProtection="1">
      <alignment horizontal="center" vertical="top"/>
      <protection hidden="1"/>
    </xf>
    <xf numFmtId="0" fontId="4" fillId="0" borderId="40" xfId="0" applyFont="1" applyBorder="1" applyProtection="1">
      <protection hidden="1"/>
    </xf>
    <xf numFmtId="0" fontId="11" fillId="0" borderId="40" xfId="1" applyFont="1" applyBorder="1" applyAlignment="1" applyProtection="1">
      <alignment horizontal="right" vertical="top"/>
      <protection hidden="1"/>
    </xf>
    <xf numFmtId="0" fontId="11" fillId="0" borderId="41" xfId="1" applyFont="1" applyBorder="1" applyAlignment="1" applyProtection="1">
      <alignment vertical="top"/>
      <protection hidden="1"/>
    </xf>
    <xf numFmtId="0" fontId="11" fillId="0" borderId="41" xfId="1" applyFont="1" applyBorder="1" applyAlignment="1" applyProtection="1">
      <alignment horizontal="center" vertical="top"/>
      <protection hidden="1"/>
    </xf>
    <xf numFmtId="0" fontId="4" fillId="0" borderId="41" xfId="0" applyFont="1" applyBorder="1" applyProtection="1">
      <protection hidden="1"/>
    </xf>
    <xf numFmtId="0" fontId="11" fillId="0" borderId="41" xfId="1" applyFont="1" applyBorder="1" applyAlignment="1" applyProtection="1">
      <alignment horizontal="right" vertical="top"/>
      <protection hidden="1"/>
    </xf>
    <xf numFmtId="0" fontId="18" fillId="0" borderId="0" xfId="1" applyFont="1" applyProtection="1"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0" fillId="0" borderId="4" xfId="0" applyBorder="1" applyAlignment="1" applyProtection="1">
      <alignment horizontal="left" vertical="top"/>
      <protection hidden="1"/>
    </xf>
    <xf numFmtId="0" fontId="13" fillId="0" borderId="5" xfId="0" applyFont="1" applyBorder="1" applyAlignment="1" applyProtection="1">
      <alignment horizontal="center" vertical="top"/>
      <protection hidden="1"/>
    </xf>
    <xf numFmtId="2" fontId="0" fillId="0" borderId="5" xfId="0" applyNumberFormat="1" applyBorder="1" applyAlignment="1" applyProtection="1">
      <alignment vertical="top"/>
      <protection hidden="1"/>
    </xf>
    <xf numFmtId="2" fontId="0" fillId="0" borderId="6" xfId="0" applyNumberFormat="1" applyBorder="1" applyAlignment="1" applyProtection="1">
      <alignment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" vertical="top"/>
      <protection hidden="1"/>
    </xf>
    <xf numFmtId="2" fontId="0" fillId="0" borderId="0" xfId="0" applyNumberFormat="1" applyAlignment="1" applyProtection="1">
      <alignment vertical="top"/>
      <protection hidden="1"/>
    </xf>
    <xf numFmtId="2" fontId="0" fillId="0" borderId="8" xfId="0" applyNumberFormat="1" applyBorder="1" applyAlignment="1" applyProtection="1">
      <alignment vertical="top"/>
      <protection hidden="1"/>
    </xf>
    <xf numFmtId="0" fontId="0" fillId="0" borderId="9" xfId="0" applyBorder="1" applyAlignment="1" applyProtection="1">
      <alignment horizontal="left" vertical="top"/>
      <protection hidden="1"/>
    </xf>
    <xf numFmtId="0" fontId="13" fillId="0" borderId="10" xfId="0" applyFont="1" applyBorder="1" applyAlignment="1" applyProtection="1">
      <alignment horizontal="center" vertical="top"/>
      <protection hidden="1"/>
    </xf>
    <xf numFmtId="2" fontId="0" fillId="0" borderId="10" xfId="0" applyNumberFormat="1" applyBorder="1" applyAlignment="1" applyProtection="1">
      <alignment vertical="top"/>
      <protection hidden="1"/>
    </xf>
    <xf numFmtId="2" fontId="0" fillId="0" borderId="11" xfId="0" applyNumberFormat="1" applyBorder="1" applyAlignment="1" applyProtection="1">
      <alignment vertical="top"/>
      <protection hidden="1"/>
    </xf>
    <xf numFmtId="0" fontId="5" fillId="2" borderId="12" xfId="0" applyFont="1" applyFill="1" applyBorder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vertical="top"/>
      <protection hidden="1"/>
    </xf>
    <xf numFmtId="0" fontId="5" fillId="2" borderId="2" xfId="0" applyFont="1" applyFill="1" applyBorder="1" applyAlignment="1" applyProtection="1">
      <alignment vertical="top"/>
      <protection hidden="1"/>
    </xf>
    <xf numFmtId="44" fontId="5" fillId="2" borderId="2" xfId="2" applyFont="1" applyFill="1" applyBorder="1" applyAlignment="1" applyProtection="1">
      <alignment vertical="top"/>
      <protection hidden="1"/>
    </xf>
    <xf numFmtId="164" fontId="12" fillId="0" borderId="0" xfId="0" applyNumberFormat="1" applyFont="1" applyAlignment="1" applyProtection="1">
      <alignment horizontal="left" vertical="top"/>
      <protection hidden="1"/>
    </xf>
    <xf numFmtId="0" fontId="14" fillId="0" borderId="0" xfId="0" applyFont="1" applyAlignment="1" applyProtection="1">
      <alignment horizontal="center" vertical="top" wrapText="1"/>
      <protection hidden="1"/>
    </xf>
    <xf numFmtId="0" fontId="0" fillId="0" borderId="8" xfId="0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8" xfId="0" applyFont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165" fontId="0" fillId="0" borderId="15" xfId="0" applyNumberFormat="1" applyBorder="1" applyAlignment="1" applyProtection="1">
      <alignment horizontal="right" vertical="top"/>
      <protection hidden="1"/>
    </xf>
    <xf numFmtId="165" fontId="0" fillId="0" borderId="17" xfId="0" applyNumberFormat="1" applyBorder="1" applyAlignment="1" applyProtection="1">
      <alignment horizontal="right" vertical="top"/>
      <protection hidden="1"/>
    </xf>
    <xf numFmtId="165" fontId="0" fillId="0" borderId="18" xfId="0" applyNumberFormat="1" applyBorder="1" applyAlignment="1" applyProtection="1">
      <alignment horizontal="right" vertical="top"/>
      <protection hidden="1"/>
    </xf>
    <xf numFmtId="165" fontId="0" fillId="0" borderId="19" xfId="0" applyNumberFormat="1" applyBorder="1" applyAlignment="1" applyProtection="1">
      <alignment horizontal="right" vertical="top"/>
      <protection hidden="1"/>
    </xf>
    <xf numFmtId="0" fontId="16" fillId="0" borderId="7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right" vertical="top"/>
      <protection hidden="1"/>
    </xf>
    <xf numFmtId="0" fontId="6" fillId="0" borderId="20" xfId="0" applyFont="1" applyBorder="1" applyAlignment="1" applyProtection="1">
      <alignment horizontal="left" vertical="top"/>
      <protection hidden="1"/>
    </xf>
    <xf numFmtId="0" fontId="13" fillId="0" borderId="21" xfId="0" applyFont="1" applyBorder="1" applyAlignment="1" applyProtection="1">
      <alignment horizontal="center" vertical="top"/>
      <protection hidden="1"/>
    </xf>
    <xf numFmtId="166" fontId="0" fillId="0" borderId="21" xfId="0" applyNumberFormat="1" applyBorder="1" applyAlignment="1" applyProtection="1">
      <alignment horizontal="right" vertical="top"/>
      <protection hidden="1"/>
    </xf>
    <xf numFmtId="166" fontId="0" fillId="0" borderId="22" xfId="0" applyNumberFormat="1" applyBorder="1" applyAlignment="1" applyProtection="1">
      <alignment horizontal="right" vertical="top"/>
      <protection hidden="1"/>
    </xf>
    <xf numFmtId="0" fontId="0" fillId="0" borderId="12" xfId="0" applyBorder="1" applyAlignment="1" applyProtection="1">
      <alignment horizontal="left" vertical="top"/>
      <protection hidden="1"/>
    </xf>
    <xf numFmtId="0" fontId="0" fillId="0" borderId="13" xfId="0" applyBorder="1" applyAlignment="1" applyProtection="1">
      <alignment horizontal="center" vertical="top"/>
      <protection hidden="1"/>
    </xf>
    <xf numFmtId="2" fontId="0" fillId="0" borderId="13" xfId="0" applyNumberFormat="1" applyBorder="1" applyAlignment="1" applyProtection="1">
      <alignment horizontal="right" vertical="top"/>
      <protection hidden="1"/>
    </xf>
    <xf numFmtId="2" fontId="0" fillId="0" borderId="14" xfId="0" applyNumberFormat="1" applyBorder="1" applyAlignment="1" applyProtection="1">
      <alignment horizontal="right" vertical="top"/>
      <protection hidden="1"/>
    </xf>
    <xf numFmtId="166" fontId="12" fillId="0" borderId="0" xfId="0" applyNumberFormat="1" applyFont="1" applyAlignment="1" applyProtection="1">
      <alignment horizontal="right" vertical="top"/>
      <protection hidden="1"/>
    </xf>
    <xf numFmtId="164" fontId="0" fillId="0" borderId="21" xfId="0" applyNumberFormat="1" applyBorder="1" applyAlignment="1" applyProtection="1">
      <alignment horizontal="left" vertical="top"/>
      <protection hidden="1"/>
    </xf>
    <xf numFmtId="164" fontId="0" fillId="0" borderId="22" xfId="0" applyNumberFormat="1" applyBorder="1" applyAlignment="1" applyProtection="1">
      <alignment horizontal="left" vertical="top"/>
      <protection hidden="1"/>
    </xf>
    <xf numFmtId="0" fontId="5" fillId="2" borderId="1" xfId="0" applyFont="1" applyFill="1" applyBorder="1" applyAlignment="1" applyProtection="1">
      <alignment horizontal="left" vertical="top"/>
      <protection hidden="1"/>
    </xf>
    <xf numFmtId="0" fontId="5" fillId="2" borderId="2" xfId="0" applyFont="1" applyFill="1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horizontal="left" vertical="top"/>
      <protection hidden="1"/>
    </xf>
    <xf numFmtId="0" fontId="8" fillId="2" borderId="1" xfId="0" applyFont="1" applyFill="1" applyBorder="1" applyAlignment="1" applyProtection="1">
      <alignment horizontal="left" vertical="top"/>
      <protection hidden="1"/>
    </xf>
    <xf numFmtId="0" fontId="8" fillId="2" borderId="7" xfId="0" applyFont="1" applyFill="1" applyBorder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left" vertical="top"/>
      <protection hidden="1"/>
    </xf>
    <xf numFmtId="0" fontId="5" fillId="2" borderId="23" xfId="0" applyFont="1" applyFill="1" applyBorder="1" applyProtection="1">
      <protection hidden="1"/>
    </xf>
    <xf numFmtId="0" fontId="5" fillId="2" borderId="24" xfId="0" applyFont="1" applyFill="1" applyBorder="1" applyProtection="1">
      <protection hidden="1"/>
    </xf>
    <xf numFmtId="0" fontId="5" fillId="2" borderId="25" xfId="0" applyFont="1" applyFill="1" applyBorder="1" applyProtection="1">
      <protection hidden="1"/>
    </xf>
  </cellXfs>
  <cellStyles count="3">
    <cellStyle name="Standaard" xfId="0" builtinId="0"/>
    <cellStyle name="Standaard_zone indeling" xfId="1" xr:uid="{00000000-0005-0000-0000-000002000000}"/>
    <cellStyle name="Valuta" xfId="2" builtinId="4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showGridLines="0" tabSelected="1" workbookViewId="0">
      <selection activeCell="A39" sqref="A39:XFD47"/>
    </sheetView>
  </sheetViews>
  <sheetFormatPr defaultRowHeight="14.4"/>
  <cols>
    <col min="1" max="1" width="2.6640625" style="7" customWidth="1"/>
    <col min="2" max="2" width="70.6640625" style="7" customWidth="1"/>
    <col min="3" max="3" width="15.6640625" style="7" customWidth="1"/>
    <col min="4" max="4" width="18.44140625" style="7" bestFit="1" customWidth="1"/>
    <col min="5" max="5" width="20.88671875" style="7" customWidth="1"/>
    <col min="6" max="6" width="2.6640625" style="7" customWidth="1"/>
    <col min="7" max="16384" width="8.88671875" style="7"/>
  </cols>
  <sheetData>
    <row r="1" spans="1:6" ht="15" thickBot="1">
      <c r="A1" s="45"/>
      <c r="B1" s="21"/>
      <c r="C1" s="21"/>
      <c r="D1" s="21"/>
      <c r="E1" s="21"/>
      <c r="F1" s="45"/>
    </row>
    <row r="2" spans="1:6" ht="18.600000000000001" thickBot="1">
      <c r="A2" s="45"/>
      <c r="B2" s="92" t="s">
        <v>235</v>
      </c>
      <c r="C2" s="90"/>
      <c r="D2" s="90"/>
      <c r="E2" s="90"/>
      <c r="F2" s="45"/>
    </row>
    <row r="3" spans="1:6" ht="15" thickBot="1">
      <c r="A3" s="45"/>
      <c r="B3" s="21"/>
      <c r="C3" s="46" t="s">
        <v>0</v>
      </c>
      <c r="D3" s="21"/>
      <c r="E3" s="21"/>
      <c r="F3" s="45"/>
    </row>
    <row r="4" spans="1:6">
      <c r="A4" s="47"/>
      <c r="B4" s="48" t="s">
        <v>1</v>
      </c>
      <c r="C4" s="49">
        <v>60</v>
      </c>
      <c r="D4" s="50"/>
      <c r="E4" s="51">
        <f>E17</f>
        <v>0</v>
      </c>
      <c r="F4" s="47"/>
    </row>
    <row r="5" spans="1:6">
      <c r="A5" s="47"/>
      <c r="B5" s="52" t="s">
        <v>2</v>
      </c>
      <c r="C5" s="53">
        <v>30</v>
      </c>
      <c r="D5" s="54"/>
      <c r="E5" s="55">
        <f>E27</f>
        <v>0</v>
      </c>
      <c r="F5" s="47"/>
    </row>
    <row r="6" spans="1:6" ht="15" thickBot="1">
      <c r="A6" s="47"/>
      <c r="B6" s="56" t="s">
        <v>3</v>
      </c>
      <c r="C6" s="57">
        <v>10</v>
      </c>
      <c r="D6" s="58"/>
      <c r="E6" s="59">
        <f>E37</f>
        <v>0</v>
      </c>
      <c r="F6" s="47"/>
    </row>
    <row r="7" spans="1:6" ht="15.6" thickTop="1" thickBot="1">
      <c r="A7" s="47"/>
      <c r="B7" s="60" t="s">
        <v>4</v>
      </c>
      <c r="C7" s="61"/>
      <c r="D7" s="62"/>
      <c r="E7" s="63">
        <f>((C4*E4)+(C5*E5)+(C6*E6))/100</f>
        <v>0</v>
      </c>
      <c r="F7" s="47"/>
    </row>
    <row r="8" spans="1:6" ht="15" thickBot="1">
      <c r="A8" s="47"/>
      <c r="B8" s="10"/>
      <c r="C8" s="10"/>
      <c r="D8" s="10"/>
      <c r="E8" s="10"/>
      <c r="F8" s="47"/>
    </row>
    <row r="9" spans="1:6" ht="15" thickBot="1">
      <c r="A9" s="47"/>
      <c r="B9" s="88" t="s">
        <v>5</v>
      </c>
      <c r="C9" s="89"/>
      <c r="D9" s="90"/>
      <c r="E9" s="91"/>
      <c r="F9" s="64"/>
    </row>
    <row r="10" spans="1:6" ht="43.2">
      <c r="A10" s="47"/>
      <c r="B10" s="52"/>
      <c r="C10" s="53"/>
      <c r="D10" s="65" t="s">
        <v>6</v>
      </c>
      <c r="E10" s="66" t="s">
        <v>234</v>
      </c>
      <c r="F10" s="64"/>
    </row>
    <row r="11" spans="1:6">
      <c r="A11" s="47"/>
      <c r="B11" s="52"/>
      <c r="C11" s="53" t="s">
        <v>0</v>
      </c>
      <c r="D11" s="67"/>
      <c r="E11" s="68"/>
      <c r="F11" s="64"/>
    </row>
    <row r="12" spans="1:6">
      <c r="A12" s="47"/>
      <c r="B12" s="52" t="s">
        <v>7</v>
      </c>
      <c r="C12" s="69">
        <v>45</v>
      </c>
      <c r="D12" s="70" t="str">
        <f>'Landenlijst Priority'!C10</f>
        <v/>
      </c>
      <c r="E12" s="71" t="str">
        <f>'Landenlijst Priority'!C20</f>
        <v/>
      </c>
      <c r="F12" s="64"/>
    </row>
    <row r="13" spans="1:6">
      <c r="A13" s="47"/>
      <c r="B13" s="52" t="s">
        <v>8</v>
      </c>
      <c r="C13" s="69">
        <v>40</v>
      </c>
      <c r="D13" s="72" t="str">
        <f>'Landenlijst Priority'!D10</f>
        <v/>
      </c>
      <c r="E13" s="73" t="str">
        <f>'Landenlijst Priority'!D20</f>
        <v/>
      </c>
      <c r="F13" s="64"/>
    </row>
    <row r="14" spans="1:6">
      <c r="A14" s="47"/>
      <c r="B14" s="52" t="s">
        <v>9</v>
      </c>
      <c r="C14" s="69">
        <v>5</v>
      </c>
      <c r="D14" s="72" t="str">
        <f>'Landenlijst Priority'!E10</f>
        <v/>
      </c>
      <c r="E14" s="73" t="str">
        <f>'Landenlijst Priority'!E20</f>
        <v/>
      </c>
      <c r="F14" s="64"/>
    </row>
    <row r="15" spans="1:6">
      <c r="A15" s="47"/>
      <c r="B15" s="74" t="s">
        <v>10</v>
      </c>
      <c r="C15" s="75">
        <v>10</v>
      </c>
      <c r="D15" s="76" t="s">
        <v>11</v>
      </c>
      <c r="E15" s="1"/>
      <c r="F15" s="64"/>
    </row>
    <row r="16" spans="1:6">
      <c r="A16" s="47"/>
      <c r="B16" s="77"/>
      <c r="C16" s="78"/>
      <c r="D16" s="79"/>
      <c r="E16" s="80"/>
      <c r="F16" s="64"/>
    </row>
    <row r="17" spans="1:6" ht="15" thickBot="1">
      <c r="A17" s="47"/>
      <c r="B17" s="81" t="s">
        <v>12</v>
      </c>
      <c r="C17" s="82" t="s">
        <v>13</v>
      </c>
      <c r="D17" s="83">
        <f>IF(D12="",0,((D12*$C12)+(D13*$C13)+(D14*$C14))/90)</f>
        <v>0</v>
      </c>
      <c r="E17" s="84">
        <f>IF(E12="",0,((E12*$C12)+(E13*$C13)+(E14*$C14)+(C15*E15))/100)</f>
        <v>0</v>
      </c>
      <c r="F17" s="64"/>
    </row>
    <row r="18" spans="1:6" ht="15" thickBot="1">
      <c r="A18" s="47"/>
      <c r="B18" s="10"/>
      <c r="C18" s="10"/>
      <c r="D18" s="10"/>
      <c r="E18" s="10"/>
      <c r="F18" s="64"/>
    </row>
    <row r="19" spans="1:6" ht="15" thickBot="1">
      <c r="A19" s="47"/>
      <c r="B19" s="88" t="s">
        <v>14</v>
      </c>
      <c r="C19" s="89"/>
      <c r="D19" s="90"/>
      <c r="E19" s="91"/>
      <c r="F19" s="47"/>
    </row>
    <row r="20" spans="1:6" ht="43.2">
      <c r="A20" s="47"/>
      <c r="B20" s="52"/>
      <c r="C20" s="53"/>
      <c r="D20" s="65" t="s">
        <v>6</v>
      </c>
      <c r="E20" s="66" t="s">
        <v>234</v>
      </c>
      <c r="F20" s="47"/>
    </row>
    <row r="21" spans="1:6">
      <c r="A21" s="47"/>
      <c r="B21" s="52"/>
      <c r="C21" s="53" t="s">
        <v>0</v>
      </c>
      <c r="D21" s="67"/>
      <c r="E21" s="68"/>
      <c r="F21" s="47"/>
    </row>
    <row r="22" spans="1:6">
      <c r="A22" s="47"/>
      <c r="B22" s="52" t="s">
        <v>7</v>
      </c>
      <c r="C22" s="69">
        <v>45</v>
      </c>
      <c r="D22" s="70" t="str">
        <f>'Landenlijst Express'!C10</f>
        <v/>
      </c>
      <c r="E22" s="71" t="str">
        <f>'Landenlijst Express'!C20</f>
        <v/>
      </c>
      <c r="F22" s="85"/>
    </row>
    <row r="23" spans="1:6">
      <c r="A23" s="47"/>
      <c r="B23" s="52" t="s">
        <v>8</v>
      </c>
      <c r="C23" s="69">
        <v>40</v>
      </c>
      <c r="D23" s="72" t="str">
        <f>'Landenlijst Express'!D10</f>
        <v/>
      </c>
      <c r="E23" s="73" t="str">
        <f>'Landenlijst Express'!D20</f>
        <v/>
      </c>
      <c r="F23" s="85"/>
    </row>
    <row r="24" spans="1:6">
      <c r="A24" s="47"/>
      <c r="B24" s="52" t="s">
        <v>9</v>
      </c>
      <c r="C24" s="69">
        <v>5</v>
      </c>
      <c r="D24" s="72" t="str">
        <f>'Landenlijst Express'!E10</f>
        <v/>
      </c>
      <c r="E24" s="73" t="str">
        <f>'Landenlijst Express'!E20</f>
        <v/>
      </c>
      <c r="F24" s="85"/>
    </row>
    <row r="25" spans="1:6">
      <c r="A25" s="47"/>
      <c r="B25" s="74" t="s">
        <v>10</v>
      </c>
      <c r="C25" s="75">
        <v>10</v>
      </c>
      <c r="D25" s="76" t="s">
        <v>11</v>
      </c>
      <c r="E25" s="1"/>
      <c r="F25" s="85"/>
    </row>
    <row r="26" spans="1:6">
      <c r="A26" s="47"/>
      <c r="B26" s="77"/>
      <c r="C26" s="78"/>
      <c r="D26" s="79"/>
      <c r="E26" s="80"/>
      <c r="F26" s="85"/>
    </row>
    <row r="27" spans="1:6" ht="15" thickBot="1">
      <c r="A27" s="47"/>
      <c r="B27" s="81" t="s">
        <v>15</v>
      </c>
      <c r="C27" s="82" t="s">
        <v>13</v>
      </c>
      <c r="D27" s="83">
        <f>IF(D22="",0,((D22*$C22)+(D23*$C23)+(D24*$C24))/90)</f>
        <v>0</v>
      </c>
      <c r="E27" s="84">
        <f>IF(E22="",0,((E22*$C22)+(E23*$C23)+(E24*$C24)+(E25*$C25))/100)</f>
        <v>0</v>
      </c>
      <c r="F27" s="85"/>
    </row>
    <row r="28" spans="1:6" ht="15" thickBot="1">
      <c r="A28" s="47"/>
      <c r="B28" s="10"/>
      <c r="C28" s="10"/>
      <c r="D28" s="10"/>
      <c r="E28" s="10"/>
      <c r="F28" s="47"/>
    </row>
    <row r="29" spans="1:6" ht="15" thickBot="1">
      <c r="A29" s="47"/>
      <c r="B29" s="88" t="s">
        <v>16</v>
      </c>
      <c r="C29" s="89"/>
      <c r="D29" s="90"/>
      <c r="E29" s="91"/>
      <c r="F29" s="47"/>
    </row>
    <row r="30" spans="1:6" ht="43.2">
      <c r="A30" s="47"/>
      <c r="B30" s="52"/>
      <c r="C30" s="53"/>
      <c r="D30" s="65" t="s">
        <v>6</v>
      </c>
      <c r="E30" s="66" t="s">
        <v>234</v>
      </c>
      <c r="F30" s="47"/>
    </row>
    <row r="31" spans="1:6">
      <c r="A31" s="47"/>
      <c r="B31" s="52"/>
      <c r="C31" s="53" t="s">
        <v>0</v>
      </c>
      <c r="D31" s="67"/>
      <c r="E31" s="68"/>
      <c r="F31" s="47"/>
    </row>
    <row r="32" spans="1:6">
      <c r="A32" s="47"/>
      <c r="B32" s="52" t="s">
        <v>7</v>
      </c>
      <c r="C32" s="69">
        <v>45</v>
      </c>
      <c r="D32" s="70" t="str">
        <f>'Landenlijst Economy'!C10</f>
        <v/>
      </c>
      <c r="E32" s="71" t="str">
        <f>'Landenlijst Economy'!C20</f>
        <v/>
      </c>
      <c r="F32" s="47"/>
    </row>
    <row r="33" spans="1:6">
      <c r="A33" s="47"/>
      <c r="B33" s="52" t="s">
        <v>8</v>
      </c>
      <c r="C33" s="69">
        <v>40</v>
      </c>
      <c r="D33" s="72" t="str">
        <f>'Landenlijst Economy'!D10</f>
        <v/>
      </c>
      <c r="E33" s="73" t="str">
        <f>'Landenlijst Economy'!D20</f>
        <v/>
      </c>
      <c r="F33" s="47"/>
    </row>
    <row r="34" spans="1:6">
      <c r="A34" s="47"/>
      <c r="B34" s="52" t="s">
        <v>9</v>
      </c>
      <c r="C34" s="69">
        <v>5</v>
      </c>
      <c r="D34" s="72" t="str">
        <f>'Landenlijst Economy'!E10</f>
        <v/>
      </c>
      <c r="E34" s="73" t="str">
        <f>'Landenlijst Economy'!E20</f>
        <v/>
      </c>
      <c r="F34" s="47"/>
    </row>
    <row r="35" spans="1:6">
      <c r="A35" s="47"/>
      <c r="B35" s="74" t="s">
        <v>10</v>
      </c>
      <c r="C35" s="75">
        <v>10</v>
      </c>
      <c r="D35" s="76" t="s">
        <v>11</v>
      </c>
      <c r="E35" s="1"/>
      <c r="F35" s="47"/>
    </row>
    <row r="36" spans="1:6">
      <c r="A36" s="47"/>
      <c r="B36" s="77"/>
      <c r="C36" s="78"/>
      <c r="D36" s="86"/>
      <c r="E36" s="87"/>
      <c r="F36" s="47"/>
    </row>
    <row r="37" spans="1:6" ht="15" thickBot="1">
      <c r="A37" s="47"/>
      <c r="B37" s="81" t="s">
        <v>17</v>
      </c>
      <c r="C37" s="82" t="s">
        <v>13</v>
      </c>
      <c r="D37" s="83">
        <f>IF(D32="",0,((D32*$C32)+(D33*$C33)+(D34*$C34))/90)</f>
        <v>0</v>
      </c>
      <c r="E37" s="84">
        <f>IF(E32="",0,((E32*$C32)+(E33*$C33)+(E34*$C34)+(C35*E35))/100)</f>
        <v>0</v>
      </c>
      <c r="F37" s="47"/>
    </row>
    <row r="38" spans="1:6">
      <c r="A38" s="47"/>
      <c r="B38" s="10"/>
      <c r="C38" s="10"/>
      <c r="D38" s="10"/>
      <c r="E38" s="10"/>
      <c r="F38" s="47"/>
    </row>
  </sheetData>
  <mergeCells count="4">
    <mergeCell ref="B9:E9"/>
    <mergeCell ref="B2:E2"/>
    <mergeCell ref="B19:E19"/>
    <mergeCell ref="B29:E29"/>
  </mergeCells>
  <pageMargins left="0.25" right="0.25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2"/>
  <sheetViews>
    <sheetView showGridLines="0" workbookViewId="0">
      <selection activeCell="I8" sqref="I8"/>
    </sheetView>
  </sheetViews>
  <sheetFormatPr defaultRowHeight="14.4"/>
  <cols>
    <col min="1" max="1" width="2.6640625" style="7" customWidth="1"/>
    <col min="2" max="5" width="30.6640625" style="7" customWidth="1"/>
    <col min="6" max="6" width="2.6640625" style="7" customWidth="1"/>
    <col min="7" max="16384" width="8.88671875" style="7"/>
  </cols>
  <sheetData>
    <row r="1" spans="1:5">
      <c r="A1" s="6"/>
      <c r="B1" s="6"/>
      <c r="C1" s="6"/>
      <c r="D1" s="6"/>
      <c r="E1" s="6"/>
    </row>
    <row r="2" spans="1:5" ht="18">
      <c r="A2" s="8"/>
      <c r="B2" s="93" t="s">
        <v>18</v>
      </c>
      <c r="C2" s="94"/>
      <c r="D2" s="94"/>
      <c r="E2" s="94"/>
    </row>
    <row r="3" spans="1:5" ht="15" thickBot="1">
      <c r="B3" s="9"/>
      <c r="C3" s="9"/>
      <c r="D3" s="10"/>
      <c r="E3" s="10"/>
    </row>
    <row r="4" spans="1:5" ht="15" thickTop="1">
      <c r="B4" s="95" t="s">
        <v>6</v>
      </c>
      <c r="C4" s="96"/>
      <c r="D4" s="96"/>
      <c r="E4" s="97"/>
    </row>
    <row r="5" spans="1:5">
      <c r="A5" s="11"/>
      <c r="B5" s="12"/>
      <c r="C5" s="13" t="s">
        <v>7</v>
      </c>
      <c r="D5" s="13" t="s">
        <v>19</v>
      </c>
      <c r="E5" s="14" t="s">
        <v>9</v>
      </c>
    </row>
    <row r="6" spans="1:5">
      <c r="B6" s="15" t="s">
        <v>222</v>
      </c>
      <c r="C6" s="2"/>
      <c r="D6" s="2"/>
      <c r="E6" s="3"/>
    </row>
    <row r="7" spans="1:5">
      <c r="B7" s="15" t="s">
        <v>223</v>
      </c>
      <c r="C7" s="2"/>
      <c r="D7" s="2"/>
      <c r="E7" s="3"/>
    </row>
    <row r="8" spans="1:5">
      <c r="B8" s="15" t="s">
        <v>224</v>
      </c>
      <c r="C8" s="2"/>
      <c r="D8" s="2"/>
      <c r="E8" s="3"/>
    </row>
    <row r="9" spans="1:5" ht="15" thickBot="1">
      <c r="B9" s="16" t="s">
        <v>225</v>
      </c>
      <c r="C9" s="4"/>
      <c r="D9" s="4"/>
      <c r="E9" s="5"/>
    </row>
    <row r="10" spans="1:5" ht="15.6" thickTop="1" thickBot="1">
      <c r="B10" s="17" t="s">
        <v>41</v>
      </c>
      <c r="C10" s="18" t="str">
        <f>IF(C6="","",AVERAGE(C6:C9))</f>
        <v/>
      </c>
      <c r="D10" s="18" t="str">
        <f>IF(D6="","",AVERAGE(D6:D9))</f>
        <v/>
      </c>
      <c r="E10" s="19" t="str">
        <f>IF(E6="","",AVERAGE(E6:E9))</f>
        <v/>
      </c>
    </row>
    <row r="11" spans="1:5" ht="15.6" thickTop="1" thickBot="1"/>
    <row r="12" spans="1:5" ht="15" thickTop="1">
      <c r="B12" s="95" t="s">
        <v>226</v>
      </c>
      <c r="C12" s="96"/>
      <c r="D12" s="96"/>
      <c r="E12" s="97"/>
    </row>
    <row r="13" spans="1:5">
      <c r="B13" s="15"/>
      <c r="C13" s="13" t="s">
        <v>7</v>
      </c>
      <c r="D13" s="13" t="s">
        <v>19</v>
      </c>
      <c r="E13" s="14" t="s">
        <v>9</v>
      </c>
    </row>
    <row r="14" spans="1:5">
      <c r="B14" s="15" t="s">
        <v>227</v>
      </c>
      <c r="C14" s="2"/>
      <c r="D14" s="2"/>
      <c r="E14" s="3"/>
    </row>
    <row r="15" spans="1:5">
      <c r="B15" s="15" t="s">
        <v>228</v>
      </c>
      <c r="C15" s="2"/>
      <c r="D15" s="2"/>
      <c r="E15" s="3"/>
    </row>
    <row r="16" spans="1:5">
      <c r="B16" s="15" t="s">
        <v>229</v>
      </c>
      <c r="C16" s="2"/>
      <c r="D16" s="2"/>
      <c r="E16" s="3"/>
    </row>
    <row r="17" spans="1:5">
      <c r="B17" s="15" t="s">
        <v>230</v>
      </c>
      <c r="C17" s="2"/>
      <c r="D17" s="2"/>
      <c r="E17" s="3"/>
    </row>
    <row r="18" spans="1:5">
      <c r="B18" s="15" t="s">
        <v>231</v>
      </c>
      <c r="C18" s="2"/>
      <c r="D18" s="2"/>
      <c r="E18" s="3"/>
    </row>
    <row r="19" spans="1:5" ht="15" thickBot="1">
      <c r="B19" s="16" t="s">
        <v>232</v>
      </c>
      <c r="C19" s="4"/>
      <c r="D19" s="4"/>
      <c r="E19" s="5"/>
    </row>
    <row r="20" spans="1:5" ht="15.6" thickTop="1" thickBot="1">
      <c r="B20" s="17" t="s">
        <v>62</v>
      </c>
      <c r="C20" s="18" t="str">
        <f>IF(C14="","",AVERAGE(C14:C19))</f>
        <v/>
      </c>
      <c r="D20" s="18" t="str">
        <f>IF(D14="","",AVERAGE(D14:D19))</f>
        <v/>
      </c>
      <c r="E20" s="19" t="str">
        <f>IF(E14="","",AVERAGE(E14:E19))</f>
        <v/>
      </c>
    </row>
    <row r="21" spans="1:5" ht="15" thickTop="1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</sheetData>
  <mergeCells count="3">
    <mergeCell ref="B2:E2"/>
    <mergeCell ref="B4:E4"/>
    <mergeCell ref="B12:E12"/>
  </mergeCells>
  <pageMargins left="0.25" right="0.25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showGridLines="0" workbookViewId="0">
      <selection activeCell="K17" sqref="K17"/>
    </sheetView>
  </sheetViews>
  <sheetFormatPr defaultRowHeight="14.4"/>
  <cols>
    <col min="1" max="1" width="2.6640625" style="7" customWidth="1"/>
    <col min="2" max="2" width="39.44140625" style="7" bestFit="1" customWidth="1"/>
    <col min="3" max="5" width="30.6640625" style="7" customWidth="1"/>
    <col min="6" max="6" width="2.6640625" style="7" customWidth="1"/>
    <col min="7" max="16384" width="8.88671875" style="7"/>
  </cols>
  <sheetData>
    <row r="1" spans="1:5">
      <c r="A1" s="6"/>
      <c r="B1" s="6"/>
      <c r="C1" s="6"/>
      <c r="D1" s="6"/>
      <c r="E1" s="6"/>
    </row>
    <row r="2" spans="1:5" ht="18">
      <c r="A2" s="8"/>
      <c r="B2" s="93" t="s">
        <v>73</v>
      </c>
      <c r="C2" s="94"/>
      <c r="D2" s="94"/>
      <c r="E2" s="94"/>
    </row>
    <row r="3" spans="1:5" ht="15" thickBot="1">
      <c r="A3" s="8"/>
      <c r="B3" s="20"/>
      <c r="C3" s="20"/>
      <c r="D3" s="21"/>
      <c r="E3" s="21"/>
    </row>
    <row r="4" spans="1:5" ht="15" thickTop="1">
      <c r="B4" s="95" t="s">
        <v>6</v>
      </c>
      <c r="C4" s="96"/>
      <c r="D4" s="96"/>
      <c r="E4" s="97"/>
    </row>
    <row r="5" spans="1:5">
      <c r="A5" s="11"/>
      <c r="B5" s="12"/>
      <c r="C5" s="13" t="s">
        <v>7</v>
      </c>
      <c r="D5" s="13" t="s">
        <v>19</v>
      </c>
      <c r="E5" s="14" t="s">
        <v>9</v>
      </c>
    </row>
    <row r="6" spans="1:5">
      <c r="B6" s="15" t="s">
        <v>222</v>
      </c>
      <c r="C6" s="2"/>
      <c r="D6" s="2"/>
      <c r="E6" s="3"/>
    </row>
    <row r="7" spans="1:5">
      <c r="B7" s="15" t="s">
        <v>223</v>
      </c>
      <c r="C7" s="2"/>
      <c r="D7" s="2"/>
      <c r="E7" s="3"/>
    </row>
    <row r="8" spans="1:5">
      <c r="B8" s="15" t="s">
        <v>224</v>
      </c>
      <c r="C8" s="2"/>
      <c r="D8" s="2"/>
      <c r="E8" s="3"/>
    </row>
    <row r="9" spans="1:5" ht="15" thickBot="1">
      <c r="B9" s="16" t="s">
        <v>225</v>
      </c>
      <c r="C9" s="4"/>
      <c r="D9" s="4"/>
      <c r="E9" s="5"/>
    </row>
    <row r="10" spans="1:5" ht="15.6" thickTop="1" thickBot="1">
      <c r="B10" s="17" t="s">
        <v>41</v>
      </c>
      <c r="C10" s="18" t="str">
        <f>IF(C6="","",AVERAGE(C6:C9))</f>
        <v/>
      </c>
      <c r="D10" s="18" t="str">
        <f>IF(D6="","",AVERAGE(D6:D9))</f>
        <v/>
      </c>
      <c r="E10" s="19" t="str">
        <f>IF(E6="","",AVERAGE(E6:E9))</f>
        <v/>
      </c>
    </row>
    <row r="11" spans="1:5" ht="15.6" thickTop="1" thickBot="1"/>
    <row r="12" spans="1:5" ht="15" thickTop="1">
      <c r="B12" s="95" t="s">
        <v>226</v>
      </c>
      <c r="C12" s="96"/>
      <c r="D12" s="96"/>
      <c r="E12" s="97"/>
    </row>
    <row r="13" spans="1:5">
      <c r="B13" s="15"/>
      <c r="C13" s="13" t="s">
        <v>7</v>
      </c>
      <c r="D13" s="13" t="s">
        <v>19</v>
      </c>
      <c r="E13" s="14" t="s">
        <v>9</v>
      </c>
    </row>
    <row r="14" spans="1:5">
      <c r="B14" s="15" t="s">
        <v>227</v>
      </c>
      <c r="C14" s="2"/>
      <c r="D14" s="2"/>
      <c r="E14" s="3"/>
    </row>
    <row r="15" spans="1:5">
      <c r="B15" s="15" t="s">
        <v>228</v>
      </c>
      <c r="C15" s="2"/>
      <c r="D15" s="2"/>
      <c r="E15" s="3"/>
    </row>
    <row r="16" spans="1:5">
      <c r="B16" s="15" t="s">
        <v>229</v>
      </c>
      <c r="C16" s="2"/>
      <c r="D16" s="2"/>
      <c r="E16" s="3"/>
    </row>
    <row r="17" spans="1:5">
      <c r="B17" s="15" t="s">
        <v>230</v>
      </c>
      <c r="C17" s="2"/>
      <c r="D17" s="2"/>
      <c r="E17" s="3"/>
    </row>
    <row r="18" spans="1:5">
      <c r="B18" s="15" t="s">
        <v>231</v>
      </c>
      <c r="C18" s="2"/>
      <c r="D18" s="2"/>
      <c r="E18" s="3"/>
    </row>
    <row r="19" spans="1:5" ht="15" thickBot="1">
      <c r="B19" s="16" t="s">
        <v>232</v>
      </c>
      <c r="C19" s="4"/>
      <c r="D19" s="4"/>
      <c r="E19" s="5"/>
    </row>
    <row r="20" spans="1:5" ht="15.6" thickTop="1" thickBot="1">
      <c r="B20" s="17" t="s">
        <v>233</v>
      </c>
      <c r="C20" s="18" t="str">
        <f>IF(C14="","",AVERAGE(C14:C19))</f>
        <v/>
      </c>
      <c r="D20" s="18" t="str">
        <f>IF(D14="","",AVERAGE(D14:D19))</f>
        <v/>
      </c>
      <c r="E20" s="19" t="str">
        <f>IF(E14="","",AVERAGE(E14:E19))</f>
        <v/>
      </c>
    </row>
    <row r="21" spans="1:5" ht="15" thickTop="1">
      <c r="A21" s="8"/>
      <c r="B21" s="8"/>
      <c r="C21" s="8"/>
      <c r="D21" s="8"/>
      <c r="E21" s="8"/>
    </row>
    <row r="22" spans="1:5">
      <c r="A22" s="6"/>
      <c r="B22" s="6"/>
      <c r="C22" s="6"/>
      <c r="D22" s="6"/>
      <c r="E22" s="6"/>
    </row>
  </sheetData>
  <mergeCells count="3">
    <mergeCell ref="B2:E2"/>
    <mergeCell ref="B4:E4"/>
    <mergeCell ref="B12:E12"/>
  </mergeCells>
  <pageMargins left="0.25" right="0.25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"/>
  <sheetViews>
    <sheetView showGridLines="0" workbookViewId="0">
      <selection activeCell="D25" sqref="D25"/>
    </sheetView>
  </sheetViews>
  <sheetFormatPr defaultColWidth="9.109375" defaultRowHeight="14.4"/>
  <cols>
    <col min="1" max="1" width="2.6640625" style="7" customWidth="1"/>
    <col min="2" max="2" width="39.44140625" style="7" bestFit="1" customWidth="1"/>
    <col min="3" max="5" width="30.6640625" style="7" customWidth="1"/>
    <col min="6" max="6" width="2.6640625" style="7" customWidth="1"/>
    <col min="7" max="16384" width="9.109375" style="7"/>
  </cols>
  <sheetData>
    <row r="1" spans="1:5">
      <c r="A1" s="8"/>
      <c r="B1" s="8"/>
      <c r="C1" s="8"/>
      <c r="D1" s="8"/>
      <c r="E1" s="8"/>
    </row>
    <row r="2" spans="1:5" ht="18">
      <c r="A2" s="8"/>
      <c r="B2" s="93" t="s">
        <v>74</v>
      </c>
      <c r="C2" s="94"/>
      <c r="D2" s="94"/>
      <c r="E2" s="94"/>
    </row>
    <row r="3" spans="1:5" ht="15" thickBot="1">
      <c r="A3" s="8"/>
      <c r="B3" s="20"/>
      <c r="C3" s="20"/>
      <c r="D3" s="21"/>
      <c r="E3" s="21"/>
    </row>
    <row r="4" spans="1:5" ht="15" thickTop="1">
      <c r="B4" s="95" t="s">
        <v>6</v>
      </c>
      <c r="C4" s="96"/>
      <c r="D4" s="96"/>
      <c r="E4" s="97"/>
    </row>
    <row r="5" spans="1:5">
      <c r="A5" s="11"/>
      <c r="B5" s="12"/>
      <c r="C5" s="13" t="s">
        <v>75</v>
      </c>
      <c r="D5" s="13" t="s">
        <v>76</v>
      </c>
      <c r="E5" s="14" t="s">
        <v>9</v>
      </c>
    </row>
    <row r="6" spans="1:5">
      <c r="B6" s="15" t="s">
        <v>222</v>
      </c>
      <c r="C6" s="2"/>
      <c r="D6" s="2"/>
      <c r="E6" s="3"/>
    </row>
    <row r="7" spans="1:5">
      <c r="B7" s="15" t="s">
        <v>223</v>
      </c>
      <c r="C7" s="2"/>
      <c r="D7" s="2"/>
      <c r="E7" s="3"/>
    </row>
    <row r="8" spans="1:5">
      <c r="B8" s="15" t="s">
        <v>224</v>
      </c>
      <c r="C8" s="2"/>
      <c r="D8" s="2"/>
      <c r="E8" s="3"/>
    </row>
    <row r="9" spans="1:5" ht="15" thickBot="1">
      <c r="B9" s="16" t="s">
        <v>225</v>
      </c>
      <c r="C9" s="4"/>
      <c r="D9" s="4"/>
      <c r="E9" s="5"/>
    </row>
    <row r="10" spans="1:5" ht="15.6" thickTop="1" thickBot="1">
      <c r="B10" s="17" t="s">
        <v>41</v>
      </c>
      <c r="C10" s="18" t="str">
        <f>IF(C6="","",AVERAGE(C6:C9))</f>
        <v/>
      </c>
      <c r="D10" s="18" t="str">
        <f>IF(D6="","",AVERAGE(D6:D9))</f>
        <v/>
      </c>
      <c r="E10" s="19" t="str">
        <f>IF(E6="","",AVERAGE(E6:E9))</f>
        <v/>
      </c>
    </row>
    <row r="11" spans="1:5" ht="15.6" thickTop="1" thickBot="1"/>
    <row r="12" spans="1:5" ht="15" thickTop="1">
      <c r="B12" s="95" t="s">
        <v>42</v>
      </c>
      <c r="C12" s="96"/>
      <c r="D12" s="96"/>
      <c r="E12" s="97"/>
    </row>
    <row r="13" spans="1:5">
      <c r="B13" s="15"/>
      <c r="C13" s="13" t="s">
        <v>75</v>
      </c>
      <c r="D13" s="13" t="s">
        <v>76</v>
      </c>
      <c r="E13" s="14" t="s">
        <v>9</v>
      </c>
    </row>
    <row r="14" spans="1:5">
      <c r="B14" s="15" t="s">
        <v>227</v>
      </c>
      <c r="C14" s="2"/>
      <c r="D14" s="2"/>
      <c r="E14" s="3"/>
    </row>
    <row r="15" spans="1:5">
      <c r="B15" s="15" t="s">
        <v>228</v>
      </c>
      <c r="C15" s="2"/>
      <c r="D15" s="2"/>
      <c r="E15" s="3"/>
    </row>
    <row r="16" spans="1:5">
      <c r="B16" s="15" t="s">
        <v>229</v>
      </c>
      <c r="C16" s="2"/>
      <c r="D16" s="2"/>
      <c r="E16" s="3"/>
    </row>
    <row r="17" spans="1:5">
      <c r="B17" s="15" t="s">
        <v>230</v>
      </c>
      <c r="C17" s="2"/>
      <c r="D17" s="2"/>
      <c r="E17" s="3"/>
    </row>
    <row r="18" spans="1:5">
      <c r="B18" s="15" t="s">
        <v>231</v>
      </c>
      <c r="C18" s="2"/>
      <c r="D18" s="2"/>
      <c r="E18" s="3"/>
    </row>
    <row r="19" spans="1:5" ht="15" thickBot="1">
      <c r="B19" s="16" t="s">
        <v>232</v>
      </c>
      <c r="C19" s="4"/>
      <c r="D19" s="4"/>
      <c r="E19" s="5"/>
    </row>
    <row r="20" spans="1:5" ht="15.6" thickTop="1" thickBot="1">
      <c r="B20" s="17" t="s">
        <v>233</v>
      </c>
      <c r="C20" s="18" t="str">
        <f>IF(C14="","",AVERAGE(C14:C19))</f>
        <v/>
      </c>
      <c r="D20" s="18" t="str">
        <f>IF(D14="","",AVERAGE(D14:D19))</f>
        <v/>
      </c>
      <c r="E20" s="19" t="str">
        <f>IF(E14="","",AVERAGE(E14:E19))</f>
        <v/>
      </c>
    </row>
    <row r="21" spans="1:5" ht="15" thickTop="1">
      <c r="A21" s="8"/>
      <c r="B21" s="8"/>
      <c r="C21" s="8"/>
      <c r="D21" s="8"/>
      <c r="E21" s="8"/>
    </row>
  </sheetData>
  <mergeCells count="3">
    <mergeCell ref="B2:E2"/>
    <mergeCell ref="B4:E4"/>
    <mergeCell ref="B12:E12"/>
  </mergeCells>
  <pageMargins left="0.25" right="0.25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showGridLines="0" workbookViewId="0">
      <selection activeCell="N14" sqref="N14"/>
    </sheetView>
  </sheetViews>
  <sheetFormatPr defaultColWidth="9.109375" defaultRowHeight="14.4"/>
  <cols>
    <col min="1" max="1" width="46.33203125" style="24" bestFit="1" customWidth="1"/>
    <col min="2" max="2" width="5.33203125" style="24" bestFit="1" customWidth="1"/>
    <col min="3" max="3" width="5.33203125" style="24" customWidth="1"/>
    <col min="4" max="4" width="35.88671875" style="24" bestFit="1" customWidth="1"/>
    <col min="5" max="5" width="5.33203125" style="24" bestFit="1" customWidth="1"/>
    <col min="6" max="6" width="21" style="24" bestFit="1" customWidth="1"/>
    <col min="7" max="7" width="5.33203125" style="24" bestFit="1" customWidth="1"/>
    <col min="8" max="8" width="18" style="24" bestFit="1" customWidth="1"/>
    <col min="9" max="9" width="5.33203125" style="24" bestFit="1" customWidth="1"/>
    <col min="10" max="10" width="27.44140625" style="24" bestFit="1" customWidth="1"/>
    <col min="11" max="11" width="5.33203125" style="24" bestFit="1" customWidth="1"/>
    <col min="12" max="16384" width="9.109375" style="24"/>
  </cols>
  <sheetData>
    <row r="1" spans="1:11">
      <c r="A1" s="22"/>
      <c r="B1" s="22"/>
      <c r="C1" s="22"/>
      <c r="D1" s="22"/>
      <c r="E1" s="22"/>
      <c r="F1" s="23"/>
      <c r="G1" s="22"/>
      <c r="H1" s="22"/>
      <c r="I1" s="22"/>
      <c r="J1" s="22"/>
      <c r="K1" s="22"/>
    </row>
    <row r="2" spans="1:11">
      <c r="A2" s="22"/>
      <c r="B2" s="22"/>
      <c r="C2" s="22"/>
      <c r="D2" s="22"/>
      <c r="E2" s="22"/>
      <c r="F2" s="23"/>
      <c r="G2" s="22"/>
      <c r="H2" s="22"/>
      <c r="I2" s="22"/>
      <c r="J2" s="22"/>
      <c r="K2" s="22"/>
    </row>
    <row r="3" spans="1:11" ht="16.2" thickBot="1">
      <c r="A3" s="25" t="s">
        <v>77</v>
      </c>
      <c r="B3" s="22"/>
      <c r="C3" s="22"/>
      <c r="D3" s="25" t="s">
        <v>78</v>
      </c>
      <c r="E3" s="22"/>
      <c r="F3" s="25"/>
      <c r="G3" s="22"/>
      <c r="H3" s="22"/>
      <c r="I3" s="22"/>
      <c r="J3" s="22"/>
      <c r="K3" s="22"/>
    </row>
    <row r="4" spans="1:11" ht="15" thickBot="1">
      <c r="A4" s="26" t="s">
        <v>79</v>
      </c>
      <c r="B4" s="27" t="s">
        <v>80</v>
      </c>
      <c r="C4" s="28"/>
      <c r="D4" s="29" t="s">
        <v>79</v>
      </c>
      <c r="E4" s="30" t="s">
        <v>80</v>
      </c>
      <c r="F4" s="29" t="s">
        <v>79</v>
      </c>
      <c r="G4" s="30" t="s">
        <v>80</v>
      </c>
      <c r="H4" s="31" t="s">
        <v>79</v>
      </c>
      <c r="I4" s="32" t="s">
        <v>80</v>
      </c>
      <c r="J4" s="33" t="s">
        <v>79</v>
      </c>
      <c r="K4" s="34" t="s">
        <v>80</v>
      </c>
    </row>
    <row r="5" spans="1:11">
      <c r="A5" s="35" t="s">
        <v>20</v>
      </c>
      <c r="B5" s="36" t="s">
        <v>81</v>
      </c>
      <c r="C5" s="37"/>
      <c r="D5" s="38" t="s">
        <v>52</v>
      </c>
      <c r="E5" s="39">
        <v>5</v>
      </c>
      <c r="F5" s="38" t="s">
        <v>82</v>
      </c>
      <c r="G5" s="39">
        <v>8</v>
      </c>
      <c r="H5" s="38" t="s">
        <v>83</v>
      </c>
      <c r="I5" s="39">
        <v>8</v>
      </c>
      <c r="J5" s="38" t="s">
        <v>84</v>
      </c>
      <c r="K5" s="39">
        <v>6</v>
      </c>
    </row>
    <row r="6" spans="1:11">
      <c r="A6" s="40" t="s">
        <v>23</v>
      </c>
      <c r="B6" s="41" t="s">
        <v>85</v>
      </c>
      <c r="C6" s="37"/>
      <c r="D6" s="42" t="s">
        <v>86</v>
      </c>
      <c r="E6" s="43">
        <v>8</v>
      </c>
      <c r="F6" s="42" t="s">
        <v>87</v>
      </c>
      <c r="G6" s="43">
        <v>8</v>
      </c>
      <c r="H6" s="42" t="s">
        <v>88</v>
      </c>
      <c r="I6" s="43">
        <v>8</v>
      </c>
      <c r="J6" s="42" t="s">
        <v>89</v>
      </c>
      <c r="K6" s="43">
        <v>8</v>
      </c>
    </row>
    <row r="7" spans="1:11">
      <c r="A7" s="40" t="s">
        <v>32</v>
      </c>
      <c r="B7" s="41" t="s">
        <v>81</v>
      </c>
      <c r="C7" s="37"/>
      <c r="D7" s="42" t="s">
        <v>90</v>
      </c>
      <c r="E7" s="43">
        <v>5</v>
      </c>
      <c r="F7" s="42" t="s">
        <v>91</v>
      </c>
      <c r="G7" s="43">
        <v>8</v>
      </c>
      <c r="H7" s="42" t="s">
        <v>29</v>
      </c>
      <c r="I7" s="43">
        <v>4</v>
      </c>
      <c r="J7" s="42" t="s">
        <v>92</v>
      </c>
      <c r="K7" s="43">
        <v>9</v>
      </c>
    </row>
    <row r="8" spans="1:11">
      <c r="A8" s="40" t="s">
        <v>93</v>
      </c>
      <c r="B8" s="41" t="s">
        <v>85</v>
      </c>
      <c r="C8" s="37"/>
      <c r="D8" s="42" t="s">
        <v>43</v>
      </c>
      <c r="E8" s="43">
        <v>5</v>
      </c>
      <c r="F8" s="42" t="s">
        <v>94</v>
      </c>
      <c r="G8" s="43">
        <v>8</v>
      </c>
      <c r="H8" s="42" t="s">
        <v>95</v>
      </c>
      <c r="I8" s="43">
        <v>8</v>
      </c>
      <c r="J8" s="42" t="s">
        <v>96</v>
      </c>
      <c r="K8" s="43">
        <v>8</v>
      </c>
    </row>
    <row r="9" spans="1:11">
      <c r="A9" s="40" t="s">
        <v>97</v>
      </c>
      <c r="B9" s="41" t="s">
        <v>98</v>
      </c>
      <c r="C9" s="37"/>
      <c r="D9" s="42" t="s">
        <v>99</v>
      </c>
      <c r="E9" s="43">
        <v>9</v>
      </c>
      <c r="F9" s="42" t="s">
        <v>100</v>
      </c>
      <c r="G9" s="43">
        <v>8</v>
      </c>
      <c r="H9" s="42" t="s">
        <v>101</v>
      </c>
      <c r="I9" s="43">
        <v>9</v>
      </c>
      <c r="J9" s="42" t="s">
        <v>102</v>
      </c>
      <c r="K9" s="43">
        <v>8</v>
      </c>
    </row>
    <row r="10" spans="1:11">
      <c r="A10" s="40" t="s">
        <v>103</v>
      </c>
      <c r="B10" s="41" t="s">
        <v>85</v>
      </c>
      <c r="C10" s="37"/>
      <c r="D10" s="42" t="s">
        <v>104</v>
      </c>
      <c r="E10" s="43">
        <v>8</v>
      </c>
      <c r="F10" s="42" t="s">
        <v>105</v>
      </c>
      <c r="G10" s="43">
        <v>9</v>
      </c>
      <c r="H10" s="42" t="s">
        <v>106</v>
      </c>
      <c r="I10" s="43">
        <v>8</v>
      </c>
      <c r="J10" s="42" t="s">
        <v>107</v>
      </c>
      <c r="K10" s="43">
        <v>8</v>
      </c>
    </row>
    <row r="11" spans="1:11">
      <c r="A11" s="40" t="s">
        <v>26</v>
      </c>
      <c r="B11" s="41" t="s">
        <v>98</v>
      </c>
      <c r="C11" s="37"/>
      <c r="D11" s="42" t="s">
        <v>108</v>
      </c>
      <c r="E11" s="43">
        <v>8</v>
      </c>
      <c r="F11" s="42" t="s">
        <v>109</v>
      </c>
      <c r="G11" s="43">
        <v>9</v>
      </c>
      <c r="H11" s="42" t="s">
        <v>110</v>
      </c>
      <c r="I11" s="43">
        <v>9</v>
      </c>
      <c r="J11" s="42" t="s">
        <v>111</v>
      </c>
      <c r="K11" s="43">
        <v>8</v>
      </c>
    </row>
    <row r="12" spans="1:11">
      <c r="A12" s="40" t="s">
        <v>28</v>
      </c>
      <c r="B12" s="41" t="s">
        <v>98</v>
      </c>
      <c r="C12" s="37"/>
      <c r="D12" s="42" t="s">
        <v>112</v>
      </c>
      <c r="E12" s="43">
        <v>8</v>
      </c>
      <c r="F12" s="42" t="s">
        <v>113</v>
      </c>
      <c r="G12" s="43">
        <v>8</v>
      </c>
      <c r="H12" s="42" t="s">
        <v>114</v>
      </c>
      <c r="I12" s="43">
        <v>9</v>
      </c>
      <c r="J12" s="42" t="s">
        <v>115</v>
      </c>
      <c r="K12" s="43">
        <v>8</v>
      </c>
    </row>
    <row r="13" spans="1:11">
      <c r="A13" s="40" t="s">
        <v>116</v>
      </c>
      <c r="B13" s="41" t="s">
        <v>98</v>
      </c>
      <c r="C13" s="37"/>
      <c r="D13" s="42" t="s">
        <v>53</v>
      </c>
      <c r="E13" s="43">
        <v>8</v>
      </c>
      <c r="F13" s="42" t="s">
        <v>117</v>
      </c>
      <c r="G13" s="43">
        <v>6</v>
      </c>
      <c r="H13" s="42" t="s">
        <v>45</v>
      </c>
      <c r="I13" s="43">
        <v>5</v>
      </c>
      <c r="J13" s="42" t="s">
        <v>118</v>
      </c>
      <c r="K13" s="43">
        <v>5</v>
      </c>
    </row>
    <row r="14" spans="1:11">
      <c r="A14" s="40" t="s">
        <v>28</v>
      </c>
      <c r="B14" s="41" t="s">
        <v>98</v>
      </c>
      <c r="C14" s="37"/>
      <c r="D14" s="42" t="s">
        <v>119</v>
      </c>
      <c r="E14" s="43">
        <v>8</v>
      </c>
      <c r="F14" s="42" t="s">
        <v>120</v>
      </c>
      <c r="G14" s="43">
        <v>8</v>
      </c>
      <c r="H14" s="42" t="s">
        <v>121</v>
      </c>
      <c r="I14" s="43">
        <v>6</v>
      </c>
      <c r="J14" s="42" t="s">
        <v>122</v>
      </c>
      <c r="K14" s="43">
        <v>9</v>
      </c>
    </row>
    <row r="15" spans="1:11">
      <c r="A15" s="40" t="s">
        <v>34</v>
      </c>
      <c r="B15" s="41" t="s">
        <v>98</v>
      </c>
      <c r="C15" s="37"/>
      <c r="D15" s="42" t="s">
        <v>123</v>
      </c>
      <c r="E15" s="43">
        <v>8</v>
      </c>
      <c r="F15" s="42" t="s">
        <v>124</v>
      </c>
      <c r="G15" s="43">
        <v>9</v>
      </c>
      <c r="H15" s="42" t="s">
        <v>46</v>
      </c>
      <c r="I15" s="43">
        <v>5</v>
      </c>
      <c r="J15" s="42" t="s">
        <v>48</v>
      </c>
      <c r="K15" s="43">
        <v>4</v>
      </c>
    </row>
    <row r="16" spans="1:11">
      <c r="A16" s="40" t="s">
        <v>125</v>
      </c>
      <c r="B16" s="41" t="s">
        <v>98</v>
      </c>
      <c r="C16" s="37"/>
      <c r="D16" s="42" t="s">
        <v>54</v>
      </c>
      <c r="E16" s="43">
        <v>8</v>
      </c>
      <c r="F16" s="42" t="s">
        <v>126</v>
      </c>
      <c r="G16" s="43">
        <v>9</v>
      </c>
      <c r="H16" s="42" t="s">
        <v>127</v>
      </c>
      <c r="I16" s="43">
        <v>9</v>
      </c>
      <c r="J16" s="42" t="s">
        <v>128</v>
      </c>
      <c r="K16" s="43">
        <v>7</v>
      </c>
    </row>
    <row r="17" spans="1:11">
      <c r="A17" s="40" t="s">
        <v>129</v>
      </c>
      <c r="B17" s="41" t="s">
        <v>98</v>
      </c>
      <c r="C17" s="37"/>
      <c r="D17" s="42" t="s">
        <v>130</v>
      </c>
      <c r="E17" s="43">
        <v>8</v>
      </c>
      <c r="F17" s="42" t="s">
        <v>56</v>
      </c>
      <c r="G17" s="43">
        <v>8</v>
      </c>
      <c r="H17" s="42" t="s">
        <v>131</v>
      </c>
      <c r="I17" s="43">
        <v>9</v>
      </c>
      <c r="J17" s="42" t="s">
        <v>132</v>
      </c>
      <c r="K17" s="43">
        <v>8</v>
      </c>
    </row>
    <row r="18" spans="1:11">
      <c r="A18" s="40" t="s">
        <v>40</v>
      </c>
      <c r="B18" s="41" t="s">
        <v>98</v>
      </c>
      <c r="C18" s="37"/>
      <c r="D18" s="42" t="s">
        <v>133</v>
      </c>
      <c r="E18" s="43">
        <v>8</v>
      </c>
      <c r="F18" s="42" t="s">
        <v>134</v>
      </c>
      <c r="G18" s="43">
        <v>8</v>
      </c>
      <c r="H18" s="42" t="s">
        <v>135</v>
      </c>
      <c r="I18" s="43">
        <v>8</v>
      </c>
      <c r="J18" s="42" t="s">
        <v>49</v>
      </c>
      <c r="K18" s="43">
        <v>5</v>
      </c>
    </row>
    <row r="19" spans="1:11">
      <c r="A19" s="40" t="s">
        <v>25</v>
      </c>
      <c r="B19" s="41" t="s">
        <v>98</v>
      </c>
      <c r="C19" s="37"/>
      <c r="D19" s="42" t="s">
        <v>136</v>
      </c>
      <c r="E19" s="43">
        <v>6</v>
      </c>
      <c r="F19" s="42" t="s">
        <v>137</v>
      </c>
      <c r="G19" s="43">
        <v>5</v>
      </c>
      <c r="H19" s="42" t="s">
        <v>138</v>
      </c>
      <c r="I19" s="43">
        <v>6</v>
      </c>
      <c r="J19" s="42" t="s">
        <v>139</v>
      </c>
      <c r="K19" s="43">
        <v>8</v>
      </c>
    </row>
    <row r="20" spans="1:11">
      <c r="A20" s="40" t="s">
        <v>22</v>
      </c>
      <c r="B20" s="41" t="s">
        <v>140</v>
      </c>
      <c r="C20" s="37"/>
      <c r="D20" s="42" t="s">
        <v>141</v>
      </c>
      <c r="E20" s="43">
        <v>8</v>
      </c>
      <c r="F20" s="42" t="s">
        <v>142</v>
      </c>
      <c r="G20" s="43">
        <v>8</v>
      </c>
      <c r="H20" s="42" t="s">
        <v>143</v>
      </c>
      <c r="I20" s="43">
        <v>9</v>
      </c>
      <c r="J20" s="42" t="s">
        <v>144</v>
      </c>
      <c r="K20" s="43">
        <v>9</v>
      </c>
    </row>
    <row r="21" spans="1:11">
      <c r="A21" s="40" t="s">
        <v>33</v>
      </c>
      <c r="B21" s="41" t="s">
        <v>140</v>
      </c>
      <c r="C21" s="37"/>
      <c r="D21" s="42" t="s">
        <v>145</v>
      </c>
      <c r="E21" s="43">
        <v>8</v>
      </c>
      <c r="F21" s="42" t="s">
        <v>146</v>
      </c>
      <c r="G21" s="43">
        <v>8</v>
      </c>
      <c r="H21" s="42" t="s">
        <v>147</v>
      </c>
      <c r="I21" s="43">
        <v>8</v>
      </c>
      <c r="J21" s="42" t="s">
        <v>69</v>
      </c>
      <c r="K21" s="43">
        <v>6</v>
      </c>
    </row>
    <row r="22" spans="1:11">
      <c r="A22" s="40" t="s">
        <v>24</v>
      </c>
      <c r="B22" s="41" t="s">
        <v>140</v>
      </c>
      <c r="C22" s="37"/>
      <c r="D22" s="42" t="s">
        <v>148</v>
      </c>
      <c r="E22" s="43">
        <v>9</v>
      </c>
      <c r="F22" s="42" t="s">
        <v>149</v>
      </c>
      <c r="G22" s="43">
        <v>8</v>
      </c>
      <c r="H22" s="42" t="s">
        <v>150</v>
      </c>
      <c r="I22" s="43">
        <v>8</v>
      </c>
      <c r="J22" s="42" t="s">
        <v>151</v>
      </c>
      <c r="K22" s="43">
        <v>9</v>
      </c>
    </row>
    <row r="23" spans="1:11">
      <c r="A23" s="40" t="s">
        <v>30</v>
      </c>
      <c r="B23" s="41" t="s">
        <v>140</v>
      </c>
      <c r="C23" s="37"/>
      <c r="D23" s="42" t="s">
        <v>152</v>
      </c>
      <c r="E23" s="43">
        <v>8</v>
      </c>
      <c r="F23" s="42" t="s">
        <v>153</v>
      </c>
      <c r="G23" s="43">
        <v>4</v>
      </c>
      <c r="H23" s="42" t="s">
        <v>154</v>
      </c>
      <c r="I23" s="43">
        <v>9</v>
      </c>
      <c r="J23" s="42" t="s">
        <v>155</v>
      </c>
      <c r="K23" s="43">
        <v>6</v>
      </c>
    </row>
    <row r="24" spans="1:11">
      <c r="A24" s="40" t="s">
        <v>31</v>
      </c>
      <c r="B24" s="41" t="s">
        <v>140</v>
      </c>
      <c r="C24" s="37"/>
      <c r="D24" s="42" t="s">
        <v>156</v>
      </c>
      <c r="E24" s="43">
        <v>8</v>
      </c>
      <c r="F24" s="42" t="s">
        <v>157</v>
      </c>
      <c r="G24" s="43">
        <v>9</v>
      </c>
      <c r="H24" s="42" t="s">
        <v>158</v>
      </c>
      <c r="I24" s="43">
        <v>9</v>
      </c>
      <c r="J24" s="42" t="s">
        <v>159</v>
      </c>
      <c r="K24" s="43">
        <v>8</v>
      </c>
    </row>
    <row r="25" spans="1:11">
      <c r="A25" s="40" t="s">
        <v>35</v>
      </c>
      <c r="B25" s="41" t="s">
        <v>98</v>
      </c>
      <c r="C25" s="37"/>
      <c r="D25" s="42" t="s">
        <v>160</v>
      </c>
      <c r="E25" s="43">
        <v>5</v>
      </c>
      <c r="F25" s="42" t="s">
        <v>161</v>
      </c>
      <c r="G25" s="43">
        <v>9</v>
      </c>
      <c r="H25" s="42" t="s">
        <v>162</v>
      </c>
      <c r="I25" s="43">
        <v>7</v>
      </c>
      <c r="J25" s="42" t="s">
        <v>163</v>
      </c>
      <c r="K25" s="43">
        <v>8</v>
      </c>
    </row>
    <row r="26" spans="1:11">
      <c r="A26" s="40" t="s">
        <v>39</v>
      </c>
      <c r="B26" s="41" t="s">
        <v>140</v>
      </c>
      <c r="C26" s="37"/>
      <c r="D26" s="42" t="s">
        <v>164</v>
      </c>
      <c r="E26" s="43">
        <v>9</v>
      </c>
      <c r="F26" s="42" t="s">
        <v>165</v>
      </c>
      <c r="G26" s="43">
        <v>8</v>
      </c>
      <c r="H26" s="42" t="s">
        <v>58</v>
      </c>
      <c r="I26" s="43">
        <v>8</v>
      </c>
      <c r="J26" s="42" t="s">
        <v>166</v>
      </c>
      <c r="K26" s="43">
        <v>8</v>
      </c>
    </row>
    <row r="27" spans="1:11">
      <c r="A27" s="40" t="s">
        <v>21</v>
      </c>
      <c r="B27" s="41" t="s">
        <v>140</v>
      </c>
      <c r="C27" s="37"/>
      <c r="D27" s="42" t="s">
        <v>167</v>
      </c>
      <c r="E27" s="43">
        <v>8</v>
      </c>
      <c r="F27" s="42" t="s">
        <v>168</v>
      </c>
      <c r="G27" s="43">
        <v>8</v>
      </c>
      <c r="H27" s="42" t="s">
        <v>59</v>
      </c>
      <c r="I27" s="43">
        <v>4</v>
      </c>
      <c r="J27" s="42" t="s">
        <v>70</v>
      </c>
      <c r="K27" s="43">
        <v>6</v>
      </c>
    </row>
    <row r="28" spans="1:11">
      <c r="A28" s="40" t="s">
        <v>27</v>
      </c>
      <c r="B28" s="41" t="s">
        <v>140</v>
      </c>
      <c r="C28" s="37"/>
      <c r="D28" s="42" t="s">
        <v>169</v>
      </c>
      <c r="E28" s="43">
        <v>8</v>
      </c>
      <c r="F28" s="42" t="s">
        <v>65</v>
      </c>
      <c r="G28" s="43">
        <v>6</v>
      </c>
      <c r="H28" s="42" t="s">
        <v>170</v>
      </c>
      <c r="I28" s="43">
        <v>8</v>
      </c>
      <c r="J28" s="42" t="s">
        <v>171</v>
      </c>
      <c r="K28" s="43">
        <v>8</v>
      </c>
    </row>
    <row r="29" spans="1:11">
      <c r="A29" s="40" t="s">
        <v>36</v>
      </c>
      <c r="B29" s="41" t="s">
        <v>140</v>
      </c>
      <c r="C29" s="37"/>
      <c r="D29" s="42" t="s">
        <v>172</v>
      </c>
      <c r="E29" s="43">
        <v>6</v>
      </c>
      <c r="F29" s="42" t="s">
        <v>44</v>
      </c>
      <c r="G29" s="43">
        <v>5</v>
      </c>
      <c r="H29" s="42" t="s">
        <v>60</v>
      </c>
      <c r="I29" s="43">
        <v>5</v>
      </c>
      <c r="J29" s="42" t="s">
        <v>71</v>
      </c>
      <c r="K29" s="43">
        <v>6</v>
      </c>
    </row>
    <row r="30" spans="1:11">
      <c r="A30" s="40" t="s">
        <v>37</v>
      </c>
      <c r="B30" s="41" t="s">
        <v>140</v>
      </c>
      <c r="C30" s="37"/>
      <c r="D30" s="42" t="s">
        <v>173</v>
      </c>
      <c r="E30" s="43">
        <v>9</v>
      </c>
      <c r="F30" s="42" t="s">
        <v>66</v>
      </c>
      <c r="G30" s="43">
        <v>5</v>
      </c>
      <c r="H30" s="42" t="s">
        <v>174</v>
      </c>
      <c r="I30" s="43">
        <v>8</v>
      </c>
      <c r="J30" s="42" t="s">
        <v>175</v>
      </c>
      <c r="K30" s="43">
        <v>9</v>
      </c>
    </row>
    <row r="31" spans="1:11">
      <c r="A31" s="40" t="s">
        <v>38</v>
      </c>
      <c r="B31" s="41" t="s">
        <v>140</v>
      </c>
      <c r="C31" s="37"/>
      <c r="D31" s="42" t="s">
        <v>176</v>
      </c>
      <c r="E31" s="43">
        <v>9</v>
      </c>
      <c r="F31" s="42" t="s">
        <v>67</v>
      </c>
      <c r="G31" s="43">
        <v>6</v>
      </c>
      <c r="H31" s="42" t="s">
        <v>177</v>
      </c>
      <c r="I31" s="43">
        <v>8</v>
      </c>
      <c r="J31" s="42" t="s">
        <v>178</v>
      </c>
      <c r="K31" s="43">
        <v>9</v>
      </c>
    </row>
    <row r="32" spans="1:11">
      <c r="A32" s="44"/>
      <c r="B32" s="22"/>
      <c r="C32" s="22"/>
      <c r="D32" s="42" t="s">
        <v>179</v>
      </c>
      <c r="E32" s="43">
        <v>8</v>
      </c>
      <c r="F32" s="42" t="s">
        <v>180</v>
      </c>
      <c r="G32" s="43">
        <v>8</v>
      </c>
      <c r="H32" s="42" t="s">
        <v>181</v>
      </c>
      <c r="I32" s="43">
        <v>8</v>
      </c>
      <c r="J32" s="42" t="s">
        <v>182</v>
      </c>
      <c r="K32" s="43">
        <v>8</v>
      </c>
    </row>
    <row r="33" spans="1:11">
      <c r="A33" s="22"/>
      <c r="B33" s="22"/>
      <c r="C33" s="22"/>
      <c r="D33" s="42" t="s">
        <v>63</v>
      </c>
      <c r="E33" s="43">
        <v>7</v>
      </c>
      <c r="F33" s="42" t="s">
        <v>183</v>
      </c>
      <c r="G33" s="43">
        <v>8</v>
      </c>
      <c r="H33" s="42" t="s">
        <v>184</v>
      </c>
      <c r="I33" s="43">
        <v>8</v>
      </c>
      <c r="J33" s="42" t="s">
        <v>185</v>
      </c>
      <c r="K33" s="43">
        <v>9</v>
      </c>
    </row>
    <row r="34" spans="1:11">
      <c r="A34" s="44"/>
      <c r="B34" s="22"/>
      <c r="C34" s="22"/>
      <c r="D34" s="42" t="s">
        <v>186</v>
      </c>
      <c r="E34" s="43">
        <v>4</v>
      </c>
      <c r="F34" s="42" t="s">
        <v>187</v>
      </c>
      <c r="G34" s="43">
        <v>8</v>
      </c>
      <c r="H34" s="42" t="s">
        <v>188</v>
      </c>
      <c r="I34" s="43">
        <v>6</v>
      </c>
      <c r="J34" s="42" t="s">
        <v>189</v>
      </c>
      <c r="K34" s="43">
        <v>8</v>
      </c>
    </row>
    <row r="35" spans="1:11">
      <c r="A35" s="22"/>
      <c r="B35" s="22"/>
      <c r="C35" s="22"/>
      <c r="D35" s="42" t="s">
        <v>190</v>
      </c>
      <c r="E35" s="43">
        <v>8</v>
      </c>
      <c r="F35" s="42" t="s">
        <v>68</v>
      </c>
      <c r="G35" s="43">
        <v>7</v>
      </c>
      <c r="H35" s="42" t="s">
        <v>191</v>
      </c>
      <c r="I35" s="43">
        <v>8</v>
      </c>
      <c r="J35" s="42" t="s">
        <v>50</v>
      </c>
      <c r="K35" s="43">
        <v>4</v>
      </c>
    </row>
    <row r="36" spans="1:11">
      <c r="A36" s="22"/>
      <c r="B36" s="22"/>
      <c r="C36" s="22"/>
      <c r="D36" s="42" t="s">
        <v>192</v>
      </c>
      <c r="E36" s="43">
        <v>9</v>
      </c>
      <c r="F36" s="42" t="s">
        <v>193</v>
      </c>
      <c r="G36" s="43">
        <v>8</v>
      </c>
      <c r="H36" s="42" t="s">
        <v>194</v>
      </c>
      <c r="I36" s="43">
        <v>9</v>
      </c>
      <c r="J36" s="42" t="s">
        <v>195</v>
      </c>
      <c r="K36" s="43">
        <v>8</v>
      </c>
    </row>
    <row r="37" spans="1:11">
      <c r="A37" s="22"/>
      <c r="B37" s="22"/>
      <c r="C37" s="22"/>
      <c r="D37" s="42" t="s">
        <v>196</v>
      </c>
      <c r="E37" s="43">
        <v>8</v>
      </c>
      <c r="F37" s="42" t="s">
        <v>197</v>
      </c>
      <c r="G37" s="43">
        <v>4</v>
      </c>
      <c r="H37" s="42" t="s">
        <v>198</v>
      </c>
      <c r="I37" s="43">
        <v>8</v>
      </c>
      <c r="J37" s="42" t="s">
        <v>199</v>
      </c>
      <c r="K37" s="43">
        <v>9</v>
      </c>
    </row>
    <row r="38" spans="1:11">
      <c r="A38" s="22"/>
      <c r="B38" s="22"/>
      <c r="C38" s="22"/>
      <c r="D38" s="42" t="s">
        <v>200</v>
      </c>
      <c r="E38" s="43">
        <v>6</v>
      </c>
      <c r="F38" s="42" t="s">
        <v>201</v>
      </c>
      <c r="G38" s="43">
        <v>8</v>
      </c>
      <c r="H38" s="42" t="s">
        <v>202</v>
      </c>
      <c r="I38" s="43">
        <v>9</v>
      </c>
      <c r="J38" s="42" t="s">
        <v>203</v>
      </c>
      <c r="K38" s="43">
        <v>8</v>
      </c>
    </row>
    <row r="39" spans="1:11">
      <c r="A39" s="22"/>
      <c r="B39" s="22"/>
      <c r="C39" s="22"/>
      <c r="D39" s="42" t="s">
        <v>64</v>
      </c>
      <c r="E39" s="43">
        <v>8</v>
      </c>
      <c r="F39" s="42" t="s">
        <v>204</v>
      </c>
      <c r="G39" s="43">
        <v>9</v>
      </c>
      <c r="H39" s="42" t="s">
        <v>205</v>
      </c>
      <c r="I39" s="43">
        <v>8</v>
      </c>
      <c r="J39" s="42" t="s">
        <v>206</v>
      </c>
      <c r="K39" s="43">
        <v>8</v>
      </c>
    </row>
    <row r="40" spans="1:11">
      <c r="A40" s="22"/>
      <c r="B40" s="22"/>
      <c r="C40" s="22"/>
      <c r="D40" s="42" t="s">
        <v>207</v>
      </c>
      <c r="E40" s="43">
        <v>9</v>
      </c>
      <c r="F40" s="42" t="s">
        <v>208</v>
      </c>
      <c r="G40" s="43">
        <v>8</v>
      </c>
      <c r="H40" s="42" t="s">
        <v>47</v>
      </c>
      <c r="I40" s="43">
        <v>4</v>
      </c>
      <c r="J40" s="42" t="s">
        <v>209</v>
      </c>
      <c r="K40" s="43">
        <v>8</v>
      </c>
    </row>
    <row r="41" spans="1:11">
      <c r="A41" s="22"/>
      <c r="B41" s="22"/>
      <c r="C41" s="22"/>
      <c r="D41" s="42" t="s">
        <v>210</v>
      </c>
      <c r="E41" s="43">
        <v>4</v>
      </c>
      <c r="F41" s="42" t="s">
        <v>57</v>
      </c>
      <c r="G41" s="43">
        <v>8</v>
      </c>
      <c r="H41" s="42" t="s">
        <v>61</v>
      </c>
      <c r="I41" s="43">
        <v>5</v>
      </c>
      <c r="J41" s="42" t="s">
        <v>211</v>
      </c>
      <c r="K41" s="43">
        <v>8</v>
      </c>
    </row>
    <row r="42" spans="1:11">
      <c r="A42" s="22"/>
      <c r="B42" s="22"/>
      <c r="C42" s="22"/>
      <c r="D42" s="42" t="s">
        <v>212</v>
      </c>
      <c r="E42" s="43">
        <v>8</v>
      </c>
      <c r="F42" s="42" t="s">
        <v>213</v>
      </c>
      <c r="G42" s="43">
        <v>8</v>
      </c>
      <c r="H42" s="42" t="s">
        <v>214</v>
      </c>
      <c r="I42" s="43">
        <v>8</v>
      </c>
      <c r="J42" s="42" t="s">
        <v>215</v>
      </c>
      <c r="K42" s="43">
        <v>8</v>
      </c>
    </row>
    <row r="43" spans="1:11">
      <c r="A43" s="22"/>
      <c r="B43" s="22"/>
      <c r="C43" s="22"/>
      <c r="D43" s="42" t="s">
        <v>216</v>
      </c>
      <c r="E43" s="43">
        <v>9</v>
      </c>
      <c r="F43" s="42" t="s">
        <v>217</v>
      </c>
      <c r="G43" s="43">
        <v>8</v>
      </c>
      <c r="H43" s="42" t="s">
        <v>218</v>
      </c>
      <c r="I43" s="43">
        <v>8</v>
      </c>
      <c r="J43" s="42" t="s">
        <v>55</v>
      </c>
      <c r="K43" s="43">
        <v>8</v>
      </c>
    </row>
    <row r="44" spans="1:11">
      <c r="A44" s="22"/>
      <c r="B44" s="22"/>
      <c r="C44" s="22"/>
      <c r="D44" s="22"/>
      <c r="F44" s="23"/>
      <c r="G44" s="22"/>
      <c r="H44" s="22"/>
      <c r="I44" s="22"/>
      <c r="J44" s="42" t="s">
        <v>219</v>
      </c>
      <c r="K44" s="43">
        <v>9</v>
      </c>
    </row>
    <row r="45" spans="1:11">
      <c r="A45" s="22"/>
      <c r="B45" s="22"/>
      <c r="C45" s="22"/>
      <c r="D45" s="22"/>
      <c r="F45" s="23"/>
      <c r="G45" s="22"/>
      <c r="H45" s="22"/>
      <c r="I45" s="22"/>
      <c r="J45" s="42" t="s">
        <v>220</v>
      </c>
      <c r="K45" s="43">
        <v>8</v>
      </c>
    </row>
    <row r="46" spans="1:11">
      <c r="A46" s="22"/>
      <c r="B46" s="22"/>
      <c r="C46" s="22"/>
      <c r="D46" s="22"/>
      <c r="F46" s="23"/>
      <c r="G46" s="22"/>
      <c r="H46" s="22"/>
      <c r="I46" s="22"/>
      <c r="J46" s="42" t="s">
        <v>221</v>
      </c>
      <c r="K46" s="43">
        <v>7</v>
      </c>
    </row>
    <row r="47" spans="1:11">
      <c r="A47" s="22"/>
      <c r="B47" s="22"/>
      <c r="C47" s="22"/>
      <c r="D47" s="22"/>
      <c r="F47" s="23"/>
      <c r="G47" s="22"/>
      <c r="H47" s="22"/>
      <c r="I47" s="22"/>
      <c r="J47" s="42" t="s">
        <v>72</v>
      </c>
      <c r="K47" s="43">
        <v>6</v>
      </c>
    </row>
    <row r="48" spans="1:11">
      <c r="A48" s="22"/>
      <c r="B48" s="22"/>
      <c r="C48" s="22"/>
      <c r="D48" s="22"/>
      <c r="F48" s="23"/>
      <c r="G48" s="22"/>
      <c r="H48" s="22"/>
      <c r="I48" s="22"/>
      <c r="J48" s="42" t="s">
        <v>51</v>
      </c>
      <c r="K48" s="43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E417B0BFADE4D83FAD178D664BC58" ma:contentTypeVersion="4" ma:contentTypeDescription="Create a new document." ma:contentTypeScope="" ma:versionID="426827ee9a72883ec2d1134dafe97034">
  <xsd:schema xmlns:xsd="http://www.w3.org/2001/XMLSchema" xmlns:xs="http://www.w3.org/2001/XMLSchema" xmlns:p="http://schemas.microsoft.com/office/2006/metadata/properties" xmlns:ns2="4d6c90b1-b622-46da-9dc0-8447f853220e" targetNamespace="http://schemas.microsoft.com/office/2006/metadata/properties" ma:root="true" ma:fieldsID="d0095e3868f578cc0804a007873b817c" ns2:_="">
    <xsd:import namespace="4d6c90b1-b622-46da-9dc0-8447f8532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c90b1-b622-46da-9dc0-8447f8532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049B0D-A683-4F85-8C15-B4D518BF8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6c90b1-b622-46da-9dc0-8447f8532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67A8A8-C193-4F5D-ACEF-A9B4C922B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C4A22-DBB2-4875-A175-B0180D923D1E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4d6c90b1-b622-46da-9dc0-8447f853220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Tarieven</vt:lpstr>
      <vt:lpstr>Landenlijst Priority</vt:lpstr>
      <vt:lpstr>Landenlijst Express</vt:lpstr>
      <vt:lpstr>Landenlijst Economy</vt:lpstr>
      <vt:lpstr>Zones-Landen</vt:lpstr>
      <vt:lpstr>'Landenlijst Economy'!Afdrukbereik</vt:lpstr>
      <vt:lpstr>'Landenlijst Express'!Afdrukbereik</vt:lpstr>
      <vt:lpstr>'Landenlijst Priority'!Afdrukbereik</vt:lpstr>
      <vt:lpstr>Tarieven!Afdrukbereik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Holla</dc:creator>
  <cp:lastModifiedBy>Holla, B.G.G. (Bianca)</cp:lastModifiedBy>
  <dcterms:created xsi:type="dcterms:W3CDTF">2021-09-20T09:35:33Z</dcterms:created>
  <dcterms:modified xsi:type="dcterms:W3CDTF">2025-07-15T14:42:11Z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0x010100C50E417B0BFADE4D83FAD178D664BC58</vt:lpwstr>
  </property>
</Properties>
</file>