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6649_provincie-utrecht_nl/Documents/Documenten/Energietransitie/OMV/"/>
    </mc:Choice>
  </mc:AlternateContent>
  <xr:revisionPtr revIDLastSave="0" documentId="8_{2F3CA065-4495-4F1E-A7BB-C3DB5E5E9308}" xr6:coauthVersionLast="47" xr6:coauthVersionMax="47" xr10:uidLastSave="{00000000-0000-0000-0000-000000000000}"/>
  <bookViews>
    <workbookView xWindow="28680" yWindow="-120" windowWidth="29040" windowHeight="15720" xr2:uid="{7553FDF8-02D9-4493-92C8-A5361FEB9126}"/>
  </bookViews>
  <sheets>
    <sheet name="Totaalprijs" sheetId="4" r:id="rId1"/>
    <sheet name="Blad5" sheetId="5" state="hidden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D21" i="4" s="1"/>
  <c r="E10" i="4"/>
  <c r="E11" i="4"/>
  <c r="E12" i="4"/>
  <c r="C13" i="4"/>
  <c r="E23" i="4"/>
  <c r="E22" i="4"/>
  <c r="E13" i="4" l="1"/>
  <c r="E21" i="4" s="1"/>
  <c r="C21" i="4"/>
  <c r="C24" i="4" s="1"/>
</calcChain>
</file>

<file path=xl/sharedStrings.xml><?xml version="1.0" encoding="utf-8"?>
<sst xmlns="http://schemas.openxmlformats.org/spreadsheetml/2006/main" count="33" uniqueCount="27">
  <si>
    <t>Vierkante meters</t>
  </si>
  <si>
    <t>Tot 1000</t>
  </si>
  <si>
    <t>Tot 2500</t>
  </si>
  <si>
    <t>Tot 5000</t>
  </si>
  <si>
    <t>Gemiddelde</t>
  </si>
  <si>
    <t>Uurtarief meerwerk</t>
  </si>
  <si>
    <t>Uurtarief projectgroepoverleggen</t>
  </si>
  <si>
    <t>Uw inschrijfprijs per uur
(invullen door Inschrijver)</t>
  </si>
  <si>
    <t>n.v.t.</t>
  </si>
  <si>
    <t>Uurtarief energiescans (gemiddelde)</t>
  </si>
  <si>
    <t>Uurtarief nieuwe (D)MJOP</t>
  </si>
  <si>
    <t>Uurtarief DMJOP op basis van bestaande (D)MJOP</t>
  </si>
  <si>
    <t>Totaal uurtarief (gemiddelde)</t>
  </si>
  <si>
    <t>PRIJZENBLAD ONTZORGINGSPROGRAMMA PROVINCIE UTRECHT - PERCEEL 2 MONUMENTEN DuMo</t>
  </si>
  <si>
    <t>Prijzenblad staffels energiescans</t>
  </si>
  <si>
    <t>Prijzenblad uurtarieven</t>
  </si>
  <si>
    <t>Uurtarieven</t>
  </si>
  <si>
    <t>Uw inschatting van het aantal benodigde uren (maximaal)
 (inclusief reistijd en opname op locatie)</t>
  </si>
  <si>
    <t>Uw Inschrijfprijs per scan (uurtarief*uren)
(niet invullen, wordt met formule berekend)
Let op: niet hoger dan de maximaal voorgeschreven staffelprijs</t>
  </si>
  <si>
    <t>Maximale staffelprijs (ter referentie)</t>
  </si>
  <si>
    <t>Uw inschrijfprijzen per uur 
(invullen door Inschrijver)</t>
  </si>
  <si>
    <t>Lichtblauw = invullen door inschrijver</t>
  </si>
  <si>
    <t>Donkerblauw = wordt berekend op basis van waarden in lichtblauwe vakken</t>
  </si>
  <si>
    <t>Uurtarief maatwerkadvies*</t>
  </si>
  <si>
    <t>Maximale inschrijfprijs (ter referentie)</t>
  </si>
  <si>
    <t>Inschrijfprijs per activiteit / product (uurtarief*uren)
(niet invullen, wordt met formule doorberekend)
Let op: niet hoger dan de maximaal voorgeschreven (staffel)prijs</t>
  </si>
  <si>
    <t>*Indien u geen maatwerkadvies aanbiedt, s.v.p. de formule in vak C24  aanpassen bij 'totaal uurtarief (gemiddelde)' door het getal gedeeld door 6 te wijzigen in gedeeld door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</si>
</sst>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5" xfId="0" applyBorder="1"/>
    <xf numFmtId="0" fontId="3" fillId="0" borderId="0" xfId="0" applyFont="1"/>
    <xf numFmtId="6" fontId="0" fillId="0" borderId="4" xfId="1" applyNumberFormat="1" applyFont="1" applyBorder="1" applyAlignment="1">
      <alignment horizontal="right" vertical="center"/>
    </xf>
    <xf numFmtId="6" fontId="0" fillId="0" borderId="6" xfId="1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9" xfId="0" applyFont="1" applyBorder="1"/>
    <xf numFmtId="44" fontId="0" fillId="0" borderId="8" xfId="1" applyFont="1" applyBorder="1"/>
    <xf numFmtId="0" fontId="2" fillId="0" borderId="1" xfId="0" applyFont="1" applyBorder="1" applyAlignment="1">
      <alignment wrapText="1"/>
    </xf>
    <xf numFmtId="44" fontId="2" fillId="0" borderId="0" xfId="1" applyFont="1" applyFill="1" applyBorder="1"/>
    <xf numFmtId="44" fontId="0" fillId="0" borderId="0" xfId="1" applyFont="1" applyBorder="1"/>
    <xf numFmtId="44" fontId="0" fillId="2" borderId="11" xfId="1" applyFont="1" applyFill="1" applyBorder="1" applyAlignment="1">
      <alignment horizontal="center" vertical="center"/>
    </xf>
    <xf numFmtId="44" fontId="0" fillId="0" borderId="13" xfId="1" applyFont="1" applyBorder="1"/>
    <xf numFmtId="0" fontId="2" fillId="0" borderId="0" xfId="0" applyFont="1"/>
    <xf numFmtId="0" fontId="2" fillId="2" borderId="12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44" fontId="0" fillId="2" borderId="17" xfId="1" applyFont="1" applyFill="1" applyBorder="1" applyAlignment="1">
      <alignment vertical="center"/>
    </xf>
    <xf numFmtId="44" fontId="0" fillId="2" borderId="17" xfId="1" applyFont="1" applyFill="1" applyBorder="1" applyAlignment="1">
      <alignment horizontal="left"/>
    </xf>
    <xf numFmtId="0" fontId="2" fillId="2" borderId="15" xfId="0" applyFont="1" applyFill="1" applyBorder="1" applyAlignment="1">
      <alignment wrapText="1"/>
    </xf>
    <xf numFmtId="44" fontId="0" fillId="3" borderId="18" xfId="1" applyFont="1" applyFill="1" applyBorder="1" applyAlignment="1">
      <alignment horizontal="left"/>
    </xf>
    <xf numFmtId="44" fontId="2" fillId="3" borderId="7" xfId="1" applyFont="1" applyFill="1" applyBorder="1"/>
    <xf numFmtId="0" fontId="2" fillId="3" borderId="10" xfId="0" applyFont="1" applyFill="1" applyBorder="1" applyAlignment="1">
      <alignment wrapText="1"/>
    </xf>
    <xf numFmtId="44" fontId="0" fillId="3" borderId="14" xfId="1" applyFont="1" applyFill="1" applyBorder="1" applyAlignment="1">
      <alignment vertical="center"/>
    </xf>
    <xf numFmtId="44" fontId="0" fillId="3" borderId="4" xfId="1" applyFont="1" applyFill="1" applyBorder="1" applyAlignment="1">
      <alignment vertical="center"/>
    </xf>
    <xf numFmtId="44" fontId="0" fillId="3" borderId="6" xfId="1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/>
    <xf numFmtId="44" fontId="0" fillId="3" borderId="11" xfId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wrapText="1"/>
    </xf>
    <xf numFmtId="0" fontId="1" fillId="2" borderId="20" xfId="1" applyNumberFormat="1" applyFont="1" applyFill="1" applyBorder="1" applyAlignment="1">
      <alignment horizontal="center" vertical="center"/>
    </xf>
    <xf numFmtId="0" fontId="1" fillId="2" borderId="21" xfId="1" applyNumberFormat="1" applyFont="1" applyFill="1" applyBorder="1" applyAlignment="1">
      <alignment horizontal="center"/>
    </xf>
    <xf numFmtId="0" fontId="1" fillId="3" borderId="22" xfId="1" applyNumberFormat="1" applyFont="1" applyFill="1" applyBorder="1" applyAlignment="1">
      <alignment horizontal="center"/>
    </xf>
    <xf numFmtId="0" fontId="0" fillId="0" borderId="19" xfId="0" applyBorder="1"/>
    <xf numFmtId="44" fontId="0" fillId="3" borderId="4" xfId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wrapText="1"/>
    </xf>
    <xf numFmtId="44" fontId="0" fillId="2" borderId="21" xfId="1" applyFont="1" applyFill="1" applyBorder="1" applyAlignment="1">
      <alignment horizontal="center" vertical="center"/>
    </xf>
    <xf numFmtId="0" fontId="0" fillId="3" borderId="21" xfId="1" applyNumberFormat="1" applyFont="1" applyFill="1" applyBorder="1" applyAlignment="1">
      <alignment horizontal="center" vertical="center"/>
    </xf>
    <xf numFmtId="0" fontId="0" fillId="2" borderId="21" xfId="1" applyNumberFormat="1" applyFont="1" applyFill="1" applyBorder="1" applyAlignment="1">
      <alignment horizontal="center" vertical="center"/>
    </xf>
    <xf numFmtId="0" fontId="0" fillId="2" borderId="2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BF70-406C-4DA0-B7F5-3CF9D7D22DAD}">
  <dimension ref="B2:F26"/>
  <sheetViews>
    <sheetView tabSelected="1" zoomScale="78" zoomScaleNormal="90" workbookViewId="0">
      <selection activeCell="B26" sqref="B26"/>
    </sheetView>
  </sheetViews>
  <sheetFormatPr defaultRowHeight="15" x14ac:dyDescent="0.25"/>
  <cols>
    <col min="2" max="2" width="67.140625" customWidth="1"/>
    <col min="3" max="3" width="49.140625" customWidth="1"/>
    <col min="4" max="4" width="46.42578125" customWidth="1"/>
    <col min="5" max="5" width="52.42578125" customWidth="1"/>
    <col min="6" max="6" width="33.42578125" customWidth="1"/>
    <col min="7" max="7" width="22.85546875" customWidth="1"/>
    <col min="8" max="8" width="29.28515625" customWidth="1"/>
    <col min="9" max="9" width="35.7109375" customWidth="1"/>
  </cols>
  <sheetData>
    <row r="2" spans="2:6" ht="24" x14ac:dyDescent="0.4">
      <c r="B2" s="4" t="s">
        <v>13</v>
      </c>
    </row>
    <row r="3" spans="2:6" ht="24" x14ac:dyDescent="0.4">
      <c r="B3" s="4"/>
    </row>
    <row r="4" spans="2:6" ht="13.5" customHeight="1" x14ac:dyDescent="0.25">
      <c r="B4" s="28" t="s">
        <v>21</v>
      </c>
    </row>
    <row r="5" spans="2:6" ht="13.5" customHeight="1" x14ac:dyDescent="0.4">
      <c r="B5" s="4"/>
    </row>
    <row r="6" spans="2:6" ht="14.45" customHeight="1" x14ac:dyDescent="0.25">
      <c r="B6" s="27" t="s">
        <v>22</v>
      </c>
    </row>
    <row r="8" spans="2:6" ht="15.75" thickBot="1" x14ac:dyDescent="0.3">
      <c r="B8" s="15" t="s">
        <v>14</v>
      </c>
    </row>
    <row r="9" spans="2:6" ht="75" x14ac:dyDescent="0.25">
      <c r="B9" s="1" t="s">
        <v>0</v>
      </c>
      <c r="C9" s="17" t="s">
        <v>7</v>
      </c>
      <c r="D9" s="20" t="s">
        <v>17</v>
      </c>
      <c r="E9" s="30" t="s">
        <v>18</v>
      </c>
      <c r="F9" s="10" t="s">
        <v>19</v>
      </c>
    </row>
    <row r="10" spans="2:6" ht="14.45" customHeight="1" x14ac:dyDescent="0.25">
      <c r="B10" s="2" t="s">
        <v>1</v>
      </c>
      <c r="C10" s="18"/>
      <c r="D10" s="31"/>
      <c r="E10" s="24">
        <f>C10*D10</f>
        <v>0</v>
      </c>
      <c r="F10" s="5">
        <v>3740</v>
      </c>
    </row>
    <row r="11" spans="2:6" x14ac:dyDescent="0.25">
      <c r="B11" s="2" t="s">
        <v>2</v>
      </c>
      <c r="C11" s="19">
        <v>0</v>
      </c>
      <c r="D11" s="32"/>
      <c r="E11" s="25">
        <f>C11*D11</f>
        <v>0</v>
      </c>
      <c r="F11" s="5">
        <v>4400</v>
      </c>
    </row>
    <row r="12" spans="2:6" x14ac:dyDescent="0.25">
      <c r="B12" s="2" t="s">
        <v>3</v>
      </c>
      <c r="C12" s="19">
        <v>0</v>
      </c>
      <c r="D12" s="32"/>
      <c r="E12" s="25">
        <f>C12*D12</f>
        <v>0</v>
      </c>
      <c r="F12" s="5">
        <v>5060</v>
      </c>
    </row>
    <row r="13" spans="2:6" ht="15.75" thickBot="1" x14ac:dyDescent="0.3">
      <c r="B13" s="3" t="s">
        <v>4</v>
      </c>
      <c r="C13" s="21">
        <f>SUM(C10:C12)/3</f>
        <v>0</v>
      </c>
      <c r="D13" s="33">
        <f>SUM(D10:D12)/3</f>
        <v>0</v>
      </c>
      <c r="E13" s="26">
        <f>C13*D13</f>
        <v>0</v>
      </c>
      <c r="F13" s="6">
        <v>4400</v>
      </c>
    </row>
    <row r="14" spans="2:6" x14ac:dyDescent="0.25">
      <c r="B14" s="7"/>
      <c r="F14" s="7"/>
    </row>
    <row r="16" spans="2:6" ht="15.75" thickBot="1" x14ac:dyDescent="0.3">
      <c r="B16" s="15" t="s">
        <v>15</v>
      </c>
      <c r="D16" s="34"/>
    </row>
    <row r="17" spans="2:6" ht="75" x14ac:dyDescent="0.25">
      <c r="B17" s="1" t="s">
        <v>16</v>
      </c>
      <c r="C17" s="16" t="s">
        <v>20</v>
      </c>
      <c r="D17" s="36" t="s">
        <v>17</v>
      </c>
      <c r="E17" s="23" t="s">
        <v>25</v>
      </c>
      <c r="F17" s="10" t="s">
        <v>24</v>
      </c>
    </row>
    <row r="18" spans="2:6" x14ac:dyDescent="0.25">
      <c r="B18" s="2" t="s">
        <v>23</v>
      </c>
      <c r="C18" s="13">
        <v>0</v>
      </c>
      <c r="D18" s="37" t="s">
        <v>8</v>
      </c>
      <c r="E18" s="35" t="s">
        <v>8</v>
      </c>
      <c r="F18" s="9">
        <v>110</v>
      </c>
    </row>
    <row r="19" spans="2:6" x14ac:dyDescent="0.25">
      <c r="B19" s="2" t="s">
        <v>5</v>
      </c>
      <c r="C19" s="13">
        <v>0</v>
      </c>
      <c r="D19" s="37" t="s">
        <v>8</v>
      </c>
      <c r="E19" s="35" t="s">
        <v>8</v>
      </c>
      <c r="F19" s="9">
        <v>110</v>
      </c>
    </row>
    <row r="20" spans="2:6" x14ac:dyDescent="0.25">
      <c r="B20" s="2" t="s">
        <v>6</v>
      </c>
      <c r="C20" s="13">
        <v>0</v>
      </c>
      <c r="D20" s="37" t="s">
        <v>8</v>
      </c>
      <c r="E20" s="35" t="s">
        <v>8</v>
      </c>
      <c r="F20" s="9">
        <v>110</v>
      </c>
    </row>
    <row r="21" spans="2:6" x14ac:dyDescent="0.25">
      <c r="B21" s="2" t="s">
        <v>9</v>
      </c>
      <c r="C21" s="29">
        <f>C13</f>
        <v>0</v>
      </c>
      <c r="D21" s="38">
        <f>D13</f>
        <v>0</v>
      </c>
      <c r="E21" s="25">
        <f>E13</f>
        <v>0</v>
      </c>
      <c r="F21" s="9">
        <v>4400</v>
      </c>
    </row>
    <row r="22" spans="2:6" x14ac:dyDescent="0.25">
      <c r="B22" s="2" t="s">
        <v>10</v>
      </c>
      <c r="C22" s="13"/>
      <c r="D22" s="39"/>
      <c r="E22" s="25">
        <f>C22*D22</f>
        <v>0</v>
      </c>
      <c r="F22" s="9">
        <v>2530</v>
      </c>
    </row>
    <row r="23" spans="2:6" ht="15.75" thickBot="1" x14ac:dyDescent="0.3">
      <c r="B23" s="2" t="s">
        <v>11</v>
      </c>
      <c r="C23" s="13">
        <v>0</v>
      </c>
      <c r="D23" s="40"/>
      <c r="E23" s="26">
        <f>C23*D23</f>
        <v>0</v>
      </c>
      <c r="F23" s="14">
        <v>1540</v>
      </c>
    </row>
    <row r="24" spans="2:6" ht="15.75" thickBot="1" x14ac:dyDescent="0.3">
      <c r="B24" s="8" t="s">
        <v>12</v>
      </c>
      <c r="C24" s="22">
        <f>SUM(C18:C23)/6</f>
        <v>0</v>
      </c>
      <c r="D24" s="11"/>
      <c r="E24" s="11"/>
      <c r="F24" s="12"/>
    </row>
    <row r="26" spans="2:6" ht="40.5" x14ac:dyDescent="0.25">
      <c r="B26" s="41" t="s">
        <v>26</v>
      </c>
    </row>
  </sheetData>
  <conditionalFormatting sqref="E10:E13">
    <cfRule type="expression" dxfId="1" priority="3">
      <formula>E10&gt;F10</formula>
    </cfRule>
  </conditionalFormatting>
  <conditionalFormatting sqref="E21:E23">
    <cfRule type="expression" dxfId="0" priority="1">
      <formula>E21&gt;F21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4EA4-2510-4218-8972-7FA0ABD32FD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Totaalprijs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Zelle | Procap</dc:creator>
  <cp:lastModifiedBy>Ruesen, Ceder</cp:lastModifiedBy>
  <dcterms:created xsi:type="dcterms:W3CDTF">2024-08-07T13:18:06Z</dcterms:created>
  <dcterms:modified xsi:type="dcterms:W3CDTF">2024-08-13T09:22:44Z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67150036</vt:i4>
  </property>
  <property fmtid="{D5CDD505-2E9C-101B-9397-08002B2CF9AE}" pid="3" name="_NewReviewCycle">
    <vt:lpwstr/>
  </property>
  <property fmtid="{D5CDD505-2E9C-101B-9397-08002B2CF9AE}" pid="4" name="_EmailSubject">
    <vt:lpwstr>EAL energiescans OMV - versie 0.9.4</vt:lpwstr>
  </property>
  <property fmtid="{D5CDD505-2E9C-101B-9397-08002B2CF9AE}" pid="5" name="_AuthorEmail">
    <vt:lpwstr>ceder.ruesen@provincie-utrecht.nl</vt:lpwstr>
  </property>
  <property fmtid="{D5CDD505-2E9C-101B-9397-08002B2CF9AE}" pid="6" name="_AuthorEmailDisplayName">
    <vt:lpwstr>Ruesen, Ceder</vt:lpwstr>
  </property>
</Properties>
</file>