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vrfryslan.sharepoint.com/sites/BV-AanbestedingOverheaddeuren/Gedeelde documenten/03 Concept Aanbestedingsdocumenten/"/>
    </mc:Choice>
  </mc:AlternateContent>
  <xr:revisionPtr revIDLastSave="197" documentId="8_{984374AE-66E7-4EA1-855D-FBE4757A76BA}" xr6:coauthVersionLast="47" xr6:coauthVersionMax="47" xr10:uidLastSave="{7A810F23-0E32-4BB7-B139-28582A6AA728}"/>
  <bookViews>
    <workbookView xWindow="22932" yWindow="-108" windowWidth="23256" windowHeight="12456" xr2:uid="{E0E1E8D3-737B-4422-82D5-21220BD6C962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4" i="1" l="1"/>
  <c r="J64" i="1"/>
  <c r="I64" i="1"/>
  <c r="H64" i="1"/>
  <c r="G64" i="1"/>
  <c r="F64" i="1"/>
  <c r="D64" i="1"/>
</calcChain>
</file>

<file path=xl/sharedStrings.xml><?xml version="1.0" encoding="utf-8"?>
<sst xmlns="http://schemas.openxmlformats.org/spreadsheetml/2006/main" count="189" uniqueCount="189">
  <si>
    <t>Code</t>
  </si>
  <si>
    <t>Post</t>
  </si>
  <si>
    <t>aantal overheaddeuren</t>
  </si>
  <si>
    <t>opmerking</t>
  </si>
  <si>
    <t>vervangen in 2026</t>
  </si>
  <si>
    <t>vervangen in 2027</t>
  </si>
  <si>
    <t>vervangen in 2028</t>
  </si>
  <si>
    <t>vervangen in 2029</t>
  </si>
  <si>
    <t>LBAKK1</t>
  </si>
  <si>
    <t>Akkrum</t>
  </si>
  <si>
    <t>LBAMH1</t>
  </si>
  <si>
    <t>Ameland Hollum</t>
  </si>
  <si>
    <t>LBANJ1</t>
  </si>
  <si>
    <t>Anjum</t>
  </si>
  <si>
    <t>LBAPP1</t>
  </si>
  <si>
    <t>Appelscha</t>
  </si>
  <si>
    <t>LBBAK1</t>
  </si>
  <si>
    <t>Bakhuizen</t>
  </si>
  <si>
    <t>LBBAL1</t>
  </si>
  <si>
    <t>Balk</t>
  </si>
  <si>
    <t>LBBEE1</t>
  </si>
  <si>
    <t>Beetsterzwaag</t>
  </si>
  <si>
    <t>LBBUR1</t>
  </si>
  <si>
    <t>Burgum</t>
  </si>
  <si>
    <t>LBDRA1</t>
  </si>
  <si>
    <t>Drachten</t>
  </si>
  <si>
    <t>LBDRO1</t>
  </si>
  <si>
    <t>Drogeham</t>
  </si>
  <si>
    <t>LBECH1</t>
  </si>
  <si>
    <t>Echten</t>
  </si>
  <si>
    <t>LBECH2</t>
  </si>
  <si>
    <t>Echten, boothuis</t>
  </si>
  <si>
    <t>LBFER1</t>
  </si>
  <si>
    <t>Ferwert</t>
  </si>
  <si>
    <t>LBFRA1</t>
  </si>
  <si>
    <t xml:space="preserve">Franeker </t>
  </si>
  <si>
    <t>LBGOR1</t>
  </si>
  <si>
    <t>Gorredijk</t>
  </si>
  <si>
    <t>LBGRO1</t>
  </si>
  <si>
    <t>Grou</t>
  </si>
  <si>
    <t>LBGYT1</t>
  </si>
  <si>
    <t>Gytsjerk</t>
  </si>
  <si>
    <t>LBHAL1</t>
  </si>
  <si>
    <t>Hallum</t>
  </si>
  <si>
    <t>LBHAR2</t>
  </si>
  <si>
    <t>Harlingen</t>
  </si>
  <si>
    <t>LBHAU1</t>
  </si>
  <si>
    <t>Haulerwijk</t>
  </si>
  <si>
    <t>LBHRV1</t>
  </si>
  <si>
    <t>Heerenveen</t>
  </si>
  <si>
    <t>LBIJL1</t>
  </si>
  <si>
    <t>IJlst</t>
  </si>
  <si>
    <t>LBJOU1</t>
  </si>
  <si>
    <t>Joure</t>
  </si>
  <si>
    <t>LBJUB1</t>
  </si>
  <si>
    <t>Jubbega</t>
  </si>
  <si>
    <t>LBLAN1</t>
  </si>
  <si>
    <t>Langweer</t>
  </si>
  <si>
    <t>LBLWD1</t>
  </si>
  <si>
    <t>Leeuwarden Hoofdpost</t>
  </si>
  <si>
    <t>LBLWD2</t>
  </si>
  <si>
    <t>Leeuwarden Post Noord</t>
  </si>
  <si>
    <t>LBLEM1</t>
  </si>
  <si>
    <t>Lemmer</t>
  </si>
  <si>
    <t>LBMAK2</t>
  </si>
  <si>
    <t>Makkum</t>
  </si>
  <si>
    <t>LBMAR1</t>
  </si>
  <si>
    <t>Marsum</t>
  </si>
  <si>
    <t>LBMEN1</t>
  </si>
  <si>
    <t>Menaam</t>
  </si>
  <si>
    <t>LBNIE1</t>
  </si>
  <si>
    <t>Nieuwehorne</t>
  </si>
  <si>
    <t>LBNOO1</t>
  </si>
  <si>
    <t>Noordwolde</t>
  </si>
  <si>
    <t>LBOLD1</t>
  </si>
  <si>
    <t>Oldeberkoop</t>
  </si>
  <si>
    <t>LBOOS1</t>
  </si>
  <si>
    <t>Oosterwolde</t>
  </si>
  <si>
    <t>LBOUD1</t>
  </si>
  <si>
    <t>Oudega</t>
  </si>
  <si>
    <t>LBPAR1</t>
  </si>
  <si>
    <t>Parrega</t>
  </si>
  <si>
    <t>LBSPZ1</t>
  </si>
  <si>
    <t>Scherpenzeel</t>
  </si>
  <si>
    <t>LBSMO1</t>
  </si>
  <si>
    <t>Schiermonnikoog</t>
  </si>
  <si>
    <t>LBSTA1</t>
  </si>
  <si>
    <t>Sint Annaparochie</t>
  </si>
  <si>
    <t>LBSTN1</t>
  </si>
  <si>
    <t>Sint Nicolaasga</t>
  </si>
  <si>
    <t>LBSLO1</t>
  </si>
  <si>
    <t>Sloten</t>
  </si>
  <si>
    <t>LBSNE1</t>
  </si>
  <si>
    <t>Sneek</t>
  </si>
  <si>
    <t>LBSTV1</t>
  </si>
  <si>
    <t>Stavoren</t>
  </si>
  <si>
    <t>LBSTI1</t>
  </si>
  <si>
    <t>Stiens</t>
  </si>
  <si>
    <t>LBSUR1</t>
  </si>
  <si>
    <t xml:space="preserve">Surhuisterveen </t>
  </si>
  <si>
    <t>LBTSM1</t>
  </si>
  <si>
    <t>Terschelling-Midsland</t>
  </si>
  <si>
    <t>LBTSW1</t>
  </si>
  <si>
    <t>Terschelling-West</t>
  </si>
  <si>
    <t>LBTJA1</t>
  </si>
  <si>
    <t>Tjalleberd</t>
  </si>
  <si>
    <t>LBURE1</t>
  </si>
  <si>
    <t>Ureterp</t>
  </si>
  <si>
    <t>LBVLI1</t>
  </si>
  <si>
    <t>Vlieland, WdV</t>
  </si>
  <si>
    <t>LBVLI2</t>
  </si>
  <si>
    <t>Vlieland, Middenweg</t>
  </si>
  <si>
    <t>LBWIT1</t>
  </si>
  <si>
    <t>Witmarsum</t>
  </si>
  <si>
    <t>LBWOL1</t>
  </si>
  <si>
    <t>Wolvega</t>
  </si>
  <si>
    <t>LBWOM1</t>
  </si>
  <si>
    <t>Wommels</t>
  </si>
  <si>
    <t>LBWOR1</t>
  </si>
  <si>
    <t>Workum</t>
  </si>
  <si>
    <t>LBWOU1</t>
  </si>
  <si>
    <t>Woudsend</t>
  </si>
  <si>
    <t>LBZWA1</t>
  </si>
  <si>
    <t>Zwaagwesteinde</t>
  </si>
  <si>
    <t>Totaal</t>
  </si>
  <si>
    <t>Waddeneilanden</t>
  </si>
  <si>
    <t>Adres</t>
  </si>
  <si>
    <t>lt Vegelinskampke 12</t>
  </si>
  <si>
    <t>Buorfinne 11</t>
  </si>
  <si>
    <t>Industrieweg 8</t>
  </si>
  <si>
    <t>Fabrieksweg 30</t>
  </si>
  <si>
    <t>Teewes de Boerstrjitte 23</t>
  </si>
  <si>
    <t>Herman Gorterstraat 10a</t>
  </si>
  <si>
    <t>Van Lyndenlaan 3</t>
  </si>
  <si>
    <t>Mr. W.M. Oppedijk van Veenweg 24a</t>
  </si>
  <si>
    <t>Loswal 1</t>
  </si>
  <si>
    <t>Droegehamsterfeart 6</t>
  </si>
  <si>
    <t>Middenweg 21</t>
  </si>
  <si>
    <t>Hoofdweg 27</t>
  </si>
  <si>
    <t>Prof. Heymanstraat 2</t>
  </si>
  <si>
    <t>Burgemeester J. Dijkstraweg 13</t>
  </si>
  <si>
    <t>Leitswei 3</t>
  </si>
  <si>
    <t>Oedsmawei 17</t>
  </si>
  <si>
    <t>R. van Nautaweg 4d</t>
  </si>
  <si>
    <t>It Blikkelan 15</t>
  </si>
  <si>
    <t>Almenumerweg 4</t>
  </si>
  <si>
    <t>Eikensingel 18</t>
  </si>
  <si>
    <t>It Hege Stik 8</t>
  </si>
  <si>
    <t>De Finne 1</t>
  </si>
  <si>
    <t>Tolhûswei 6</t>
  </si>
  <si>
    <t>Siemen Brinksmaweg 26</t>
  </si>
  <si>
    <t xml:space="preserve">Pontdyk 1 </t>
  </si>
  <si>
    <t>Aldlânsdyk 11</t>
  </si>
  <si>
    <t>Ludinga 1</t>
  </si>
  <si>
    <t>Albert Koopmanstraat 1</t>
  </si>
  <si>
    <t>Suderseewei 1A</t>
  </si>
  <si>
    <t>Sasker van Heringawei 41</t>
  </si>
  <si>
    <t>Bitgumerdyk 17</t>
  </si>
  <si>
    <t>Schoterlandseweg 69</t>
  </si>
  <si>
    <t>Hellingstraat 2</t>
  </si>
  <si>
    <t>Wolvegasterweg 10a</t>
  </si>
  <si>
    <t>Dertien Aprilstraat 42a</t>
  </si>
  <si>
    <t>Garyperwei 26</t>
  </si>
  <si>
    <t>Trekweg 116a</t>
  </si>
  <si>
    <t>Grindweg 135</t>
  </si>
  <si>
    <t>Warmoesstraat 61</t>
  </si>
  <si>
    <t>Slotweg 15</t>
  </si>
  <si>
    <t>Wijckelerweg 171b</t>
  </si>
  <si>
    <t>Malta 1</t>
  </si>
  <si>
    <t>Meerweg 10</t>
  </si>
  <si>
    <t>It Noardfjild 28</t>
  </si>
  <si>
    <t>Lauwersweg 20</t>
  </si>
  <si>
    <t>De Kluft 1</t>
  </si>
  <si>
    <t>De Gilden 21</t>
  </si>
  <si>
    <t>Ulbe Hiemstrastrjitte 21</t>
  </si>
  <si>
    <t>Grafietstraat 1</t>
  </si>
  <si>
    <t>Terp 31</t>
  </si>
  <si>
    <t>Konvintsdyk 2</t>
  </si>
  <si>
    <t>Yndyksterleane 1a</t>
  </si>
  <si>
    <t>Roazeloane 70</t>
  </si>
  <si>
    <t>Knuppeldam 8</t>
  </si>
  <si>
    <t>Midslander Hoofdweg 9</t>
  </si>
  <si>
    <t>Burg. Eschauzierstraat 51</t>
  </si>
  <si>
    <t>Willem de Vlaminghweg 43</t>
  </si>
  <si>
    <t>Er zijn 27, maar 4 niet in gebruik</t>
  </si>
  <si>
    <t>Waarvan 1 schuifdeur</t>
  </si>
  <si>
    <t>vervangen in 2030</t>
  </si>
  <si>
    <t>vervangen in 2031</t>
  </si>
  <si>
    <t>Bijlage 5 Overheaddeuren en vervangingen Veiligheidsregio Fryslân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</si>
</sst>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0"/>
      <color theme="1"/>
      <name val="Arial"/>
      <family val="2"/>
    </font>
    <font>
      <sz val="10"/>
      <name val="Aptos Narrow"/>
      <family val="2"/>
      <scheme val="minor"/>
    </font>
    <font>
      <sz val="10"/>
      <name val="Arial"/>
      <family val="2"/>
    </font>
    <font>
      <b/>
      <sz val="10"/>
      <name val="Aptos Display"/>
      <family val="2"/>
      <scheme val="major"/>
    </font>
    <font>
      <sz val="10"/>
      <name val="Aptos Display"/>
      <family val="2"/>
      <scheme val="major"/>
    </font>
    <font>
      <sz val="8"/>
      <name val="Arial"/>
      <family val="2"/>
    </font>
    <font>
      <b/>
      <sz val="10"/>
      <name val="Aptos Narrow"/>
      <family val="2"/>
      <scheme val="minor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 vertical="center"/>
    </xf>
    <xf numFmtId="0" fontId="1" fillId="0" borderId="7" xfId="0" applyFont="1" applyBorder="1" applyAlignment="1">
      <alignment horizontal="left"/>
    </xf>
    <xf numFmtId="49" fontId="4" fillId="0" borderId="8" xfId="0" applyNumberFormat="1" applyFont="1" applyBorder="1" applyAlignment="1">
      <alignment horizontal="left" vertical="center"/>
    </xf>
    <xf numFmtId="0" fontId="0" fillId="0" borderId="9" xfId="0" applyBorder="1"/>
    <xf numFmtId="0" fontId="2" fillId="0" borderId="6" xfId="0" applyFont="1" applyBorder="1"/>
    <xf numFmtId="0" fontId="2" fillId="0" borderId="1" xfId="0" applyFont="1" applyBorder="1"/>
    <xf numFmtId="0" fontId="2" fillId="0" borderId="8" xfId="0" applyFont="1" applyBorder="1"/>
    <xf numFmtId="0" fontId="0" fillId="0" borderId="8" xfId="0" applyBorder="1"/>
    <xf numFmtId="0" fontId="2" fillId="0" borderId="1" xfId="0" applyFont="1" applyBorder="1" applyAlignment="1">
      <alignment horizontal="right"/>
    </xf>
    <xf numFmtId="0" fontId="2" fillId="0" borderId="3" xfId="0" applyFont="1" applyBorder="1"/>
    <xf numFmtId="49" fontId="4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/>
    </xf>
    <xf numFmtId="0" fontId="2" fillId="2" borderId="6" xfId="0" applyFont="1" applyFill="1" applyBorder="1"/>
    <xf numFmtId="0" fontId="6" fillId="2" borderId="5" xfId="0" applyFont="1" applyFill="1" applyBorder="1" applyAlignment="1">
      <alignment horizontal="left"/>
    </xf>
    <xf numFmtId="0" fontId="4" fillId="0" borderId="1" xfId="0" applyFont="1" applyBorder="1" applyAlignment="1">
      <alignment horizontal="left"/>
    </xf>
    <xf numFmtId="0" fontId="7" fillId="0" borderId="0" xfId="0" applyFont="1"/>
    <xf numFmtId="44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Standaard" xfId="0" builtinId="0"/>
  </cellStyles>
  <dxfs count="28"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bgColor auto="1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Display"/>
        <family val="2"/>
        <scheme val="major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Display"/>
        <family val="2"/>
        <scheme val="major"/>
      </font>
      <numFmt numFmtId="30" formatCode="@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Display"/>
        <family val="2"/>
        <scheme val="major"/>
      </font>
      <numFmt numFmtId="30" formatCode="@"/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Display"/>
        <family val="2"/>
        <scheme val="major"/>
      </font>
      <numFmt numFmtId="30" formatCode="@"/>
      <fill>
        <patternFill patternType="none">
          <fgColor theme="0" tint="-0.14999847407452621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ptos Narrow"/>
        <family val="2"/>
        <scheme val="minor"/>
      </font>
      <fill>
        <patternFill patternType="none">
          <fgColor theme="0" tint="-0.14999847407452621"/>
          <bgColor auto="1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99F6E1-64AD-4F5D-A875-330E1373C0E4}" name="Tabel1" displayName="Tabel1" ref="A3:K64" totalsRowCount="1" headerRowDxfId="27" dataDxfId="25" totalsRowDxfId="23" headerRowBorderDxfId="26" tableBorderDxfId="24" totalsRowBorderDxfId="22">
  <autoFilter ref="A3:K63" xr:uid="{D199F6E1-64AD-4F5D-A875-330E1373C0E4}"/>
  <tableColumns count="11">
    <tableColumn id="1" xr3:uid="{80908109-25F3-42F1-813D-875AAE4BA653}" name="Code" totalsRowLabel="Totaal" dataDxfId="21" totalsRowDxfId="20"/>
    <tableColumn id="2" xr3:uid="{F287DAF7-0D2A-4514-B85E-C0ABF8B7C63B}" name="Post" dataDxfId="19" totalsRowDxfId="18"/>
    <tableColumn id="5" xr3:uid="{E2F2F9BE-8C63-4A96-BC56-CB367EF522D5}" name="Adres" dataDxfId="17" totalsRowDxfId="16"/>
    <tableColumn id="3" xr3:uid="{2DCC11A3-4D2B-424F-9428-E8E8A6B95134}" name="aantal overheaddeuren" totalsRowFunction="sum" dataDxfId="15" totalsRowDxfId="14"/>
    <tableColumn id="4" xr3:uid="{A6B12CE5-38F7-46F6-AF3C-FC8C3AAEBB2F}" name="opmerking" dataDxfId="13" totalsRowDxfId="12"/>
    <tableColumn id="6" xr3:uid="{2EDD087F-6865-4140-B107-4BCB853396BE}" name="vervangen in 2026" totalsRowFunction="sum" dataDxfId="11" totalsRowDxfId="10"/>
    <tableColumn id="7" xr3:uid="{A83375D4-F85A-4BA3-946F-E4B9C57CFED9}" name="vervangen in 2027" totalsRowFunction="sum" dataDxfId="9" totalsRowDxfId="8"/>
    <tableColumn id="8" xr3:uid="{D2AAB4F8-CA4C-492D-8DF9-31CE491CB5C2}" name="vervangen in 2028" totalsRowFunction="sum" dataDxfId="7" totalsRowDxfId="6"/>
    <tableColumn id="9" xr3:uid="{B1F75B70-6F21-4EB6-93BD-CE3EBFAB5467}" name="vervangen in 2029" totalsRowFunction="sum" dataDxfId="5" totalsRowDxfId="4"/>
    <tableColumn id="10" xr3:uid="{10B87C5E-306A-4C3A-9D28-C2F8A83D9EB1}" name="vervangen in 2030" totalsRowFunction="sum" dataDxfId="3" totalsRowDxfId="2"/>
    <tableColumn id="11" xr3:uid="{889EBC9A-C459-4FEE-8E15-49C00AAF8A2F}" name="vervangen in 2031" totalsRowFunction="sum" dataDxfId="1" totalsRowDxfId="0"/>
  </tableColumns>
  <tableStyleInfo name="TableStyleMedium1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D4A77-EBD3-4E35-AF15-6EB551579D2B}">
  <dimension ref="A1:K64"/>
  <sheetViews>
    <sheetView tabSelected="1" workbookViewId="0">
      <selection activeCell="M3" sqref="M3"/>
    </sheetView>
  </sheetViews>
  <sheetFormatPr defaultColWidth="8.7109375" defaultRowHeight="12.75" x14ac:dyDescent="0.2"/>
  <cols>
    <col min="1" max="1" width="14" style="1" customWidth="1"/>
    <col min="2" max="2" width="18.5703125" style="1" bestFit="1" customWidth="1"/>
    <col min="3" max="3" width="29.85546875" style="1" bestFit="1" customWidth="1"/>
    <col min="4" max="4" width="15.5703125" style="1" customWidth="1"/>
    <col min="5" max="5" width="25.85546875" style="1" bestFit="1" customWidth="1"/>
    <col min="6" max="8" width="14" style="1" customWidth="1"/>
    <col min="9" max="11" width="13.140625" style="1" bestFit="1" customWidth="1"/>
    <col min="12" max="16384" width="8.7109375" style="1"/>
  </cols>
  <sheetData>
    <row r="1" spans="1:11" ht="15.75" x14ac:dyDescent="0.25">
      <c r="A1" s="19" t="s">
        <v>188</v>
      </c>
    </row>
    <row r="3" spans="1:11" s="24" customFormat="1" ht="35.450000000000003" customHeight="1" x14ac:dyDescent="0.2">
      <c r="A3" s="20" t="s">
        <v>0</v>
      </c>
      <c r="B3" s="21" t="s">
        <v>1</v>
      </c>
      <c r="C3" s="21" t="s">
        <v>126</v>
      </c>
      <c r="D3" s="22" t="s">
        <v>2</v>
      </c>
      <c r="E3" s="22" t="s">
        <v>3</v>
      </c>
      <c r="F3" s="22" t="s">
        <v>4</v>
      </c>
      <c r="G3" s="22" t="s">
        <v>5</v>
      </c>
      <c r="H3" s="23" t="s">
        <v>6</v>
      </c>
      <c r="I3" s="22" t="s">
        <v>7</v>
      </c>
      <c r="J3" s="22" t="s">
        <v>186</v>
      </c>
      <c r="K3" s="22" t="s">
        <v>187</v>
      </c>
    </row>
    <row r="4" spans="1:11" ht="13.5" x14ac:dyDescent="0.25">
      <c r="A4" s="2" t="s">
        <v>8</v>
      </c>
      <c r="B4" s="3" t="s">
        <v>9</v>
      </c>
      <c r="C4" s="3" t="s">
        <v>127</v>
      </c>
      <c r="D4" s="8">
        <v>2</v>
      </c>
      <c r="E4" s="11"/>
      <c r="F4" s="8"/>
      <c r="G4" s="8"/>
      <c r="H4" s="7">
        <v>2</v>
      </c>
      <c r="I4" s="12"/>
      <c r="J4" s="12"/>
      <c r="K4" s="12"/>
    </row>
    <row r="5" spans="1:11" ht="13.5" x14ac:dyDescent="0.25">
      <c r="A5" s="2" t="s">
        <v>12</v>
      </c>
      <c r="B5" s="3" t="s">
        <v>13</v>
      </c>
      <c r="C5" s="3" t="s">
        <v>128</v>
      </c>
      <c r="D5" s="8">
        <v>1</v>
      </c>
      <c r="E5" s="11"/>
      <c r="F5" s="8"/>
      <c r="G5" s="8"/>
      <c r="H5" s="7"/>
      <c r="I5" s="8"/>
      <c r="J5" s="8"/>
      <c r="K5" s="8"/>
    </row>
    <row r="6" spans="1:11" ht="13.5" x14ac:dyDescent="0.25">
      <c r="A6" s="2" t="s">
        <v>14</v>
      </c>
      <c r="B6" s="3" t="s">
        <v>15</v>
      </c>
      <c r="C6" s="3" t="s">
        <v>129</v>
      </c>
      <c r="D6" s="8">
        <v>2</v>
      </c>
      <c r="E6" s="11"/>
      <c r="F6" s="8"/>
      <c r="G6" s="8"/>
      <c r="H6" s="7"/>
      <c r="I6" s="8"/>
      <c r="J6" s="8"/>
      <c r="K6" s="8"/>
    </row>
    <row r="7" spans="1:11" ht="13.5" x14ac:dyDescent="0.25">
      <c r="A7" s="2" t="s">
        <v>16</v>
      </c>
      <c r="B7" s="3" t="s">
        <v>17</v>
      </c>
      <c r="C7" s="3" t="s">
        <v>131</v>
      </c>
      <c r="D7" s="8">
        <v>2</v>
      </c>
      <c r="E7" s="18" t="s">
        <v>185</v>
      </c>
      <c r="F7" s="8"/>
      <c r="G7" s="8"/>
      <c r="H7" s="7"/>
      <c r="I7" s="8"/>
      <c r="J7" s="8"/>
      <c r="K7" s="8"/>
    </row>
    <row r="8" spans="1:11" ht="13.5" x14ac:dyDescent="0.25">
      <c r="A8" s="2" t="s">
        <v>18</v>
      </c>
      <c r="B8" s="3" t="s">
        <v>19</v>
      </c>
      <c r="C8" s="3" t="s">
        <v>132</v>
      </c>
      <c r="D8" s="8">
        <v>2</v>
      </c>
      <c r="E8" s="11"/>
      <c r="F8" s="8"/>
      <c r="G8" s="8"/>
      <c r="H8" s="7"/>
      <c r="I8" s="8"/>
      <c r="J8" s="8"/>
      <c r="K8" s="8"/>
    </row>
    <row r="9" spans="1:11" ht="13.5" x14ac:dyDescent="0.25">
      <c r="A9" s="2" t="s">
        <v>20</v>
      </c>
      <c r="B9" s="3" t="s">
        <v>21</v>
      </c>
      <c r="C9" s="3" t="s">
        <v>133</v>
      </c>
      <c r="D9" s="8">
        <v>2</v>
      </c>
      <c r="E9" s="11"/>
      <c r="F9" s="8"/>
      <c r="G9" s="8"/>
      <c r="H9" s="7">
        <v>2</v>
      </c>
      <c r="I9" s="8"/>
      <c r="J9" s="8"/>
      <c r="K9" s="8"/>
    </row>
    <row r="10" spans="1:11" ht="13.5" x14ac:dyDescent="0.25">
      <c r="A10" s="2" t="s">
        <v>22</v>
      </c>
      <c r="B10" s="3" t="s">
        <v>23</v>
      </c>
      <c r="C10" s="3" t="s">
        <v>134</v>
      </c>
      <c r="D10" s="8">
        <v>8</v>
      </c>
      <c r="E10" s="11"/>
      <c r="F10" s="8"/>
      <c r="G10" s="8"/>
      <c r="H10" s="7"/>
      <c r="I10" s="8">
        <v>3</v>
      </c>
      <c r="J10" s="8"/>
      <c r="K10" s="8"/>
    </row>
    <row r="11" spans="1:11" ht="13.5" x14ac:dyDescent="0.25">
      <c r="A11" s="2" t="s">
        <v>24</v>
      </c>
      <c r="B11" s="3" t="s">
        <v>25</v>
      </c>
      <c r="C11" s="3" t="s">
        <v>135</v>
      </c>
      <c r="D11" s="8">
        <v>17</v>
      </c>
      <c r="E11" s="11"/>
      <c r="F11" s="8"/>
      <c r="G11" s="8"/>
      <c r="H11" s="7"/>
      <c r="I11" s="8"/>
      <c r="J11" s="8"/>
      <c r="K11" s="8"/>
    </row>
    <row r="12" spans="1:11" ht="13.5" x14ac:dyDescent="0.25">
      <c r="A12" s="2" t="s">
        <v>26</v>
      </c>
      <c r="B12" s="3" t="s">
        <v>27</v>
      </c>
      <c r="C12" s="3" t="s">
        <v>136</v>
      </c>
      <c r="D12" s="8">
        <v>2</v>
      </c>
      <c r="E12" s="11"/>
      <c r="F12" s="8"/>
      <c r="G12" s="8"/>
      <c r="H12" s="7"/>
      <c r="I12" s="8"/>
      <c r="J12" s="8"/>
      <c r="K12" s="8"/>
    </row>
    <row r="13" spans="1:11" ht="13.5" x14ac:dyDescent="0.25">
      <c r="A13" s="2" t="s">
        <v>28</v>
      </c>
      <c r="B13" s="3" t="s">
        <v>29</v>
      </c>
      <c r="C13" s="3" t="s">
        <v>137</v>
      </c>
      <c r="D13" s="8">
        <v>1</v>
      </c>
      <c r="E13" s="11"/>
      <c r="F13" s="8"/>
      <c r="G13" s="8"/>
      <c r="H13" s="7"/>
      <c r="I13" s="8"/>
      <c r="J13" s="8"/>
      <c r="K13" s="8"/>
    </row>
    <row r="14" spans="1:11" ht="13.5" x14ac:dyDescent="0.25">
      <c r="A14" s="2" t="s">
        <v>30</v>
      </c>
      <c r="B14" s="3" t="s">
        <v>31</v>
      </c>
      <c r="C14" s="3" t="s">
        <v>138</v>
      </c>
      <c r="D14" s="8">
        <v>1</v>
      </c>
      <c r="E14" s="11"/>
      <c r="F14" s="8"/>
      <c r="G14" s="8"/>
      <c r="H14" s="7"/>
      <c r="I14" s="8"/>
      <c r="J14" s="8"/>
      <c r="K14" s="8"/>
    </row>
    <row r="15" spans="1:11" ht="13.5" x14ac:dyDescent="0.25">
      <c r="A15" s="2" t="s">
        <v>32</v>
      </c>
      <c r="B15" s="3" t="s">
        <v>33</v>
      </c>
      <c r="C15" s="3" t="s">
        <v>139</v>
      </c>
      <c r="D15" s="8">
        <v>1</v>
      </c>
      <c r="E15" s="11"/>
      <c r="F15" s="8"/>
      <c r="G15" s="8"/>
      <c r="H15" s="7"/>
      <c r="I15" s="8"/>
      <c r="J15" s="8"/>
      <c r="K15" s="8"/>
    </row>
    <row r="16" spans="1:11" ht="13.5" x14ac:dyDescent="0.25">
      <c r="A16" s="2" t="s">
        <v>34</v>
      </c>
      <c r="B16" s="3" t="s">
        <v>35</v>
      </c>
      <c r="C16" s="3" t="s">
        <v>140</v>
      </c>
      <c r="D16" s="8">
        <v>5</v>
      </c>
      <c r="E16" s="11"/>
      <c r="F16" s="8"/>
      <c r="G16" s="8"/>
      <c r="H16" s="7"/>
      <c r="I16" s="8">
        <v>5</v>
      </c>
      <c r="J16" s="8"/>
      <c r="K16" s="8"/>
    </row>
    <row r="17" spans="1:11" ht="13.5" x14ac:dyDescent="0.25">
      <c r="A17" s="2" t="s">
        <v>36</v>
      </c>
      <c r="B17" s="3" t="s">
        <v>37</v>
      </c>
      <c r="C17" s="3" t="s">
        <v>141</v>
      </c>
      <c r="D17" s="8">
        <v>4</v>
      </c>
      <c r="E17" s="11"/>
      <c r="F17" s="8"/>
      <c r="G17" s="8"/>
      <c r="H17" s="7"/>
      <c r="I17" s="8">
        <v>4</v>
      </c>
      <c r="J17" s="8"/>
      <c r="K17" s="8"/>
    </row>
    <row r="18" spans="1:11" ht="13.5" x14ac:dyDescent="0.25">
      <c r="A18" s="2" t="s">
        <v>38</v>
      </c>
      <c r="B18" s="3" t="s">
        <v>39</v>
      </c>
      <c r="C18" s="3" t="s">
        <v>142</v>
      </c>
      <c r="D18" s="8">
        <v>4</v>
      </c>
      <c r="E18" s="11"/>
      <c r="F18" s="8"/>
      <c r="G18" s="8"/>
      <c r="H18" s="7"/>
      <c r="I18" s="8">
        <v>4</v>
      </c>
      <c r="J18" s="8"/>
      <c r="K18" s="8"/>
    </row>
    <row r="19" spans="1:11" ht="13.5" x14ac:dyDescent="0.25">
      <c r="A19" s="2" t="s">
        <v>40</v>
      </c>
      <c r="B19" s="3" t="s">
        <v>41</v>
      </c>
      <c r="C19" s="3" t="s">
        <v>143</v>
      </c>
      <c r="D19" s="8">
        <v>2</v>
      </c>
      <c r="E19" s="11"/>
      <c r="F19" s="8"/>
      <c r="G19" s="8"/>
      <c r="H19" s="7"/>
      <c r="I19" s="8"/>
      <c r="J19" s="8"/>
      <c r="K19" s="8"/>
    </row>
    <row r="20" spans="1:11" ht="13.5" x14ac:dyDescent="0.25">
      <c r="A20" s="2" t="s">
        <v>42</v>
      </c>
      <c r="B20" s="3" t="s">
        <v>43</v>
      </c>
      <c r="C20" s="3" t="s">
        <v>144</v>
      </c>
      <c r="D20" s="8">
        <v>1</v>
      </c>
      <c r="E20" s="11"/>
      <c r="F20" s="8">
        <v>1</v>
      </c>
      <c r="G20" s="8"/>
      <c r="H20" s="7"/>
      <c r="I20" s="8"/>
      <c r="J20" s="8"/>
      <c r="K20" s="8"/>
    </row>
    <row r="21" spans="1:11" ht="13.5" x14ac:dyDescent="0.25">
      <c r="A21" s="2" t="s">
        <v>44</v>
      </c>
      <c r="B21" s="3" t="s">
        <v>45</v>
      </c>
      <c r="C21" s="3" t="s">
        <v>145</v>
      </c>
      <c r="D21" s="8">
        <v>7</v>
      </c>
      <c r="E21" s="11"/>
      <c r="F21" s="8"/>
      <c r="G21" s="8"/>
      <c r="H21" s="7"/>
      <c r="I21" s="8"/>
      <c r="J21" s="8"/>
      <c r="K21" s="8"/>
    </row>
    <row r="22" spans="1:11" ht="13.5" x14ac:dyDescent="0.25">
      <c r="A22" s="2" t="s">
        <v>46</v>
      </c>
      <c r="B22" s="3" t="s">
        <v>47</v>
      </c>
      <c r="C22" s="3" t="s">
        <v>146</v>
      </c>
      <c r="D22" s="8">
        <v>1</v>
      </c>
      <c r="E22" s="11"/>
      <c r="F22" s="8"/>
      <c r="G22" s="8"/>
      <c r="H22" s="7"/>
      <c r="I22" s="8"/>
      <c r="J22" s="8"/>
      <c r="K22" s="8"/>
    </row>
    <row r="23" spans="1:11" ht="13.5" x14ac:dyDescent="0.25">
      <c r="A23" s="2" t="s">
        <v>48</v>
      </c>
      <c r="B23" s="3" t="s">
        <v>49</v>
      </c>
      <c r="C23" s="3" t="s">
        <v>147</v>
      </c>
      <c r="D23" s="8">
        <v>15</v>
      </c>
      <c r="E23" s="11"/>
      <c r="F23" s="8"/>
      <c r="G23" s="8"/>
      <c r="H23" s="7"/>
      <c r="I23" s="8"/>
      <c r="J23" s="8">
        <v>15</v>
      </c>
      <c r="K23" s="8"/>
    </row>
    <row r="24" spans="1:11" ht="13.5" x14ac:dyDescent="0.25">
      <c r="A24" s="2" t="s">
        <v>50</v>
      </c>
      <c r="B24" s="3" t="s">
        <v>51</v>
      </c>
      <c r="C24" s="3" t="s">
        <v>148</v>
      </c>
      <c r="D24" s="8">
        <v>1</v>
      </c>
      <c r="E24" s="11"/>
      <c r="F24" s="8"/>
      <c r="G24" s="8"/>
      <c r="H24" s="7"/>
      <c r="I24" s="8"/>
      <c r="J24" s="8"/>
      <c r="K24" s="8"/>
    </row>
    <row r="25" spans="1:11" ht="13.5" x14ac:dyDescent="0.25">
      <c r="A25" s="2" t="s">
        <v>52</v>
      </c>
      <c r="B25" s="3" t="s">
        <v>53</v>
      </c>
      <c r="C25" s="3" t="s">
        <v>149</v>
      </c>
      <c r="D25" s="8">
        <v>10</v>
      </c>
      <c r="E25" s="11"/>
      <c r="F25" s="8"/>
      <c r="G25" s="8"/>
      <c r="H25" s="7"/>
      <c r="I25" s="8"/>
      <c r="J25" s="8">
        <v>10</v>
      </c>
      <c r="K25" s="8"/>
    </row>
    <row r="26" spans="1:11" ht="13.5" x14ac:dyDescent="0.25">
      <c r="A26" s="2" t="s">
        <v>54</v>
      </c>
      <c r="B26" s="3" t="s">
        <v>55</v>
      </c>
      <c r="C26" s="3" t="s">
        <v>150</v>
      </c>
      <c r="D26" s="8">
        <v>3</v>
      </c>
      <c r="E26" s="11"/>
      <c r="F26" s="8"/>
      <c r="G26" s="8"/>
      <c r="H26" s="7"/>
      <c r="I26" s="8"/>
      <c r="J26" s="8"/>
      <c r="K26" s="8"/>
    </row>
    <row r="27" spans="1:11" ht="13.5" x14ac:dyDescent="0.25">
      <c r="A27" s="2" t="s">
        <v>56</v>
      </c>
      <c r="B27" s="3" t="s">
        <v>57</v>
      </c>
      <c r="C27" s="3" t="s">
        <v>151</v>
      </c>
      <c r="D27" s="8">
        <v>3</v>
      </c>
      <c r="E27" s="11"/>
      <c r="F27" s="8"/>
      <c r="G27" s="8"/>
      <c r="H27" s="7"/>
      <c r="I27" s="8"/>
      <c r="J27" s="8"/>
      <c r="K27" s="8"/>
    </row>
    <row r="28" spans="1:11" ht="13.5" x14ac:dyDescent="0.25">
      <c r="A28" s="2" t="s">
        <v>58</v>
      </c>
      <c r="B28" s="3" t="s">
        <v>59</v>
      </c>
      <c r="C28" s="3" t="s">
        <v>152</v>
      </c>
      <c r="D28" s="8">
        <v>19</v>
      </c>
      <c r="E28" s="11"/>
      <c r="F28" s="8"/>
      <c r="G28" s="8"/>
      <c r="H28" s="7"/>
      <c r="I28" s="8"/>
      <c r="J28" s="8"/>
      <c r="K28" s="8"/>
    </row>
    <row r="29" spans="1:11" ht="13.5" x14ac:dyDescent="0.25">
      <c r="A29" s="2" t="s">
        <v>60</v>
      </c>
      <c r="B29" s="3" t="s">
        <v>61</v>
      </c>
      <c r="C29" s="3" t="s">
        <v>153</v>
      </c>
      <c r="D29" s="8">
        <v>3</v>
      </c>
      <c r="E29" s="11"/>
      <c r="F29" s="8"/>
      <c r="G29" s="8"/>
      <c r="H29" s="7"/>
      <c r="I29" s="8"/>
      <c r="J29" s="8"/>
      <c r="K29" s="8"/>
    </row>
    <row r="30" spans="1:11" ht="13.5" x14ac:dyDescent="0.25">
      <c r="A30" s="2" t="s">
        <v>62</v>
      </c>
      <c r="B30" s="3" t="s">
        <v>63</v>
      </c>
      <c r="C30" s="3" t="s">
        <v>154</v>
      </c>
      <c r="D30" s="8">
        <v>3</v>
      </c>
      <c r="E30" s="11"/>
      <c r="F30" s="8"/>
      <c r="G30" s="8"/>
      <c r="H30" s="7"/>
      <c r="I30" s="8"/>
      <c r="J30" s="8"/>
      <c r="K30" s="8"/>
    </row>
    <row r="31" spans="1:11" ht="13.5" x14ac:dyDescent="0.25">
      <c r="A31" s="2" t="s">
        <v>64</v>
      </c>
      <c r="B31" s="3" t="s">
        <v>65</v>
      </c>
      <c r="C31" s="3" t="s">
        <v>155</v>
      </c>
      <c r="D31" s="8">
        <v>3</v>
      </c>
      <c r="E31" s="11"/>
      <c r="F31" s="8"/>
      <c r="G31" s="8"/>
      <c r="H31" s="7"/>
      <c r="I31" s="8"/>
      <c r="J31" s="8"/>
      <c r="K31" s="8"/>
    </row>
    <row r="32" spans="1:11" ht="13.5" x14ac:dyDescent="0.25">
      <c r="A32" s="2" t="s">
        <v>66</v>
      </c>
      <c r="B32" s="3" t="s">
        <v>67</v>
      </c>
      <c r="C32" s="3" t="s">
        <v>156</v>
      </c>
      <c r="D32" s="8">
        <v>2</v>
      </c>
      <c r="E32" s="11"/>
      <c r="F32" s="8"/>
      <c r="G32" s="8"/>
      <c r="H32" s="7"/>
      <c r="I32" s="8"/>
      <c r="J32" s="8"/>
      <c r="K32" s="8"/>
    </row>
    <row r="33" spans="1:11" ht="13.5" x14ac:dyDescent="0.25">
      <c r="A33" s="2" t="s">
        <v>68</v>
      </c>
      <c r="B33" s="3" t="s">
        <v>69</v>
      </c>
      <c r="C33" s="3" t="s">
        <v>157</v>
      </c>
      <c r="D33" s="8">
        <v>3</v>
      </c>
      <c r="E33" s="11"/>
      <c r="F33" s="8"/>
      <c r="G33" s="8"/>
      <c r="H33" s="7"/>
      <c r="I33" s="8"/>
      <c r="J33" s="8"/>
      <c r="K33" s="8"/>
    </row>
    <row r="34" spans="1:11" ht="13.5" x14ac:dyDescent="0.25">
      <c r="A34" s="2" t="s">
        <v>70</v>
      </c>
      <c r="B34" s="3" t="s">
        <v>71</v>
      </c>
      <c r="C34" s="3" t="s">
        <v>158</v>
      </c>
      <c r="D34" s="8">
        <v>1</v>
      </c>
      <c r="E34" s="11"/>
      <c r="F34" s="8"/>
      <c r="G34" s="8"/>
      <c r="H34" s="7"/>
      <c r="I34" s="8"/>
      <c r="J34" s="8"/>
      <c r="K34" s="8"/>
    </row>
    <row r="35" spans="1:11" ht="13.5" x14ac:dyDescent="0.25">
      <c r="A35" s="2" t="s">
        <v>72</v>
      </c>
      <c r="B35" s="3" t="s">
        <v>73</v>
      </c>
      <c r="C35" s="3" t="s">
        <v>159</v>
      </c>
      <c r="D35" s="8">
        <v>1</v>
      </c>
      <c r="E35" s="11"/>
      <c r="F35" s="8"/>
      <c r="G35" s="8"/>
      <c r="H35" s="7"/>
      <c r="I35" s="8"/>
      <c r="J35" s="8"/>
      <c r="K35" s="8"/>
    </row>
    <row r="36" spans="1:11" ht="13.5" x14ac:dyDescent="0.25">
      <c r="A36" s="2" t="s">
        <v>74</v>
      </c>
      <c r="B36" s="3" t="s">
        <v>75</v>
      </c>
      <c r="C36" s="3" t="s">
        <v>160</v>
      </c>
      <c r="D36" s="8">
        <v>2</v>
      </c>
      <c r="E36" s="11"/>
      <c r="F36" s="8"/>
      <c r="G36" s="8"/>
      <c r="H36" s="7"/>
      <c r="I36" s="8"/>
      <c r="J36" s="8"/>
      <c r="K36" s="8"/>
    </row>
    <row r="37" spans="1:11" ht="13.5" x14ac:dyDescent="0.25">
      <c r="A37" s="2" t="s">
        <v>76</v>
      </c>
      <c r="B37" s="3" t="s">
        <v>77</v>
      </c>
      <c r="C37" s="3" t="s">
        <v>161</v>
      </c>
      <c r="D37" s="8">
        <v>4</v>
      </c>
      <c r="E37" s="11"/>
      <c r="F37" s="8"/>
      <c r="G37" s="8"/>
      <c r="H37" s="7"/>
      <c r="I37" s="8"/>
      <c r="J37" s="8"/>
      <c r="K37" s="8"/>
    </row>
    <row r="38" spans="1:11" ht="13.5" x14ac:dyDescent="0.25">
      <c r="A38" s="2" t="s">
        <v>78</v>
      </c>
      <c r="B38" s="3" t="s">
        <v>79</v>
      </c>
      <c r="C38" s="3" t="s">
        <v>162</v>
      </c>
      <c r="D38" s="8">
        <v>1</v>
      </c>
      <c r="E38" s="11"/>
      <c r="F38" s="8"/>
      <c r="G38" s="8"/>
      <c r="H38" s="7"/>
      <c r="I38" s="8"/>
      <c r="J38" s="8"/>
      <c r="K38" s="8"/>
    </row>
    <row r="39" spans="1:11" ht="13.5" x14ac:dyDescent="0.25">
      <c r="A39" s="2" t="s">
        <v>80</v>
      </c>
      <c r="B39" s="3" t="s">
        <v>81</v>
      </c>
      <c r="C39" s="3" t="s">
        <v>163</v>
      </c>
      <c r="D39" s="8">
        <v>1</v>
      </c>
      <c r="E39" s="11"/>
      <c r="F39" s="8"/>
      <c r="G39" s="8"/>
      <c r="H39" s="7"/>
      <c r="I39" s="8"/>
      <c r="J39" s="8"/>
      <c r="K39" s="8"/>
    </row>
    <row r="40" spans="1:11" ht="13.5" x14ac:dyDescent="0.25">
      <c r="A40" s="2" t="s">
        <v>82</v>
      </c>
      <c r="B40" s="3" t="s">
        <v>83</v>
      </c>
      <c r="C40" s="3" t="s">
        <v>164</v>
      </c>
      <c r="D40" s="8">
        <v>1</v>
      </c>
      <c r="E40" s="11"/>
      <c r="F40" s="8"/>
      <c r="G40" s="8"/>
      <c r="H40" s="7"/>
      <c r="I40" s="8"/>
      <c r="J40" s="8"/>
      <c r="K40" s="8"/>
    </row>
    <row r="41" spans="1:11" ht="13.5" x14ac:dyDescent="0.25">
      <c r="A41" s="2" t="s">
        <v>86</v>
      </c>
      <c r="B41" s="3" t="s">
        <v>87</v>
      </c>
      <c r="C41" s="3" t="s">
        <v>165</v>
      </c>
      <c r="D41" s="8">
        <v>2</v>
      </c>
      <c r="E41" s="11"/>
      <c r="F41" s="8"/>
      <c r="G41" s="8"/>
      <c r="H41" s="7"/>
      <c r="I41" s="8"/>
      <c r="J41" s="8"/>
      <c r="K41" s="8"/>
    </row>
    <row r="42" spans="1:11" ht="13.5" x14ac:dyDescent="0.25">
      <c r="A42" s="2" t="s">
        <v>88</v>
      </c>
      <c r="B42" s="3" t="s">
        <v>89</v>
      </c>
      <c r="C42" s="3" t="s">
        <v>166</v>
      </c>
      <c r="D42" s="8">
        <v>2</v>
      </c>
      <c r="E42" s="11"/>
      <c r="F42" s="8"/>
      <c r="G42" s="8"/>
      <c r="H42" s="7"/>
      <c r="I42" s="8"/>
      <c r="J42" s="8"/>
      <c r="K42" s="8"/>
    </row>
    <row r="43" spans="1:11" ht="13.5" x14ac:dyDescent="0.25">
      <c r="A43" s="2" t="s">
        <v>90</v>
      </c>
      <c r="B43" s="3" t="s">
        <v>91</v>
      </c>
      <c r="C43" s="3" t="s">
        <v>167</v>
      </c>
      <c r="D43" s="8">
        <v>1</v>
      </c>
      <c r="E43" s="11"/>
      <c r="F43" s="8"/>
      <c r="G43" s="8"/>
      <c r="H43" s="7"/>
      <c r="I43" s="8"/>
      <c r="J43" s="8"/>
      <c r="K43" s="8"/>
    </row>
    <row r="44" spans="1:11" ht="13.5" x14ac:dyDescent="0.25">
      <c r="A44" s="2" t="s">
        <v>92</v>
      </c>
      <c r="B44" s="3" t="s">
        <v>93</v>
      </c>
      <c r="C44" s="3" t="s">
        <v>168</v>
      </c>
      <c r="D44" s="8">
        <v>23</v>
      </c>
      <c r="E44" s="18" t="s">
        <v>184</v>
      </c>
      <c r="F44" s="8"/>
      <c r="G44" s="8"/>
      <c r="H44" s="7"/>
      <c r="I44" s="8"/>
      <c r="J44" s="8"/>
      <c r="K44" s="8"/>
    </row>
    <row r="45" spans="1:11" ht="13.5" x14ac:dyDescent="0.25">
      <c r="A45" s="2" t="s">
        <v>94</v>
      </c>
      <c r="B45" s="3" t="s">
        <v>95</v>
      </c>
      <c r="C45" s="3" t="s">
        <v>169</v>
      </c>
      <c r="D45" s="8">
        <v>1</v>
      </c>
      <c r="E45" s="11"/>
      <c r="F45" s="8"/>
      <c r="G45" s="8"/>
      <c r="H45" s="7"/>
      <c r="I45" s="8"/>
      <c r="J45" s="8"/>
      <c r="K45" s="8"/>
    </row>
    <row r="46" spans="1:11" ht="13.5" x14ac:dyDescent="0.25">
      <c r="A46" s="2" t="s">
        <v>96</v>
      </c>
      <c r="B46" s="3" t="s">
        <v>97</v>
      </c>
      <c r="C46" s="3" t="s">
        <v>170</v>
      </c>
      <c r="D46" s="8">
        <v>1</v>
      </c>
      <c r="E46" s="11"/>
      <c r="F46" s="8"/>
      <c r="G46" s="8"/>
      <c r="H46" s="7"/>
      <c r="I46" s="8"/>
      <c r="J46" s="8"/>
      <c r="K46" s="8"/>
    </row>
    <row r="47" spans="1:11" ht="13.5" x14ac:dyDescent="0.25">
      <c r="A47" s="2" t="s">
        <v>98</v>
      </c>
      <c r="B47" s="3" t="s">
        <v>99</v>
      </c>
      <c r="C47" s="3" t="s">
        <v>171</v>
      </c>
      <c r="D47" s="8">
        <v>3</v>
      </c>
      <c r="E47" s="11"/>
      <c r="F47" s="8"/>
      <c r="G47" s="8"/>
      <c r="H47" s="7"/>
      <c r="I47" s="8"/>
      <c r="J47" s="8"/>
      <c r="K47" s="8"/>
    </row>
    <row r="48" spans="1:11" ht="13.5" x14ac:dyDescent="0.25">
      <c r="A48" s="2" t="s">
        <v>104</v>
      </c>
      <c r="B48" s="3" t="s">
        <v>105</v>
      </c>
      <c r="C48" s="3" t="s">
        <v>172</v>
      </c>
      <c r="D48" s="8">
        <v>1</v>
      </c>
      <c r="E48" s="11"/>
      <c r="F48" s="8"/>
      <c r="G48" s="8">
        <v>1</v>
      </c>
      <c r="H48" s="7"/>
      <c r="I48" s="8"/>
      <c r="J48" s="8"/>
      <c r="K48" s="8"/>
    </row>
    <row r="49" spans="1:11" ht="13.5" x14ac:dyDescent="0.25">
      <c r="A49" s="2" t="s">
        <v>106</v>
      </c>
      <c r="B49" s="3" t="s">
        <v>107</v>
      </c>
      <c r="C49" s="3" t="s">
        <v>173</v>
      </c>
      <c r="D49" s="8">
        <v>2</v>
      </c>
      <c r="E49" s="11"/>
      <c r="F49" s="8"/>
      <c r="G49" s="8"/>
      <c r="H49" s="7"/>
      <c r="I49" s="8"/>
      <c r="J49" s="8"/>
      <c r="K49" s="8"/>
    </row>
    <row r="50" spans="1:11" ht="13.5" hidden="1" x14ac:dyDescent="0.25">
      <c r="A50" s="2" t="s">
        <v>110</v>
      </c>
      <c r="B50" s="3" t="s">
        <v>111</v>
      </c>
      <c r="C50" s="3"/>
      <c r="D50" s="8">
        <v>0</v>
      </c>
      <c r="E50" s="11"/>
      <c r="F50" s="8"/>
      <c r="G50" s="8"/>
      <c r="H50" s="7"/>
      <c r="I50" s="8"/>
      <c r="J50" s="8"/>
      <c r="K50" s="8"/>
    </row>
    <row r="51" spans="1:11" ht="13.5" x14ac:dyDescent="0.25">
      <c r="A51" s="2" t="s">
        <v>112</v>
      </c>
      <c r="B51" s="3" t="s">
        <v>113</v>
      </c>
      <c r="C51" s="3" t="s">
        <v>174</v>
      </c>
      <c r="D51" s="8">
        <v>2</v>
      </c>
      <c r="E51" s="11"/>
      <c r="F51" s="8"/>
      <c r="G51" s="8"/>
      <c r="H51" s="7"/>
      <c r="I51" s="8"/>
      <c r="J51" s="8"/>
      <c r="K51" s="8"/>
    </row>
    <row r="52" spans="1:11" ht="13.5" x14ac:dyDescent="0.25">
      <c r="A52" s="2" t="s">
        <v>114</v>
      </c>
      <c r="B52" s="3" t="s">
        <v>115</v>
      </c>
      <c r="C52" s="3" t="s">
        <v>175</v>
      </c>
      <c r="D52" s="8">
        <v>3</v>
      </c>
      <c r="E52" s="11"/>
      <c r="F52" s="8"/>
      <c r="G52" s="8"/>
      <c r="H52" s="7"/>
      <c r="I52" s="8"/>
      <c r="J52" s="8"/>
      <c r="K52" s="8"/>
    </row>
    <row r="53" spans="1:11" ht="13.5" x14ac:dyDescent="0.25">
      <c r="A53" s="2" t="s">
        <v>116</v>
      </c>
      <c r="B53" s="3" t="s">
        <v>117</v>
      </c>
      <c r="C53" s="3" t="s">
        <v>176</v>
      </c>
      <c r="D53" s="8">
        <v>1</v>
      </c>
      <c r="E53" s="11"/>
      <c r="F53" s="8"/>
      <c r="G53" s="8"/>
      <c r="H53" s="7"/>
      <c r="I53" s="8"/>
      <c r="J53" s="8"/>
      <c r="K53" s="8"/>
    </row>
    <row r="54" spans="1:11" ht="13.5" x14ac:dyDescent="0.25">
      <c r="A54" s="2" t="s">
        <v>118</v>
      </c>
      <c r="B54" s="3" t="s">
        <v>119</v>
      </c>
      <c r="C54" s="3" t="s">
        <v>177</v>
      </c>
      <c r="D54" s="8">
        <v>3</v>
      </c>
      <c r="E54" s="11"/>
      <c r="F54" s="8"/>
      <c r="G54" s="8"/>
      <c r="H54" s="7"/>
      <c r="I54" s="8"/>
      <c r="J54" s="8"/>
      <c r="K54" s="8"/>
    </row>
    <row r="55" spans="1:11" ht="13.5" x14ac:dyDescent="0.25">
      <c r="A55" s="2" t="s">
        <v>120</v>
      </c>
      <c r="B55" s="3" t="s">
        <v>121</v>
      </c>
      <c r="C55" s="3" t="s">
        <v>178</v>
      </c>
      <c r="D55" s="8">
        <v>1</v>
      </c>
      <c r="E55" s="11"/>
      <c r="F55" s="8"/>
      <c r="G55" s="8"/>
      <c r="H55" s="7"/>
      <c r="I55" s="8"/>
      <c r="J55" s="8"/>
      <c r="K55" s="8"/>
    </row>
    <row r="56" spans="1:11" ht="13.5" x14ac:dyDescent="0.25">
      <c r="A56" s="2" t="s">
        <v>122</v>
      </c>
      <c r="B56" s="3" t="s">
        <v>123</v>
      </c>
      <c r="C56" s="3" t="s">
        <v>179</v>
      </c>
      <c r="D56" s="8">
        <v>2</v>
      </c>
      <c r="E56" s="11"/>
      <c r="F56" s="8"/>
      <c r="G56" s="8"/>
      <c r="H56" s="7"/>
      <c r="I56" s="9"/>
      <c r="J56" s="8"/>
      <c r="K56" s="8"/>
    </row>
    <row r="57" spans="1:11" ht="13.5" x14ac:dyDescent="0.25">
      <c r="A57" s="17" t="s">
        <v>125</v>
      </c>
      <c r="B57" s="13"/>
      <c r="C57" s="13"/>
      <c r="D57" s="14"/>
      <c r="E57" s="15"/>
      <c r="F57" s="14"/>
      <c r="G57" s="14"/>
      <c r="H57" s="16"/>
      <c r="I57" s="14"/>
      <c r="J57" s="14"/>
      <c r="K57" s="14"/>
    </row>
    <row r="58" spans="1:11" ht="13.5" x14ac:dyDescent="0.25">
      <c r="A58" s="2" t="s">
        <v>10</v>
      </c>
      <c r="B58" s="3" t="s">
        <v>11</v>
      </c>
      <c r="C58" s="3" t="s">
        <v>130</v>
      </c>
      <c r="D58" s="8">
        <v>2</v>
      </c>
      <c r="E58" s="11"/>
      <c r="F58" s="8"/>
      <c r="G58" s="8"/>
      <c r="H58" s="7"/>
      <c r="I58" s="8"/>
      <c r="J58" s="8"/>
      <c r="K58" s="8"/>
    </row>
    <row r="59" spans="1:11" ht="13.5" x14ac:dyDescent="0.25">
      <c r="A59" s="2" t="s">
        <v>84</v>
      </c>
      <c r="B59" s="3" t="s">
        <v>85</v>
      </c>
      <c r="C59" s="3" t="s">
        <v>180</v>
      </c>
      <c r="D59" s="8">
        <v>4</v>
      </c>
      <c r="E59" s="11"/>
      <c r="F59" s="8"/>
      <c r="G59" s="8"/>
      <c r="H59" s="7"/>
      <c r="I59" s="8"/>
      <c r="J59" s="8"/>
      <c r="K59" s="8"/>
    </row>
    <row r="60" spans="1:11" ht="13.5" x14ac:dyDescent="0.25">
      <c r="A60" s="2" t="s">
        <v>100</v>
      </c>
      <c r="B60" s="3" t="s">
        <v>101</v>
      </c>
      <c r="C60" s="3" t="s">
        <v>181</v>
      </c>
      <c r="D60" s="8">
        <v>2</v>
      </c>
      <c r="E60" s="11"/>
      <c r="F60" s="8"/>
      <c r="G60" s="8"/>
      <c r="H60" s="7"/>
      <c r="I60" s="8"/>
      <c r="J60" s="8"/>
      <c r="K60" s="8"/>
    </row>
    <row r="61" spans="1:11" ht="13.5" x14ac:dyDescent="0.25">
      <c r="A61" s="2" t="s">
        <v>102</v>
      </c>
      <c r="B61" s="3" t="s">
        <v>103</v>
      </c>
      <c r="C61" s="3" t="s">
        <v>182</v>
      </c>
      <c r="D61" s="8">
        <v>2</v>
      </c>
      <c r="E61" s="11"/>
      <c r="F61" s="8"/>
      <c r="G61" s="8"/>
      <c r="H61" s="7"/>
      <c r="I61" s="8"/>
      <c r="J61" s="8"/>
      <c r="K61" s="8"/>
    </row>
    <row r="62" spans="1:11" ht="13.5" x14ac:dyDescent="0.25">
      <c r="A62" s="2" t="s">
        <v>108</v>
      </c>
      <c r="B62" s="3" t="s">
        <v>109</v>
      </c>
      <c r="C62" s="3" t="s">
        <v>183</v>
      </c>
      <c r="D62" s="8">
        <v>5</v>
      </c>
      <c r="E62" s="11"/>
      <c r="F62" s="8"/>
      <c r="G62" s="8"/>
      <c r="H62" s="7"/>
      <c r="I62" s="8"/>
      <c r="J62" s="8"/>
      <c r="K62" s="8"/>
    </row>
    <row r="63" spans="1:11" ht="13.5" x14ac:dyDescent="0.25">
      <c r="A63" s="2"/>
      <c r="B63" s="3"/>
      <c r="C63" s="3"/>
      <c r="D63" s="8"/>
      <c r="E63" s="11"/>
      <c r="F63" s="8"/>
      <c r="G63" s="8"/>
      <c r="H63" s="7"/>
      <c r="I63" s="8"/>
      <c r="J63" s="9"/>
      <c r="K63" s="9"/>
    </row>
    <row r="64" spans="1:11" ht="13.5" x14ac:dyDescent="0.25">
      <c r="A64" s="4" t="s">
        <v>124</v>
      </c>
      <c r="B64" s="5"/>
      <c r="C64" s="5"/>
      <c r="D64" s="9">
        <f>SUBTOTAL(109,Tabel1[aantal overheaddeuren])</f>
        <v>204</v>
      </c>
      <c r="E64" s="9"/>
      <c r="F64" s="10">
        <f>SUBTOTAL(109,Tabel1[vervangen in 2026])</f>
        <v>1</v>
      </c>
      <c r="G64" s="10">
        <f>SUBTOTAL(109,Tabel1[vervangen in 2027])</f>
        <v>1</v>
      </c>
      <c r="H64" s="6">
        <f>SUBTOTAL(109,Tabel1[vervangen in 2028])</f>
        <v>4</v>
      </c>
      <c r="I64" s="10">
        <f>SUBTOTAL(109,Tabel1[vervangen in 2029])</f>
        <v>16</v>
      </c>
      <c r="J64" s="10">
        <f>SUBTOTAL(109,Tabel1[vervangen in 2030])</f>
        <v>25</v>
      </c>
      <c r="K64" s="10">
        <f>SUBTOTAL(109,Tabel1[vervangen in 2031])</f>
        <v>0</v>
      </c>
    </row>
  </sheetData>
  <phoneticPr fontId="5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6D5C1A8F55FE49B7D66F8F6E98FE9A" ma:contentTypeVersion="4" ma:contentTypeDescription="Een nieuw document maken." ma:contentTypeScope="" ma:versionID="e4470bd6c82932292709a0c0d63481e3">
  <xsd:schema xmlns:xsd="http://www.w3.org/2001/XMLSchema" xmlns:xs="http://www.w3.org/2001/XMLSchema" xmlns:p="http://schemas.microsoft.com/office/2006/metadata/properties" xmlns:ns2="845886fa-7d8a-4221-b42f-a000d3d846cd" targetNamespace="http://schemas.microsoft.com/office/2006/metadata/properties" ma:root="true" ma:fieldsID="110b0d4dafbc7d66da1f3e458cb507fb" ns2:_="">
    <xsd:import namespace="845886fa-7d8a-4221-b42f-a000d3d846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5886fa-7d8a-4221-b42f-a000d3d846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E32F2B-714A-4E17-8900-349031F98C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D9EA86-BA19-4B60-81CD-7C603846940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10B050A-FBFD-428D-A231-AE1CEAA579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5886fa-7d8a-4221-b42f-a000d3d846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Harold de Lange</dc:creator>
  <cp:keywords/>
  <dc:description/>
  <cp:lastModifiedBy>Céline Röfekamp - Roeland</cp:lastModifiedBy>
  <cp:revision/>
  <dcterms:created xsi:type="dcterms:W3CDTF">2025-01-21T13:28:58Z</dcterms:created>
  <dcterms:modified xsi:type="dcterms:W3CDTF">2025-04-07T12:00:36Z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0x010100056D5C1A8F55FE49B7D66F8F6E98FE9A</vt:lpwstr>
  </property>
  <property fmtid="{D5CDD505-2E9C-101B-9397-08002B2CF9AE}" pid="3" name="MediaServiceImageTags">
    <vt:lpwstr/>
  </property>
</Properties>
</file>