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edbe18667867c2e/.Diemen/Deelopdracht 6 Aanbesteding parkeerautomaten/"/>
    </mc:Choice>
  </mc:AlternateContent>
  <xr:revisionPtr revIDLastSave="69" documentId="8_{A248A639-25EF-40FE-B9E4-3D2A65235B23}" xr6:coauthVersionLast="47" xr6:coauthVersionMax="47" xr10:uidLastSave="{548A7F69-0482-4A02-BAD0-E5C6F3CD6A5C}"/>
  <bookViews>
    <workbookView xWindow="-108" yWindow="-108" windowWidth="23256" windowHeight="12456" xr2:uid="{7F464A6D-C988-40B6-922E-52FC0E28DB17}"/>
  </bookViews>
  <sheets>
    <sheet name="Prijsblad Diemen PA,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G29" i="2"/>
  <c r="G30" i="2"/>
  <c r="G15" i="2"/>
  <c r="G16" i="2" l="1"/>
  <c r="B47" i="2"/>
  <c r="B45" i="2"/>
  <c r="F41" i="2"/>
  <c r="G41" i="2" s="1"/>
  <c r="G40" i="2"/>
  <c r="G39" i="2"/>
  <c r="G38" i="2"/>
  <c r="G36" i="2"/>
  <c r="G35" i="2"/>
  <c r="G34" i="2"/>
  <c r="G33" i="2"/>
  <c r="G32" i="2"/>
  <c r="G31" i="2"/>
  <c r="G24" i="2"/>
  <c r="G23" i="2"/>
  <c r="G22" i="2"/>
  <c r="G21" i="2"/>
  <c r="G20" i="2"/>
  <c r="G19" i="2"/>
  <c r="G18" i="2"/>
  <c r="G17" i="2"/>
  <c r="G10" i="2"/>
  <c r="G9" i="2"/>
  <c r="G5" i="2"/>
  <c r="G25" i="2" l="1"/>
  <c r="G46" i="2" s="1"/>
  <c r="G42" i="2"/>
  <c r="G47" i="2" s="1"/>
  <c r="G11" i="2"/>
  <c r="G48" i="2" l="1"/>
  <c r="G45" i="2"/>
</calcChain>
</file>

<file path=xl/sharedStrings.xml><?xml version="1.0" encoding="utf-8"?>
<sst xmlns="http://schemas.openxmlformats.org/spreadsheetml/2006/main" count="100" uniqueCount="97">
  <si>
    <t>dit document is onderdeel van een set aanbestedingsdocumenten</t>
  </si>
  <si>
    <t>positie</t>
  </si>
  <si>
    <t>Aantal</t>
  </si>
  <si>
    <t>Toelichting</t>
  </si>
  <si>
    <t>Levering, installatie &amp; plaatsing</t>
  </si>
  <si>
    <t>Prijs per stuk</t>
  </si>
  <si>
    <t>Totaal</t>
  </si>
  <si>
    <t>prijspeil: 1-1-2026</t>
  </si>
  <si>
    <t>= invulvelden</t>
  </si>
  <si>
    <t>Installatie en plaatsing</t>
  </si>
  <si>
    <t>Fundatie incl. montage</t>
  </si>
  <si>
    <t>Vuurwerkkap</t>
  </si>
  <si>
    <t>Afvoeren oude parkeerautomaten</t>
  </si>
  <si>
    <t>1.1</t>
  </si>
  <si>
    <t>1.2</t>
  </si>
  <si>
    <t>1.3</t>
  </si>
  <si>
    <t>1.4</t>
  </si>
  <si>
    <t>1.5</t>
  </si>
  <si>
    <t>1.6</t>
  </si>
  <si>
    <t>Totaal levering en installatie</t>
  </si>
  <si>
    <t>Parkeerautomaten conform PvE en Inschrijving</t>
  </si>
  <si>
    <t xml:space="preserve">De aantallen (kolom D) van de posities bij 1 (1.1 t/m 1.6) zijn verrekenbaar waarbij de prijzen zoals Inschrijver hier aanbiedt gelden. Ivm mogelijke uitbreiding betaald parkeren gedurende de looptijd van de Opdracht. </t>
  </si>
  <si>
    <t>All-in Onderhoud</t>
  </si>
  <si>
    <t>Onderhoud EMV lezers</t>
  </si>
  <si>
    <t>Hosting, beveiliging, koppelingen en licenties Beheersysteem</t>
  </si>
  <si>
    <t>Beheer en onderhoud, bedragen per Parkeerautomaat per jaar</t>
  </si>
  <si>
    <t>Jaar 1</t>
  </si>
  <si>
    <t>Jaar 2</t>
  </si>
  <si>
    <t>Jaar 3</t>
  </si>
  <si>
    <t>Jaar 4</t>
  </si>
  <si>
    <t>Jaar 5</t>
  </si>
  <si>
    <t>Data communicatie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</si>
  <si>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</si>
  <si>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</si>
  <si>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</si>
  <si>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</si>
  <si>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</si>
  <si>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</si>
  <si>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</si>
  <si>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</si>
  <si>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</si>
  <si>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</si>
  <si>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Jaar 6</t>
  </si>
  <si>
    <t>Jaar 7</t>
  </si>
  <si>
    <t>Jaar 8</t>
  </si>
  <si>
    <t>Jaar 9</t>
  </si>
  <si>
    <t>Jaar 10</t>
  </si>
  <si>
    <t>nvt; garantie</t>
  </si>
  <si>
    <t>Totaal Beheer en onderhoud 10 jaar met Aantal PA conform kolom F5</t>
  </si>
  <si>
    <t>kleuren touchscreen</t>
  </si>
  <si>
    <t>moederboard /hoofdkaart parkeerautomaat</t>
  </si>
  <si>
    <t>Kaartlezer</t>
  </si>
  <si>
    <t>Accu</t>
  </si>
  <si>
    <t>zonnepaneel</t>
  </si>
  <si>
    <t>Voorrijkosten</t>
  </si>
  <si>
    <t>ticketprinter (indien van toepassing)</t>
  </si>
  <si>
    <t>Uurtarief werkzaamheden na schade/vandalisme</t>
  </si>
  <si>
    <t>Stuksprijs</t>
  </si>
  <si>
    <t>Forfaittair aantal in 10 jaar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</si>
  <si>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</si>
  <si>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</si>
  <si>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</si>
  <si>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</si>
  <si>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</si>
  <si>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</si>
  <si>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</si>
  <si>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</si>
  <si>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</si>
  <si>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</si>
  <si>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</si>
  <si>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..zelf invullen inschrijver</t>
  </si>
  <si>
    <t>uren</t>
  </si>
  <si>
    <t>aantal maal voorrijkosten</t>
  </si>
  <si>
    <t>Kosten aanpassingen per PA indien aanpassing naar uitgifte papieren kwitantie. (Indien nodig in toekomst.)</t>
  </si>
  <si>
    <t>Forfaittaire aantallen zijn verrekenbaar, op basis van werkelijke aantallen.</t>
  </si>
  <si>
    <t>Kosten buiten all-in contract (o.a. na schade/vandalisme)</t>
  </si>
  <si>
    <t>3.12</t>
  </si>
  <si>
    <t>Verplaatsen Parkeerautomaat, al dan niet tijdelijk</t>
  </si>
  <si>
    <t>Totaal kosten buiten all-in contract, gedurende de Overeenkosmt</t>
  </si>
  <si>
    <t>modem</t>
  </si>
  <si>
    <t>Datum</t>
  </si>
  <si>
    <t>Ondertekening</t>
  </si>
  <si>
    <t>All-in Beheer en Onderhoud incl. garantie, 10 jaar</t>
  </si>
  <si>
    <t>(TCO = Total Costs of Ownership)</t>
  </si>
  <si>
    <t>naam en functie ondertekenaar</t>
  </si>
  <si>
    <t>TCO Diemen</t>
  </si>
  <si>
    <t>forfaittair aantal. Nu onduidelijk hoeveel nodig (max.24 stuks 1e levering)</t>
  </si>
  <si>
    <t xml:space="preserve">prijzen zijn ex. Btw </t>
  </si>
  <si>
    <r>
      <t xml:space="preserve">Bijlage I. Prijsblad aanbesteding Parkeerautomaten gemeente </t>
    </r>
    <r>
      <rPr>
        <b/>
        <u/>
        <sz val="16"/>
        <color theme="7" tint="-0.249977111117893"/>
        <rFont val="Bahnschrift Light SemiCondensed"/>
        <family val="2"/>
      </rPr>
      <t>Diemen</t>
    </r>
  </si>
  <si>
    <t>Totaal bedrag tbv Gunningcriterium Prijs*</t>
  </si>
  <si>
    <t>*zie hoofdstuk Gunning in Aanbestedingsleidraad Parkeerautomaten Diemen</t>
  </si>
  <si>
    <t>24 Parkeerautomaten aanpassen naar Parkeerautomaten die kwitanties printen en uitreiken aan Parkeerders.</t>
  </si>
  <si>
    <t xml:space="preserve">24 Printers indien ombouw naar papieren kwitantie-uitgifte + printers vervanging </t>
  </si>
  <si>
    <t>Aardpennen + slaan (zie PvE eis 107)</t>
  </si>
  <si>
    <t>Verrekenbaar op basis van aantal te leveren parkeerautomaten (na bestelling).</t>
  </si>
  <si>
    <t xml:space="preserve">Overzicht meest kostbare en meest voorkomende te vervangen onderdelen </t>
  </si>
  <si>
    <r>
      <rPr>
        <b/>
        <sz val="11"/>
        <color theme="7" tint="-0.249977111117893"/>
        <rFont val="Bahnschrift Light SemiCondensed"/>
        <family val="2"/>
      </rPr>
      <t xml:space="preserve">Totaal </t>
    </r>
    <r>
      <rPr>
        <sz val="11"/>
        <color theme="7" tint="-0.249977111117893"/>
        <rFont val="Bahnschrift Light SemiCondensed"/>
        <family val="2"/>
      </rPr>
      <t xml:space="preserve">(kosten kolommen C14 t/m F14) </t>
    </r>
    <r>
      <rPr>
        <b/>
        <sz val="11"/>
        <color theme="7" tint="-0.249977111117893"/>
        <rFont val="Bahnschrift Light SemiCondensed"/>
        <family val="2"/>
      </rPr>
      <t>* aantal Parkeerautomaten</t>
    </r>
    <r>
      <rPr>
        <sz val="11"/>
        <color theme="7" tint="-0.249977111117893"/>
        <rFont val="Bahnschrift Light SemiCondensed"/>
        <family val="2"/>
      </rPr>
      <t xml:space="preserve"> (zie cel F5)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</si>
</sst>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Bahnschrift Light SemiCondensed"/>
      <family val="2"/>
    </font>
    <font>
      <sz val="11"/>
      <color theme="1"/>
      <name val="Bahnschrift Light SemiCondensed"/>
      <family val="2"/>
    </font>
    <font>
      <sz val="11"/>
      <color rgb="FFFF0000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color theme="7" tint="-0.249977111117893"/>
      <name val="Bahnschrift Light SemiCondensed"/>
      <family val="2"/>
    </font>
    <font>
      <b/>
      <sz val="16"/>
      <color theme="7" tint="-0.249977111117893"/>
      <name val="Bahnschrift Light SemiCondensed"/>
      <family val="2"/>
    </font>
    <font>
      <b/>
      <sz val="11"/>
      <color theme="7" tint="-0.249977111117893"/>
      <name val="Bahnschrift Light SemiCondensed"/>
      <family val="2"/>
    </font>
    <font>
      <sz val="12"/>
      <color theme="7" tint="-0.249977111117893"/>
      <name val="Bahnschrift Light SemiCondensed"/>
      <family val="2"/>
    </font>
    <font>
      <sz val="11"/>
      <color theme="7" tint="-0.249977111117893"/>
      <name val="Bahnschrift Light SemiCondensed"/>
      <family val="2"/>
    </font>
    <font>
      <sz val="10"/>
      <color theme="1"/>
      <name val="Bahnschrift Light SemiCondensed"/>
      <family val="2"/>
    </font>
    <font>
      <b/>
      <sz val="14"/>
      <color theme="1"/>
      <name val="Bahnschrift Light SemiCondensed"/>
      <family val="2"/>
    </font>
    <font>
      <b/>
      <sz val="12"/>
      <color theme="1"/>
      <name val="Bahnschrift Light SemiCondensed"/>
      <family val="2"/>
    </font>
    <font>
      <b/>
      <u/>
      <sz val="16"/>
      <color theme="7" tint="-0.249977111117893"/>
      <name val="Bahnschrift Light SemiCondensed"/>
      <family val="2"/>
    </font>
    <font>
      <sz val="11"/>
      <name val="Bahnschrift Light SemiCondensed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BE6B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8" fillId="2" borderId="0" xfId="0" quotePrefix="1" applyFont="1" applyFill="1"/>
    <xf numFmtId="44" fontId="0" fillId="3" borderId="0" xfId="1" applyFont="1" applyFill="1"/>
    <xf numFmtId="0" fontId="0" fillId="0" borderId="0" xfId="0" applyAlignment="1">
      <alignment horizontal="center" vertical="center"/>
    </xf>
    <xf numFmtId="44" fontId="0" fillId="0" borderId="0" xfId="1" applyFont="1" applyFill="1"/>
    <xf numFmtId="0" fontId="0" fillId="0" borderId="0" xfId="0" applyAlignment="1">
      <alignment horizontal="center"/>
    </xf>
    <xf numFmtId="44" fontId="0" fillId="2" borderId="0" xfId="1" applyFont="1" applyFill="1" applyProtection="1">
      <protection locked="0"/>
    </xf>
    <xf numFmtId="0" fontId="9" fillId="0" borderId="0" xfId="0" applyFont="1"/>
    <xf numFmtId="0" fontId="0" fillId="0" borderId="0" xfId="0" applyAlignment="1">
      <alignment wrapText="1"/>
    </xf>
    <xf numFmtId="0" fontId="2" fillId="0" borderId="0" xfId="0" applyFont="1"/>
    <xf numFmtId="44" fontId="0" fillId="3" borderId="0" xfId="0" applyNumberFormat="1" applyFill="1"/>
    <xf numFmtId="44" fontId="0" fillId="0" borderId="0" xfId="1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0" xfId="0" applyFill="1"/>
    <xf numFmtId="0" fontId="0" fillId="5" borderId="0" xfId="0" applyFill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wrapText="1"/>
    </xf>
    <xf numFmtId="0" fontId="0" fillId="6" borderId="0" xfId="0" applyFill="1"/>
    <xf numFmtId="0" fontId="10" fillId="6" borderId="0" xfId="0" applyFont="1" applyFill="1"/>
    <xf numFmtId="44" fontId="10" fillId="6" borderId="0" xfId="0" applyNumberFormat="1" applyFont="1" applyFill="1"/>
    <xf numFmtId="0" fontId="4" fillId="5" borderId="0" xfId="0" applyFont="1" applyFill="1"/>
    <xf numFmtId="0" fontId="7" fillId="5" borderId="0" xfId="0" applyFont="1" applyFill="1"/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wrapText="1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/>
    <xf numFmtId="0" fontId="3" fillId="7" borderId="0" xfId="0" applyFont="1" applyFill="1" applyAlignment="1">
      <alignment horizontal="center"/>
    </xf>
    <xf numFmtId="0" fontId="3" fillId="7" borderId="0" xfId="0" applyFont="1" applyFill="1"/>
    <xf numFmtId="0" fontId="0" fillId="7" borderId="0" xfId="0" applyFill="1"/>
    <xf numFmtId="44" fontId="0" fillId="7" borderId="0" xfId="1" applyFont="1" applyFill="1"/>
    <xf numFmtId="44" fontId="3" fillId="7" borderId="0" xfId="1" applyFont="1" applyFill="1"/>
    <xf numFmtId="0" fontId="3" fillId="7" borderId="0" xfId="0" applyFont="1" applyFill="1" applyAlignment="1">
      <alignment horizontal="center" vertical="center"/>
    </xf>
    <xf numFmtId="44" fontId="3" fillId="7" borderId="0" xfId="0" applyNumberFormat="1" applyFont="1" applyFill="1"/>
    <xf numFmtId="0" fontId="11" fillId="7" borderId="0" xfId="0" applyFont="1" applyFill="1" applyAlignment="1">
      <alignment horizontal="center"/>
    </xf>
    <xf numFmtId="0" fontId="11" fillId="7" borderId="0" xfId="0" applyFont="1" applyFill="1"/>
    <xf numFmtId="44" fontId="0" fillId="7" borderId="0" xfId="0" applyNumberFormat="1" applyFill="1"/>
    <xf numFmtId="0" fontId="13" fillId="7" borderId="0" xfId="0" applyFont="1" applyFill="1"/>
    <xf numFmtId="0" fontId="1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DFBE6B"/>
      <color rgb="FFFFCC99"/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1918335</xdr:colOff>
      <xdr:row>1</xdr:row>
      <xdr:rowOff>146685</xdr:rowOff>
    </xdr:from>
    <xdr:to>
      <xdr:col>7</xdr:col>
      <xdr:colOff>2400491</xdr:colOff>
      <xdr:row>2</xdr:row>
      <xdr:rowOff>151695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06DE4E7-EF55-48F1-A16C-4AFB94B39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2155" y="337185"/>
          <a:ext cx="482156" cy="568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FCD25-B9D3-4319-AC2B-AB036632DFB6}">
  <sheetPr>
    <pageSetUpPr fitToPage="1"/>
  </sheetPr>
  <dimension ref="A1:H57"/>
  <sheetViews>
    <sheetView tabSelected="1" zoomScaleNormal="100" workbookViewId="0">
      <selection activeCell="H17" sqref="H17"/>
    </sheetView>
  </sheetViews>
  <sheetFormatPr defaultRowHeight="13.8" x14ac:dyDescent="0.25"/>
  <cols>
    <col min="1" max="1" width="7.33203125" customWidth="1"/>
    <col min="2" max="2" width="43" customWidth="1"/>
    <col min="3" max="3" width="15" customWidth="1"/>
    <col min="4" max="4" width="19.33203125" customWidth="1"/>
    <col min="5" max="5" width="17.21875" customWidth="1"/>
    <col min="6" max="6" width="18.33203125" customWidth="1"/>
    <col min="7" max="7" width="19.44140625" customWidth="1"/>
    <col min="8" max="8" width="58.33203125" customWidth="1"/>
    <col min="9" max="9" width="21.109375" customWidth="1"/>
  </cols>
  <sheetData>
    <row r="1" spans="1:8" ht="15" x14ac:dyDescent="0.25">
      <c r="A1" s="24" t="s">
        <v>0</v>
      </c>
      <c r="B1" s="17"/>
      <c r="C1" s="1" t="s">
        <v>8</v>
      </c>
      <c r="D1" s="17"/>
      <c r="E1" s="25" t="s">
        <v>7</v>
      </c>
      <c r="F1" s="25"/>
      <c r="G1" s="25" t="s">
        <v>87</v>
      </c>
      <c r="H1" s="17"/>
    </row>
    <row r="2" spans="1:8" ht="44.4" customHeight="1" x14ac:dyDescent="0.25">
      <c r="A2" s="26" t="s">
        <v>88</v>
      </c>
      <c r="B2" s="17"/>
      <c r="C2" s="17"/>
      <c r="D2" s="17"/>
      <c r="E2" s="17"/>
      <c r="F2" s="17"/>
      <c r="G2" s="17"/>
      <c r="H2" s="17"/>
    </row>
    <row r="3" spans="1:8" x14ac:dyDescent="0.25">
      <c r="A3" s="27" t="s">
        <v>1</v>
      </c>
      <c r="B3" s="27"/>
      <c r="C3" s="17"/>
      <c r="D3" s="17"/>
      <c r="E3" s="17"/>
      <c r="F3" s="17"/>
      <c r="G3" s="17"/>
      <c r="H3" s="17"/>
    </row>
    <row r="4" spans="1:8" x14ac:dyDescent="0.25">
      <c r="A4" s="28">
        <v>1</v>
      </c>
      <c r="B4" s="27" t="s">
        <v>4</v>
      </c>
      <c r="C4" s="29"/>
      <c r="D4" s="29"/>
      <c r="E4" s="27" t="s">
        <v>5</v>
      </c>
      <c r="F4" s="27" t="s">
        <v>2</v>
      </c>
      <c r="G4" s="27" t="s">
        <v>6</v>
      </c>
      <c r="H4" s="27" t="s">
        <v>3</v>
      </c>
    </row>
    <row r="5" spans="1:8" x14ac:dyDescent="0.25">
      <c r="A5" s="3" t="s">
        <v>13</v>
      </c>
      <c r="B5" t="s">
        <v>20</v>
      </c>
      <c r="E5" s="6">
        <v>0</v>
      </c>
      <c r="F5" s="42">
        <v>24</v>
      </c>
      <c r="G5" s="2">
        <f t="shared" ref="G5:G10" si="0">E5*F5</f>
        <v>0</v>
      </c>
      <c r="H5" s="44" t="s">
        <v>94</v>
      </c>
    </row>
    <row r="6" spans="1:8" x14ac:dyDescent="0.25">
      <c r="A6" s="3" t="s">
        <v>14</v>
      </c>
      <c r="B6" t="s">
        <v>9</v>
      </c>
      <c r="E6" s="6">
        <v>0</v>
      </c>
      <c r="F6" s="42"/>
      <c r="G6" s="2">
        <f>E6*F5</f>
        <v>0</v>
      </c>
      <c r="H6" s="44"/>
    </row>
    <row r="7" spans="1:8" x14ac:dyDescent="0.25">
      <c r="A7" s="3" t="s">
        <v>15</v>
      </c>
      <c r="B7" t="s">
        <v>10</v>
      </c>
      <c r="E7" s="6">
        <v>0</v>
      </c>
      <c r="F7" s="42"/>
      <c r="G7" s="2">
        <f>E7*F5</f>
        <v>0</v>
      </c>
      <c r="H7" s="44"/>
    </row>
    <row r="8" spans="1:8" x14ac:dyDescent="0.25">
      <c r="A8" s="3" t="s">
        <v>16</v>
      </c>
      <c r="B8" t="s">
        <v>11</v>
      </c>
      <c r="E8" s="6">
        <v>0</v>
      </c>
      <c r="F8" s="42"/>
      <c r="G8" s="2">
        <f>E8*F5</f>
        <v>0</v>
      </c>
    </row>
    <row r="9" spans="1:8" x14ac:dyDescent="0.25">
      <c r="A9" s="3" t="s">
        <v>17</v>
      </c>
      <c r="B9" t="s">
        <v>12</v>
      </c>
      <c r="E9" s="6">
        <v>0</v>
      </c>
      <c r="F9" s="3">
        <v>24</v>
      </c>
      <c r="G9" s="2">
        <f t="shared" si="0"/>
        <v>0</v>
      </c>
    </row>
    <row r="10" spans="1:8" x14ac:dyDescent="0.25">
      <c r="A10" s="3" t="s">
        <v>18</v>
      </c>
      <c r="B10" s="41" t="s">
        <v>93</v>
      </c>
      <c r="E10" s="6">
        <v>0</v>
      </c>
      <c r="F10" s="3">
        <v>14</v>
      </c>
      <c r="G10" s="2">
        <f t="shared" si="0"/>
        <v>0</v>
      </c>
      <c r="H10" t="s">
        <v>86</v>
      </c>
    </row>
    <row r="11" spans="1:8" x14ac:dyDescent="0.25">
      <c r="A11" s="30">
        <v>1</v>
      </c>
      <c r="B11" s="31" t="s">
        <v>19</v>
      </c>
      <c r="C11" s="32"/>
      <c r="D11" s="32"/>
      <c r="E11" s="33"/>
      <c r="F11" s="32"/>
      <c r="G11" s="34">
        <f>SUM(G5:G10)</f>
        <v>0</v>
      </c>
      <c r="H11" s="32"/>
    </row>
    <row r="12" spans="1:8" x14ac:dyDescent="0.25">
      <c r="B12" s="7" t="s">
        <v>21</v>
      </c>
      <c r="C12" s="4"/>
      <c r="E12" s="4"/>
      <c r="F12" s="4"/>
      <c r="G12" s="4"/>
    </row>
    <row r="13" spans="1:8" x14ac:dyDescent="0.25">
      <c r="B13" s="9"/>
      <c r="C13" s="4"/>
      <c r="E13" s="4"/>
      <c r="F13" s="4"/>
      <c r="G13" s="4"/>
    </row>
    <row r="14" spans="1:8" ht="56.4" customHeight="1" x14ac:dyDescent="0.25">
      <c r="A14" s="19">
        <v>2</v>
      </c>
      <c r="B14" s="18" t="s">
        <v>25</v>
      </c>
      <c r="C14" s="20" t="s">
        <v>22</v>
      </c>
      <c r="D14" s="20" t="s">
        <v>23</v>
      </c>
      <c r="E14" s="20" t="s">
        <v>24</v>
      </c>
      <c r="F14" s="20" t="s">
        <v>31</v>
      </c>
      <c r="G14" s="20" t="s">
        <v>96</v>
      </c>
      <c r="H14" s="20" t="s">
        <v>94</v>
      </c>
    </row>
    <row r="15" spans="1:8" x14ac:dyDescent="0.25">
      <c r="A15" s="5" t="s">
        <v>32</v>
      </c>
      <c r="B15" t="s">
        <v>26</v>
      </c>
      <c r="C15" t="s">
        <v>47</v>
      </c>
      <c r="D15" s="6">
        <v>0</v>
      </c>
      <c r="E15" s="6">
        <v>0</v>
      </c>
      <c r="F15" s="6">
        <v>0</v>
      </c>
      <c r="G15" s="10">
        <f>(D15+E15+F15)*$F$5</f>
        <v>0</v>
      </c>
    </row>
    <row r="16" spans="1:8" x14ac:dyDescent="0.25">
      <c r="A16" s="5" t="s">
        <v>33</v>
      </c>
      <c r="B16" t="s">
        <v>27</v>
      </c>
      <c r="C16" s="6">
        <v>0</v>
      </c>
      <c r="D16" s="6">
        <v>0</v>
      </c>
      <c r="E16" s="6">
        <v>0</v>
      </c>
      <c r="F16" s="6">
        <v>0</v>
      </c>
      <c r="G16" s="10">
        <f>(C16+D16+E16+F16)*$F$5</f>
        <v>0</v>
      </c>
    </row>
    <row r="17" spans="1:8" x14ac:dyDescent="0.25">
      <c r="A17" s="5" t="s">
        <v>34</v>
      </c>
      <c r="B17" t="s">
        <v>28</v>
      </c>
      <c r="C17" s="6">
        <v>0</v>
      </c>
      <c r="D17" s="6">
        <v>0</v>
      </c>
      <c r="E17" s="6">
        <v>0</v>
      </c>
      <c r="F17" s="6">
        <v>0</v>
      </c>
      <c r="G17" s="10">
        <f t="shared" ref="G17:G24" si="1">(C17+D17+E17+F17)*$F$5</f>
        <v>0</v>
      </c>
    </row>
    <row r="18" spans="1:8" x14ac:dyDescent="0.25">
      <c r="A18" s="5" t="s">
        <v>35</v>
      </c>
      <c r="B18" t="s">
        <v>29</v>
      </c>
      <c r="C18" s="6">
        <v>0</v>
      </c>
      <c r="D18" s="6">
        <v>0</v>
      </c>
      <c r="E18" s="6">
        <v>0</v>
      </c>
      <c r="F18" s="6">
        <v>0</v>
      </c>
      <c r="G18" s="10">
        <f t="shared" si="1"/>
        <v>0</v>
      </c>
    </row>
    <row r="19" spans="1:8" x14ac:dyDescent="0.25">
      <c r="A19" s="5" t="s">
        <v>36</v>
      </c>
      <c r="B19" t="s">
        <v>30</v>
      </c>
      <c r="C19" s="6">
        <v>0</v>
      </c>
      <c r="D19" s="6">
        <v>0</v>
      </c>
      <c r="E19" s="6">
        <v>0</v>
      </c>
      <c r="F19" s="6">
        <v>0</v>
      </c>
      <c r="G19" s="10">
        <f t="shared" si="1"/>
        <v>0</v>
      </c>
    </row>
    <row r="20" spans="1:8" x14ac:dyDescent="0.25">
      <c r="A20" s="5" t="s">
        <v>37</v>
      </c>
      <c r="B20" t="s">
        <v>42</v>
      </c>
      <c r="C20" s="6">
        <v>0</v>
      </c>
      <c r="D20" s="6">
        <v>0</v>
      </c>
      <c r="E20" s="6">
        <v>0</v>
      </c>
      <c r="F20" s="6">
        <v>0</v>
      </c>
      <c r="G20" s="10">
        <f t="shared" si="1"/>
        <v>0</v>
      </c>
    </row>
    <row r="21" spans="1:8" x14ac:dyDescent="0.25">
      <c r="A21" s="5" t="s">
        <v>38</v>
      </c>
      <c r="B21" t="s">
        <v>43</v>
      </c>
      <c r="C21" s="6">
        <v>0</v>
      </c>
      <c r="D21" s="6">
        <v>0</v>
      </c>
      <c r="E21" s="6">
        <v>0</v>
      </c>
      <c r="F21" s="6">
        <v>0</v>
      </c>
      <c r="G21" s="10">
        <f t="shared" si="1"/>
        <v>0</v>
      </c>
    </row>
    <row r="22" spans="1:8" x14ac:dyDescent="0.25">
      <c r="A22" s="5" t="s">
        <v>39</v>
      </c>
      <c r="B22" t="s">
        <v>44</v>
      </c>
      <c r="C22" s="6">
        <v>0</v>
      </c>
      <c r="D22" s="6">
        <v>0</v>
      </c>
      <c r="E22" s="6">
        <v>0</v>
      </c>
      <c r="F22" s="6">
        <v>0</v>
      </c>
      <c r="G22" s="10">
        <f t="shared" si="1"/>
        <v>0</v>
      </c>
    </row>
    <row r="23" spans="1:8" x14ac:dyDescent="0.25">
      <c r="A23" s="5" t="s">
        <v>40</v>
      </c>
      <c r="B23" t="s">
        <v>45</v>
      </c>
      <c r="C23" s="6">
        <v>0</v>
      </c>
      <c r="D23" s="6">
        <v>0</v>
      </c>
      <c r="E23" s="6">
        <v>0</v>
      </c>
      <c r="F23" s="6">
        <v>0</v>
      </c>
      <c r="G23" s="10">
        <f t="shared" si="1"/>
        <v>0</v>
      </c>
    </row>
    <row r="24" spans="1:8" x14ac:dyDescent="0.25">
      <c r="A24" s="5" t="s">
        <v>41</v>
      </c>
      <c r="B24" t="s">
        <v>46</v>
      </c>
      <c r="C24" s="6">
        <v>0</v>
      </c>
      <c r="D24" s="6">
        <v>0</v>
      </c>
      <c r="E24" s="6">
        <v>0</v>
      </c>
      <c r="F24" s="6">
        <v>0</v>
      </c>
      <c r="G24" s="10">
        <f t="shared" si="1"/>
        <v>0</v>
      </c>
    </row>
    <row r="25" spans="1:8" x14ac:dyDescent="0.25">
      <c r="A25" s="30">
        <v>2</v>
      </c>
      <c r="B25" s="31" t="s">
        <v>48</v>
      </c>
      <c r="C25" s="32"/>
      <c r="D25" s="32"/>
      <c r="E25" s="33"/>
      <c r="F25" s="32"/>
      <c r="G25" s="34">
        <f>SUM(G15:G24)</f>
        <v>0</v>
      </c>
      <c r="H25" s="32"/>
    </row>
    <row r="26" spans="1:8" x14ac:dyDescent="0.25">
      <c r="B26" s="9"/>
    </row>
    <row r="28" spans="1:8" ht="33" customHeight="1" x14ac:dyDescent="0.25">
      <c r="A28" s="19">
        <v>3</v>
      </c>
      <c r="B28" s="18" t="s">
        <v>75</v>
      </c>
      <c r="C28" s="20"/>
      <c r="D28" s="20" t="s">
        <v>57</v>
      </c>
      <c r="E28" s="20"/>
      <c r="F28" s="20" t="s">
        <v>58</v>
      </c>
      <c r="G28" s="18" t="s">
        <v>6</v>
      </c>
      <c r="H28" s="20" t="s">
        <v>74</v>
      </c>
    </row>
    <row r="29" spans="1:8" x14ac:dyDescent="0.25">
      <c r="A29" s="5" t="s">
        <v>59</v>
      </c>
      <c r="B29" t="s">
        <v>49</v>
      </c>
      <c r="C29" s="43" t="s">
        <v>95</v>
      </c>
      <c r="D29" s="6">
        <v>0</v>
      </c>
      <c r="E29" s="16"/>
      <c r="F29" s="5">
        <v>15</v>
      </c>
      <c r="G29" s="2">
        <f>D29*F29</f>
        <v>0</v>
      </c>
    </row>
    <row r="30" spans="1:8" x14ac:dyDescent="0.25">
      <c r="A30" s="5" t="s">
        <v>60</v>
      </c>
      <c r="B30" t="s">
        <v>50</v>
      </c>
      <c r="C30" s="43"/>
      <c r="D30" s="6">
        <v>0</v>
      </c>
      <c r="E30" s="16"/>
      <c r="F30" s="5">
        <v>12</v>
      </c>
      <c r="G30" s="2">
        <f>D30*F30</f>
        <v>0</v>
      </c>
    </row>
    <row r="31" spans="1:8" x14ac:dyDescent="0.25">
      <c r="A31" s="5" t="s">
        <v>61</v>
      </c>
      <c r="B31" t="s">
        <v>51</v>
      </c>
      <c r="C31" s="43"/>
      <c r="D31" s="6">
        <v>0</v>
      </c>
      <c r="E31" s="16"/>
      <c r="F31" s="5">
        <v>10</v>
      </c>
      <c r="G31" s="2">
        <f t="shared" ref="G31:G41" si="2">D31*F31</f>
        <v>0</v>
      </c>
    </row>
    <row r="32" spans="1:8" x14ac:dyDescent="0.25">
      <c r="A32" s="5" t="s">
        <v>62</v>
      </c>
      <c r="B32" t="s">
        <v>52</v>
      </c>
      <c r="C32" s="43"/>
      <c r="D32" s="6">
        <v>0</v>
      </c>
      <c r="E32" s="16"/>
      <c r="F32" s="5">
        <v>8</v>
      </c>
      <c r="G32" s="2">
        <f t="shared" si="2"/>
        <v>0</v>
      </c>
    </row>
    <row r="33" spans="1:8" x14ac:dyDescent="0.25">
      <c r="A33" s="5" t="s">
        <v>63</v>
      </c>
      <c r="B33" t="s">
        <v>53</v>
      </c>
      <c r="C33" s="43"/>
      <c r="D33" s="6">
        <v>0</v>
      </c>
      <c r="E33" s="16"/>
      <c r="F33" s="5">
        <v>14</v>
      </c>
      <c r="G33" s="2">
        <f t="shared" si="2"/>
        <v>0</v>
      </c>
    </row>
    <row r="34" spans="1:8" x14ac:dyDescent="0.25">
      <c r="A34" s="5" t="s">
        <v>64</v>
      </c>
      <c r="B34" s="14" t="s">
        <v>79</v>
      </c>
      <c r="C34" s="43"/>
      <c r="D34" s="6">
        <v>0</v>
      </c>
      <c r="E34" s="16"/>
      <c r="F34" s="15">
        <v>17</v>
      </c>
      <c r="G34" s="2">
        <f>D34*F34</f>
        <v>0</v>
      </c>
    </row>
    <row r="35" spans="1:8" x14ac:dyDescent="0.25">
      <c r="A35" s="5" t="s">
        <v>65</v>
      </c>
      <c r="B35" s="12" t="s">
        <v>70</v>
      </c>
      <c r="C35" s="43"/>
      <c r="D35" s="6">
        <v>0</v>
      </c>
      <c r="E35" s="16"/>
      <c r="F35" s="13"/>
      <c r="G35" s="2">
        <f>D35*F35</f>
        <v>0</v>
      </c>
    </row>
    <row r="36" spans="1:8" x14ac:dyDescent="0.25">
      <c r="A36" s="5" t="s">
        <v>66</v>
      </c>
      <c r="B36" t="s">
        <v>55</v>
      </c>
      <c r="C36" s="43"/>
      <c r="D36" s="6">
        <v>0</v>
      </c>
      <c r="E36" s="16"/>
      <c r="F36" s="5">
        <v>28</v>
      </c>
      <c r="G36" s="2">
        <f t="shared" si="2"/>
        <v>0</v>
      </c>
      <c r="H36" t="s">
        <v>92</v>
      </c>
    </row>
    <row r="37" spans="1:8" x14ac:dyDescent="0.25">
      <c r="A37" s="5"/>
      <c r="D37" s="11"/>
      <c r="E37" s="16"/>
      <c r="F37" s="5"/>
      <c r="G37" s="4"/>
    </row>
    <row r="38" spans="1:8" x14ac:dyDescent="0.25">
      <c r="A38" s="5" t="s">
        <v>67</v>
      </c>
      <c r="B38" t="s">
        <v>56</v>
      </c>
      <c r="D38" s="6">
        <v>0</v>
      </c>
      <c r="E38" s="16"/>
      <c r="F38" s="5">
        <v>40</v>
      </c>
      <c r="G38" s="2">
        <f t="shared" si="2"/>
        <v>0</v>
      </c>
      <c r="H38" t="s">
        <v>71</v>
      </c>
    </row>
    <row r="39" spans="1:8" x14ac:dyDescent="0.25">
      <c r="A39" s="5" t="s">
        <v>68</v>
      </c>
      <c r="B39" t="s">
        <v>54</v>
      </c>
      <c r="D39" s="6">
        <v>0</v>
      </c>
      <c r="E39" s="16"/>
      <c r="F39" s="5">
        <v>20</v>
      </c>
      <c r="G39" s="2">
        <f t="shared" si="2"/>
        <v>0</v>
      </c>
      <c r="H39" t="s">
        <v>72</v>
      </c>
    </row>
    <row r="40" spans="1:8" x14ac:dyDescent="0.25">
      <c r="A40" s="5" t="s">
        <v>69</v>
      </c>
      <c r="B40" t="s">
        <v>77</v>
      </c>
      <c r="D40" s="6">
        <v>0</v>
      </c>
      <c r="E40" s="16"/>
      <c r="F40" s="5">
        <v>40</v>
      </c>
      <c r="G40" s="2">
        <f t="shared" si="2"/>
        <v>0</v>
      </c>
    </row>
    <row r="41" spans="1:8" ht="27.6" x14ac:dyDescent="0.25">
      <c r="A41" s="5" t="s">
        <v>76</v>
      </c>
      <c r="B41" s="8" t="s">
        <v>73</v>
      </c>
      <c r="D41" s="6">
        <v>0</v>
      </c>
      <c r="E41" s="16"/>
      <c r="F41" s="5">
        <f>F5</f>
        <v>24</v>
      </c>
      <c r="G41" s="2">
        <f t="shared" si="2"/>
        <v>0</v>
      </c>
      <c r="H41" s="8" t="s">
        <v>91</v>
      </c>
    </row>
    <row r="42" spans="1:8" x14ac:dyDescent="0.25">
      <c r="A42" s="35">
        <v>3</v>
      </c>
      <c r="B42" s="31" t="s">
        <v>78</v>
      </c>
      <c r="C42" s="32"/>
      <c r="D42" s="32"/>
      <c r="E42" s="32"/>
      <c r="F42" s="32"/>
      <c r="G42" s="36">
        <f>SUM(G29:G41)</f>
        <v>0</v>
      </c>
      <c r="H42" s="32"/>
    </row>
    <row r="44" spans="1:8" ht="15" x14ac:dyDescent="0.25">
      <c r="A44" s="37" t="s">
        <v>1</v>
      </c>
      <c r="B44" s="38" t="s">
        <v>85</v>
      </c>
      <c r="C44" s="32"/>
      <c r="D44" s="32"/>
      <c r="E44" s="32"/>
      <c r="F44" s="32"/>
      <c r="G44" s="32"/>
    </row>
    <row r="45" spans="1:8" x14ac:dyDescent="0.25">
      <c r="A45" s="32">
        <v>1</v>
      </c>
      <c r="B45" s="32" t="str">
        <f>B4</f>
        <v>Levering, installatie &amp; plaatsing</v>
      </c>
      <c r="C45" s="32"/>
      <c r="D45" s="32"/>
      <c r="E45" s="32"/>
      <c r="F45" s="32"/>
      <c r="G45" s="39">
        <f>G11</f>
        <v>0</v>
      </c>
    </row>
    <row r="46" spans="1:8" x14ac:dyDescent="0.25">
      <c r="A46" s="32">
        <v>2</v>
      </c>
      <c r="B46" s="40" t="s">
        <v>82</v>
      </c>
      <c r="C46" s="32"/>
      <c r="D46" s="32"/>
      <c r="E46" s="32"/>
      <c r="F46" s="32"/>
      <c r="G46" s="39">
        <f>G25</f>
        <v>0</v>
      </c>
    </row>
    <row r="47" spans="1:8" x14ac:dyDescent="0.25">
      <c r="A47" s="32">
        <v>3</v>
      </c>
      <c r="B47" s="32" t="str">
        <f>B28</f>
        <v>Kosten buiten all-in contract (o.a. na schade/vandalisme)</v>
      </c>
      <c r="C47" s="32"/>
      <c r="D47" s="32"/>
      <c r="E47" s="32"/>
      <c r="F47" s="32"/>
      <c r="G47" s="39">
        <f>G42</f>
        <v>0</v>
      </c>
    </row>
    <row r="48" spans="1:8" ht="17.399999999999999" x14ac:dyDescent="0.3">
      <c r="A48" s="21"/>
      <c r="B48" s="22" t="s">
        <v>89</v>
      </c>
      <c r="C48" s="21"/>
      <c r="D48" s="21"/>
      <c r="E48" s="21"/>
      <c r="F48" s="21"/>
      <c r="G48" s="23">
        <f>G11+G25+G42</f>
        <v>0</v>
      </c>
    </row>
    <row r="50" spans="2:2" x14ac:dyDescent="0.25">
      <c r="B50" t="s">
        <v>80</v>
      </c>
    </row>
    <row r="51" spans="2:2" x14ac:dyDescent="0.25">
      <c r="B51" t="s">
        <v>81</v>
      </c>
    </row>
    <row r="52" spans="2:2" x14ac:dyDescent="0.25">
      <c r="B52" t="s">
        <v>84</v>
      </c>
    </row>
    <row r="56" spans="2:2" x14ac:dyDescent="0.25">
      <c r="B56" t="s">
        <v>90</v>
      </c>
    </row>
    <row r="57" spans="2:2" x14ac:dyDescent="0.25">
      <c r="B57" t="s">
        <v>83</v>
      </c>
    </row>
  </sheetData>
  <sheetProtection algorithmName="SHA-512" hashValue="1g3Hvi7CWkqbIceAT/l2VtXmfI3lBcNr4DZnpl5oqYydK67DqexDL8KcUoLf9OQFKtcEQDf+1dKuEU8+87wEWA==" saltValue="sz4SbiYQtIDiRgJY7vpAQw==" spinCount="100000" sheet="1" objects="1" scenarios="1"/>
  <mergeCells count="3">
    <mergeCell ref="F5:F8"/>
    <mergeCell ref="C29:C36"/>
    <mergeCell ref="H5:H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Prijsblad Diemen PA, 2025</vt:lpstr>
    </vt:vector>
  </TitlesOfParts>
  <Company>Parkeergeluk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Prijsblad invulformulier aanbesteding Parkeerautomaten</dc:title>
  <dc:creator>Karmijn Curiel - de Wit</dc:creator>
  <cp:keywords>www.parkeergeluk.com</cp:keywords>
  <cp:lastModifiedBy>Karmijn Curiel - de Wit</cp:lastModifiedBy>
  <cp:lastPrinted>2025-07-15T02:33:27Z</cp:lastPrinted>
  <dcterms:created xsi:type="dcterms:W3CDTF">2025-05-22T18:06:42Z</dcterms:created>
  <dcterms:modified xsi:type="dcterms:W3CDTF">2025-07-16T00:21:40Z</dcterms:modified>
</cp:coreProperties>
</file>