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evesbv-my.sharepoint.com/personal/joost_westerhof_hetnic_nl/Documents/Documenten/"/>
    </mc:Choice>
  </mc:AlternateContent>
  <xr:revisionPtr revIDLastSave="0" documentId="8_{580E2D60-0CE4-4D8F-8A52-9D5FADB43659}" xr6:coauthVersionLast="47" xr6:coauthVersionMax="47" xr10:uidLastSave="{00000000-0000-0000-0000-000000000000}"/>
  <bookViews>
    <workbookView xWindow="28680" yWindow="-120" windowWidth="38640" windowHeight="21240" tabRatio="555" activeTab="1" xr2:uid="{D932769B-A95F-42CF-84AA-D4097233A328}"/>
  </bookViews>
  <sheets>
    <sheet name="Introductie" sheetId="1" r:id="rId1"/>
    <sheet name="Wensen" sheetId="2" r:id="rId2"/>
    <sheet name="Blad1" sheetId="14" state="hidden" r:id="rId3"/>
  </sheets>
  <definedNames>
    <definedName name="_xlnm._FilterDatabase" localSheetId="1" hidden="1">Wensen!$B$4:$L$4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3" i="2" l="1"/>
  <c r="M63" i="2" s="1"/>
  <c r="I62" i="2"/>
  <c r="J62" i="2"/>
  <c r="N62" i="2" s="1"/>
  <c r="J63" i="2"/>
  <c r="N63" i="2" s="1"/>
  <c r="M62" i="2"/>
  <c r="L5" i="2"/>
  <c r="O98" i="2"/>
  <c r="G29" i="1" s="1"/>
  <c r="J5" i="2"/>
  <c r="I93" i="2"/>
  <c r="J93" i="2"/>
  <c r="I6" i="2"/>
  <c r="J6" i="2"/>
  <c r="I58" i="2"/>
  <c r="J58" i="2"/>
  <c r="I16" i="2"/>
  <c r="J16" i="2"/>
  <c r="M6" i="2"/>
  <c r="N6" i="2"/>
  <c r="L6" i="2"/>
  <c r="M93" i="2"/>
  <c r="N93" i="2"/>
  <c r="L93" i="2"/>
  <c r="I65" i="2"/>
  <c r="J65" i="2"/>
  <c r="I66" i="2"/>
  <c r="J66" i="2"/>
  <c r="I67" i="2"/>
  <c r="M67" i="2"/>
  <c r="J67" i="2"/>
  <c r="N67" i="2"/>
  <c r="I68" i="2"/>
  <c r="M68" i="2"/>
  <c r="J68" i="2"/>
  <c r="N68" i="2"/>
  <c r="I69" i="2"/>
  <c r="M69" i="2"/>
  <c r="J69" i="2"/>
  <c r="N69" i="2"/>
  <c r="I70" i="2"/>
  <c r="M70" i="2"/>
  <c r="J70" i="2"/>
  <c r="N70" i="2"/>
  <c r="I71" i="2"/>
  <c r="M71" i="2"/>
  <c r="J71" i="2"/>
  <c r="N71" i="2"/>
  <c r="I72" i="2"/>
  <c r="M72" i="2"/>
  <c r="J72" i="2"/>
  <c r="N72" i="2"/>
  <c r="I73" i="2"/>
  <c r="M73" i="2"/>
  <c r="J73" i="2"/>
  <c r="N73" i="2"/>
  <c r="I74" i="2"/>
  <c r="M74" i="2"/>
  <c r="J74" i="2"/>
  <c r="N74" i="2"/>
  <c r="I75" i="2"/>
  <c r="M75" i="2"/>
  <c r="J75" i="2"/>
  <c r="N75" i="2"/>
  <c r="I76" i="2"/>
  <c r="M76" i="2"/>
  <c r="J76" i="2"/>
  <c r="N76" i="2"/>
  <c r="I77" i="2"/>
  <c r="M77" i="2"/>
  <c r="J77" i="2"/>
  <c r="N77" i="2"/>
  <c r="I78" i="2"/>
  <c r="M78" i="2"/>
  <c r="J78" i="2"/>
  <c r="N78" i="2"/>
  <c r="I79" i="2"/>
  <c r="M79" i="2"/>
  <c r="J79" i="2"/>
  <c r="N79" i="2"/>
  <c r="I80" i="2"/>
  <c r="M80" i="2"/>
  <c r="J80" i="2"/>
  <c r="N80" i="2"/>
  <c r="I81" i="2"/>
  <c r="M81" i="2"/>
  <c r="J81" i="2"/>
  <c r="N81" i="2"/>
  <c r="I82" i="2"/>
  <c r="M82" i="2"/>
  <c r="J82" i="2"/>
  <c r="N82" i="2"/>
  <c r="I83" i="2"/>
  <c r="M83" i="2"/>
  <c r="J83" i="2"/>
  <c r="N83" i="2"/>
  <c r="I84" i="2"/>
  <c r="M84" i="2"/>
  <c r="J84" i="2"/>
  <c r="N84" i="2"/>
  <c r="I85" i="2"/>
  <c r="M85" i="2"/>
  <c r="J85" i="2"/>
  <c r="N85" i="2"/>
  <c r="I86" i="2"/>
  <c r="M86" i="2"/>
  <c r="J86" i="2"/>
  <c r="N86" i="2"/>
  <c r="I87" i="2"/>
  <c r="M87" i="2"/>
  <c r="J87" i="2"/>
  <c r="N87" i="2"/>
  <c r="I88" i="2"/>
  <c r="M88" i="2"/>
  <c r="J88" i="2"/>
  <c r="N88" i="2"/>
  <c r="I89" i="2"/>
  <c r="M89" i="2"/>
  <c r="J89" i="2"/>
  <c r="N89" i="2"/>
  <c r="I90" i="2"/>
  <c r="M90" i="2"/>
  <c r="J90" i="2"/>
  <c r="N90" i="2"/>
  <c r="I91" i="2"/>
  <c r="M91" i="2"/>
  <c r="J91" i="2"/>
  <c r="N91" i="2"/>
  <c r="I92" i="2"/>
  <c r="M92" i="2"/>
  <c r="J92" i="2"/>
  <c r="N92" i="2"/>
  <c r="I94" i="2"/>
  <c r="M94" i="2"/>
  <c r="J94" i="2"/>
  <c r="N94" i="2"/>
  <c r="I95" i="2"/>
  <c r="M95" i="2"/>
  <c r="J95" i="2"/>
  <c r="N95" i="2"/>
  <c r="I96" i="2"/>
  <c r="M96" i="2"/>
  <c r="J96" i="2"/>
  <c r="N96" i="2"/>
  <c r="I97" i="2"/>
  <c r="M97" i="2"/>
  <c r="J97" i="2"/>
  <c r="N97" i="2"/>
  <c r="N5" i="2"/>
  <c r="M5" i="2"/>
  <c r="I9" i="2"/>
  <c r="M9" i="2"/>
  <c r="J9" i="2"/>
  <c r="N9" i="2"/>
  <c r="I10" i="2"/>
  <c r="M10" i="2"/>
  <c r="J10" i="2"/>
  <c r="N10" i="2"/>
  <c r="I11" i="2"/>
  <c r="M11" i="2"/>
  <c r="J11" i="2"/>
  <c r="N11" i="2"/>
  <c r="I12" i="2"/>
  <c r="M12" i="2"/>
  <c r="J12" i="2"/>
  <c r="N12" i="2"/>
  <c r="I13" i="2"/>
  <c r="M13" i="2"/>
  <c r="J13" i="2"/>
  <c r="N13" i="2"/>
  <c r="I14" i="2"/>
  <c r="M14" i="2"/>
  <c r="J14" i="2"/>
  <c r="N14" i="2"/>
  <c r="I15" i="2"/>
  <c r="M15" i="2"/>
  <c r="J15" i="2"/>
  <c r="N15" i="2"/>
  <c r="M16" i="2"/>
  <c r="N16" i="2"/>
  <c r="I17" i="2"/>
  <c r="M17" i="2"/>
  <c r="J17" i="2"/>
  <c r="N17" i="2"/>
  <c r="I18" i="2"/>
  <c r="M18" i="2"/>
  <c r="J18" i="2"/>
  <c r="N18" i="2"/>
  <c r="I19" i="2"/>
  <c r="M19" i="2"/>
  <c r="J19" i="2"/>
  <c r="N19" i="2"/>
  <c r="I20" i="2"/>
  <c r="M20" i="2"/>
  <c r="J20" i="2"/>
  <c r="N20" i="2"/>
  <c r="I21" i="2"/>
  <c r="M21" i="2"/>
  <c r="J21" i="2"/>
  <c r="N21" i="2"/>
  <c r="I22" i="2"/>
  <c r="M22" i="2"/>
  <c r="J22" i="2"/>
  <c r="N22" i="2"/>
  <c r="I23" i="2"/>
  <c r="M23" i="2"/>
  <c r="J23" i="2"/>
  <c r="N23" i="2"/>
  <c r="I24" i="2"/>
  <c r="M24" i="2"/>
  <c r="J24" i="2"/>
  <c r="N24" i="2"/>
  <c r="I25" i="2"/>
  <c r="M25" i="2"/>
  <c r="J25" i="2"/>
  <c r="N25" i="2"/>
  <c r="I26" i="2"/>
  <c r="M26" i="2"/>
  <c r="J26" i="2"/>
  <c r="N26" i="2"/>
  <c r="I27" i="2"/>
  <c r="M27" i="2"/>
  <c r="J27" i="2"/>
  <c r="N27" i="2"/>
  <c r="I28" i="2"/>
  <c r="M28" i="2"/>
  <c r="J28" i="2"/>
  <c r="N28" i="2"/>
  <c r="I29" i="2"/>
  <c r="M29" i="2"/>
  <c r="J29" i="2"/>
  <c r="N29" i="2"/>
  <c r="I30" i="2"/>
  <c r="M30" i="2"/>
  <c r="J30" i="2"/>
  <c r="N30" i="2"/>
  <c r="I31" i="2"/>
  <c r="M31" i="2"/>
  <c r="J31" i="2"/>
  <c r="N31" i="2"/>
  <c r="I32" i="2"/>
  <c r="M32" i="2"/>
  <c r="J32" i="2"/>
  <c r="N32" i="2"/>
  <c r="I33" i="2"/>
  <c r="M33" i="2"/>
  <c r="J33" i="2"/>
  <c r="N33" i="2"/>
  <c r="I34" i="2"/>
  <c r="M34" i="2"/>
  <c r="J34" i="2"/>
  <c r="N34" i="2"/>
  <c r="I35" i="2"/>
  <c r="M35" i="2"/>
  <c r="J35" i="2"/>
  <c r="N35" i="2"/>
  <c r="I36" i="2"/>
  <c r="J36" i="2"/>
  <c r="N36" i="2"/>
  <c r="M36" i="2"/>
  <c r="I37" i="2"/>
  <c r="M37" i="2"/>
  <c r="J37" i="2"/>
  <c r="N37" i="2"/>
  <c r="I38" i="2"/>
  <c r="M38" i="2"/>
  <c r="J38" i="2"/>
  <c r="N38" i="2"/>
  <c r="I39" i="2"/>
  <c r="M39" i="2"/>
  <c r="J39" i="2"/>
  <c r="N39" i="2"/>
  <c r="I40" i="2"/>
  <c r="M40" i="2"/>
  <c r="J40" i="2"/>
  <c r="N40" i="2"/>
  <c r="I41" i="2"/>
  <c r="M41" i="2"/>
  <c r="J41" i="2"/>
  <c r="N41" i="2"/>
  <c r="I42" i="2"/>
  <c r="M42" i="2"/>
  <c r="J42" i="2"/>
  <c r="N42" i="2"/>
  <c r="I43" i="2"/>
  <c r="M43" i="2"/>
  <c r="J43" i="2"/>
  <c r="N43" i="2"/>
  <c r="I44" i="2"/>
  <c r="M44" i="2"/>
  <c r="J44" i="2"/>
  <c r="N44" i="2"/>
  <c r="I45" i="2"/>
  <c r="M45" i="2"/>
  <c r="J45" i="2"/>
  <c r="N45" i="2"/>
  <c r="I46" i="2"/>
  <c r="M46" i="2"/>
  <c r="J46" i="2"/>
  <c r="N46" i="2"/>
  <c r="I47" i="2"/>
  <c r="M47" i="2"/>
  <c r="J47" i="2"/>
  <c r="N47" i="2"/>
  <c r="I48" i="2"/>
  <c r="M48" i="2"/>
  <c r="J48" i="2"/>
  <c r="N48" i="2"/>
  <c r="I49" i="2"/>
  <c r="M49" i="2"/>
  <c r="J49" i="2"/>
  <c r="N49" i="2"/>
  <c r="I50" i="2"/>
  <c r="M50" i="2"/>
  <c r="J50" i="2"/>
  <c r="N50" i="2"/>
  <c r="I51" i="2"/>
  <c r="M51" i="2"/>
  <c r="J51" i="2"/>
  <c r="N51" i="2"/>
  <c r="I52" i="2"/>
  <c r="M52" i="2"/>
  <c r="J52" i="2"/>
  <c r="N52" i="2"/>
  <c r="I53" i="2"/>
  <c r="M53" i="2"/>
  <c r="J53" i="2"/>
  <c r="N53" i="2"/>
  <c r="I54" i="2"/>
  <c r="M54" i="2"/>
  <c r="J54" i="2"/>
  <c r="N54" i="2"/>
  <c r="I55" i="2"/>
  <c r="M55" i="2"/>
  <c r="J55" i="2"/>
  <c r="N55" i="2"/>
  <c r="I56" i="2"/>
  <c r="M56" i="2"/>
  <c r="J56" i="2"/>
  <c r="N56" i="2"/>
  <c r="I57" i="2"/>
  <c r="M57" i="2"/>
  <c r="J57" i="2"/>
  <c r="N57" i="2"/>
  <c r="M58" i="2"/>
  <c r="N58" i="2"/>
  <c r="I59" i="2"/>
  <c r="M59" i="2"/>
  <c r="J59" i="2"/>
  <c r="N59" i="2"/>
  <c r="I60" i="2"/>
  <c r="J60" i="2"/>
  <c r="N60" i="2"/>
  <c r="M60" i="2"/>
  <c r="I61" i="2"/>
  <c r="M61" i="2"/>
  <c r="J61" i="2"/>
  <c r="N61" i="2"/>
  <c r="I64" i="2"/>
  <c r="M64" i="2"/>
  <c r="J64" i="2"/>
  <c r="N64" i="2"/>
  <c r="M65" i="2"/>
  <c r="N65" i="2"/>
  <c r="M66" i="2"/>
  <c r="N66" i="2"/>
  <c r="I7" i="2"/>
  <c r="M7" i="2"/>
  <c r="J7" i="2"/>
  <c r="N7" i="2"/>
  <c r="I8" i="2"/>
  <c r="M8" i="2"/>
  <c r="J8" i="2"/>
  <c r="N8" i="2"/>
  <c r="L97" i="2"/>
  <c r="L96" i="2"/>
  <c r="L95" i="2"/>
  <c r="L94" i="2"/>
  <c r="L92" i="2"/>
  <c r="L91" i="2"/>
  <c r="L90" i="2"/>
  <c r="L89" i="2"/>
  <c r="L88" i="2"/>
  <c r="L87" i="2"/>
  <c r="L86" i="2"/>
  <c r="L85" i="2"/>
  <c r="L84" i="2"/>
  <c r="L83" i="2"/>
  <c r="L82" i="2"/>
  <c r="L81" i="2"/>
  <c r="L80" i="2"/>
  <c r="L79" i="2"/>
  <c r="L78" i="2"/>
  <c r="L77" i="2"/>
  <c r="L76" i="2"/>
  <c r="L75" i="2"/>
  <c r="L74" i="2"/>
  <c r="L73" i="2"/>
  <c r="L72" i="2"/>
  <c r="L71" i="2"/>
  <c r="L70" i="2"/>
  <c r="L69" i="2"/>
  <c r="L68" i="2"/>
  <c r="L67" i="2"/>
  <c r="L49" i="2"/>
  <c r="L37" i="2"/>
  <c r="L15" i="2"/>
  <c r="L25" i="2"/>
  <c r="L39" i="2"/>
  <c r="L17" i="2"/>
  <c r="L61" i="2"/>
  <c r="L29" i="2"/>
  <c r="L13" i="2"/>
  <c r="L31" i="2"/>
  <c r="L10" i="2"/>
  <c r="L64" i="2"/>
  <c r="L34" i="2"/>
  <c r="L19" i="2"/>
  <c r="L50" i="2"/>
  <c r="L36" i="2"/>
  <c r="L28" i="2"/>
  <c r="L55" i="2"/>
  <c r="L33" i="2"/>
  <c r="L38" i="2"/>
  <c r="L24" i="2"/>
  <c r="L57" i="2"/>
  <c r="L48" i="2"/>
  <c r="L43" i="2"/>
  <c r="L66" i="2"/>
  <c r="L45" i="2"/>
  <c r="L52" i="2"/>
  <c r="L23" i="2"/>
  <c r="L59" i="2"/>
  <c r="L35" i="2"/>
  <c r="L14" i="2"/>
  <c r="L54" i="2"/>
  <c r="L42" i="2"/>
  <c r="L32" i="2"/>
  <c r="L56" i="2"/>
  <c r="L53" i="2"/>
  <c r="L44" i="2"/>
  <c r="L41" i="2"/>
  <c r="L26" i="2"/>
  <c r="L21" i="2"/>
  <c r="L16" i="2"/>
  <c r="L47" i="2"/>
  <c r="L60" i="2"/>
  <c r="L12" i="2"/>
  <c r="L40" i="2"/>
  <c r="L20" i="2"/>
  <c r="L65" i="2"/>
  <c r="L9" i="2"/>
  <c r="L22" i="2"/>
  <c r="L11" i="2"/>
  <c r="L58" i="2"/>
  <c r="L46" i="2"/>
  <c r="L27" i="2"/>
  <c r="L30" i="2"/>
  <c r="L18" i="2"/>
  <c r="L51" i="2"/>
  <c r="L8" i="2"/>
  <c r="L7" i="2"/>
  <c r="L63" i="2" l="1"/>
  <c r="L62" i="2"/>
  <c r="L98" i="2" l="1"/>
  <c r="G27" i="1" s="1"/>
  <c r="G28" i="1" s="1"/>
</calcChain>
</file>

<file path=xl/sharedStrings.xml><?xml version="1.0" encoding="utf-8"?>
<sst xmlns="http://schemas.openxmlformats.org/spreadsheetml/2006/main" count="453" uniqueCount="257">
  <si>
    <t>Categorie</t>
  </si>
  <si>
    <t>Onderdeel</t>
  </si>
  <si>
    <t>Nummer</t>
  </si>
  <si>
    <t>Omschrijving</t>
  </si>
  <si>
    <t>Prioriteit</t>
  </si>
  <si>
    <t>Opmerking</t>
  </si>
  <si>
    <t>Wordt aangeboden?</t>
  </si>
  <si>
    <t>Standaard</t>
  </si>
  <si>
    <t>Maatwerk</t>
  </si>
  <si>
    <t>Toelichting</t>
  </si>
  <si>
    <t>Punten</t>
  </si>
  <si>
    <t>Algemeen</t>
  </si>
  <si>
    <t>Feedback en Verbetering</t>
  </si>
  <si>
    <t>FEED0001</t>
  </si>
  <si>
    <t>Er is een procedure voor het verzamelen en gebruiken van feedback.</t>
  </si>
  <si>
    <t>WENS</t>
  </si>
  <si>
    <t>Feedback kan worden verzameld en gebruikt voor continue verbetering van de oplossing.</t>
  </si>
  <si>
    <t>&lt;Nog invullen&gt;</t>
  </si>
  <si>
    <t>Training</t>
  </si>
  <si>
    <t>TRA0001</t>
  </si>
  <si>
    <t>Interactieve online trainingsmaterialen zijn beschikbaar</t>
  </si>
  <si>
    <t>E-learning modules en instructievideo's voor zelfstandig leren door gebruikers</t>
  </si>
  <si>
    <t>TRA0002</t>
  </si>
  <si>
    <t>Periodieke opfriscursussen en bijscholing</t>
  </si>
  <si>
    <t>Regelmatige updates en trainingen om kennis actueel te houden en nieuwe functies te introduceren</t>
  </si>
  <si>
    <t>TRA0003</t>
  </si>
  <si>
    <t>Evaluatie van trainingseffectiviteit</t>
  </si>
  <si>
    <t>Mechanisme om de effectiviteit van de trainingen te meten en verbeterpunten te identificeren</t>
  </si>
  <si>
    <t>TRA0004</t>
  </si>
  <si>
    <t>Scenario-gebaseerde oefeningen</t>
  </si>
  <si>
    <t>Realistische scenario's en use cases in trainingen om praktijksituaties te simuleren</t>
  </si>
  <si>
    <t>ICT</t>
  </si>
  <si>
    <t>Monitoring &amp; Logging</t>
  </si>
  <si>
    <t>ML01</t>
  </si>
  <si>
    <t>Non-repudiation (docs/handelingen) alle handelingen binnen systemen zijn onweerlegbaar</t>
  </si>
  <si>
    <t>Technologie</t>
  </si>
  <si>
    <t>T01</t>
  </si>
  <si>
    <t>Oplossing heeft weinig bandbreedte nodig</t>
  </si>
  <si>
    <t>Toegang en autorisatie</t>
  </si>
  <si>
    <t>TA01</t>
  </si>
  <si>
    <t>Toegang voor niet-medewerkers (bijv. uitzendkrachten) met een juist profiel is (mits doelmatig) te realiseren</t>
  </si>
  <si>
    <t>Financiën</t>
  </si>
  <si>
    <t>Facturen versturen</t>
  </si>
  <si>
    <t>FVE0001</t>
  </si>
  <si>
    <t>indien de factuur per e-mail verstuurd wordt gelijk een ideallink meesturen om te laten betalen</t>
  </si>
  <si>
    <t>FVE0002</t>
  </si>
  <si>
    <t>Het is mogelijk om op de factuur een extra referentie te vermelden</t>
  </si>
  <si>
    <t>FVE0003</t>
  </si>
  <si>
    <t>Op factuur mogelijkheid tot extra tekstvak (onderaan de factuur)</t>
  </si>
  <si>
    <t>FVE0004</t>
  </si>
  <si>
    <t>De gegevens op factuursjabloon zijn zelf aan te passen</t>
  </si>
  <si>
    <t>FVE0005</t>
  </si>
  <si>
    <t>Het is mogelijk om de kassabon gegevens zelf aan te passen</t>
  </si>
  <si>
    <t>FVE0006</t>
  </si>
  <si>
    <t>Er is een mogelijkheid om de btw gegevens op kassabon weg te laten</t>
  </si>
  <si>
    <t>FVE0007</t>
  </si>
  <si>
    <t>Het is mogelijk om geen kassabon te hoeven printen</t>
  </si>
  <si>
    <t>Rapporten</t>
  </si>
  <si>
    <t>RAP0001</t>
  </si>
  <si>
    <t>RAP0002</t>
  </si>
  <si>
    <t>RAP0003</t>
  </si>
  <si>
    <t>Kortingen</t>
  </si>
  <si>
    <t>KOR0001</t>
  </si>
  <si>
    <t>Diversen</t>
  </si>
  <si>
    <t>DIV0001</t>
  </si>
  <si>
    <t>Retourpinnen is mogelijk</t>
  </si>
  <si>
    <t>SLA</t>
  </si>
  <si>
    <t>SLA0001</t>
  </si>
  <si>
    <t>Periodieke trainingssessies voor personeel over gebruik van het systeem</t>
  </si>
  <si>
    <t>Periodieke training om de vaardigheden van het personeel up-to-date te houden.</t>
  </si>
  <si>
    <t>SLA0002</t>
  </si>
  <si>
    <t>Evaluatie van SLA-prestaties tijdens kwartaalbijeenkomsten</t>
  </si>
  <si>
    <t>Gezamenlijke beoordeling van prestaties en verbeterpunten tijdens reguliere vergaderingen.</t>
  </si>
  <si>
    <t>SLA0003</t>
  </si>
  <si>
    <t>Mogelijkheid tot aanpassing van de SLA bij veranderende behoeften</t>
  </si>
  <si>
    <t>Flexibiliteit om de SLA aan te passen bij veranderende bedrijfsbehoeften of omstandigheden.</t>
  </si>
  <si>
    <t>Kassa</t>
  </si>
  <si>
    <t>Abonnementsbeheer</t>
  </si>
  <si>
    <t>KAS0001</t>
  </si>
  <si>
    <t>Het systeem moet automatische verlengingen voor abonnementen beheren</t>
  </si>
  <si>
    <t>Verhoogt klantretentie door automatische verlenging</t>
  </si>
  <si>
    <t>Communicatie</t>
  </si>
  <si>
    <t>KAS0002</t>
  </si>
  <si>
    <t>Het systeem moet klantfeedback en beoordelingen kunnen verzamelen na transacties</t>
  </si>
  <si>
    <t>Verbetert dienstverlening en klanttevredenheid</t>
  </si>
  <si>
    <t>KAS0003</t>
  </si>
  <si>
    <t>Het systeem moet meldingen kunnen versturen over aanbiedingen en updates naar geregistreerde klanten</t>
  </si>
  <si>
    <t>Verhoogt klantbetrokkenheid en omzet</t>
  </si>
  <si>
    <t>Gebruikersinterface</t>
  </si>
  <si>
    <t>KAS0004</t>
  </si>
  <si>
    <t>Het systeem moet visuele aanwijzingen en hulp bieden tijdens het gebruik van de interface</t>
  </si>
  <si>
    <t>Verhoogt gebruiksgemak en vermindert fouten</t>
  </si>
  <si>
    <t>KAS0005</t>
  </si>
  <si>
    <t>Het systeem moet de mogelijkheid bieden om de kassa-interface (layers e.d.)  aan te passen aan de behoeften van het zwembad</t>
  </si>
  <si>
    <t>Verhoogt flexibiliteit en aanpasbaarheid</t>
  </si>
  <si>
    <t>Klantbeheer</t>
  </si>
  <si>
    <t>KAS0006</t>
  </si>
  <si>
    <t>Het systeem moet klantprofielen kunnen segmenteren voor gerichte marketingcampagnes</t>
  </si>
  <si>
    <t>Verhoogt effectiviteit van marketingactiviteiten</t>
  </si>
  <si>
    <t>Les</t>
  </si>
  <si>
    <t>LA0001</t>
  </si>
  <si>
    <r>
      <rPr>
        <i/>
        <sz val="10"/>
        <color rgb="FF000000"/>
        <rFont val="Arial"/>
        <family val="2"/>
      </rPr>
      <t xml:space="preserve">Er kunnen (automatische) mailingen ingesteld worden voor o.a: 
</t>
    </r>
    <r>
      <rPr>
        <sz val="10"/>
        <color rgb="FF000000"/>
        <rFont val="Arial"/>
        <family val="2"/>
      </rPr>
      <t>Verjaardagen 
diplomazwemmen</t>
    </r>
  </si>
  <si>
    <t>PC0001</t>
  </si>
  <si>
    <t>De klant ontvangt een email wanneer kind geplaatst kan worden, met mogelijkheid te bevestigen of te weigeren.</t>
  </si>
  <si>
    <t>OP0001</t>
  </si>
  <si>
    <t>In het oproep e-mailbericht wordt een link meegestuurd waarmee de cursist bevestigt of weigert dat deze geplaatst wil worden op de voorgestelde lesgroep uit de oproep</t>
  </si>
  <si>
    <t>OP0002</t>
  </si>
  <si>
    <t>Opgeroepen cursisten kunnen een kenmerk krijgen als zijnde opgeroepen, waarbij ook de datum van het laatste contact wordt getoond</t>
  </si>
  <si>
    <t>OP0003</t>
  </si>
  <si>
    <t>De bevestigingslink is gedurende een te configureren max. tijdsspanne geldig</t>
  </si>
  <si>
    <t>OP0004</t>
  </si>
  <si>
    <t>Bij weigering komt cursist terug op de wachtlijst op oorspronkelijke plaats in de rangorde</t>
  </si>
  <si>
    <t>OP0005</t>
  </si>
  <si>
    <t xml:space="preserve">aantal oproepen en weigeringen inzichtelijk bij cursist </t>
  </si>
  <si>
    <t>OP0006</t>
  </si>
  <si>
    <t>Na het geven van een bevestiging via de link in het oproep e-mailbericht wordt de cursist automatisch geplaatst op de lesgroep, zonder tussenkomst van de lesadministratie</t>
  </si>
  <si>
    <t>OP0007</t>
  </si>
  <si>
    <t>MD0001</t>
  </si>
  <si>
    <t xml:space="preserve">Inzichtelijk bij klantgegevens welk product hij/zij heeft: bijvoorbeeld: A, B, C, privé, BC, JSF. </t>
  </si>
  <si>
    <t>Aantal uitgegeven diploma's per periode (door gebruiker in te vullen); per locatie</t>
  </si>
  <si>
    <r>
      <rPr>
        <i/>
        <sz val="10"/>
        <rFont val="Arial"/>
        <family val="2"/>
      </rPr>
      <t>Statistieken per lesgever:</t>
    </r>
    <r>
      <rPr>
        <sz val="10"/>
        <rFont val="Arial"/>
        <family val="2"/>
      </rPr>
      <t xml:space="preserve">
gemiddeld aantal gegeven lessen:</t>
    </r>
  </si>
  <si>
    <t>per lesmoment</t>
  </si>
  <si>
    <t>RAP0004</t>
  </si>
  <si>
    <t>per niveau</t>
  </si>
  <si>
    <t>RAP0005</t>
  </si>
  <si>
    <t>per cursus</t>
  </si>
  <si>
    <t>RAP0006</t>
  </si>
  <si>
    <t>Aan- en afwezigheid van een lesgever per ingeplande les.</t>
  </si>
  <si>
    <t>RAP0007</t>
  </si>
  <si>
    <t>Per cursus kan het gemiddeld aantal verwachte klokuren per cursus worden opgegeven</t>
  </si>
  <si>
    <t>CUR0001</t>
  </si>
  <si>
    <t xml:space="preserve">Ouders kunnen meerdere personen autoriseren om mee te kijken </t>
  </si>
  <si>
    <t>ONI0001</t>
  </si>
  <si>
    <t>voorkeur keuzes achteraf aan te passen door klant</t>
  </si>
  <si>
    <t>POL0001</t>
  </si>
  <si>
    <t>POL0002</t>
  </si>
  <si>
    <t xml:space="preserve">Er is een speciale pagina voor het kind; de vorderingen zijn te volgen 'op het kind gericht'. Leuks, speels, zelf in te stellen icoontjes, etc. </t>
  </si>
  <si>
    <t>POL0003</t>
  </si>
  <si>
    <r>
      <t xml:space="preserve">Er is een speciale pagina voor het kind met een </t>
    </r>
    <r>
      <rPr>
        <i/>
        <sz val="10"/>
        <rFont val="Arial"/>
        <family val="2"/>
      </rPr>
      <t>visueel</t>
    </r>
    <r>
      <rPr>
        <sz val="10"/>
        <rFont val="Arial"/>
        <family val="2"/>
      </rPr>
      <t xml:space="preserve"> beloningssysteem; </t>
    </r>
  </si>
  <si>
    <t>POL0004</t>
  </si>
  <si>
    <t xml:space="preserve">Er is een speciale pagina voor het kind; uitnodigingen versturen naar opa's/oma's voor het afzwemmen. </t>
  </si>
  <si>
    <t>Webshop Online</t>
  </si>
  <si>
    <t>Online/Webshop</t>
  </si>
  <si>
    <t>ONL001</t>
  </si>
  <si>
    <t>Beoordelingssysteem per zwembad</t>
  </si>
  <si>
    <t>Gasten kunnen ervaringen delen specifiek voor elk zwembad</t>
  </si>
  <si>
    <t>ONL002</t>
  </si>
  <si>
    <t>Zwembadspecifieke cadeaubonnen/ Vouchers</t>
  </si>
  <si>
    <t>Gasten kunnen cadeaubonnen kopen en inwisselen bij specifieke zwembaden</t>
  </si>
  <si>
    <t>Verhuur</t>
  </si>
  <si>
    <t>Functioneel beheer</t>
  </si>
  <si>
    <t>VER001</t>
  </si>
  <si>
    <t>Mogelijkheid tot het instellen van automatische toegangstijden</t>
  </si>
  <si>
    <t>Automatisch openen en sluiten van accommodaties op vooraf ingestelde tijden</t>
  </si>
  <si>
    <t>VER002</t>
  </si>
  <si>
    <t>Integratie met bestaande gemeentelijke systemen</t>
  </si>
  <si>
    <t>Koppeling met andere relevante gemeentelijke systemen voor efficiënte gegevensuitwisseling</t>
  </si>
  <si>
    <t>Horeca</t>
  </si>
  <si>
    <t>Horeca Algemeen</t>
  </si>
  <si>
    <t>HOA0001</t>
  </si>
  <si>
    <t>Er kan een bestelling worden opgegeven m.b.v. QR-code en betaald via i-Deal</t>
  </si>
  <si>
    <t>HOA0002</t>
  </si>
  <si>
    <t>Bestellingen kunnen m.b.v. een mobiele device worden opgenomen</t>
  </si>
  <si>
    <t>Bestellingen moeten direct inzichtelijk zijn op een scherm in de keuken+aanduiding dat bestelling klaar is voor personeel en gasten.</t>
  </si>
  <si>
    <t>Rapportages</t>
  </si>
  <si>
    <t>Reserveren</t>
  </si>
  <si>
    <t>RES0001</t>
  </si>
  <si>
    <t>Het is mogelijk om de gebruikte consumpties van de horeca, welke  op de factuur van de inhuur worden geplaatst, digitaal te laten ondertekenen.</t>
  </si>
  <si>
    <t>Automatische incasso</t>
  </si>
  <si>
    <t>AIN0001</t>
  </si>
  <si>
    <r>
      <t>Online sepa-mandaat registratie:</t>
    </r>
    <r>
      <rPr>
        <sz val="11"/>
        <color rgb="FF000000"/>
        <rFont val="Aptos"/>
        <family val="2"/>
      </rPr>
      <t> Klanten hebben de mogelijkheid om online een sepa-mandaat af te geven, inclusief een eenmalige goedkeuringstransactie van 1 cent.</t>
    </r>
  </si>
  <si>
    <t>AIN0002</t>
  </si>
  <si>
    <r>
      <t>Mogelijkheid tot handmatige registratie:</t>
    </r>
    <r>
      <rPr>
        <sz val="11"/>
        <color rgb="FF000000"/>
        <rFont val="Aptos"/>
        <family val="2"/>
      </rPr>
      <t> Kassamedewerkers kunnen handmatig sepa-mandaten registreren in de kassa</t>
    </r>
  </si>
  <si>
    <t>AIN0003</t>
  </si>
  <si>
    <r>
      <t>Verplichte goedkeuringstransactie:</t>
    </r>
    <r>
      <rPr>
        <sz val="11"/>
        <color rgb="FF000000"/>
        <rFont val="Aptos"/>
        <family val="2"/>
      </rPr>
      <t> Bij online registratie is een eenmalige goedkeuringstransactie van 1 cent verplicht om de geldigheid van het sepa-mandaat te bevestigen.</t>
    </r>
  </si>
  <si>
    <t>AIN0004</t>
  </si>
  <si>
    <r>
      <t>Automatische generatie van mandaten:</t>
    </r>
    <r>
      <rPr>
        <sz val="11"/>
        <color rgb="FF000000"/>
        <rFont val="Aptos"/>
        <family val="2"/>
      </rPr>
      <t> Het systeem genereert automatisch unieke identificatienummers voor elk sepa-mandaat ter identificatie en traceerbaarheid.</t>
    </r>
  </si>
  <si>
    <t>AIN0005</t>
  </si>
  <si>
    <r>
      <t>Opslag van mandaten in beveiligde omgeving:</t>
    </r>
    <r>
      <rPr>
        <sz val="11"/>
        <color rgb="FF000000"/>
        <rFont val="Aptos"/>
        <family val="2"/>
      </rPr>
      <t> Sepa-mandaten worden veilig opgeslagen in de kassa-applicatie met versleutelingsmaatregelen om privacy te waarborgen.</t>
    </r>
  </si>
  <si>
    <t>AIN0006</t>
  </si>
  <si>
    <r>
      <t>Mandaten koppelen aan klantrekeningen:</t>
    </r>
    <r>
      <rPr>
        <sz val="11"/>
        <color rgb="FF000000"/>
        <rFont val="Aptos"/>
        <family val="2"/>
      </rPr>
      <t> Geregistreerde sepa-mandaten worden automatisch gekoppeld aan de bijbehorende klantrekeningen in de kassa.</t>
    </r>
  </si>
  <si>
    <t>AIN0007</t>
  </si>
  <si>
    <r>
      <t>Mogelijkheid tot intrekken van mandaten:</t>
    </r>
    <r>
      <rPr>
        <sz val="11"/>
        <color rgb="FF000000"/>
        <rFont val="Aptos"/>
        <family val="2"/>
      </rPr>
      <t> Klanten hebben de mogelijkheid om hun sepa-mandaten in te trekken, en deze intrekking wordt onmiddellijk bijgewerkt in de kassa.</t>
    </r>
  </si>
  <si>
    <t>AIN0008</t>
  </si>
  <si>
    <r>
      <t>Notificaties bij sepa-mandaat intrekking:</t>
    </r>
    <r>
      <rPr>
        <sz val="11"/>
        <color rgb="FF000000"/>
        <rFont val="Aptos"/>
        <family val="2"/>
      </rPr>
      <t> Kassamedewerkers ontvangen onmiddellijke notificaties bij intrekking van sepa-mandaten om tijdig te kunnen handelen.</t>
    </r>
  </si>
  <si>
    <t>AIN0009</t>
  </si>
  <si>
    <r>
      <t>Historische registratie van mandaten:</t>
    </r>
    <r>
      <rPr>
        <sz val="11"/>
        <color rgb="FF000000"/>
        <rFont val="Aptos"/>
        <family val="2"/>
      </rPr>
      <t> Het systeem houdt historische gegevens bij van alle geregistreerde sepa-mandaten voor rapportage en analyse.</t>
    </r>
  </si>
  <si>
    <t>AIN0010</t>
  </si>
  <si>
    <r>
      <t>Mogelijkheid tot handmatige validatie</t>
    </r>
    <r>
      <rPr>
        <sz val="11"/>
        <color rgb="FF000000"/>
        <rFont val="Aptos"/>
        <family val="2"/>
      </rPr>
      <t>: kassamedewerkers hebben de mogelijkheid om handmatig de geldigheid van sepa-mandaten te valideren indien nodig.</t>
    </r>
  </si>
  <si>
    <t>AIN0011</t>
  </si>
  <si>
    <r>
      <t>Mogelijkheid tot exporteren van mandaatgegevens:</t>
    </r>
    <r>
      <rPr>
        <sz val="11"/>
        <color rgb="FF000000"/>
        <rFont val="Aptos"/>
        <family val="2"/>
      </rPr>
      <t> Kassamedewerkers kunnen sepa-mandaten exporteren voor verdere verwerking in externe systemen.</t>
    </r>
  </si>
  <si>
    <t>AIN0012</t>
  </si>
  <si>
    <r>
      <t>Notificaties bij succesvolle mandaten:</t>
    </r>
    <r>
      <rPr>
        <sz val="11"/>
        <color rgb="FF000000"/>
        <rFont val="Aptos"/>
        <family val="2"/>
      </rPr>
      <t> Klanten ontvangen notificaties bij succesvolle registratie van hun sepa-mandaten ter bevestiging.</t>
    </r>
  </si>
  <si>
    <t>AIN0013</t>
  </si>
  <si>
    <r>
      <t>Mogelijkheid tot handmatige intrekking:</t>
    </r>
    <r>
      <rPr>
        <sz val="11"/>
        <color rgb="FF000000"/>
        <rFont val="Aptos"/>
        <family val="2"/>
      </rPr>
      <t> Kassamedewerkers kunnen handmatig sepa-mandaten intrekken indien nodig, bijvoorbeeld in geval van klantverzoeken.</t>
    </r>
  </si>
  <si>
    <t>AIN0014</t>
  </si>
  <si>
    <r>
      <t>Sepa-mandaten koppelen aan bankrekeningen</t>
    </r>
    <r>
      <rPr>
        <sz val="11"/>
        <color rgb="FF000000"/>
        <rFont val="Aptos"/>
        <family val="2"/>
      </rPr>
      <t>: sepa-mandaten worden nauwkeurig gekoppeld aan de relevante bankrekeningen van klanten voor juiste verwerking.</t>
    </r>
  </si>
  <si>
    <t>AIN0015</t>
  </si>
  <si>
    <r>
      <t>Automatische incasso batch export:</t>
    </r>
    <r>
      <rPr>
        <sz val="11"/>
        <color rgb="FF000000"/>
        <rFont val="Aptos"/>
        <family val="2"/>
      </rPr>
      <t> De kassa moet in staat zijn om automatisch incassobatches te genereren op basis van openstaande posten.</t>
    </r>
  </si>
  <si>
    <t>AIN0016</t>
  </si>
  <si>
    <r>
      <rPr>
        <sz val="11"/>
        <color rgb="FF000000"/>
        <rFont val="Aptos Display"/>
        <family val="2"/>
        <scheme val="major"/>
      </rPr>
      <t>Sepa-bestandsformaat: </t>
    </r>
    <r>
      <rPr>
        <sz val="11"/>
        <color rgb="FF000000"/>
        <rFont val="Aptos"/>
        <family val="2"/>
      </rPr>
      <t>De incassobatch moet worden gegenereerd volgens het sepa-bestandsformaat voor compatibiliteit met de financiële applicatie (Key2 Finance).</t>
    </r>
  </si>
  <si>
    <t>AIN0017</t>
  </si>
  <si>
    <r>
      <t>Automatische export naar financiële applicatie:</t>
    </r>
    <r>
      <rPr>
        <sz val="11"/>
        <color rgb="FF000000"/>
        <rFont val="Aptos"/>
        <family val="2"/>
      </rPr>
      <t> De incassobatch kan worden geëxporteerd naar de financiële applicatie voor verdere verwerking.</t>
    </r>
  </si>
  <si>
    <t>AIN0018</t>
  </si>
  <si>
    <r>
      <t>Statusupdates inlezen: </t>
    </r>
    <r>
      <rPr>
        <sz val="11"/>
        <color rgb="FF000000"/>
        <rFont val="Aptos"/>
        <family val="2"/>
      </rPr>
      <t>Het systeem kan statusupdates inlezen uit het bankbericht (import) met informatie over de incasso's (storno, mislukt, gelukt, enz.).</t>
    </r>
  </si>
  <si>
    <t>AIN0019</t>
  </si>
  <si>
    <r>
      <t>Real-time verwerking:</t>
    </r>
    <r>
      <rPr>
        <sz val="11"/>
        <color rgb="FF000000"/>
        <rFont val="Aptos"/>
        <family val="2"/>
      </rPr>
      <t> Statusupdates worden in real-time verwerkt (na importeren) om onmiddellijk de status van elke incasso bij te werken in de kassa-applicatie.</t>
    </r>
  </si>
  <si>
    <t>AIN0020</t>
  </si>
  <si>
    <r>
      <t>Automatische toewijzing aan klantrekeningen:</t>
    </r>
    <r>
      <rPr>
        <sz val="11"/>
        <color rgb="FF000000"/>
        <rFont val="Aptos"/>
        <family val="2"/>
      </rPr>
      <t> Het systeem koppelt automatisch de resultaten van incasso's aan de juiste klantrekeningen in de kassa.</t>
    </r>
  </si>
  <si>
    <t>AIN0021</t>
  </si>
  <si>
    <r>
      <t>Meldingen bij storno en mislukking:</t>
    </r>
    <r>
      <rPr>
        <sz val="11"/>
        <color rgb="FF000000"/>
        <rFont val="Aptos"/>
        <family val="2"/>
      </rPr>
      <t> Kassamedewerkers inzicht in gestorneerde of mislukte incasso's</t>
    </r>
  </si>
  <si>
    <t>AIN0022</t>
  </si>
  <si>
    <r>
      <t>Overzicht van incasso statussen:</t>
    </r>
    <r>
      <rPr>
        <sz val="11"/>
        <color rgb="FF000000"/>
        <rFont val="Aptos"/>
        <family val="2"/>
      </rPr>
      <t> Er is een overzicht beschikbaar voor kassamedewerkers om de status van alle incasso's te bekijken, inclusief eventuele afwijzingen.</t>
    </r>
  </si>
  <si>
    <t>AIN0023</t>
  </si>
  <si>
    <r>
      <t>Automatische verwerking van gelukte incasso's:</t>
    </r>
    <r>
      <rPr>
        <sz val="11"/>
        <color rgb="FF000000"/>
        <rFont val="Aptos"/>
        <family val="2"/>
      </rPr>
      <t> Gelukte incasso's worden na import automatisch verwerkt in de kassa zonder handmatige tussenkomst.</t>
    </r>
  </si>
  <si>
    <t>AIN0024</t>
  </si>
  <si>
    <r>
      <t>Incassotermijnindicatie: </t>
    </r>
    <r>
      <rPr>
        <sz val="11"/>
        <color rgb="FF000000"/>
        <rFont val="Aptos"/>
        <family val="2"/>
      </rPr>
      <t>Het systeem geeft aan wanneer incassotermijnen zijn verwerkt</t>
    </r>
  </si>
  <si>
    <t>AIN0025</t>
  </si>
  <si>
    <r>
      <t>Historische incassogegevens:</t>
    </r>
    <r>
      <rPr>
        <sz val="11"/>
        <color rgb="FF000000"/>
        <rFont val="Aptos"/>
        <family val="2"/>
      </rPr>
      <t> Kassamedewerkers hebben toegang tot historische gegevens van eerdere incassobatches en statussen voor rapportage en analyse.</t>
    </r>
  </si>
  <si>
    <t>AIN0026</t>
  </si>
  <si>
    <r>
      <t>Automatische blokkade bij terugkerende mislukkingen:</t>
    </r>
    <r>
      <rPr>
        <sz val="11"/>
        <color rgb="FF000000"/>
        <rFont val="Aptos"/>
        <family val="2"/>
      </rPr>
      <t> Bij herhaaldelijke mislukkingen kan het systeem automatisch de toegang tot de kassa blokkeren voor betreffende klanten.</t>
    </r>
  </si>
  <si>
    <t>AIN0027</t>
  </si>
  <si>
    <r>
      <t>Mogelijkheid tot handmatige correcties: </t>
    </r>
    <r>
      <rPr>
        <sz val="11"/>
        <color rgb="FF000000"/>
        <rFont val="Aptos"/>
        <family val="2"/>
      </rPr>
      <t>Kassamedewerkers hebben de mogelijkheid om handmatige correcties uit te voeren in geval van fouten in het incassoproces.</t>
    </r>
  </si>
  <si>
    <t>AIN0028</t>
  </si>
  <si>
    <r>
      <t>Overzicht van geweigerde incasso's:</t>
    </r>
    <r>
      <rPr>
        <sz val="11"/>
        <color rgb="FF000000"/>
        <rFont val="Aptos"/>
        <family val="2"/>
      </rPr>
      <t> Er is een duidelijk overzicht beschikbaar van geweigerde incasso's en de redenen daarvoor.</t>
    </r>
  </si>
  <si>
    <t>AIN0029</t>
  </si>
  <si>
    <r>
      <t>Naleving van wet- en regelgeving:</t>
    </r>
    <r>
      <rPr>
        <sz val="11"/>
        <color rgb="FF000000"/>
        <rFont val="Aptos"/>
        <family val="2"/>
      </rPr>
      <t> Het systeem zorgt ervoor dat het incassoproces voldoet aan relevante wet- en regelgeving, inclusief gdpr- en privacyaspecten.</t>
    </r>
  </si>
  <si>
    <t>AIN0030</t>
  </si>
  <si>
    <r>
      <t>Auditrail van incasso-activiteiten:</t>
    </r>
    <r>
      <rPr>
        <sz val="11"/>
        <color rgb="FF000000"/>
        <rFont val="Aptos"/>
        <family val="2"/>
      </rPr>
      <t> Alle incasso-gerelateerde activiteiten worden vastgelegd in een audittrail voor nalevingsdoeleinden.</t>
    </r>
  </si>
  <si>
    <t>AIN0031</t>
  </si>
  <si>
    <r>
      <t>Mogelijkheid tot manuele interventie:</t>
    </r>
    <r>
      <rPr>
        <sz val="11"/>
        <color rgb="FF000000"/>
        <rFont val="Aptos"/>
        <family val="2"/>
      </rPr>
      <t> Kassamedewerkers hebben de mogelijkheid om handmatig in te grijpen bij complexe situaties binnen het incassoproces.</t>
    </r>
  </si>
  <si>
    <t>Totaal aantal punten</t>
  </si>
  <si>
    <t>Ja</t>
  </si>
  <si>
    <t>Nee</t>
  </si>
  <si>
    <t>N.v.t.</t>
  </si>
  <si>
    <t>Vanuit het backoffice kan een rapport worden gemaakt waarop de aantallen m.b.t. eigen gebruik staan weergegeven, op naam met datum-/tijdstempel</t>
  </si>
  <si>
    <t>Vanuit het backoffice  kan een rapport worden gemaakt waarop de aantallen m.b.t. representatie kan worden weergegeven, op naam met datum-/tijdstempel</t>
  </si>
  <si>
    <t>Lesadministratie</t>
  </si>
  <si>
    <t>Plaatsen cursist</t>
  </si>
  <si>
    <t>Oproepen</t>
  </si>
  <si>
    <t>Mobile device (instructeurs)</t>
  </si>
  <si>
    <t>Cursistregistratie</t>
  </si>
  <si>
    <t>Online inschrijven</t>
  </si>
  <si>
    <t>Persoonlijke online omgeving cursist</t>
  </si>
  <si>
    <t xml:space="preserve">Over iedere nieuwe automatische plaatsing, zoals bedoeld bij OP0006, moet zichtbaar zijn in dashboard </t>
  </si>
  <si>
    <t>De cursist kan een overzicht van aangeschafte leskaarten raadplegen</t>
  </si>
  <si>
    <t>Rapport in excel kunnen openen zonder eerst op te slaan</t>
  </si>
  <si>
    <t>Lijst met openstaande storneringen</t>
  </si>
  <si>
    <t>Lijst actueel stand voorraad artikelen</t>
  </si>
  <si>
    <t>Kortingen toepasbaar op alle producten of diensten</t>
  </si>
  <si>
    <t>HOA0003</t>
  </si>
  <si>
    <t>Het controle overzicht (incl. de kasverschillen) kan (automatisch) naar een e-mailgeadresseerde worden verzonden</t>
  </si>
  <si>
    <t>Aantal behaalde punten</t>
  </si>
  <si>
    <t>Totaalscore gunningscriterium 2.4</t>
  </si>
  <si>
    <t>Prijsopgave (indien maatwerk geboden en in rekening gebracht)</t>
  </si>
  <si>
    <r>
      <t xml:space="preserve">Totaal prijsopgave (€)
</t>
    </r>
    <r>
      <rPr>
        <b/>
        <u/>
        <sz val="11"/>
        <color theme="1"/>
        <rFont val="Aptos Narrow"/>
        <family val="2"/>
        <scheme val="minor"/>
      </rPr>
      <t>In te vullen in prijzenblad!</t>
    </r>
  </si>
  <si>
    <r>
      <rPr>
        <b/>
        <sz val="16"/>
        <color theme="1"/>
        <rFont val="Aptos Narrow"/>
        <family val="2"/>
        <scheme val="minor"/>
      </rPr>
      <t>Bijlage 12 Programma van Wensen</t>
    </r>
    <r>
      <rPr>
        <sz val="11"/>
        <color theme="1"/>
        <rFont val="Aptos Narrow"/>
        <family val="2"/>
        <scheme val="minor"/>
      </rPr>
      <t xml:space="preserve">
Het onderdeel Programma van Wensen is opgenomen als gunningscriterium voor kwaliteit. In deze bijlage zijn de wensen voor deze opdracht beschreven. Hierbij geldt dat hoe meer wensen er gerealiseerd kunnen worden als standaardoplossing, hoe meer punten er gescoord kunnen worden op dit gunningscriterium.
Om subsubgunningscriterium G2.4 Programma van Wensen te beoordelen, wordt onderstaand kader toegepast.  
Er zijn in totaal 92 wensen opgesomd. Per wens kan een inschrijver aangeven of deze gerealiseerd kan worden. Als dat het geval is, moet worden aangegeven of dit als standaardoplossing of als maatwerk wordt geleverd.
• Standaardoplossing: levert de inschrijver het volle punt op.
• Maatwerk: levert een halve punt op.
• Niet realiseerbaar: levert 0 punten op.
</t>
    </r>
    <r>
      <rPr>
        <u/>
        <sz val="11"/>
        <color theme="1"/>
        <rFont val="Aptos Narrow"/>
        <family val="2"/>
        <scheme val="minor"/>
      </rPr>
      <t xml:space="preserve">
</t>
    </r>
    <r>
      <rPr>
        <sz val="11"/>
        <color theme="1"/>
        <rFont val="Aptos Narrow"/>
        <family val="2"/>
        <scheme val="minor"/>
      </rPr>
      <t xml:space="preserve">Om tot de uiteindelijke score op dit gunningscriterium te komen, wordt de volgende formule toegepast:
</t>
    </r>
    <r>
      <rPr>
        <u/>
        <sz val="11"/>
        <color theme="1"/>
        <rFont val="Aptos Narrow"/>
        <family val="2"/>
        <scheme val="minor"/>
      </rPr>
      <t xml:space="preserve">
(Behaalde punten)/92 * 10
</t>
    </r>
    <r>
      <rPr>
        <b/>
        <sz val="11"/>
        <color theme="1"/>
        <rFont val="Aptos Narrow"/>
        <family val="2"/>
        <scheme val="minor"/>
      </rPr>
      <t>Dit document dient bij de inschrijving ingediend te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</si>
</sst>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31" x14ac:knownFonts="1">
    <font>
      <sz val="11"/>
      <color theme="1"/>
      <name val="Aptos Narrow"/>
      <family val="2"/>
      <scheme val="minor"/>
    </font>
    <font>
      <sz val="8"/>
      <name val="Aptos Narrow"/>
      <family val="2"/>
      <scheme val="minor"/>
    </font>
    <font>
      <b/>
      <sz val="11"/>
      <color theme="1"/>
      <name val="Aptos Display"/>
      <family val="2"/>
      <scheme val="major"/>
    </font>
    <font>
      <sz val="11"/>
      <color theme="1"/>
      <name val="Aptos Display"/>
      <family val="2"/>
      <scheme val="major"/>
    </font>
    <font>
      <b/>
      <sz val="11"/>
      <color theme="0"/>
      <name val="Aptos Display"/>
      <family val="2"/>
      <scheme val="major"/>
    </font>
    <font>
      <b/>
      <sz val="11"/>
      <name val="Aptos Display"/>
      <family val="2"/>
      <scheme val="major"/>
    </font>
    <font>
      <sz val="11"/>
      <name val="Aptos Display"/>
      <family val="2"/>
      <scheme val="major"/>
    </font>
    <font>
      <b/>
      <sz val="11"/>
      <color theme="5" tint="-0.249977111117893"/>
      <name val="Aptos Display"/>
      <family val="2"/>
      <scheme val="major"/>
    </font>
    <font>
      <sz val="10"/>
      <name val="Arial"/>
      <family val="2"/>
    </font>
    <font>
      <i/>
      <sz val="10"/>
      <name val="Arial"/>
      <family val="2"/>
    </font>
    <font>
      <sz val="8"/>
      <color theme="1"/>
      <name val="Aptos Display"/>
      <family val="2"/>
      <scheme val="major"/>
    </font>
    <font>
      <sz val="8"/>
      <name val="Aptos Display"/>
      <family val="2"/>
      <scheme val="major"/>
    </font>
    <font>
      <i/>
      <sz val="10"/>
      <color rgb="FF000000"/>
      <name val="Arial"/>
      <family val="2"/>
    </font>
    <font>
      <sz val="10"/>
      <color rgb="FF000000"/>
      <name val="Arial"/>
      <family val="2"/>
    </font>
    <font>
      <b/>
      <sz val="14"/>
      <color theme="0"/>
      <name val="Aptos Display"/>
      <family val="2"/>
      <scheme val="major"/>
    </font>
    <font>
      <sz val="14"/>
      <color theme="1"/>
      <name val="Aptos Display"/>
      <family val="2"/>
      <scheme val="major"/>
    </font>
    <font>
      <b/>
      <sz val="11"/>
      <color theme="1"/>
      <name val="Aptos Narrow"/>
      <family val="2"/>
      <scheme val="minor"/>
    </font>
    <font>
      <b/>
      <sz val="16"/>
      <color theme="1"/>
      <name val="Aptos Narrow"/>
      <family val="2"/>
      <scheme val="minor"/>
    </font>
    <font>
      <u/>
      <sz val="11"/>
      <color theme="1"/>
      <name val="Aptos Narrow"/>
      <family val="2"/>
      <scheme val="minor"/>
    </font>
    <font>
      <sz val="11"/>
      <color rgb="FF000000"/>
      <name val="Aptos"/>
      <family val="2"/>
    </font>
    <font>
      <sz val="11"/>
      <color rgb="FF000000"/>
      <name val="Aptos Display"/>
      <family val="2"/>
      <scheme val="major"/>
    </font>
    <font>
      <sz val="11"/>
      <color rgb="FF000000"/>
      <name val="Aptos Display"/>
      <family val="2"/>
      <scheme val="major"/>
    </font>
    <font>
      <u/>
      <sz val="14"/>
      <color theme="1"/>
      <name val="Aptos Narrow"/>
      <family val="2"/>
      <scheme val="minor"/>
    </font>
    <font>
      <sz val="14"/>
      <color theme="1"/>
      <name val="Aptos Narrow"/>
      <family val="2"/>
      <scheme val="minor"/>
    </font>
    <font>
      <sz val="11"/>
      <color theme="1"/>
      <name val="Aptos Narrow"/>
      <family val="2"/>
      <scheme val="minor"/>
    </font>
    <font>
      <b/>
      <u/>
      <sz val="11"/>
      <color theme="1"/>
      <name val="Aptos Narrow"/>
      <family val="2"/>
      <scheme val="minor"/>
    </font>
    <font>
      <u val="singleAccounting"/>
      <sz val="14"/>
      <color theme="1"/>
      <name val="Aptos Narrow"/>
      <family val="2"/>
      <scheme val="minor"/>
    </font>
    <font>
      <b/>
      <strike/>
      <sz val="11"/>
      <color theme="1"/>
      <name val="Aptos Display"/>
      <family val="2"/>
      <scheme val="major"/>
    </font>
    <font>
      <strike/>
      <sz val="11"/>
      <color theme="1"/>
      <name val="Aptos Display"/>
      <family val="2"/>
      <scheme val="major"/>
    </font>
    <font>
      <b/>
      <strike/>
      <sz val="11"/>
      <color theme="5" tint="-0.249977111117893"/>
      <name val="Aptos Display"/>
      <family val="2"/>
      <scheme val="major"/>
    </font>
    <font>
      <strike/>
      <sz val="14"/>
      <color theme="1"/>
      <name val="Aptos Display"/>
      <family val="2"/>
      <scheme val="major"/>
    </font>
  </fonts>
  <fills count="1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4"/>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auto="1"/>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thin">
        <color indexed="64"/>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thin">
        <color auto="1"/>
      </left>
      <right style="thin">
        <color auto="1"/>
      </right>
      <top style="medium">
        <color indexed="64"/>
      </top>
      <bottom/>
      <diagonal/>
    </border>
    <border>
      <left/>
      <right style="medium">
        <color indexed="64"/>
      </right>
      <top style="medium">
        <color indexed="64"/>
      </top>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medium">
        <color indexed="64"/>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24" fillId="0" borderId="0" applyFont="0" applyFill="0" applyBorder="0" applyAlignment="0" applyProtection="0"/>
  </cellStyleXfs>
  <cellXfs count="274">
    <xf numFmtId="0" fontId="0" fillId="0" borderId="0" xfId="0"/>
    <xf numFmtId="0" fontId="0" fillId="2" borderId="0" xfId="0" applyFill="1"/>
    <xf numFmtId="0" fontId="0" fillId="0" borderId="0" xfId="0" applyAlignment="1">
      <alignment horizontal="left"/>
    </xf>
    <xf numFmtId="0" fontId="0" fillId="2" borderId="0" xfId="0" applyFill="1" applyAlignment="1">
      <alignment horizontal="left"/>
    </xf>
    <xf numFmtId="0" fontId="3" fillId="5" borderId="3" xfId="0" applyFont="1" applyFill="1" applyBorder="1" applyAlignment="1" applyProtection="1">
      <alignment horizontal="left" vertical="top" wrapText="1"/>
      <protection locked="0"/>
    </xf>
    <xf numFmtId="0" fontId="3" fillId="5" borderId="1" xfId="0" applyFont="1" applyFill="1" applyBorder="1" applyAlignment="1" applyProtection="1">
      <alignment horizontal="left" vertical="top" wrapText="1"/>
      <protection locked="0"/>
    </xf>
    <xf numFmtId="0" fontId="3" fillId="6" borderId="3" xfId="0" applyFont="1" applyFill="1" applyBorder="1" applyAlignment="1" applyProtection="1">
      <alignment horizontal="left" vertical="top" wrapText="1"/>
      <protection locked="0"/>
    </xf>
    <xf numFmtId="0" fontId="3" fillId="6" borderId="1" xfId="0" applyFont="1" applyFill="1" applyBorder="1" applyAlignment="1" applyProtection="1">
      <alignment horizontal="left" vertical="top" wrapText="1"/>
      <protection locked="0"/>
    </xf>
    <xf numFmtId="0" fontId="3" fillId="7" borderId="3" xfId="0" applyFont="1" applyFill="1" applyBorder="1" applyAlignment="1" applyProtection="1">
      <alignment horizontal="left" vertical="top" wrapText="1"/>
      <protection locked="0"/>
    </xf>
    <xf numFmtId="0" fontId="3" fillId="7" borderId="1" xfId="0" applyFont="1" applyFill="1" applyBorder="1" applyAlignment="1" applyProtection="1">
      <alignment horizontal="left" vertical="top" wrapText="1"/>
      <protection locked="0"/>
    </xf>
    <xf numFmtId="0" fontId="3" fillId="8" borderId="3" xfId="0" applyFont="1" applyFill="1" applyBorder="1" applyAlignment="1" applyProtection="1">
      <alignment horizontal="left" vertical="top" wrapText="1"/>
      <protection locked="0"/>
    </xf>
    <xf numFmtId="0" fontId="3" fillId="8" borderId="1" xfId="0" applyFont="1" applyFill="1" applyBorder="1" applyAlignment="1" applyProtection="1">
      <alignment horizontal="left" vertical="top" wrapText="1"/>
      <protection locked="0"/>
    </xf>
    <xf numFmtId="0" fontId="3" fillId="4" borderId="3"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11" borderId="3" xfId="0" applyFont="1" applyFill="1" applyBorder="1" applyAlignment="1" applyProtection="1">
      <alignment horizontal="left" vertical="top" wrapText="1"/>
      <protection locked="0"/>
    </xf>
    <xf numFmtId="0" fontId="3" fillId="11" borderId="1" xfId="0" applyFont="1" applyFill="1" applyBorder="1" applyAlignment="1" applyProtection="1">
      <alignment horizontal="left" vertical="top" wrapText="1"/>
      <protection locked="0"/>
    </xf>
    <xf numFmtId="0" fontId="3" fillId="5" borderId="13"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6" borderId="13" xfId="0" applyFont="1" applyFill="1" applyBorder="1" applyAlignment="1" applyProtection="1">
      <alignment horizontal="left" vertical="top" wrapText="1"/>
      <protection locked="0"/>
    </xf>
    <xf numFmtId="0" fontId="3" fillId="6" borderId="2" xfId="0" applyFont="1" applyFill="1" applyBorder="1" applyAlignment="1" applyProtection="1">
      <alignment horizontal="left" vertical="top" wrapText="1"/>
      <protection locked="0"/>
    </xf>
    <xf numFmtId="0" fontId="3" fillId="7" borderId="13" xfId="0" applyFont="1" applyFill="1" applyBorder="1" applyAlignment="1" applyProtection="1">
      <alignment horizontal="left" vertical="top" wrapText="1"/>
      <protection locked="0"/>
    </xf>
    <xf numFmtId="0" fontId="3" fillId="7" borderId="2" xfId="0" applyFont="1" applyFill="1" applyBorder="1" applyAlignment="1" applyProtection="1">
      <alignment horizontal="left" vertical="top" wrapText="1"/>
      <protection locked="0"/>
    </xf>
    <xf numFmtId="0" fontId="3" fillId="8" borderId="6" xfId="0" applyFont="1" applyFill="1" applyBorder="1" applyAlignment="1" applyProtection="1">
      <alignment horizontal="left" vertical="top" wrapText="1"/>
      <protection locked="0"/>
    </xf>
    <xf numFmtId="0" fontId="3" fillId="8" borderId="13" xfId="0" applyFont="1" applyFill="1" applyBorder="1" applyAlignment="1" applyProtection="1">
      <alignment horizontal="left" vertical="top" wrapText="1"/>
      <protection locked="0"/>
    </xf>
    <xf numFmtId="0" fontId="3" fillId="8" borderId="2"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13"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3" fillId="9" borderId="6" xfId="0" applyFont="1" applyFill="1" applyBorder="1" applyAlignment="1" applyProtection="1">
      <alignment horizontal="left" vertical="top" wrapText="1"/>
      <protection locked="0"/>
    </xf>
    <xf numFmtId="0" fontId="3" fillId="9" borderId="13" xfId="0" applyFont="1" applyFill="1" applyBorder="1" applyAlignment="1" applyProtection="1">
      <alignment horizontal="left" vertical="top" wrapText="1"/>
      <protection locked="0"/>
    </xf>
    <xf numFmtId="0" fontId="3" fillId="9" borderId="2"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1" borderId="2" xfId="0" applyFont="1" applyFill="1" applyBorder="1" applyAlignment="1" applyProtection="1">
      <alignment horizontal="left" vertical="top" wrapText="1"/>
      <protection locked="0"/>
    </xf>
    <xf numFmtId="0" fontId="3" fillId="11" borderId="13" xfId="0" applyFont="1" applyFill="1" applyBorder="1" applyAlignment="1" applyProtection="1">
      <alignment horizontal="left" vertical="top" wrapText="1"/>
      <protection locked="0"/>
    </xf>
    <xf numFmtId="0" fontId="3" fillId="10" borderId="23" xfId="0" applyFont="1" applyFill="1" applyBorder="1" applyAlignment="1" applyProtection="1">
      <alignment horizontal="left" vertical="top" wrapText="1"/>
      <protection locked="0"/>
    </xf>
    <xf numFmtId="0" fontId="3" fillId="10" borderId="22" xfId="0" applyFont="1" applyFill="1" applyBorder="1" applyAlignment="1" applyProtection="1">
      <alignment horizontal="left" vertical="top" wrapText="1"/>
      <protection locked="0"/>
    </xf>
    <xf numFmtId="0" fontId="0" fillId="2" borderId="0" xfId="0" applyFill="1" applyAlignment="1">
      <alignment vertical="top"/>
    </xf>
    <xf numFmtId="0" fontId="0" fillId="2" borderId="0" xfId="0" applyFill="1" applyAlignment="1">
      <alignment horizontal="center"/>
    </xf>
    <xf numFmtId="0" fontId="3" fillId="2" borderId="0" xfId="0" applyFont="1" applyFill="1" applyAlignment="1">
      <alignment horizontal="left" vertical="top"/>
    </xf>
    <xf numFmtId="0" fontId="14" fillId="12" borderId="20" xfId="0" applyFont="1" applyFill="1" applyBorder="1" applyAlignment="1">
      <alignment horizontal="left" vertical="top" wrapText="1"/>
    </xf>
    <xf numFmtId="0" fontId="14" fillId="12" borderId="28" xfId="0" applyFont="1" applyFill="1" applyBorder="1" applyAlignment="1">
      <alignment horizontal="left" vertical="top" wrapText="1"/>
    </xf>
    <xf numFmtId="0" fontId="14" fillId="12" borderId="28" xfId="0" applyFont="1" applyFill="1" applyBorder="1" applyAlignment="1">
      <alignment vertical="top" wrapText="1"/>
    </xf>
    <xf numFmtId="0" fontId="14" fillId="12" borderId="28" xfId="0" applyFont="1" applyFill="1" applyBorder="1" applyAlignment="1">
      <alignment horizontal="center"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center" vertical="top"/>
    </xf>
    <xf numFmtId="0" fontId="0" fillId="2" borderId="0" xfId="0" applyFill="1" applyAlignment="1">
      <alignment horizontal="left" vertical="top" wrapText="1"/>
    </xf>
    <xf numFmtId="0" fontId="15" fillId="11" borderId="33" xfId="0" applyFont="1" applyFill="1" applyBorder="1" applyAlignment="1">
      <alignment horizontal="left" vertical="top" wrapText="1"/>
    </xf>
    <xf numFmtId="0" fontId="3" fillId="2" borderId="8" xfId="0" applyFont="1" applyFill="1" applyBorder="1" applyAlignment="1">
      <alignment horizontal="left" vertical="top"/>
    </xf>
    <xf numFmtId="0" fontId="3" fillId="2" borderId="2" xfId="0" applyFont="1" applyFill="1" applyBorder="1" applyAlignment="1">
      <alignment horizontal="left" vertical="top"/>
    </xf>
    <xf numFmtId="0" fontId="3" fillId="0" borderId="0" xfId="0" applyFont="1" applyAlignment="1">
      <alignment horizontal="left" vertical="top"/>
    </xf>
    <xf numFmtId="0" fontId="15" fillId="11" borderId="36" xfId="0" applyFont="1" applyFill="1" applyBorder="1" applyAlignment="1">
      <alignment horizontal="left" vertical="top" wrapText="1"/>
    </xf>
    <xf numFmtId="0" fontId="2" fillId="11" borderId="34" xfId="0" applyFont="1" applyFill="1" applyBorder="1" applyAlignment="1">
      <alignment horizontal="left" vertical="top"/>
    </xf>
    <xf numFmtId="0" fontId="2" fillId="11" borderId="7" xfId="0" applyFont="1" applyFill="1" applyBorder="1" applyAlignment="1">
      <alignment horizontal="left" vertical="top" wrapText="1"/>
    </xf>
    <xf numFmtId="0" fontId="3" fillId="11" borderId="1" xfId="0" applyFont="1" applyFill="1" applyBorder="1" applyAlignment="1">
      <alignment horizontal="left" vertical="top" wrapText="1"/>
    </xf>
    <xf numFmtId="0" fontId="7" fillId="11" borderId="1" xfId="0" applyFont="1" applyFill="1" applyBorder="1" applyAlignment="1">
      <alignment horizontal="center" vertical="top" wrapText="1"/>
    </xf>
    <xf numFmtId="0" fontId="2" fillId="11" borderId="35" xfId="0" applyFont="1" applyFill="1" applyBorder="1" applyAlignment="1">
      <alignment horizontal="left" vertical="top"/>
    </xf>
    <xf numFmtId="0" fontId="2" fillId="11" borderId="8" xfId="0" applyFont="1" applyFill="1" applyBorder="1" applyAlignment="1">
      <alignment horizontal="left" vertical="top" wrapText="1"/>
    </xf>
    <xf numFmtId="0" fontId="3" fillId="11" borderId="2" xfId="0" applyFont="1" applyFill="1" applyBorder="1" applyAlignment="1">
      <alignment horizontal="left" vertical="top" wrapText="1"/>
    </xf>
    <xf numFmtId="0" fontId="7" fillId="11" borderId="2" xfId="0" applyFont="1" applyFill="1" applyBorder="1" applyAlignment="1">
      <alignment horizontal="center" vertical="top" wrapText="1"/>
    </xf>
    <xf numFmtId="0" fontId="3" fillId="4" borderId="1" xfId="0" applyFont="1" applyFill="1" applyBorder="1" applyAlignment="1">
      <alignment horizontal="left" vertical="top" wrapText="1"/>
    </xf>
    <xf numFmtId="0" fontId="15" fillId="4" borderId="12" xfId="0" applyFont="1" applyFill="1" applyBorder="1" applyAlignment="1">
      <alignment horizontal="left" vertical="top" wrapText="1"/>
    </xf>
    <xf numFmtId="0" fontId="3" fillId="2" borderId="7" xfId="0" applyFont="1" applyFill="1" applyBorder="1" applyAlignment="1">
      <alignment horizontal="left" vertical="top"/>
    </xf>
    <xf numFmtId="0" fontId="3" fillId="2" borderId="1" xfId="0" applyFont="1" applyFill="1" applyBorder="1" applyAlignment="1">
      <alignment horizontal="left" vertical="top"/>
    </xf>
    <xf numFmtId="0" fontId="3" fillId="4" borderId="2" xfId="0" applyFont="1" applyFill="1" applyBorder="1" applyAlignment="1">
      <alignment horizontal="left" vertical="top" wrapText="1"/>
    </xf>
    <xf numFmtId="0" fontId="15" fillId="4" borderId="14" xfId="0" applyFont="1" applyFill="1" applyBorder="1" applyAlignment="1">
      <alignment horizontal="left" vertical="top" wrapText="1"/>
    </xf>
    <xf numFmtId="0" fontId="3" fillId="3" borderId="6" xfId="0" applyFont="1" applyFill="1" applyBorder="1" applyAlignment="1">
      <alignment horizontal="left" vertical="top" wrapText="1"/>
    </xf>
    <xf numFmtId="0" fontId="15" fillId="3" borderId="10" xfId="0" applyFont="1" applyFill="1" applyBorder="1" applyAlignment="1">
      <alignment horizontal="left" vertical="top" wrapText="1"/>
    </xf>
    <xf numFmtId="0" fontId="3" fillId="3" borderId="1" xfId="0" applyFont="1" applyFill="1" applyBorder="1" applyAlignment="1">
      <alignment horizontal="left" vertical="top" wrapText="1"/>
    </xf>
    <xf numFmtId="0" fontId="15" fillId="3" borderId="12" xfId="0" applyFont="1" applyFill="1" applyBorder="1" applyAlignment="1">
      <alignment horizontal="left" vertical="top" wrapText="1"/>
    </xf>
    <xf numFmtId="0" fontId="3" fillId="3" borderId="2" xfId="0" applyFont="1" applyFill="1" applyBorder="1" applyAlignment="1">
      <alignment horizontal="left" vertical="top" wrapText="1"/>
    </xf>
    <xf numFmtId="0" fontId="15" fillId="3" borderId="14" xfId="0" applyFont="1" applyFill="1" applyBorder="1" applyAlignment="1">
      <alignment horizontal="left" vertical="top" wrapText="1"/>
    </xf>
    <xf numFmtId="0" fontId="3" fillId="9" borderId="6" xfId="0" applyFont="1" applyFill="1" applyBorder="1" applyAlignment="1">
      <alignment horizontal="left" vertical="top" wrapText="1"/>
    </xf>
    <xf numFmtId="0" fontId="15" fillId="9" borderId="10" xfId="0" applyFont="1" applyFill="1" applyBorder="1" applyAlignment="1">
      <alignment horizontal="left" vertical="top" wrapText="1"/>
    </xf>
    <xf numFmtId="0" fontId="3" fillId="9" borderId="2" xfId="0" applyFont="1" applyFill="1" applyBorder="1" applyAlignment="1">
      <alignment horizontal="left" vertical="top" wrapText="1"/>
    </xf>
    <xf numFmtId="0" fontId="15" fillId="9" borderId="14" xfId="0" applyFont="1" applyFill="1" applyBorder="1" applyAlignment="1">
      <alignment horizontal="left" vertical="top" wrapText="1"/>
    </xf>
    <xf numFmtId="0" fontId="3" fillId="10" borderId="6" xfId="0" applyFont="1" applyFill="1" applyBorder="1" applyAlignment="1">
      <alignment horizontal="left" vertical="top" wrapText="1"/>
    </xf>
    <xf numFmtId="0" fontId="15" fillId="10" borderId="10" xfId="0" applyFont="1" applyFill="1" applyBorder="1" applyAlignment="1">
      <alignment horizontal="left" vertical="top" wrapText="1"/>
    </xf>
    <xf numFmtId="0" fontId="3" fillId="10" borderId="22" xfId="0" applyFont="1" applyFill="1" applyBorder="1" applyAlignment="1">
      <alignment horizontal="left" vertical="top" wrapText="1"/>
    </xf>
    <xf numFmtId="0" fontId="15" fillId="10" borderId="25" xfId="0" applyFont="1" applyFill="1" applyBorder="1" applyAlignment="1">
      <alignment horizontal="left" vertical="top" wrapText="1"/>
    </xf>
    <xf numFmtId="0" fontId="15" fillId="11" borderId="32" xfId="0" applyFont="1" applyFill="1" applyBorder="1" applyAlignment="1">
      <alignment horizontal="left" vertical="top" wrapText="1"/>
    </xf>
    <xf numFmtId="0" fontId="2" fillId="4" borderId="11" xfId="0" applyFont="1" applyFill="1" applyBorder="1" applyAlignment="1">
      <alignment horizontal="left" vertical="top"/>
    </xf>
    <xf numFmtId="0" fontId="2" fillId="4" borderId="22" xfId="0" applyFont="1" applyFill="1" applyBorder="1" applyAlignment="1">
      <alignment horizontal="left" vertical="top" wrapText="1"/>
    </xf>
    <xf numFmtId="0" fontId="3" fillId="4" borderId="7" xfId="0" applyFont="1" applyFill="1" applyBorder="1" applyAlignment="1">
      <alignment horizontal="left" vertical="top" wrapText="1"/>
    </xf>
    <xf numFmtId="0" fontId="7" fillId="4" borderId="1" xfId="0" applyFont="1" applyFill="1" applyBorder="1" applyAlignment="1">
      <alignment horizontal="center" vertical="top" wrapText="1"/>
    </xf>
    <xf numFmtId="0" fontId="2" fillId="4" borderId="3" xfId="0" applyFont="1" applyFill="1" applyBorder="1" applyAlignment="1">
      <alignment horizontal="left" vertical="top" wrapText="1"/>
    </xf>
    <xf numFmtId="0" fontId="2" fillId="4" borderId="20" xfId="0" applyFont="1" applyFill="1" applyBorder="1" applyAlignment="1">
      <alignment horizontal="left" vertical="top"/>
    </xf>
    <xf numFmtId="0" fontId="2" fillId="4" borderId="2" xfId="0" applyFont="1" applyFill="1" applyBorder="1" applyAlignment="1">
      <alignment horizontal="left" vertical="top" wrapText="1"/>
    </xf>
    <xf numFmtId="0" fontId="7" fillId="4" borderId="2" xfId="0" applyFont="1" applyFill="1" applyBorder="1" applyAlignment="1">
      <alignment horizontal="center" vertical="top" wrapText="1"/>
    </xf>
    <xf numFmtId="0" fontId="2" fillId="3" borderId="21" xfId="0" applyFont="1" applyFill="1" applyBorder="1" applyAlignment="1">
      <alignment horizontal="left" vertical="top"/>
    </xf>
    <xf numFmtId="0" fontId="2" fillId="3" borderId="6" xfId="0" applyFont="1" applyFill="1" applyBorder="1" applyAlignment="1">
      <alignment horizontal="left" vertical="top" wrapText="1"/>
    </xf>
    <xf numFmtId="0" fontId="13" fillId="3" borderId="6" xfId="0" applyFont="1" applyFill="1" applyBorder="1" applyAlignment="1">
      <alignment horizontal="left" vertical="top" wrapText="1"/>
    </xf>
    <xf numFmtId="0" fontId="7" fillId="3" borderId="6" xfId="0" applyFont="1" applyFill="1" applyBorder="1" applyAlignment="1">
      <alignment horizontal="center" vertical="top" wrapText="1"/>
    </xf>
    <xf numFmtId="0" fontId="10" fillId="3" borderId="6" xfId="0" applyFont="1" applyFill="1" applyBorder="1" applyAlignment="1">
      <alignment horizontal="left" vertical="top" wrapText="1"/>
    </xf>
    <xf numFmtId="0" fontId="2" fillId="3" borderId="11" xfId="0" applyFont="1" applyFill="1" applyBorder="1" applyAlignment="1">
      <alignment horizontal="left" vertical="top"/>
    </xf>
    <xf numFmtId="0" fontId="2" fillId="3" borderId="22" xfId="0" applyFont="1" applyFill="1" applyBorder="1" applyAlignment="1">
      <alignment horizontal="left" vertical="top" wrapText="1"/>
    </xf>
    <xf numFmtId="0" fontId="7" fillId="3" borderId="1" xfId="0" applyFont="1" applyFill="1" applyBorder="1" applyAlignment="1">
      <alignment horizontal="center" vertical="top" wrapText="1"/>
    </xf>
    <xf numFmtId="0" fontId="10" fillId="3" borderId="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3" borderId="23"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0" xfId="0" applyFont="1" applyFill="1" applyBorder="1" applyAlignment="1">
      <alignment horizontal="left" vertical="top"/>
    </xf>
    <xf numFmtId="0" fontId="3" fillId="3" borderId="13" xfId="0" applyFont="1" applyFill="1" applyBorder="1" applyAlignment="1">
      <alignment horizontal="left" vertical="top" wrapText="1"/>
    </xf>
    <xf numFmtId="0" fontId="3" fillId="3" borderId="8" xfId="0" applyFont="1" applyFill="1" applyBorder="1" applyAlignment="1">
      <alignment horizontal="left" vertical="top" wrapText="1"/>
    </xf>
    <xf numFmtId="0" fontId="7" fillId="3" borderId="2" xfId="0" applyFont="1" applyFill="1" applyBorder="1" applyAlignment="1">
      <alignment horizontal="center" vertical="top" wrapText="1"/>
    </xf>
    <xf numFmtId="0" fontId="10" fillId="3" borderId="2" xfId="0" applyFont="1" applyFill="1" applyBorder="1" applyAlignment="1">
      <alignment horizontal="left" vertical="top" wrapText="1"/>
    </xf>
    <xf numFmtId="0" fontId="2" fillId="9" borderId="21" xfId="0" applyFont="1" applyFill="1" applyBorder="1" applyAlignment="1">
      <alignment horizontal="left" vertical="top"/>
    </xf>
    <xf numFmtId="0" fontId="2" fillId="9" borderId="17" xfId="0" applyFont="1" applyFill="1" applyBorder="1" applyAlignment="1">
      <alignment horizontal="left" vertical="top" wrapText="1"/>
    </xf>
    <xf numFmtId="0" fontId="3" fillId="9" borderId="24" xfId="0" applyFont="1" applyFill="1" applyBorder="1" applyAlignment="1">
      <alignment horizontal="left" vertical="top" wrapText="1"/>
    </xf>
    <xf numFmtId="0" fontId="7" fillId="9" borderId="6" xfId="0" applyFont="1" applyFill="1" applyBorder="1" applyAlignment="1">
      <alignment horizontal="center" vertical="top" wrapText="1"/>
    </xf>
    <xf numFmtId="0" fontId="2" fillId="9" borderId="20" xfId="0" applyFont="1" applyFill="1" applyBorder="1" applyAlignment="1">
      <alignment horizontal="left" vertical="top"/>
    </xf>
    <xf numFmtId="0" fontId="3" fillId="9" borderId="13" xfId="0" applyFont="1" applyFill="1" applyBorder="1" applyAlignment="1">
      <alignment horizontal="left" vertical="top" wrapText="1"/>
    </xf>
    <xf numFmtId="0" fontId="3" fillId="9" borderId="8" xfId="0" applyFont="1" applyFill="1" applyBorder="1" applyAlignment="1">
      <alignment horizontal="left" vertical="top" wrapText="1"/>
    </xf>
    <xf numFmtId="0" fontId="7" fillId="9" borderId="2" xfId="0" applyFont="1" applyFill="1" applyBorder="1" applyAlignment="1">
      <alignment horizontal="center" vertical="top" wrapText="1"/>
    </xf>
    <xf numFmtId="0" fontId="2" fillId="10" borderId="21" xfId="0" applyFont="1" applyFill="1" applyBorder="1" applyAlignment="1">
      <alignment horizontal="left" vertical="top"/>
    </xf>
    <xf numFmtId="0" fontId="2" fillId="10" borderId="6" xfId="0" applyFont="1" applyFill="1" applyBorder="1" applyAlignment="1">
      <alignment horizontal="left" vertical="top" wrapText="1"/>
    </xf>
    <xf numFmtId="0" fontId="7" fillId="10" borderId="6" xfId="0" applyFont="1" applyFill="1" applyBorder="1" applyAlignment="1">
      <alignment horizontal="center" vertical="top" wrapText="1"/>
    </xf>
    <xf numFmtId="0" fontId="2" fillId="10" borderId="11" xfId="0" applyFont="1" applyFill="1" applyBorder="1" applyAlignment="1">
      <alignment horizontal="left" vertical="top"/>
    </xf>
    <xf numFmtId="0" fontId="2" fillId="10" borderId="22" xfId="0" applyFont="1" applyFill="1" applyBorder="1" applyAlignment="1">
      <alignment horizontal="left" vertical="top" wrapText="1"/>
    </xf>
    <xf numFmtId="0" fontId="7" fillId="10" borderId="22" xfId="0" applyFont="1" applyFill="1" applyBorder="1" applyAlignment="1">
      <alignment horizontal="center" vertical="top" wrapText="1"/>
    </xf>
    <xf numFmtId="0" fontId="2" fillId="11" borderId="9" xfId="0" applyFont="1" applyFill="1" applyBorder="1" applyAlignment="1">
      <alignment horizontal="left" vertical="top"/>
    </xf>
    <xf numFmtId="0" fontId="21" fillId="11" borderId="1" xfId="0" applyFont="1" applyFill="1" applyBorder="1" applyAlignment="1">
      <alignment horizontal="left" vertical="top" wrapText="1"/>
    </xf>
    <xf numFmtId="0" fontId="3" fillId="5" borderId="6" xfId="0" applyFont="1" applyFill="1" applyBorder="1" applyAlignment="1">
      <alignment horizontal="left" vertical="top" wrapText="1"/>
    </xf>
    <xf numFmtId="0" fontId="15" fillId="5" borderId="10" xfId="0" applyFont="1" applyFill="1" applyBorder="1" applyAlignment="1">
      <alignment horizontal="left" vertical="top" wrapText="1"/>
    </xf>
    <xf numFmtId="0" fontId="3" fillId="5" borderId="1" xfId="0" applyFont="1" applyFill="1" applyBorder="1" applyAlignment="1">
      <alignment horizontal="left" vertical="top" wrapText="1"/>
    </xf>
    <xf numFmtId="0" fontId="15" fillId="5" borderId="12" xfId="0" applyFont="1" applyFill="1" applyBorder="1" applyAlignment="1">
      <alignment horizontal="left" vertical="top" wrapText="1"/>
    </xf>
    <xf numFmtId="0" fontId="3" fillId="5" borderId="2" xfId="0" applyFont="1" applyFill="1" applyBorder="1" applyAlignment="1">
      <alignment horizontal="left" vertical="top" wrapText="1"/>
    </xf>
    <xf numFmtId="0" fontId="15" fillId="5" borderId="14" xfId="0" applyFont="1" applyFill="1" applyBorder="1" applyAlignment="1">
      <alignment horizontal="left" vertical="top" wrapText="1"/>
    </xf>
    <xf numFmtId="0" fontId="3" fillId="6" borderId="3" xfId="0" applyFont="1" applyFill="1" applyBorder="1" applyAlignment="1">
      <alignment horizontal="left" vertical="top" wrapText="1"/>
    </xf>
    <xf numFmtId="0" fontId="15" fillId="6" borderId="19" xfId="0" applyFont="1" applyFill="1" applyBorder="1" applyAlignment="1">
      <alignment horizontal="left" vertical="top" wrapText="1"/>
    </xf>
    <xf numFmtId="0" fontId="3" fillId="6" borderId="1" xfId="0" applyFont="1" applyFill="1" applyBorder="1" applyAlignment="1">
      <alignment horizontal="left" vertical="top" wrapText="1"/>
    </xf>
    <xf numFmtId="0" fontId="15" fillId="6" borderId="12" xfId="0" applyFont="1" applyFill="1" applyBorder="1" applyAlignment="1">
      <alignment horizontal="left" vertical="top" wrapText="1"/>
    </xf>
    <xf numFmtId="0" fontId="3" fillId="6" borderId="2" xfId="0" applyFont="1" applyFill="1" applyBorder="1" applyAlignment="1">
      <alignment horizontal="left" vertical="top" wrapText="1"/>
    </xf>
    <xf numFmtId="0" fontId="15" fillId="6" borderId="14" xfId="0" applyFont="1" applyFill="1" applyBorder="1" applyAlignment="1">
      <alignment horizontal="left" vertical="top" wrapText="1"/>
    </xf>
    <xf numFmtId="0" fontId="15" fillId="7" borderId="12" xfId="0" applyFont="1" applyFill="1" applyBorder="1" applyAlignment="1">
      <alignment horizontal="left" vertical="top" wrapText="1"/>
    </xf>
    <xf numFmtId="0" fontId="15" fillId="7" borderId="14" xfId="0" applyFont="1" applyFill="1" applyBorder="1" applyAlignment="1">
      <alignment horizontal="left" vertical="top" wrapText="1"/>
    </xf>
    <xf numFmtId="0" fontId="3" fillId="8" borderId="6" xfId="0" applyFont="1" applyFill="1" applyBorder="1" applyAlignment="1">
      <alignment horizontal="left" vertical="top" wrapText="1"/>
    </xf>
    <xf numFmtId="0" fontId="15" fillId="8" borderId="10" xfId="0" applyFont="1" applyFill="1" applyBorder="1" applyAlignment="1">
      <alignment horizontal="left" vertical="top" wrapText="1"/>
    </xf>
    <xf numFmtId="0" fontId="3" fillId="8" borderId="1" xfId="0" applyFont="1" applyFill="1" applyBorder="1" applyAlignment="1">
      <alignment horizontal="left" vertical="top" wrapText="1"/>
    </xf>
    <xf numFmtId="0" fontId="15" fillId="8" borderId="12" xfId="0" applyFont="1" applyFill="1" applyBorder="1" applyAlignment="1">
      <alignment horizontal="left" vertical="top" wrapText="1"/>
    </xf>
    <xf numFmtId="0" fontId="3" fillId="8" borderId="2" xfId="0" applyFont="1" applyFill="1" applyBorder="1" applyAlignment="1">
      <alignment horizontal="left" vertical="top" wrapText="1"/>
    </xf>
    <xf numFmtId="0" fontId="15" fillId="8" borderId="14" xfId="0" applyFont="1" applyFill="1" applyBorder="1" applyAlignment="1">
      <alignment horizontal="left" vertical="top" wrapText="1"/>
    </xf>
    <xf numFmtId="0" fontId="3" fillId="4" borderId="6" xfId="0" applyFont="1" applyFill="1" applyBorder="1" applyAlignment="1">
      <alignment horizontal="left" vertical="top" wrapText="1"/>
    </xf>
    <xf numFmtId="0" fontId="15" fillId="4" borderId="10" xfId="0" applyFont="1" applyFill="1" applyBorder="1" applyAlignment="1">
      <alignment horizontal="left" vertical="top" wrapText="1"/>
    </xf>
    <xf numFmtId="0" fontId="2" fillId="5" borderId="9" xfId="0" applyFont="1" applyFill="1" applyBorder="1" applyAlignment="1">
      <alignment horizontal="left" vertical="top"/>
    </xf>
    <xf numFmtId="0" fontId="5" fillId="5" borderId="6" xfId="0" applyFont="1" applyFill="1" applyBorder="1" applyAlignment="1">
      <alignment horizontal="left" vertical="top" wrapText="1"/>
    </xf>
    <xf numFmtId="0" fontId="6" fillId="5" borderId="6" xfId="0" applyFont="1" applyFill="1" applyBorder="1" applyAlignment="1">
      <alignment vertical="top" wrapText="1"/>
    </xf>
    <xf numFmtId="0" fontId="7" fillId="5" borderId="6" xfId="0" applyFont="1" applyFill="1" applyBorder="1" applyAlignment="1">
      <alignment horizontal="center" vertical="top" wrapText="1"/>
    </xf>
    <xf numFmtId="0" fontId="2" fillId="5" borderId="11" xfId="0" applyFont="1" applyFill="1" applyBorder="1" applyAlignment="1">
      <alignment horizontal="left" vertical="top"/>
    </xf>
    <xf numFmtId="0" fontId="5" fillId="5" borderId="22" xfId="0" applyFont="1" applyFill="1" applyBorder="1" applyAlignment="1">
      <alignment horizontal="left" vertical="top" wrapText="1"/>
    </xf>
    <xf numFmtId="0" fontId="6" fillId="5" borderId="7" xfId="0" applyFont="1" applyFill="1" applyBorder="1" applyAlignment="1">
      <alignment vertical="top" wrapText="1"/>
    </xf>
    <xf numFmtId="0" fontId="7" fillId="5" borderId="1" xfId="0" applyFont="1" applyFill="1" applyBorder="1" applyAlignment="1">
      <alignment horizontal="center" vertical="top" wrapText="1"/>
    </xf>
    <xf numFmtId="0" fontId="5" fillId="5" borderId="23" xfId="0" applyFont="1" applyFill="1" applyBorder="1" applyAlignment="1">
      <alignment horizontal="left" vertical="top" wrapText="1"/>
    </xf>
    <xf numFmtId="0" fontId="2" fillId="5" borderId="20" xfId="0" applyFont="1" applyFill="1" applyBorder="1" applyAlignment="1">
      <alignment horizontal="left" vertical="top"/>
    </xf>
    <xf numFmtId="0" fontId="5" fillId="5" borderId="13" xfId="0" applyFont="1" applyFill="1" applyBorder="1" applyAlignment="1">
      <alignment horizontal="left" vertical="top" wrapText="1"/>
    </xf>
    <xf numFmtId="0" fontId="6" fillId="5" borderId="8" xfId="0" applyFont="1" applyFill="1" applyBorder="1" applyAlignment="1">
      <alignment vertical="top" wrapText="1"/>
    </xf>
    <xf numFmtId="0" fontId="7" fillId="5" borderId="2" xfId="0" applyFont="1" applyFill="1" applyBorder="1" applyAlignment="1">
      <alignment horizontal="center" vertical="top" wrapText="1"/>
    </xf>
    <xf numFmtId="0" fontId="2" fillId="6" borderId="11" xfId="0" applyFont="1" applyFill="1" applyBorder="1" applyAlignment="1">
      <alignment horizontal="left" vertical="top"/>
    </xf>
    <xf numFmtId="0" fontId="2" fillId="6" borderId="3" xfId="0" applyFont="1" applyFill="1" applyBorder="1" applyAlignment="1">
      <alignment horizontal="left" vertical="top" wrapText="1"/>
    </xf>
    <xf numFmtId="0" fontId="7" fillId="6" borderId="3" xfId="0" applyFont="1" applyFill="1" applyBorder="1" applyAlignment="1">
      <alignment horizontal="center" vertical="top" wrapText="1"/>
    </xf>
    <xf numFmtId="0" fontId="5" fillId="6" borderId="1" xfId="0" applyFont="1" applyFill="1" applyBorder="1" applyAlignment="1">
      <alignment horizontal="left" vertical="top" wrapText="1"/>
    </xf>
    <xf numFmtId="0" fontId="7" fillId="6" borderId="1" xfId="0" applyFont="1" applyFill="1" applyBorder="1" applyAlignment="1">
      <alignment horizontal="center" vertical="top" wrapText="1"/>
    </xf>
    <xf numFmtId="0" fontId="2" fillId="6" borderId="20" xfId="0" applyFont="1" applyFill="1" applyBorder="1" applyAlignment="1">
      <alignment horizontal="left" vertical="top"/>
    </xf>
    <xf numFmtId="0" fontId="5" fillId="6" borderId="2" xfId="0" applyFont="1" applyFill="1" applyBorder="1" applyAlignment="1">
      <alignment horizontal="left" vertical="top" wrapText="1"/>
    </xf>
    <xf numFmtId="0" fontId="7" fillId="6" borderId="2" xfId="0" applyFont="1" applyFill="1" applyBorder="1" applyAlignment="1">
      <alignment horizontal="center" vertical="top" wrapText="1"/>
    </xf>
    <xf numFmtId="0" fontId="2" fillId="7" borderId="11" xfId="0" applyFont="1" applyFill="1" applyBorder="1" applyAlignment="1">
      <alignment horizontal="left" vertical="top"/>
    </xf>
    <xf numFmtId="0" fontId="5" fillId="7" borderId="22"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7" borderId="1" xfId="0" applyFont="1" applyFill="1" applyBorder="1" applyAlignment="1">
      <alignment horizontal="left" vertical="top" wrapText="1"/>
    </xf>
    <xf numFmtId="0" fontId="7" fillId="7" borderId="1" xfId="0" applyFont="1" applyFill="1" applyBorder="1" applyAlignment="1">
      <alignment horizontal="center" vertical="top" wrapText="1"/>
    </xf>
    <xf numFmtId="0" fontId="11" fillId="7" borderId="1" xfId="0" applyFont="1" applyFill="1" applyBorder="1" applyAlignment="1">
      <alignment horizontal="left" vertical="top" wrapText="1"/>
    </xf>
    <xf numFmtId="0" fontId="5" fillId="7" borderId="23" xfId="0" applyFont="1" applyFill="1" applyBorder="1" applyAlignment="1">
      <alignment horizontal="left" vertical="top" wrapText="1"/>
    </xf>
    <xf numFmtId="0" fontId="5" fillId="7" borderId="3" xfId="0" applyFont="1" applyFill="1" applyBorder="1" applyAlignment="1">
      <alignment horizontal="left" vertical="top" wrapText="1"/>
    </xf>
    <xf numFmtId="0" fontId="2" fillId="7" borderId="20" xfId="0" applyFont="1" applyFill="1" applyBorder="1" applyAlignment="1">
      <alignment horizontal="left" vertical="top"/>
    </xf>
    <xf numFmtId="0" fontId="5" fillId="7" borderId="2" xfId="0" applyFont="1" applyFill="1" applyBorder="1" applyAlignment="1">
      <alignment horizontal="left" vertical="top" wrapText="1"/>
    </xf>
    <xf numFmtId="0" fontId="6" fillId="7" borderId="2" xfId="0" applyFont="1" applyFill="1" applyBorder="1" applyAlignment="1">
      <alignment horizontal="left" vertical="top" wrapText="1"/>
    </xf>
    <xf numFmtId="0" fontId="7" fillId="7" borderId="2" xfId="0" applyFont="1" applyFill="1" applyBorder="1" applyAlignment="1">
      <alignment horizontal="center" vertical="top" wrapText="1"/>
    </xf>
    <xf numFmtId="0" fontId="11" fillId="7" borderId="2" xfId="0" applyFont="1" applyFill="1" applyBorder="1" applyAlignment="1">
      <alignment horizontal="left" vertical="top" wrapText="1"/>
    </xf>
    <xf numFmtId="0" fontId="2" fillId="8" borderId="21" xfId="0" applyFont="1" applyFill="1" applyBorder="1" applyAlignment="1">
      <alignment horizontal="left" vertical="top"/>
    </xf>
    <xf numFmtId="0" fontId="2" fillId="8" borderId="17" xfId="0" applyFont="1" applyFill="1" applyBorder="1" applyAlignment="1">
      <alignment horizontal="left" vertical="top" wrapText="1"/>
    </xf>
    <xf numFmtId="0" fontId="3" fillId="8" borderId="24" xfId="0" applyFont="1" applyFill="1" applyBorder="1" applyAlignment="1">
      <alignment horizontal="left" vertical="top" wrapText="1"/>
    </xf>
    <xf numFmtId="0" fontId="7" fillId="8" borderId="6" xfId="0" applyFont="1" applyFill="1" applyBorder="1" applyAlignment="1">
      <alignment horizontal="center" vertical="top" wrapText="1"/>
    </xf>
    <xf numFmtId="0" fontId="2" fillId="8" borderId="11" xfId="0" applyFont="1" applyFill="1" applyBorder="1" applyAlignment="1">
      <alignment horizontal="left" vertical="top"/>
    </xf>
    <xf numFmtId="0" fontId="4" fillId="8" borderId="23" xfId="0" applyFont="1" applyFill="1" applyBorder="1" applyAlignment="1">
      <alignment horizontal="left" vertical="top" wrapText="1"/>
    </xf>
    <xf numFmtId="0" fontId="3" fillId="8" borderId="7" xfId="0" applyFont="1" applyFill="1" applyBorder="1" applyAlignment="1">
      <alignment horizontal="left" vertical="top" wrapText="1"/>
    </xf>
    <xf numFmtId="0" fontId="7" fillId="8" borderId="1" xfId="0" applyFont="1" applyFill="1" applyBorder="1" applyAlignment="1">
      <alignment horizontal="center" vertical="top" wrapText="1"/>
    </xf>
    <xf numFmtId="0" fontId="2" fillId="8" borderId="20" xfId="0" applyFont="1" applyFill="1" applyBorder="1" applyAlignment="1">
      <alignment horizontal="left" vertical="top"/>
    </xf>
    <xf numFmtId="0" fontId="4" fillId="8" borderId="13" xfId="0" applyFont="1" applyFill="1" applyBorder="1" applyAlignment="1">
      <alignment horizontal="left" vertical="top" wrapText="1"/>
    </xf>
    <xf numFmtId="0" fontId="3" fillId="8" borderId="8" xfId="0" applyFont="1" applyFill="1" applyBorder="1" applyAlignment="1">
      <alignment horizontal="left" vertical="top" wrapText="1"/>
    </xf>
    <xf numFmtId="0" fontId="7" fillId="8" borderId="2" xfId="0" applyFont="1" applyFill="1" applyBorder="1" applyAlignment="1">
      <alignment horizontal="center" vertical="top" wrapText="1"/>
    </xf>
    <xf numFmtId="0" fontId="2" fillId="4" borderId="21" xfId="0" applyFont="1" applyFill="1" applyBorder="1" applyAlignment="1">
      <alignment horizontal="left" vertical="top"/>
    </xf>
    <xf numFmtId="0" fontId="2" fillId="4" borderId="17" xfId="0" applyFont="1" applyFill="1" applyBorder="1" applyAlignment="1">
      <alignment horizontal="left" vertical="top" wrapText="1"/>
    </xf>
    <xf numFmtId="0" fontId="7" fillId="4" borderId="6" xfId="0" applyFont="1" applyFill="1" applyBorder="1" applyAlignment="1">
      <alignment horizontal="center" vertical="top" wrapText="1"/>
    </xf>
    <xf numFmtId="0" fontId="14" fillId="12" borderId="15" xfId="0" applyFont="1" applyFill="1" applyBorder="1" applyAlignment="1">
      <alignment horizontal="left" vertical="top" wrapText="1"/>
    </xf>
    <xf numFmtId="0" fontId="14" fillId="12" borderId="4" xfId="0" applyFont="1" applyFill="1" applyBorder="1" applyAlignment="1">
      <alignment horizontal="left" vertical="top" wrapText="1"/>
    </xf>
    <xf numFmtId="0" fontId="14" fillId="12" borderId="16" xfId="0" applyFont="1" applyFill="1" applyBorder="1" applyAlignment="1">
      <alignment vertical="top" wrapText="1"/>
    </xf>
    <xf numFmtId="0" fontId="14" fillId="12" borderId="5" xfId="0" applyFont="1" applyFill="1" applyBorder="1" applyAlignment="1">
      <alignment horizontal="left" vertical="top" wrapText="1"/>
    </xf>
    <xf numFmtId="0" fontId="14" fillId="12" borderId="4" xfId="0" applyFont="1" applyFill="1" applyBorder="1" applyAlignment="1">
      <alignment horizontal="center" vertical="top" wrapText="1"/>
    </xf>
    <xf numFmtId="0" fontId="14" fillId="12" borderId="16" xfId="0" applyFont="1" applyFill="1" applyBorder="1" applyAlignment="1">
      <alignment horizontal="left" vertical="top" wrapText="1"/>
    </xf>
    <xf numFmtId="0" fontId="14" fillId="12" borderId="17" xfId="0" applyFont="1" applyFill="1" applyBorder="1" applyAlignment="1">
      <alignment horizontal="left" vertical="top" wrapText="1"/>
    </xf>
    <xf numFmtId="0" fontId="14" fillId="12" borderId="18" xfId="0" applyFont="1" applyFill="1" applyBorder="1" applyAlignment="1">
      <alignment horizontal="left" vertical="top" wrapText="1"/>
    </xf>
    <xf numFmtId="44" fontId="14" fillId="14" borderId="29" xfId="1" applyFont="1" applyFill="1" applyBorder="1" applyAlignment="1">
      <alignment horizontal="left" vertical="top" wrapText="1"/>
    </xf>
    <xf numFmtId="0" fontId="14" fillId="16" borderId="29" xfId="0" applyFont="1" applyFill="1" applyBorder="1" applyAlignment="1">
      <alignment horizontal="left" vertical="top" wrapText="1"/>
    </xf>
    <xf numFmtId="0" fontId="3" fillId="15" borderId="6" xfId="0" applyFont="1" applyFill="1" applyBorder="1" applyAlignment="1" applyProtection="1">
      <alignment horizontal="left" vertical="top" wrapText="1"/>
      <protection locked="0"/>
    </xf>
    <xf numFmtId="0" fontId="3" fillId="15" borderId="1" xfId="0" applyFont="1" applyFill="1" applyBorder="1" applyAlignment="1" applyProtection="1">
      <alignment horizontal="left" vertical="top" wrapText="1"/>
      <protection locked="0"/>
    </xf>
    <xf numFmtId="0" fontId="3" fillId="15" borderId="2" xfId="0" applyFont="1" applyFill="1" applyBorder="1" applyAlignment="1" applyProtection="1">
      <alignment horizontal="left" vertical="top" wrapText="1"/>
      <protection locked="0"/>
    </xf>
    <xf numFmtId="0" fontId="3" fillId="15" borderId="3" xfId="0" applyFont="1" applyFill="1" applyBorder="1" applyAlignment="1" applyProtection="1">
      <alignment horizontal="left" vertical="top" wrapText="1"/>
      <protection locked="0"/>
    </xf>
    <xf numFmtId="0" fontId="3" fillId="15" borderId="22" xfId="0" applyFont="1" applyFill="1" applyBorder="1" applyAlignment="1" applyProtection="1">
      <alignment horizontal="left" vertical="top" wrapText="1"/>
      <protection locked="0"/>
    </xf>
    <xf numFmtId="0" fontId="3" fillId="15" borderId="12" xfId="0" applyFont="1" applyFill="1" applyBorder="1" applyAlignment="1" applyProtection="1">
      <alignment horizontal="left" vertical="top" wrapText="1"/>
      <protection locked="0"/>
    </xf>
    <xf numFmtId="0" fontId="15" fillId="15" borderId="1" xfId="0" applyFont="1" applyFill="1" applyBorder="1" applyAlignment="1" applyProtection="1">
      <alignment horizontal="left" vertical="top" wrapText="1"/>
      <protection locked="0"/>
    </xf>
    <xf numFmtId="0" fontId="15" fillId="15" borderId="2" xfId="0" applyFont="1" applyFill="1" applyBorder="1" applyAlignment="1" applyProtection="1">
      <alignment horizontal="left" vertical="top" wrapText="1"/>
      <protection locked="0"/>
    </xf>
    <xf numFmtId="0" fontId="27" fillId="11" borderId="30" xfId="0" applyFont="1" applyFill="1" applyBorder="1" applyAlignment="1">
      <alignment horizontal="left" vertical="top" wrapText="1"/>
    </xf>
    <xf numFmtId="0" fontId="28" fillId="11" borderId="30" xfId="0" applyFont="1" applyFill="1" applyBorder="1" applyAlignment="1">
      <alignment horizontal="left" vertical="top" wrapText="1"/>
    </xf>
    <xf numFmtId="0" fontId="28" fillId="11" borderId="17" xfId="0" applyFont="1" applyFill="1" applyBorder="1" applyAlignment="1">
      <alignment horizontal="left" vertical="top" wrapText="1"/>
    </xf>
    <xf numFmtId="0" fontId="29" fillId="11" borderId="17" xfId="0" applyFont="1" applyFill="1" applyBorder="1" applyAlignment="1">
      <alignment horizontal="center" vertical="top" wrapText="1"/>
    </xf>
    <xf numFmtId="0" fontId="28" fillId="11" borderId="6" xfId="0" applyFont="1" applyFill="1" applyBorder="1" applyAlignment="1" applyProtection="1">
      <alignment horizontal="left" vertical="top" wrapText="1"/>
      <protection locked="0"/>
    </xf>
    <xf numFmtId="0" fontId="28" fillId="15" borderId="10" xfId="0" applyFont="1" applyFill="1" applyBorder="1" applyAlignment="1" applyProtection="1">
      <alignment horizontal="left" vertical="top" wrapText="1"/>
      <protection locked="0"/>
    </xf>
    <xf numFmtId="0" fontId="30" fillId="11" borderId="31" xfId="0" applyFont="1" applyFill="1" applyBorder="1" applyAlignment="1">
      <alignment horizontal="left" vertical="top" wrapText="1"/>
    </xf>
    <xf numFmtId="0" fontId="28" fillId="2" borderId="7" xfId="0" applyFont="1" applyFill="1" applyBorder="1" applyAlignment="1">
      <alignment horizontal="left" vertical="top"/>
    </xf>
    <xf numFmtId="0" fontId="28" fillId="2" borderId="1" xfId="0" applyFont="1" applyFill="1" applyBorder="1" applyAlignment="1">
      <alignment horizontal="left" vertical="top"/>
    </xf>
    <xf numFmtId="44" fontId="15" fillId="15" borderId="10" xfId="1" applyFont="1" applyFill="1" applyBorder="1" applyAlignment="1" applyProtection="1">
      <alignment horizontal="left" vertical="top" wrapText="1"/>
      <protection locked="0"/>
    </xf>
    <xf numFmtId="44" fontId="15" fillId="15" borderId="12" xfId="1" applyFont="1" applyFill="1" applyBorder="1" applyAlignment="1" applyProtection="1">
      <alignment horizontal="left" vertical="top" wrapText="1"/>
      <protection locked="0"/>
    </xf>
    <xf numFmtId="44" fontId="15" fillId="15" borderId="14" xfId="1" applyFont="1" applyFill="1" applyBorder="1" applyAlignment="1" applyProtection="1">
      <alignment horizontal="left" vertical="top" wrapText="1"/>
      <protection locked="0"/>
    </xf>
    <xf numFmtId="44" fontId="15" fillId="15" borderId="19" xfId="1" applyFont="1" applyFill="1" applyBorder="1" applyAlignment="1" applyProtection="1">
      <alignment horizontal="left" vertical="top" wrapText="1"/>
      <protection locked="0"/>
    </xf>
    <xf numFmtId="44" fontId="15" fillId="15" borderId="25" xfId="1" applyFont="1" applyFill="1" applyBorder="1" applyAlignment="1" applyProtection="1">
      <alignment horizontal="left" vertical="top" wrapText="1"/>
      <protection locked="0"/>
    </xf>
    <xf numFmtId="44" fontId="30" fillId="15" borderId="31" xfId="1" applyFont="1" applyFill="1" applyBorder="1" applyAlignment="1" applyProtection="1">
      <alignment horizontal="left" vertical="top" wrapText="1"/>
      <protection locked="0"/>
    </xf>
    <xf numFmtId="44" fontId="15" fillId="15" borderId="32" xfId="1" applyFont="1" applyFill="1" applyBorder="1" applyAlignment="1" applyProtection="1">
      <alignment horizontal="left" vertical="top" wrapText="1"/>
      <protection locked="0"/>
    </xf>
    <xf numFmtId="44" fontId="15" fillId="15" borderId="33" xfId="1" applyFont="1" applyFill="1" applyBorder="1" applyAlignment="1" applyProtection="1">
      <alignment horizontal="left" vertical="top" wrapText="1"/>
      <protection locked="0"/>
    </xf>
    <xf numFmtId="44" fontId="15" fillId="15" borderId="36" xfId="1" applyFont="1" applyFill="1" applyBorder="1" applyAlignment="1" applyProtection="1">
      <alignment horizontal="left" vertical="top" wrapText="1"/>
      <protection locked="0"/>
    </xf>
    <xf numFmtId="0" fontId="16" fillId="16" borderId="21" xfId="0" applyFont="1" applyFill="1" applyBorder="1" applyAlignment="1">
      <alignment horizontal="left" wrapText="1"/>
    </xf>
    <xf numFmtId="0" fontId="16" fillId="16" borderId="26" xfId="0" applyFont="1" applyFill="1" applyBorder="1" applyAlignment="1">
      <alignment horizontal="left"/>
    </xf>
    <xf numFmtId="0" fontId="16" fillId="16" borderId="18" xfId="0" applyFont="1" applyFill="1" applyBorder="1" applyAlignment="1">
      <alignment horizontal="left"/>
    </xf>
    <xf numFmtId="0" fontId="16" fillId="16" borderId="11" xfId="0" applyFont="1" applyFill="1" applyBorder="1" applyAlignment="1">
      <alignment horizontal="left"/>
    </xf>
    <xf numFmtId="0" fontId="16" fillId="16" borderId="0" xfId="0" applyFont="1" applyFill="1" applyAlignment="1">
      <alignment horizontal="left"/>
    </xf>
    <xf numFmtId="0" fontId="16" fillId="16" borderId="27" xfId="0" applyFont="1" applyFill="1" applyBorder="1" applyAlignment="1">
      <alignment horizontal="left"/>
    </xf>
    <xf numFmtId="0" fontId="16" fillId="16" borderId="20" xfId="0" applyFont="1" applyFill="1" applyBorder="1" applyAlignment="1">
      <alignment horizontal="left"/>
    </xf>
    <xf numFmtId="0" fontId="16" fillId="16" borderId="28" xfId="0" applyFont="1" applyFill="1" applyBorder="1" applyAlignment="1">
      <alignment horizontal="left"/>
    </xf>
    <xf numFmtId="0" fontId="16" fillId="16" borderId="29" xfId="0" applyFont="1" applyFill="1" applyBorder="1" applyAlignment="1">
      <alignment horizontal="left"/>
    </xf>
    <xf numFmtId="44" fontId="26" fillId="16" borderId="21" xfId="1" applyFont="1" applyFill="1" applyBorder="1" applyAlignment="1">
      <alignment horizontal="center"/>
    </xf>
    <xf numFmtId="44" fontId="26" fillId="16" borderId="26" xfId="1" applyFont="1" applyFill="1" applyBorder="1" applyAlignment="1">
      <alignment horizontal="center"/>
    </xf>
    <xf numFmtId="44" fontId="26" fillId="16" borderId="18" xfId="1" applyFont="1" applyFill="1" applyBorder="1" applyAlignment="1">
      <alignment horizontal="center"/>
    </xf>
    <xf numFmtId="44" fontId="26" fillId="16" borderId="11" xfId="1" applyFont="1" applyFill="1" applyBorder="1" applyAlignment="1">
      <alignment horizontal="center"/>
    </xf>
    <xf numFmtId="44" fontId="26" fillId="16" borderId="0" xfId="1" applyFont="1" applyFill="1" applyBorder="1" applyAlignment="1">
      <alignment horizontal="center"/>
    </xf>
    <xf numFmtId="44" fontId="26" fillId="16" borderId="27" xfId="1" applyFont="1" applyFill="1" applyBorder="1" applyAlignment="1">
      <alignment horizontal="center"/>
    </xf>
    <xf numFmtId="44" fontId="26" fillId="16" borderId="20" xfId="1" applyFont="1" applyFill="1" applyBorder="1" applyAlignment="1">
      <alignment horizontal="center"/>
    </xf>
    <xf numFmtId="44" fontId="26" fillId="16" borderId="28" xfId="1" applyFont="1" applyFill="1" applyBorder="1" applyAlignment="1">
      <alignment horizontal="center"/>
    </xf>
    <xf numFmtId="44" fontId="26" fillId="16" borderId="29" xfId="1" applyFont="1" applyFill="1" applyBorder="1" applyAlignment="1">
      <alignment horizontal="center"/>
    </xf>
    <xf numFmtId="0" fontId="0" fillId="13" borderId="21" xfId="0" applyFill="1" applyBorder="1" applyAlignment="1">
      <alignment horizontal="left" vertical="top" wrapText="1"/>
    </xf>
    <xf numFmtId="0" fontId="0" fillId="13" borderId="26" xfId="0" applyFill="1" applyBorder="1" applyAlignment="1">
      <alignment horizontal="left" vertical="top" wrapText="1"/>
    </xf>
    <xf numFmtId="0" fontId="0" fillId="13" borderId="18" xfId="0" applyFill="1" applyBorder="1" applyAlignment="1">
      <alignment horizontal="left" vertical="top" wrapText="1"/>
    </xf>
    <xf numFmtId="0" fontId="0" fillId="13" borderId="11" xfId="0" applyFill="1" applyBorder="1" applyAlignment="1">
      <alignment horizontal="left" vertical="top" wrapText="1"/>
    </xf>
    <xf numFmtId="0" fontId="0" fillId="13" borderId="0" xfId="0" applyFill="1" applyAlignment="1">
      <alignment horizontal="left" vertical="top" wrapText="1"/>
    </xf>
    <xf numFmtId="0" fontId="0" fillId="13" borderId="27" xfId="0" applyFill="1" applyBorder="1" applyAlignment="1">
      <alignment horizontal="left" vertical="top" wrapText="1"/>
    </xf>
    <xf numFmtId="0" fontId="0" fillId="13" borderId="20" xfId="0" applyFill="1" applyBorder="1" applyAlignment="1">
      <alignment horizontal="left" vertical="top" wrapText="1"/>
    </xf>
    <xf numFmtId="0" fontId="0" fillId="13" borderId="28" xfId="0" applyFill="1" applyBorder="1" applyAlignment="1">
      <alignment horizontal="left" vertical="top" wrapText="1"/>
    </xf>
    <xf numFmtId="0" fontId="0" fillId="13" borderId="29" xfId="0" applyFill="1" applyBorder="1" applyAlignment="1">
      <alignment horizontal="left" vertical="top" wrapText="1"/>
    </xf>
    <xf numFmtId="164" fontId="23" fillId="16" borderId="37" xfId="0" applyNumberFormat="1" applyFont="1" applyFill="1" applyBorder="1" applyAlignment="1">
      <alignment horizontal="right"/>
    </xf>
    <xf numFmtId="164" fontId="23" fillId="16" borderId="38" xfId="0" applyNumberFormat="1" applyFont="1" applyFill="1" applyBorder="1" applyAlignment="1">
      <alignment horizontal="right"/>
    </xf>
    <xf numFmtId="164" fontId="23" fillId="16" borderId="39" xfId="0" applyNumberFormat="1" applyFont="1" applyFill="1" applyBorder="1" applyAlignment="1">
      <alignment horizontal="right"/>
    </xf>
    <xf numFmtId="164" fontId="22" fillId="16" borderId="37" xfId="0" applyNumberFormat="1" applyFont="1" applyFill="1" applyBorder="1" applyAlignment="1">
      <alignment horizontal="right"/>
    </xf>
    <xf numFmtId="164" fontId="22" fillId="16" borderId="38" xfId="0" applyNumberFormat="1" applyFont="1" applyFill="1" applyBorder="1" applyAlignment="1">
      <alignment horizontal="right"/>
    </xf>
    <xf numFmtId="164" fontId="22" fillId="16" borderId="39" xfId="0" applyNumberFormat="1" applyFont="1" applyFill="1" applyBorder="1" applyAlignment="1">
      <alignment horizontal="right"/>
    </xf>
    <xf numFmtId="0" fontId="16" fillId="16" borderId="37" xfId="0" applyFont="1" applyFill="1" applyBorder="1" applyAlignment="1">
      <alignment horizontal="left"/>
    </xf>
    <xf numFmtId="0" fontId="16" fillId="16" borderId="38" xfId="0" applyFont="1" applyFill="1" applyBorder="1" applyAlignment="1">
      <alignment horizontal="left"/>
    </xf>
    <xf numFmtId="0" fontId="16" fillId="16" borderId="39" xfId="0" applyFont="1" applyFill="1" applyBorder="1" applyAlignment="1">
      <alignment horizontal="left"/>
    </xf>
    <xf numFmtId="0" fontId="3" fillId="0" borderId="0" xfId="0" applyFont="1" applyFill="1" applyAlignment="1">
      <alignment horizontal="left" vertical="top"/>
    </xf>
  </cellXfs>
  <cellStyles count="2">
    <cellStyle name="Standaard" xfId="0" builtinId="0"/>
    <cellStyle name="Valuta" xfId="1" builtinId="4"/>
  </cellStyles>
  <dxfs count="2">
    <dxf>
      <font>
        <b/>
        <i val="0"/>
        <color theme="0"/>
      </font>
      <fill>
        <patternFill>
          <bgColor rgb="FFFF0000"/>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53340</xdr:rowOff>
    </xdr:from>
    <xdr:to>
      <xdr:col>6</xdr:col>
      <xdr:colOff>192405</xdr:colOff>
      <xdr:row>6</xdr:row>
      <xdr:rowOff>94597</xdr:rowOff>
    </xdr:to>
    <xdr:pic>
      <xdr:nvPicPr>
        <xdr:cNvPr id="3" name="Afbeelding 2">
          <a:extLst>
            <a:ext uri="{FF2B5EF4-FFF2-40B4-BE49-F238E27FC236}">
              <a16:creationId xmlns:a16="http://schemas.microsoft.com/office/drawing/2014/main" id="{088F2BA1-77F7-5C98-6753-1DFEC9779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53340"/>
          <a:ext cx="3564255" cy="1140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64770</xdr:colOff>
      <xdr:row>0</xdr:row>
      <xdr:rowOff>38100</xdr:rowOff>
    </xdr:from>
    <xdr:to>
      <xdr:col>2</xdr:col>
      <xdr:colOff>552450</xdr:colOff>
      <xdr:row>2</xdr:row>
      <xdr:rowOff>250012</xdr:rowOff>
    </xdr:to>
    <xdr:pic>
      <xdr:nvPicPr>
        <xdr:cNvPr id="3" name="Afbeelding 2" descr="Home | Gemeente Emmen">
          <a:extLst>
            <a:ext uri="{FF2B5EF4-FFF2-40B4-BE49-F238E27FC236}">
              <a16:creationId xmlns:a16="http://schemas.microsoft.com/office/drawing/2014/main" id="{B7038894-060E-49DE-DBCF-6262F8959D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20" y="38100"/>
          <a:ext cx="1573530" cy="566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D6A3-8E07-4D90-877D-FCD1BE8D1F0F}">
  <sheetPr>
    <tabColor theme="3" tint="0.89999084444715716"/>
  </sheetPr>
  <dimension ref="B1:AV541"/>
  <sheetViews>
    <sheetView showGridLines="0" workbookViewId="0">
      <selection activeCell="G29" sqref="G29:K31"/>
    </sheetView>
  </sheetViews>
  <sheetFormatPr defaultRowHeight="14.4" x14ac:dyDescent="0.3"/>
  <cols>
    <col min="1" max="1" width="5.21875" customWidth="1"/>
    <col min="8" max="8" width="8.88671875" style="2"/>
    <col min="11" max="11" width="17.6640625" customWidth="1"/>
  </cols>
  <sheetData>
    <row r="1" spans="2:48" x14ac:dyDescent="0.3">
      <c r="B1" s="41"/>
      <c r="C1" s="41"/>
      <c r="D1" s="41"/>
      <c r="E1" s="41"/>
      <c r="F1" s="41"/>
      <c r="G1" s="41"/>
    </row>
    <row r="2" spans="2:48" ht="14.7" customHeight="1" x14ac:dyDescent="0.3">
      <c r="B2" s="41"/>
      <c r="C2" s="41"/>
      <c r="D2" s="41"/>
      <c r="E2" s="41"/>
      <c r="F2" s="41"/>
      <c r="G2" s="41"/>
      <c r="H2" s="3"/>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2:48" x14ac:dyDescent="0.3">
      <c r="B3" s="41"/>
      <c r="C3" s="41"/>
      <c r="D3" s="41"/>
      <c r="E3" s="41"/>
      <c r="F3" s="41"/>
      <c r="G3" s="41"/>
      <c r="H3" s="3"/>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2:48" x14ac:dyDescent="0.3">
      <c r="B4" s="41"/>
      <c r="C4" s="41"/>
      <c r="D4" s="41"/>
      <c r="E4" s="41"/>
      <c r="F4" s="41"/>
      <c r="G4" s="41"/>
      <c r="H4" s="3"/>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2:48" x14ac:dyDescent="0.3">
      <c r="B5" s="41"/>
      <c r="C5" s="41"/>
      <c r="D5" s="41"/>
      <c r="E5" s="41"/>
      <c r="F5" s="41"/>
      <c r="G5" s="41"/>
      <c r="H5" s="3"/>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2:48" x14ac:dyDescent="0.3">
      <c r="B6" s="41"/>
      <c r="C6" s="41"/>
      <c r="D6" s="41"/>
      <c r="E6" s="41"/>
      <c r="F6" s="41"/>
      <c r="G6" s="41"/>
      <c r="H6" s="3"/>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row>
    <row r="7" spans="2:48" ht="15" thickBot="1" x14ac:dyDescent="0.35">
      <c r="B7" s="41"/>
      <c r="C7" s="41"/>
      <c r="D7" s="41"/>
      <c r="E7" s="41"/>
      <c r="F7" s="41"/>
      <c r="G7" s="41"/>
      <c r="H7" s="42"/>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row>
    <row r="8" spans="2:48" ht="15" customHeight="1" x14ac:dyDescent="0.3">
      <c r="B8" s="255" t="s">
        <v>256</v>
      </c>
      <c r="C8" s="256"/>
      <c r="D8" s="256"/>
      <c r="E8" s="256"/>
      <c r="F8" s="256"/>
      <c r="G8" s="256"/>
      <c r="H8" s="256"/>
      <c r="I8" s="256"/>
      <c r="J8" s="256"/>
      <c r="K8" s="257"/>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row>
    <row r="9" spans="2:48" x14ac:dyDescent="0.3">
      <c r="B9" s="258"/>
      <c r="C9" s="259"/>
      <c r="D9" s="259"/>
      <c r="E9" s="259"/>
      <c r="F9" s="259"/>
      <c r="G9" s="259"/>
      <c r="H9" s="259"/>
      <c r="I9" s="259"/>
      <c r="J9" s="259"/>
      <c r="K9" s="260"/>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2:48" x14ac:dyDescent="0.3">
      <c r="B10" s="258"/>
      <c r="C10" s="259"/>
      <c r="D10" s="259"/>
      <c r="E10" s="259"/>
      <c r="F10" s="259"/>
      <c r="G10" s="259"/>
      <c r="H10" s="259"/>
      <c r="I10" s="259"/>
      <c r="J10" s="259"/>
      <c r="K10" s="260"/>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row>
    <row r="11" spans="2:48" x14ac:dyDescent="0.3">
      <c r="B11" s="258"/>
      <c r="C11" s="259"/>
      <c r="D11" s="259"/>
      <c r="E11" s="259"/>
      <c r="F11" s="259"/>
      <c r="G11" s="259"/>
      <c r="H11" s="259"/>
      <c r="I11" s="259"/>
      <c r="J11" s="259"/>
      <c r="K11" s="260"/>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row>
    <row r="12" spans="2:48" x14ac:dyDescent="0.3">
      <c r="B12" s="258"/>
      <c r="C12" s="259"/>
      <c r="D12" s="259"/>
      <c r="E12" s="259"/>
      <c r="F12" s="259"/>
      <c r="G12" s="259"/>
      <c r="H12" s="259"/>
      <c r="I12" s="259"/>
      <c r="J12" s="259"/>
      <c r="K12" s="260"/>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row>
    <row r="13" spans="2:48" x14ac:dyDescent="0.3">
      <c r="B13" s="258"/>
      <c r="C13" s="259"/>
      <c r="D13" s="259"/>
      <c r="E13" s="259"/>
      <c r="F13" s="259"/>
      <c r="G13" s="259"/>
      <c r="H13" s="259"/>
      <c r="I13" s="259"/>
      <c r="J13" s="259"/>
      <c r="K13" s="260"/>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row>
    <row r="14" spans="2:48" x14ac:dyDescent="0.3">
      <c r="B14" s="258"/>
      <c r="C14" s="259"/>
      <c r="D14" s="259"/>
      <c r="E14" s="259"/>
      <c r="F14" s="259"/>
      <c r="G14" s="259"/>
      <c r="H14" s="259"/>
      <c r="I14" s="259"/>
      <c r="J14" s="259"/>
      <c r="K14" s="260"/>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row>
    <row r="15" spans="2:48" x14ac:dyDescent="0.3">
      <c r="B15" s="258"/>
      <c r="C15" s="259"/>
      <c r="D15" s="259"/>
      <c r="E15" s="259"/>
      <c r="F15" s="259"/>
      <c r="G15" s="259"/>
      <c r="H15" s="259"/>
      <c r="I15" s="259"/>
      <c r="J15" s="259"/>
      <c r="K15" s="260"/>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row>
    <row r="16" spans="2:48" x14ac:dyDescent="0.3">
      <c r="B16" s="258"/>
      <c r="C16" s="259"/>
      <c r="D16" s="259"/>
      <c r="E16" s="259"/>
      <c r="F16" s="259"/>
      <c r="G16" s="259"/>
      <c r="H16" s="259"/>
      <c r="I16" s="259"/>
      <c r="J16" s="259"/>
      <c r="K16" s="260"/>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row>
    <row r="17" spans="2:48" x14ac:dyDescent="0.3">
      <c r="B17" s="258"/>
      <c r="C17" s="259"/>
      <c r="D17" s="259"/>
      <c r="E17" s="259"/>
      <c r="F17" s="259"/>
      <c r="G17" s="259"/>
      <c r="H17" s="259"/>
      <c r="I17" s="259"/>
      <c r="J17" s="259"/>
      <c r="K17" s="260"/>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2:48" x14ac:dyDescent="0.3">
      <c r="B18" s="258"/>
      <c r="C18" s="259"/>
      <c r="D18" s="259"/>
      <c r="E18" s="259"/>
      <c r="F18" s="259"/>
      <c r="G18" s="259"/>
      <c r="H18" s="259"/>
      <c r="I18" s="259"/>
      <c r="J18" s="259"/>
      <c r="K18" s="260"/>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2:48" x14ac:dyDescent="0.3">
      <c r="B19" s="258"/>
      <c r="C19" s="259"/>
      <c r="D19" s="259"/>
      <c r="E19" s="259"/>
      <c r="F19" s="259"/>
      <c r="G19" s="259"/>
      <c r="H19" s="259"/>
      <c r="I19" s="259"/>
      <c r="J19" s="259"/>
      <c r="K19" s="260"/>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2:48" x14ac:dyDescent="0.3">
      <c r="B20" s="258"/>
      <c r="C20" s="259"/>
      <c r="D20" s="259"/>
      <c r="E20" s="259"/>
      <c r="F20" s="259"/>
      <c r="G20" s="259"/>
      <c r="H20" s="259"/>
      <c r="I20" s="259"/>
      <c r="J20" s="259"/>
      <c r="K20" s="260"/>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2:48" x14ac:dyDescent="0.3">
      <c r="B21" s="258"/>
      <c r="C21" s="259"/>
      <c r="D21" s="259"/>
      <c r="E21" s="259"/>
      <c r="F21" s="259"/>
      <c r="G21" s="259"/>
      <c r="H21" s="259"/>
      <c r="I21" s="259"/>
      <c r="J21" s="259"/>
      <c r="K21" s="260"/>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row>
    <row r="22" spans="2:48" x14ac:dyDescent="0.3">
      <c r="B22" s="258"/>
      <c r="C22" s="259"/>
      <c r="D22" s="259"/>
      <c r="E22" s="259"/>
      <c r="F22" s="259"/>
      <c r="G22" s="259"/>
      <c r="H22" s="259"/>
      <c r="I22" s="259"/>
      <c r="J22" s="259"/>
      <c r="K22" s="260"/>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2:48" x14ac:dyDescent="0.3">
      <c r="B23" s="258"/>
      <c r="C23" s="259"/>
      <c r="D23" s="259"/>
      <c r="E23" s="259"/>
      <c r="F23" s="259"/>
      <c r="G23" s="259"/>
      <c r="H23" s="259"/>
      <c r="I23" s="259"/>
      <c r="J23" s="259"/>
      <c r="K23" s="260"/>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2:48" x14ac:dyDescent="0.3">
      <c r="B24" s="258"/>
      <c r="C24" s="259"/>
      <c r="D24" s="259"/>
      <c r="E24" s="259"/>
      <c r="F24" s="259"/>
      <c r="G24" s="259"/>
      <c r="H24" s="259"/>
      <c r="I24" s="259"/>
      <c r="J24" s="259"/>
      <c r="K24" s="260"/>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row r="25" spans="2:48" x14ac:dyDescent="0.3">
      <c r="B25" s="258"/>
      <c r="C25" s="259"/>
      <c r="D25" s="259"/>
      <c r="E25" s="259"/>
      <c r="F25" s="259"/>
      <c r="G25" s="259"/>
      <c r="H25" s="259"/>
      <c r="I25" s="259"/>
      <c r="J25" s="259"/>
      <c r="K25" s="260"/>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2:48" ht="57.75" customHeight="1" thickBot="1" x14ac:dyDescent="0.35">
      <c r="B26" s="261"/>
      <c r="C26" s="262"/>
      <c r="D26" s="262"/>
      <c r="E26" s="262"/>
      <c r="F26" s="262"/>
      <c r="G26" s="262"/>
      <c r="H26" s="262"/>
      <c r="I26" s="262"/>
      <c r="J26" s="262"/>
      <c r="K26" s="263"/>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2:48" ht="38.25" customHeight="1" thickBot="1" x14ac:dyDescent="0.4">
      <c r="B27" s="270" t="s">
        <v>252</v>
      </c>
      <c r="C27" s="271"/>
      <c r="D27" s="271"/>
      <c r="E27" s="271"/>
      <c r="F27" s="272"/>
      <c r="G27" s="264">
        <f>Wensen!L98</f>
        <v>0</v>
      </c>
      <c r="H27" s="265"/>
      <c r="I27" s="265"/>
      <c r="J27" s="265"/>
      <c r="K27" s="266"/>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2:48" ht="38.25" customHeight="1" thickBot="1" x14ac:dyDescent="0.4">
      <c r="B28" s="270" t="s">
        <v>253</v>
      </c>
      <c r="C28" s="271"/>
      <c r="D28" s="271"/>
      <c r="E28" s="271"/>
      <c r="F28" s="272"/>
      <c r="G28" s="267">
        <f>(G27/92)*10</f>
        <v>0</v>
      </c>
      <c r="H28" s="268"/>
      <c r="I28" s="268"/>
      <c r="J28" s="268"/>
      <c r="K28" s="269"/>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2:48" x14ac:dyDescent="0.3">
      <c r="B29" s="237" t="s">
        <v>255</v>
      </c>
      <c r="C29" s="238"/>
      <c r="D29" s="238"/>
      <c r="E29" s="238"/>
      <c r="F29" s="239"/>
      <c r="G29" s="246">
        <f>Wensen!O98</f>
        <v>0</v>
      </c>
      <c r="H29" s="247"/>
      <c r="I29" s="247"/>
      <c r="J29" s="247"/>
      <c r="K29" s="248"/>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2:48" x14ac:dyDescent="0.3">
      <c r="B30" s="240"/>
      <c r="C30" s="241"/>
      <c r="D30" s="241"/>
      <c r="E30" s="241"/>
      <c r="F30" s="242"/>
      <c r="G30" s="249"/>
      <c r="H30" s="250"/>
      <c r="I30" s="250"/>
      <c r="J30" s="250"/>
      <c r="K30" s="25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2:48" ht="15" thickBot="1" x14ac:dyDescent="0.35">
      <c r="B31" s="243"/>
      <c r="C31" s="244"/>
      <c r="D31" s="244"/>
      <c r="E31" s="244"/>
      <c r="F31" s="245"/>
      <c r="G31" s="252"/>
      <c r="H31" s="253"/>
      <c r="I31" s="253"/>
      <c r="J31" s="253"/>
      <c r="K31" s="254"/>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2:48" x14ac:dyDescent="0.3">
      <c r="H32" s="3"/>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8:48" x14ac:dyDescent="0.3">
      <c r="H33" s="3"/>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8:48" x14ac:dyDescent="0.3">
      <c r="H34" s="3"/>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8:48" x14ac:dyDescent="0.3">
      <c r="H35" s="3"/>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8:48" x14ac:dyDescent="0.3">
      <c r="H36" s="3"/>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8:48" x14ac:dyDescent="0.3">
      <c r="H37" s="3"/>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8:48" x14ac:dyDescent="0.3">
      <c r="H38" s="3"/>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8:48" x14ac:dyDescent="0.3">
      <c r="H39" s="3"/>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8:48" x14ac:dyDescent="0.3">
      <c r="H40" s="3"/>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8:48" x14ac:dyDescent="0.3">
      <c r="H41" s="3"/>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8:48" x14ac:dyDescent="0.3">
      <c r="H42" s="3"/>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8:48" x14ac:dyDescent="0.3">
      <c r="H43" s="3"/>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8:48" x14ac:dyDescent="0.3">
      <c r="H44" s="3"/>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row r="45" spans="8:48" x14ac:dyDescent="0.3">
      <c r="H45" s="3"/>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row>
    <row r="46" spans="8:48" x14ac:dyDescent="0.3">
      <c r="H46" s="3"/>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row>
    <row r="47" spans="8:48" x14ac:dyDescent="0.3">
      <c r="H47" s="3"/>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row>
    <row r="48" spans="8:48" x14ac:dyDescent="0.3">
      <c r="H48" s="3"/>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row r="49" spans="8:48" x14ac:dyDescent="0.3">
      <c r="H49" s="3"/>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8:48" x14ac:dyDescent="0.3">
      <c r="H50" s="3"/>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row>
    <row r="51" spans="8:48" x14ac:dyDescent="0.3">
      <c r="H51" s="3"/>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row>
    <row r="52" spans="8:48" x14ac:dyDescent="0.3">
      <c r="H52" s="3"/>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row>
    <row r="53" spans="8:48" x14ac:dyDescent="0.3">
      <c r="H53" s="3"/>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8:48" x14ac:dyDescent="0.3">
      <c r="H54" s="3"/>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8:48" x14ac:dyDescent="0.3">
      <c r="H55" s="3"/>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8:48" x14ac:dyDescent="0.3">
      <c r="H56" s="3"/>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8:48" x14ac:dyDescent="0.3">
      <c r="H57" s="3"/>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8:48" x14ac:dyDescent="0.3">
      <c r="H58" s="3"/>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8:48" x14ac:dyDescent="0.3">
      <c r="H59" s="3"/>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8:48" x14ac:dyDescent="0.3">
      <c r="H60" s="3"/>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8:48" x14ac:dyDescent="0.3">
      <c r="H61" s="3"/>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8:48" x14ac:dyDescent="0.3">
      <c r="H62" s="3"/>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8:48" x14ac:dyDescent="0.3">
      <c r="H63" s="3"/>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8:48" x14ac:dyDescent="0.3">
      <c r="H64" s="3"/>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8:48" x14ac:dyDescent="0.3">
      <c r="H65" s="3"/>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8:48" x14ac:dyDescent="0.3">
      <c r="H66" s="3"/>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8:48" x14ac:dyDescent="0.3">
      <c r="H67" s="3"/>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8:48" x14ac:dyDescent="0.3">
      <c r="H68" s="3"/>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8:48" x14ac:dyDescent="0.3">
      <c r="H69" s="3"/>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8:48" x14ac:dyDescent="0.3">
      <c r="H70" s="3"/>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8:48" x14ac:dyDescent="0.3">
      <c r="H71" s="3"/>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row>
    <row r="72" spans="8:48" x14ac:dyDescent="0.3">
      <c r="H72" s="3"/>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row>
    <row r="73" spans="8:48" x14ac:dyDescent="0.3">
      <c r="H73" s="3"/>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row>
    <row r="74" spans="8:48" x14ac:dyDescent="0.3">
      <c r="H74" s="3"/>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row>
    <row r="75" spans="8:48" x14ac:dyDescent="0.3">
      <c r="H75" s="3"/>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8:48" x14ac:dyDescent="0.3">
      <c r="H76" s="3"/>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8:48" x14ac:dyDescent="0.3">
      <c r="H77" s="3"/>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8:48" x14ac:dyDescent="0.3">
      <c r="H78" s="3"/>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row r="79" spans="8:48" x14ac:dyDescent="0.3">
      <c r="H79" s="3"/>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spans="8:48" x14ac:dyDescent="0.3">
      <c r="H80" s="3"/>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8:48" x14ac:dyDescent="0.3">
      <c r="H81" s="3"/>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8:48" x14ac:dyDescent="0.3">
      <c r="H82" s="3"/>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8:48" x14ac:dyDescent="0.3">
      <c r="H83" s="3"/>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8:48" x14ac:dyDescent="0.3">
      <c r="H84" s="3"/>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8:48" x14ac:dyDescent="0.3">
      <c r="H85" s="3"/>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8:48" x14ac:dyDescent="0.3">
      <c r="H86" s="3"/>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8:48" x14ac:dyDescent="0.3">
      <c r="H87" s="3"/>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8:48" x14ac:dyDescent="0.3">
      <c r="H88" s="3"/>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8:48" x14ac:dyDescent="0.3">
      <c r="H89" s="3"/>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8:48" x14ac:dyDescent="0.3">
      <c r="H90" s="3"/>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8:48" x14ac:dyDescent="0.3">
      <c r="H91" s="3"/>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8:48" x14ac:dyDescent="0.3">
      <c r="H92" s="3"/>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8:48" x14ac:dyDescent="0.3">
      <c r="H93" s="3"/>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8:48" x14ac:dyDescent="0.3">
      <c r="H94" s="3"/>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8:48" x14ac:dyDescent="0.3">
      <c r="H95" s="3"/>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8:48" x14ac:dyDescent="0.3">
      <c r="H96" s="3"/>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8:48" x14ac:dyDescent="0.3">
      <c r="H97" s="3"/>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8:48" x14ac:dyDescent="0.3">
      <c r="H98" s="3"/>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8:48" x14ac:dyDescent="0.3">
      <c r="H99" s="3"/>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8:48" x14ac:dyDescent="0.3">
      <c r="H100" s="3"/>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8:48" x14ac:dyDescent="0.3">
      <c r="H101" s="3"/>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8:48" x14ac:dyDescent="0.3">
      <c r="H102" s="3"/>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8:48" x14ac:dyDescent="0.3">
      <c r="H103" s="3"/>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8:48" x14ac:dyDescent="0.3">
      <c r="H104" s="3"/>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8:48" x14ac:dyDescent="0.3">
      <c r="H105" s="3"/>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8:48" x14ac:dyDescent="0.3">
      <c r="H106" s="3"/>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8:48" x14ac:dyDescent="0.3">
      <c r="H107" s="3"/>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8:48" x14ac:dyDescent="0.3">
      <c r="H108" s="3"/>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8:48" x14ac:dyDescent="0.3">
      <c r="H109" s="3"/>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8:48" x14ac:dyDescent="0.3">
      <c r="H110" s="3"/>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8:48" x14ac:dyDescent="0.3">
      <c r="H111" s="3"/>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8:48" x14ac:dyDescent="0.3">
      <c r="H112" s="3"/>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8:48" x14ac:dyDescent="0.3">
      <c r="H113" s="3"/>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8:48" x14ac:dyDescent="0.3">
      <c r="H114" s="3"/>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8:48" x14ac:dyDescent="0.3">
      <c r="H115" s="3"/>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8:48" x14ac:dyDescent="0.3">
      <c r="H116" s="3"/>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8:48" x14ac:dyDescent="0.3">
      <c r="H117" s="3"/>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8:48" x14ac:dyDescent="0.3">
      <c r="H118" s="3"/>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8:48" x14ac:dyDescent="0.3">
      <c r="H119" s="3"/>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8:48" x14ac:dyDescent="0.3">
      <c r="H120" s="3"/>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8:48" x14ac:dyDescent="0.3">
      <c r="H121" s="3"/>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8:48" x14ac:dyDescent="0.3">
      <c r="H122" s="3"/>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8:48" x14ac:dyDescent="0.3">
      <c r="H123" s="3"/>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8:48" x14ac:dyDescent="0.3">
      <c r="H124" s="3"/>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8:48" x14ac:dyDescent="0.3">
      <c r="H125" s="3"/>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8:48" x14ac:dyDescent="0.3">
      <c r="H126" s="3"/>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8:48" x14ac:dyDescent="0.3">
      <c r="H127" s="3"/>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8:48" x14ac:dyDescent="0.3">
      <c r="H128" s="3"/>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8:48" x14ac:dyDescent="0.3">
      <c r="H129" s="3"/>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8:48" x14ac:dyDescent="0.3">
      <c r="H130" s="3"/>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8:48" x14ac:dyDescent="0.3">
      <c r="H131" s="3"/>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8:48" x14ac:dyDescent="0.3">
      <c r="H132" s="3"/>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8:48" x14ac:dyDescent="0.3">
      <c r="H133" s="3"/>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spans="8:48" x14ac:dyDescent="0.3">
      <c r="H134" s="3"/>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8:48" x14ac:dyDescent="0.3">
      <c r="H135" s="3"/>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8:48" x14ac:dyDescent="0.3">
      <c r="H136" s="3"/>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8:48" x14ac:dyDescent="0.3">
      <c r="H137" s="3"/>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8:48" x14ac:dyDescent="0.3">
      <c r="H138" s="3"/>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8:48" x14ac:dyDescent="0.3">
      <c r="H139" s="3"/>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8:48" x14ac:dyDescent="0.3">
      <c r="H140" s="3"/>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8:48" x14ac:dyDescent="0.3">
      <c r="H141" s="3"/>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8:48" x14ac:dyDescent="0.3">
      <c r="H142" s="3"/>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8:48" x14ac:dyDescent="0.3">
      <c r="H143" s="3"/>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8:48" x14ac:dyDescent="0.3">
      <c r="H144" s="3"/>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spans="8:48" x14ac:dyDescent="0.3">
      <c r="H145" s="3"/>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spans="8:48" x14ac:dyDescent="0.3">
      <c r="H146" s="3"/>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spans="8:48" x14ac:dyDescent="0.3">
      <c r="H147" s="3"/>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spans="8:48" x14ac:dyDescent="0.3">
      <c r="H148" s="3"/>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spans="8:48" x14ac:dyDescent="0.3">
      <c r="H149" s="3"/>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spans="8:48" x14ac:dyDescent="0.3">
      <c r="H150" s="3"/>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8:48" x14ac:dyDescent="0.3">
      <c r="H151" s="3"/>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8:48" x14ac:dyDescent="0.3">
      <c r="H152" s="3"/>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8:48" x14ac:dyDescent="0.3">
      <c r="H153" s="3"/>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8:48" x14ac:dyDescent="0.3">
      <c r="H154" s="3"/>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8:48" x14ac:dyDescent="0.3">
      <c r="H155" s="3"/>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8:48" x14ac:dyDescent="0.3">
      <c r="H156" s="3"/>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8:48" x14ac:dyDescent="0.3">
      <c r="H157" s="3"/>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8:48" x14ac:dyDescent="0.3">
      <c r="H158" s="3"/>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8:48" x14ac:dyDescent="0.3">
      <c r="H159" s="3"/>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8:48" x14ac:dyDescent="0.3">
      <c r="H160" s="3"/>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8:48" x14ac:dyDescent="0.3">
      <c r="H161" s="3"/>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8:48" x14ac:dyDescent="0.3">
      <c r="H162" s="3"/>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8:48" x14ac:dyDescent="0.3">
      <c r="H163" s="3"/>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8:48" x14ac:dyDescent="0.3">
      <c r="H164" s="3"/>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8:48" x14ac:dyDescent="0.3">
      <c r="H165" s="3"/>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8:48" x14ac:dyDescent="0.3">
      <c r="H166" s="3"/>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8:48" x14ac:dyDescent="0.3">
      <c r="H167" s="3"/>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8:48" x14ac:dyDescent="0.3">
      <c r="H168" s="3"/>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8:48" x14ac:dyDescent="0.3">
      <c r="H169" s="3"/>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8:48" x14ac:dyDescent="0.3">
      <c r="H170" s="3"/>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8:48" x14ac:dyDescent="0.3">
      <c r="H171" s="3"/>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8:48" x14ac:dyDescent="0.3">
      <c r="H172" s="3"/>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8:48" x14ac:dyDescent="0.3">
      <c r="H173" s="3"/>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8:48" x14ac:dyDescent="0.3">
      <c r="H174" s="3"/>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8:48" x14ac:dyDescent="0.3">
      <c r="H175" s="3"/>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8:48" x14ac:dyDescent="0.3">
      <c r="H176" s="3"/>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8:48" x14ac:dyDescent="0.3">
      <c r="H177" s="3"/>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8:48" x14ac:dyDescent="0.3">
      <c r="H178" s="3"/>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8:48" x14ac:dyDescent="0.3">
      <c r="H179" s="3"/>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8:48" x14ac:dyDescent="0.3">
      <c r="H180" s="3"/>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8:48" x14ac:dyDescent="0.3">
      <c r="H181" s="3"/>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8:48" x14ac:dyDescent="0.3">
      <c r="H182" s="3"/>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8:48" x14ac:dyDescent="0.3">
      <c r="H183" s="3"/>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8:48" x14ac:dyDescent="0.3">
      <c r="H184" s="3"/>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8:48" x14ac:dyDescent="0.3">
      <c r="H185" s="3"/>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8:48" x14ac:dyDescent="0.3">
      <c r="H186" s="3"/>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8:48" x14ac:dyDescent="0.3">
      <c r="H187" s="3"/>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8:48" x14ac:dyDescent="0.3">
      <c r="H188" s="3"/>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8:48" x14ac:dyDescent="0.3">
      <c r="H189" s="3"/>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8:48" x14ac:dyDescent="0.3">
      <c r="H190" s="3"/>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8:48" x14ac:dyDescent="0.3">
      <c r="H191" s="3"/>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8:48" x14ac:dyDescent="0.3">
      <c r="H192" s="3"/>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8:48" x14ac:dyDescent="0.3">
      <c r="H193" s="3"/>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8:48" x14ac:dyDescent="0.3">
      <c r="H194" s="3"/>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8:48" x14ac:dyDescent="0.3">
      <c r="H195" s="3"/>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8:48" x14ac:dyDescent="0.3">
      <c r="H196" s="3"/>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8:48" x14ac:dyDescent="0.3">
      <c r="H197" s="3"/>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8:48" x14ac:dyDescent="0.3">
      <c r="H198" s="3"/>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8:48" x14ac:dyDescent="0.3">
      <c r="H199" s="3"/>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8:48" x14ac:dyDescent="0.3">
      <c r="H200" s="3"/>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8:48" x14ac:dyDescent="0.3">
      <c r="H201" s="3"/>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8:48" x14ac:dyDescent="0.3">
      <c r="H202" s="3"/>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8:48" x14ac:dyDescent="0.3">
      <c r="H203" s="3"/>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8:48" x14ac:dyDescent="0.3">
      <c r="H204" s="3"/>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8:48" x14ac:dyDescent="0.3">
      <c r="H205" s="3"/>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8:48" x14ac:dyDescent="0.3">
      <c r="H206" s="3"/>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8:48" x14ac:dyDescent="0.3">
      <c r="H207" s="3"/>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8:48" x14ac:dyDescent="0.3">
      <c r="H208" s="3"/>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8:48" x14ac:dyDescent="0.3">
      <c r="H209" s="3"/>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8:48" x14ac:dyDescent="0.3">
      <c r="H210" s="3"/>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8:48" x14ac:dyDescent="0.3">
      <c r="H211" s="3"/>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8:48" x14ac:dyDescent="0.3">
      <c r="H212" s="3"/>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8:48" x14ac:dyDescent="0.3">
      <c r="H213" s="3"/>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8:48" x14ac:dyDescent="0.3">
      <c r="H214" s="3"/>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8:48" x14ac:dyDescent="0.3">
      <c r="H215" s="3"/>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8:48" x14ac:dyDescent="0.3">
      <c r="H216" s="3"/>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8:48" x14ac:dyDescent="0.3">
      <c r="H217" s="3"/>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8:48" x14ac:dyDescent="0.3">
      <c r="H218" s="3"/>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8:48" x14ac:dyDescent="0.3">
      <c r="H219" s="3"/>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8:48" x14ac:dyDescent="0.3">
      <c r="H220" s="3"/>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8:48" x14ac:dyDescent="0.3">
      <c r="H221" s="3"/>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8:48" x14ac:dyDescent="0.3">
      <c r="H222" s="3"/>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8:48" x14ac:dyDescent="0.3">
      <c r="H223" s="3"/>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8:48" x14ac:dyDescent="0.3">
      <c r="H224" s="3"/>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8:48" x14ac:dyDescent="0.3">
      <c r="H225" s="3"/>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8:48" x14ac:dyDescent="0.3">
      <c r="H226" s="3"/>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8:48" x14ac:dyDescent="0.3">
      <c r="H227" s="3"/>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8:48" x14ac:dyDescent="0.3">
      <c r="H228" s="3"/>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8:48" x14ac:dyDescent="0.3">
      <c r="H229" s="3"/>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8:48" x14ac:dyDescent="0.3">
      <c r="H230" s="3"/>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8:48" x14ac:dyDescent="0.3">
      <c r="H231" s="3"/>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8:48" x14ac:dyDescent="0.3">
      <c r="H232" s="3"/>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8:48" x14ac:dyDescent="0.3">
      <c r="H233" s="3"/>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8:48" x14ac:dyDescent="0.3">
      <c r="H234" s="3"/>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8:48" x14ac:dyDescent="0.3">
      <c r="H235" s="3"/>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8:48" x14ac:dyDescent="0.3">
      <c r="H236" s="3"/>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8:48" x14ac:dyDescent="0.3">
      <c r="H237" s="3"/>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8:48" x14ac:dyDescent="0.3">
      <c r="H238" s="3"/>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8:48" x14ac:dyDescent="0.3">
      <c r="H239" s="3"/>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8:48" x14ac:dyDescent="0.3">
      <c r="H240" s="3"/>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8:48" x14ac:dyDescent="0.3">
      <c r="H241" s="3"/>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8:48" x14ac:dyDescent="0.3">
      <c r="H242" s="3"/>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8:48" x14ac:dyDescent="0.3">
      <c r="H243" s="3"/>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8:48" x14ac:dyDescent="0.3">
      <c r="H244" s="3"/>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8:48" x14ac:dyDescent="0.3">
      <c r="H245" s="3"/>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8:48" x14ac:dyDescent="0.3">
      <c r="H246" s="3"/>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8:48" x14ac:dyDescent="0.3">
      <c r="H247" s="3"/>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8:48" x14ac:dyDescent="0.3">
      <c r="H248" s="3"/>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8:48" x14ac:dyDescent="0.3">
      <c r="H249" s="3"/>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8:48" x14ac:dyDescent="0.3">
      <c r="H250" s="3"/>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8:48" x14ac:dyDescent="0.3">
      <c r="H251" s="3"/>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spans="8:48" x14ac:dyDescent="0.3">
      <c r="H252" s="3"/>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spans="8:48" x14ac:dyDescent="0.3">
      <c r="H253" s="3"/>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spans="8:48" x14ac:dyDescent="0.3">
      <c r="H254" s="3"/>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8:48" x14ac:dyDescent="0.3">
      <c r="H255" s="3"/>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8:48" x14ac:dyDescent="0.3">
      <c r="H256" s="3"/>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spans="8:48" x14ac:dyDescent="0.3">
      <c r="H257" s="3"/>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8:48" x14ac:dyDescent="0.3">
      <c r="H258" s="3"/>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8:48" x14ac:dyDescent="0.3">
      <c r="H259" s="3"/>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8:48" x14ac:dyDescent="0.3">
      <c r="H260" s="3"/>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8:48" x14ac:dyDescent="0.3">
      <c r="H261" s="3"/>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8:48" x14ac:dyDescent="0.3">
      <c r="H262" s="3"/>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8:48" x14ac:dyDescent="0.3">
      <c r="H263" s="3"/>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spans="8:48" x14ac:dyDescent="0.3">
      <c r="H264" s="3"/>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spans="8:48" x14ac:dyDescent="0.3">
      <c r="H265" s="3"/>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spans="8:48" x14ac:dyDescent="0.3">
      <c r="H266" s="3"/>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8:48" x14ac:dyDescent="0.3">
      <c r="H267" s="3"/>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8:48" x14ac:dyDescent="0.3">
      <c r="H268" s="3"/>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8:48" x14ac:dyDescent="0.3">
      <c r="H269" s="3"/>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8:48" x14ac:dyDescent="0.3">
      <c r="H270" s="3"/>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8:48" x14ac:dyDescent="0.3">
      <c r="H271" s="3"/>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8:48" x14ac:dyDescent="0.3">
      <c r="H272" s="3"/>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8:48" x14ac:dyDescent="0.3">
      <c r="H273" s="3"/>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8:48" x14ac:dyDescent="0.3">
      <c r="H274" s="3"/>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8:48" x14ac:dyDescent="0.3">
      <c r="H275" s="3"/>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8:48" x14ac:dyDescent="0.3">
      <c r="H276" s="3"/>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8:48" x14ac:dyDescent="0.3">
      <c r="H277" s="3"/>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spans="8:48" x14ac:dyDescent="0.3">
      <c r="H278" s="3"/>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8:48" x14ac:dyDescent="0.3">
      <c r="H279" s="3"/>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8:48" x14ac:dyDescent="0.3">
      <c r="H280" s="3"/>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spans="8:48" x14ac:dyDescent="0.3">
      <c r="H281" s="3"/>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spans="8:48" x14ac:dyDescent="0.3">
      <c r="H282" s="3"/>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spans="8:48" x14ac:dyDescent="0.3">
      <c r="H283" s="3"/>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spans="8:48" x14ac:dyDescent="0.3">
      <c r="H284" s="3"/>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spans="8:48" x14ac:dyDescent="0.3">
      <c r="H285" s="3"/>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spans="8:48" x14ac:dyDescent="0.3">
      <c r="H286" s="3"/>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spans="8:48" x14ac:dyDescent="0.3">
      <c r="H287" s="3"/>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spans="8:48" x14ac:dyDescent="0.3">
      <c r="H288" s="3"/>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spans="8:48" x14ac:dyDescent="0.3">
      <c r="H289" s="3"/>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spans="8:48" x14ac:dyDescent="0.3">
      <c r="H290" s="3"/>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spans="8:48" x14ac:dyDescent="0.3">
      <c r="H291" s="3"/>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spans="8:48" x14ac:dyDescent="0.3">
      <c r="H292" s="3"/>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spans="8:48" x14ac:dyDescent="0.3">
      <c r="H293" s="3"/>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8:48" x14ac:dyDescent="0.3">
      <c r="H294" s="3"/>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8:48" x14ac:dyDescent="0.3">
      <c r="H295" s="3"/>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8:48" x14ac:dyDescent="0.3">
      <c r="H296" s="3"/>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8:48" x14ac:dyDescent="0.3">
      <c r="H297" s="3"/>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spans="8:48" x14ac:dyDescent="0.3">
      <c r="H298" s="3"/>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spans="8:48" x14ac:dyDescent="0.3">
      <c r="H299" s="3"/>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spans="8:48" x14ac:dyDescent="0.3">
      <c r="H300" s="3"/>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spans="8:48" x14ac:dyDescent="0.3">
      <c r="H301" s="3"/>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spans="8:48" x14ac:dyDescent="0.3">
      <c r="H302" s="3"/>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spans="8:48" x14ac:dyDescent="0.3">
      <c r="H303" s="3"/>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spans="8:48" x14ac:dyDescent="0.3">
      <c r="H304" s="3"/>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spans="8:48" x14ac:dyDescent="0.3">
      <c r="H305" s="3"/>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spans="8:48" x14ac:dyDescent="0.3">
      <c r="H306" s="3"/>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spans="8:48" x14ac:dyDescent="0.3">
      <c r="H307" s="3"/>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spans="8:48" x14ac:dyDescent="0.3">
      <c r="H308" s="3"/>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spans="8:48" x14ac:dyDescent="0.3">
      <c r="H309" s="3"/>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spans="8:48" x14ac:dyDescent="0.3">
      <c r="H310" s="3"/>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spans="8:48" x14ac:dyDescent="0.3">
      <c r="H311" s="3"/>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spans="8:48" x14ac:dyDescent="0.3">
      <c r="H312" s="3"/>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spans="8:48" x14ac:dyDescent="0.3">
      <c r="H313" s="3"/>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spans="8:48" x14ac:dyDescent="0.3">
      <c r="H314" s="3"/>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spans="8:48" x14ac:dyDescent="0.3">
      <c r="H315" s="3"/>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spans="8:48" x14ac:dyDescent="0.3">
      <c r="H316" s="3"/>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spans="8:48" x14ac:dyDescent="0.3">
      <c r="H317" s="3"/>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spans="8:48" x14ac:dyDescent="0.3">
      <c r="H318" s="3"/>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spans="8:48" x14ac:dyDescent="0.3">
      <c r="H319" s="3"/>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spans="8:48" x14ac:dyDescent="0.3">
      <c r="H320" s="3"/>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spans="8:48" x14ac:dyDescent="0.3">
      <c r="H321" s="3"/>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spans="8:48" x14ac:dyDescent="0.3">
      <c r="H322" s="3"/>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spans="8:48" x14ac:dyDescent="0.3">
      <c r="H323" s="3"/>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spans="8:48" x14ac:dyDescent="0.3">
      <c r="H324" s="3"/>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spans="8:48" x14ac:dyDescent="0.3">
      <c r="H325" s="3"/>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spans="8:48" x14ac:dyDescent="0.3">
      <c r="H326" s="3"/>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spans="8:48" x14ac:dyDescent="0.3">
      <c r="H327" s="3"/>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spans="8:48" x14ac:dyDescent="0.3">
      <c r="H328" s="3"/>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spans="8:48" x14ac:dyDescent="0.3">
      <c r="H329" s="3"/>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spans="8:48" x14ac:dyDescent="0.3">
      <c r="H330" s="3"/>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spans="8:48" x14ac:dyDescent="0.3">
      <c r="H331" s="3"/>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spans="8:48" x14ac:dyDescent="0.3">
      <c r="H332" s="3"/>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spans="8:48" x14ac:dyDescent="0.3">
      <c r="H333" s="3"/>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spans="8:48" x14ac:dyDescent="0.3">
      <c r="H334" s="3"/>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spans="8:48" x14ac:dyDescent="0.3">
      <c r="H335" s="3"/>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spans="8:48" x14ac:dyDescent="0.3">
      <c r="H336" s="3"/>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spans="8:48" x14ac:dyDescent="0.3">
      <c r="H337" s="3"/>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spans="8:48" x14ac:dyDescent="0.3">
      <c r="H338" s="3"/>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spans="8:48" x14ac:dyDescent="0.3">
      <c r="H339" s="3"/>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spans="8:48" x14ac:dyDescent="0.3">
      <c r="H340" s="3"/>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spans="8:48" x14ac:dyDescent="0.3">
      <c r="H341" s="3"/>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spans="8:48" x14ac:dyDescent="0.3">
      <c r="H342" s="3"/>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spans="8:48" x14ac:dyDescent="0.3">
      <c r="H343" s="3"/>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spans="8:48" x14ac:dyDescent="0.3">
      <c r="H344" s="3"/>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spans="8:48" x14ac:dyDescent="0.3">
      <c r="H345" s="3"/>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spans="8:48" x14ac:dyDescent="0.3">
      <c r="H346" s="3"/>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spans="8:48" x14ac:dyDescent="0.3">
      <c r="H347" s="3"/>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spans="8:48" x14ac:dyDescent="0.3">
      <c r="H348" s="3"/>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spans="8:48" x14ac:dyDescent="0.3">
      <c r="H349" s="3"/>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spans="8:48" x14ac:dyDescent="0.3">
      <c r="H350" s="3"/>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spans="8:48" x14ac:dyDescent="0.3">
      <c r="H351" s="3"/>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spans="8:48" x14ac:dyDescent="0.3">
      <c r="H352" s="3"/>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spans="8:48" x14ac:dyDescent="0.3">
      <c r="H353" s="3"/>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spans="8:48" x14ac:dyDescent="0.3">
      <c r="H354" s="3"/>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spans="8:48" x14ac:dyDescent="0.3">
      <c r="H355" s="3"/>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spans="8:48" x14ac:dyDescent="0.3">
      <c r="H356" s="3"/>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spans="8:48" x14ac:dyDescent="0.3">
      <c r="H357" s="3"/>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spans="8:48" x14ac:dyDescent="0.3">
      <c r="H358" s="3"/>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spans="8:48" x14ac:dyDescent="0.3">
      <c r="H359" s="3"/>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spans="8:48" x14ac:dyDescent="0.3">
      <c r="H360" s="3"/>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8:48" x14ac:dyDescent="0.3">
      <c r="H361" s="3"/>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spans="8:48" x14ac:dyDescent="0.3">
      <c r="H362" s="3"/>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spans="8:48" x14ac:dyDescent="0.3">
      <c r="H363" s="3"/>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8:48" x14ac:dyDescent="0.3">
      <c r="H364" s="3"/>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8:48" x14ac:dyDescent="0.3">
      <c r="H365" s="3"/>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8:48" x14ac:dyDescent="0.3">
      <c r="H366" s="3"/>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8:48" x14ac:dyDescent="0.3">
      <c r="H367" s="3"/>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spans="8:48" x14ac:dyDescent="0.3">
      <c r="H368" s="3"/>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spans="8:48" x14ac:dyDescent="0.3">
      <c r="H369" s="3"/>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spans="8:48" x14ac:dyDescent="0.3">
      <c r="H370" s="3"/>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spans="8:48" x14ac:dyDescent="0.3">
      <c r="H371" s="3"/>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spans="8:48" x14ac:dyDescent="0.3">
      <c r="H372" s="3"/>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spans="8:48" x14ac:dyDescent="0.3">
      <c r="H373" s="3"/>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spans="8:48" x14ac:dyDescent="0.3">
      <c r="H374" s="3"/>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spans="8:48" x14ac:dyDescent="0.3">
      <c r="H375" s="3"/>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spans="8:48" x14ac:dyDescent="0.3">
      <c r="H376" s="3"/>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spans="8:48" x14ac:dyDescent="0.3">
      <c r="H377" s="3"/>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spans="8:48" x14ac:dyDescent="0.3">
      <c r="H378" s="3"/>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spans="8:48" x14ac:dyDescent="0.3">
      <c r="H379" s="3"/>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spans="8:48" x14ac:dyDescent="0.3">
      <c r="H380" s="3"/>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spans="8:48" x14ac:dyDescent="0.3">
      <c r="H381" s="3"/>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spans="8:48" x14ac:dyDescent="0.3">
      <c r="H382" s="3"/>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spans="8:48" x14ac:dyDescent="0.3">
      <c r="H383" s="3"/>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spans="8:48" x14ac:dyDescent="0.3">
      <c r="H384" s="3"/>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spans="8:48" x14ac:dyDescent="0.3">
      <c r="H385" s="3"/>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spans="8:48" x14ac:dyDescent="0.3">
      <c r="H386" s="3"/>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spans="8:48" x14ac:dyDescent="0.3">
      <c r="H387" s="3"/>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spans="8:48" x14ac:dyDescent="0.3">
      <c r="H388" s="3"/>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spans="8:48" x14ac:dyDescent="0.3">
      <c r="H389" s="3"/>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spans="8:48" x14ac:dyDescent="0.3">
      <c r="H390" s="3"/>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spans="8:48" x14ac:dyDescent="0.3">
      <c r="H391" s="3"/>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spans="8:48" x14ac:dyDescent="0.3">
      <c r="H392" s="3"/>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spans="8:48" x14ac:dyDescent="0.3">
      <c r="H393" s="3"/>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spans="8:48" x14ac:dyDescent="0.3">
      <c r="H394" s="3"/>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spans="8:48" x14ac:dyDescent="0.3">
      <c r="H395" s="3"/>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spans="8:48" x14ac:dyDescent="0.3">
      <c r="H396" s="3"/>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spans="8:48" x14ac:dyDescent="0.3">
      <c r="H397" s="3"/>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spans="8:48" x14ac:dyDescent="0.3">
      <c r="H398" s="3"/>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spans="8:48" x14ac:dyDescent="0.3">
      <c r="H399" s="3"/>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spans="8:48" x14ac:dyDescent="0.3">
      <c r="H400" s="3"/>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spans="8:48" x14ac:dyDescent="0.3">
      <c r="H401" s="3"/>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spans="8:48" x14ac:dyDescent="0.3">
      <c r="H402" s="3"/>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spans="8:48" x14ac:dyDescent="0.3">
      <c r="H403" s="3"/>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spans="8:48" x14ac:dyDescent="0.3">
      <c r="H404" s="3"/>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spans="8:48" x14ac:dyDescent="0.3">
      <c r="H405" s="3"/>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spans="8:48" x14ac:dyDescent="0.3">
      <c r="H406" s="3"/>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spans="8:48" x14ac:dyDescent="0.3">
      <c r="H407" s="3"/>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spans="8:48" x14ac:dyDescent="0.3">
      <c r="H408" s="3"/>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spans="8:48" x14ac:dyDescent="0.3">
      <c r="H409" s="3"/>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spans="8:48" x14ac:dyDescent="0.3">
      <c r="H410" s="3"/>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spans="8:48" x14ac:dyDescent="0.3">
      <c r="H411" s="3"/>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spans="8:48" x14ac:dyDescent="0.3">
      <c r="H412" s="3"/>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spans="8:48" x14ac:dyDescent="0.3">
      <c r="H413" s="3"/>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spans="8:48" x14ac:dyDescent="0.3">
      <c r="H414" s="3"/>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spans="8:48" x14ac:dyDescent="0.3">
      <c r="H415" s="3"/>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spans="8:48" x14ac:dyDescent="0.3">
      <c r="H416" s="3"/>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spans="8:48" x14ac:dyDescent="0.3">
      <c r="H417" s="3"/>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spans="8:48" x14ac:dyDescent="0.3">
      <c r="H418" s="3"/>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spans="8:48" x14ac:dyDescent="0.3">
      <c r="H419" s="3"/>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spans="8:48" x14ac:dyDescent="0.3">
      <c r="H420" s="3"/>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spans="8:48" x14ac:dyDescent="0.3">
      <c r="H421" s="3"/>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spans="8:48" x14ac:dyDescent="0.3">
      <c r="H422" s="3"/>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spans="8:48" x14ac:dyDescent="0.3">
      <c r="H423" s="3"/>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spans="8:48" x14ac:dyDescent="0.3">
      <c r="H424" s="3"/>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spans="8:48" x14ac:dyDescent="0.3">
      <c r="H425" s="3"/>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spans="8:48" x14ac:dyDescent="0.3">
      <c r="H426" s="3"/>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spans="8:48" x14ac:dyDescent="0.3">
      <c r="H427" s="3"/>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spans="8:48" x14ac:dyDescent="0.3">
      <c r="H428" s="3"/>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spans="8:48" x14ac:dyDescent="0.3">
      <c r="H429" s="3"/>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spans="8:48" x14ac:dyDescent="0.3">
      <c r="H430" s="3"/>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spans="8:48" x14ac:dyDescent="0.3">
      <c r="H431" s="3"/>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spans="8:48" x14ac:dyDescent="0.3">
      <c r="H432" s="3"/>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spans="8:48" x14ac:dyDescent="0.3">
      <c r="H433" s="3"/>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spans="8:48" x14ac:dyDescent="0.3">
      <c r="H434" s="3"/>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spans="8:48" x14ac:dyDescent="0.3">
      <c r="H435" s="3"/>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spans="8:48" x14ac:dyDescent="0.3">
      <c r="H436" s="3"/>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spans="8:48" x14ac:dyDescent="0.3">
      <c r="H437" s="3"/>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spans="8:48" x14ac:dyDescent="0.3">
      <c r="H438" s="3"/>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spans="8:48" x14ac:dyDescent="0.3">
      <c r="H439" s="3"/>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spans="8:48" x14ac:dyDescent="0.3">
      <c r="H440" s="3"/>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spans="8:48" x14ac:dyDescent="0.3">
      <c r="H441" s="3"/>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spans="8:48" x14ac:dyDescent="0.3">
      <c r="H442" s="3"/>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spans="8:48" x14ac:dyDescent="0.3">
      <c r="H443" s="3"/>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spans="8:48" x14ac:dyDescent="0.3">
      <c r="H444" s="3"/>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spans="8:48" x14ac:dyDescent="0.3">
      <c r="H445" s="3"/>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spans="8:48" x14ac:dyDescent="0.3">
      <c r="H446" s="3"/>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spans="8:48" x14ac:dyDescent="0.3">
      <c r="H447" s="3"/>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spans="8:48" x14ac:dyDescent="0.3">
      <c r="H448" s="3"/>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spans="8:48" x14ac:dyDescent="0.3">
      <c r="H449" s="3"/>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spans="8:48" x14ac:dyDescent="0.3">
      <c r="H450" s="3"/>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spans="8:48" x14ac:dyDescent="0.3">
      <c r="H451" s="3"/>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spans="8:48" x14ac:dyDescent="0.3">
      <c r="H452" s="3"/>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spans="8:48" x14ac:dyDescent="0.3">
      <c r="H453" s="3"/>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spans="8:48" x14ac:dyDescent="0.3">
      <c r="H454" s="3"/>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spans="8:48" x14ac:dyDescent="0.3">
      <c r="H455" s="3"/>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spans="8:48" x14ac:dyDescent="0.3">
      <c r="H456" s="3"/>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spans="8:48" x14ac:dyDescent="0.3">
      <c r="H457" s="3"/>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spans="8:48" x14ac:dyDescent="0.3">
      <c r="H458" s="3"/>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spans="8:48" x14ac:dyDescent="0.3">
      <c r="H459" s="3"/>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spans="8:48" x14ac:dyDescent="0.3">
      <c r="H460" s="3"/>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spans="8:48" x14ac:dyDescent="0.3">
      <c r="H461" s="3"/>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spans="8:48" x14ac:dyDescent="0.3">
      <c r="H462" s="3"/>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spans="8:48" x14ac:dyDescent="0.3">
      <c r="H463" s="3"/>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spans="8:48" x14ac:dyDescent="0.3">
      <c r="H464" s="3"/>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spans="8:48" x14ac:dyDescent="0.3">
      <c r="H465" s="3"/>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spans="8:48" x14ac:dyDescent="0.3">
      <c r="H466" s="3"/>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spans="8:48" x14ac:dyDescent="0.3">
      <c r="H467" s="3"/>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spans="8:48" x14ac:dyDescent="0.3">
      <c r="H468" s="3"/>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spans="8:48" x14ac:dyDescent="0.3">
      <c r="H469" s="3"/>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spans="8:48" x14ac:dyDescent="0.3">
      <c r="H470" s="3"/>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spans="8:48" x14ac:dyDescent="0.3">
      <c r="H471" s="3"/>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spans="8:48" x14ac:dyDescent="0.3">
      <c r="H472" s="3"/>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spans="8:48" x14ac:dyDescent="0.3">
      <c r="H473" s="3"/>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spans="8:48" x14ac:dyDescent="0.3">
      <c r="H474" s="3"/>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spans="8:48" x14ac:dyDescent="0.3">
      <c r="H475" s="3"/>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spans="8:48" x14ac:dyDescent="0.3">
      <c r="H476" s="3"/>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spans="8:48" x14ac:dyDescent="0.3">
      <c r="H477" s="3"/>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spans="8:48" x14ac:dyDescent="0.3">
      <c r="H478" s="3"/>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spans="8:48" x14ac:dyDescent="0.3">
      <c r="H479" s="3"/>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spans="8:48" x14ac:dyDescent="0.3">
      <c r="H480" s="3"/>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spans="8:48" x14ac:dyDescent="0.3">
      <c r="H481" s="3"/>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spans="8:48" x14ac:dyDescent="0.3">
      <c r="H482" s="3"/>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spans="8:48" x14ac:dyDescent="0.3">
      <c r="H483" s="3"/>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spans="8:48" x14ac:dyDescent="0.3">
      <c r="H484" s="3"/>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spans="8:48" x14ac:dyDescent="0.3">
      <c r="H485" s="3"/>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spans="8:48" x14ac:dyDescent="0.3">
      <c r="H486" s="3"/>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spans="8:48" x14ac:dyDescent="0.3">
      <c r="H487" s="3"/>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spans="8:48" x14ac:dyDescent="0.3">
      <c r="H488" s="3"/>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spans="8:48" x14ac:dyDescent="0.3">
      <c r="H489" s="3"/>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spans="8:48" x14ac:dyDescent="0.3">
      <c r="H490" s="3"/>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spans="8:48" x14ac:dyDescent="0.3">
      <c r="H491" s="3"/>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spans="8:48" x14ac:dyDescent="0.3">
      <c r="H492" s="3"/>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spans="8:48" x14ac:dyDescent="0.3">
      <c r="H493" s="3"/>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spans="8:48" x14ac:dyDescent="0.3">
      <c r="H494" s="3"/>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spans="8:48" x14ac:dyDescent="0.3">
      <c r="H495" s="3"/>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spans="8:48" x14ac:dyDescent="0.3">
      <c r="H496" s="3"/>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spans="8:48" x14ac:dyDescent="0.3">
      <c r="H497" s="3"/>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spans="8:48" x14ac:dyDescent="0.3">
      <c r="H498" s="3"/>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spans="8:48" x14ac:dyDescent="0.3">
      <c r="H499" s="3"/>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spans="8:48" x14ac:dyDescent="0.3">
      <c r="H500" s="3"/>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spans="8:48" x14ac:dyDescent="0.3">
      <c r="H501" s="3"/>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spans="8:48" x14ac:dyDescent="0.3">
      <c r="H502" s="3"/>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spans="8:48" x14ac:dyDescent="0.3">
      <c r="H503" s="3"/>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spans="8:48" x14ac:dyDescent="0.3">
      <c r="H504" s="3"/>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spans="8:48" x14ac:dyDescent="0.3">
      <c r="H505" s="3"/>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spans="8:48" x14ac:dyDescent="0.3">
      <c r="H506" s="3"/>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spans="8:48" x14ac:dyDescent="0.3">
      <c r="H507" s="3"/>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spans="8:48" x14ac:dyDescent="0.3">
      <c r="H508" s="3"/>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spans="8:48" x14ac:dyDescent="0.3">
      <c r="H509" s="3"/>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spans="8:48" x14ac:dyDescent="0.3">
      <c r="H510" s="3"/>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spans="8:48" x14ac:dyDescent="0.3">
      <c r="H511" s="3"/>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spans="8:48" x14ac:dyDescent="0.3">
      <c r="H512" s="3"/>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spans="8:48" x14ac:dyDescent="0.3">
      <c r="H513" s="3"/>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spans="8:48" x14ac:dyDescent="0.3">
      <c r="H514" s="3"/>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spans="8:48" x14ac:dyDescent="0.3">
      <c r="H515" s="3"/>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spans="8:48" x14ac:dyDescent="0.3">
      <c r="H516" s="3"/>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spans="8:48" x14ac:dyDescent="0.3">
      <c r="H517" s="3"/>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spans="8:48" x14ac:dyDescent="0.3">
      <c r="H518" s="3"/>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spans="8:48" x14ac:dyDescent="0.3">
      <c r="H519" s="3"/>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spans="8:48" x14ac:dyDescent="0.3">
      <c r="H520" s="3"/>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spans="8:48" x14ac:dyDescent="0.3">
      <c r="H521" s="3"/>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spans="8:48" x14ac:dyDescent="0.3">
      <c r="H522" s="3"/>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spans="8:48" x14ac:dyDescent="0.3">
      <c r="H523" s="3"/>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spans="8:48" x14ac:dyDescent="0.3">
      <c r="H524" s="3"/>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spans="8:48" x14ac:dyDescent="0.3">
      <c r="H525" s="3"/>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spans="8:48" x14ac:dyDescent="0.3">
      <c r="H526" s="3"/>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spans="8:48" x14ac:dyDescent="0.3">
      <c r="H527" s="3"/>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spans="8:48" x14ac:dyDescent="0.3">
      <c r="H528" s="3"/>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spans="8:48" x14ac:dyDescent="0.3">
      <c r="H529" s="3"/>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spans="8:48" x14ac:dyDescent="0.3">
      <c r="H530" s="3"/>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spans="8:48" x14ac:dyDescent="0.3">
      <c r="H531" s="3"/>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spans="8:48" x14ac:dyDescent="0.3">
      <c r="H532" s="3"/>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spans="8:48" x14ac:dyDescent="0.3">
      <c r="H533" s="3"/>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spans="8:48" x14ac:dyDescent="0.3">
      <c r="H534" s="3"/>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spans="8:48" x14ac:dyDescent="0.3">
      <c r="H535" s="3"/>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spans="8:48" x14ac:dyDescent="0.3">
      <c r="H536" s="3"/>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spans="8:48" x14ac:dyDescent="0.3">
      <c r="H537" s="3"/>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spans="8:48" x14ac:dyDescent="0.3">
      <c r="H538" s="3"/>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spans="8:48" x14ac:dyDescent="0.3">
      <c r="H539" s="3"/>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spans="8:48" x14ac:dyDescent="0.3">
      <c r="H540" s="3"/>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spans="8:48" x14ac:dyDescent="0.3">
      <c r="H541" s="3"/>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sheetData>
  <sheetProtection algorithmName="SHA-512" hashValue="wDRh2y+s8F7L3koOT17xp99xyWr0flEPSU5f54q+VzbH7G9i6N9M4sOey+OKc9pmmYCveSRxvK8rd6kWa6ysjQ==" saltValue="81BlJq7LYWckyblmhGctjQ==" spinCount="100000" sheet="1" objects="1" scenarios="1"/>
  <mergeCells count="7">
    <mergeCell ref="B29:F31"/>
    <mergeCell ref="G29:K31"/>
    <mergeCell ref="B8:K26"/>
    <mergeCell ref="G27:K27"/>
    <mergeCell ref="G28:K28"/>
    <mergeCell ref="B27:F27"/>
    <mergeCell ref="B28:F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BA9E-A0A3-4FDC-B43F-7C4F04430AE9}">
  <sheetPr>
    <tabColor theme="5" tint="0.79998168889431442"/>
  </sheetPr>
  <dimension ref="A2:AT98"/>
  <sheetViews>
    <sheetView tabSelected="1" zoomScale="80" zoomScaleNormal="80" workbookViewId="0">
      <selection activeCell="Q56" sqref="Q56"/>
    </sheetView>
  </sheetViews>
  <sheetFormatPr defaultColWidth="32.88671875" defaultRowHeight="14.4" x14ac:dyDescent="0.3"/>
  <cols>
    <col min="1" max="1" width="5.77734375" style="43" customWidth="1"/>
    <col min="2" max="2" width="15.77734375" style="43" bestFit="1" customWidth="1"/>
    <col min="3" max="3" width="30.6640625" style="43" customWidth="1"/>
    <col min="4" max="4" width="12.77734375" style="48" customWidth="1"/>
    <col min="5" max="5" width="32.88671875" style="49"/>
    <col min="6" max="6" width="12.6640625" style="50" bestFit="1" customWidth="1"/>
    <col min="7" max="7" width="43" style="49" customWidth="1"/>
    <col min="8" max="8" width="16.109375" style="51" customWidth="1"/>
    <col min="9" max="9" width="15" style="43" customWidth="1"/>
    <col min="10" max="10" width="16.6640625" style="43" customWidth="1"/>
    <col min="11" max="11" width="38.33203125" style="43" customWidth="1"/>
    <col min="12" max="12" width="13.33203125" style="43" bestFit="1" customWidth="1"/>
    <col min="13" max="13" width="16.33203125" style="43" hidden="1" customWidth="1"/>
    <col min="14" max="14" width="14.21875" style="43" hidden="1" customWidth="1"/>
    <col min="15" max="15" width="60.33203125" style="43" customWidth="1"/>
    <col min="16" max="16384" width="32.88671875" style="43"/>
  </cols>
  <sheetData>
    <row r="2" spans="1:46" x14ac:dyDescent="0.3">
      <c r="B2"/>
    </row>
    <row r="3" spans="1:46" ht="23.4" customHeight="1" thickBot="1" x14ac:dyDescent="0.35"/>
    <row r="4" spans="1:46" s="55" customFormat="1" ht="36.6" thickBot="1" x14ac:dyDescent="0.35">
      <c r="A4" s="43"/>
      <c r="B4" s="201" t="s">
        <v>0</v>
      </c>
      <c r="C4" s="202" t="s">
        <v>1</v>
      </c>
      <c r="D4" s="203" t="s">
        <v>2</v>
      </c>
      <c r="E4" s="204" t="s">
        <v>3</v>
      </c>
      <c r="F4" s="205" t="s">
        <v>4</v>
      </c>
      <c r="G4" s="204" t="s">
        <v>5</v>
      </c>
      <c r="H4" s="204" t="s">
        <v>6</v>
      </c>
      <c r="I4" s="204" t="s">
        <v>7</v>
      </c>
      <c r="J4" s="206" t="s">
        <v>8</v>
      </c>
      <c r="K4" s="207" t="s">
        <v>9</v>
      </c>
      <c r="L4" s="208" t="s">
        <v>10</v>
      </c>
      <c r="M4" s="43"/>
      <c r="N4" s="43"/>
      <c r="O4" s="208" t="s">
        <v>254</v>
      </c>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row>
    <row r="5" spans="1:46" s="55" customFormat="1" ht="43.2" x14ac:dyDescent="0.3">
      <c r="A5" s="43"/>
      <c r="B5" s="152" t="s">
        <v>11</v>
      </c>
      <c r="C5" s="153" t="s">
        <v>12</v>
      </c>
      <c r="D5" s="154" t="s">
        <v>13</v>
      </c>
      <c r="E5" s="130" t="s">
        <v>14</v>
      </c>
      <c r="F5" s="155" t="s">
        <v>15</v>
      </c>
      <c r="G5" s="130" t="s">
        <v>16</v>
      </c>
      <c r="H5" s="4" t="s">
        <v>17</v>
      </c>
      <c r="I5" s="4" t="s">
        <v>17</v>
      </c>
      <c r="J5" s="5" t="str">
        <f t="shared" ref="I5:J20" si="0">IF($H5="Nee","N.v.t.","&lt;Nog invullen&gt;")</f>
        <v>&lt;Nog invullen&gt;</v>
      </c>
      <c r="K5" s="211"/>
      <c r="L5" s="131">
        <f>SUM(M5:N5)</f>
        <v>0</v>
      </c>
      <c r="M5" s="67">
        <f>IF(I5="Ja",Blad1!$B$6,0)</f>
        <v>0</v>
      </c>
      <c r="N5" s="68">
        <f>IF(J5="Ja",Blad1!$B$7,0)</f>
        <v>0</v>
      </c>
      <c r="O5" s="228"/>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row>
    <row r="6" spans="1:46" s="55" customFormat="1" ht="28.8" x14ac:dyDescent="0.3">
      <c r="A6" s="43"/>
      <c r="B6" s="156"/>
      <c r="C6" s="157" t="s">
        <v>18</v>
      </c>
      <c r="D6" s="158" t="s">
        <v>19</v>
      </c>
      <c r="E6" s="132" t="s">
        <v>20</v>
      </c>
      <c r="F6" s="159" t="s">
        <v>15</v>
      </c>
      <c r="G6" s="132" t="s">
        <v>21</v>
      </c>
      <c r="H6" s="4" t="s">
        <v>17</v>
      </c>
      <c r="I6" s="5" t="str">
        <f t="shared" si="0"/>
        <v>&lt;Nog invullen&gt;</v>
      </c>
      <c r="J6" s="5" t="str">
        <f t="shared" si="0"/>
        <v>&lt;Nog invullen&gt;</v>
      </c>
      <c r="K6" s="212"/>
      <c r="L6" s="133">
        <f t="shared" ref="L6:L8" si="1">SUM(M6:N6)</f>
        <v>0</v>
      </c>
      <c r="M6" s="67">
        <f>IF(I6="Ja",Blad1!$B$6,0)</f>
        <v>0</v>
      </c>
      <c r="N6" s="68">
        <f>IF(J6="Ja",Blad1!$B$7,0)</f>
        <v>0</v>
      </c>
      <c r="O6" s="229"/>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row>
    <row r="7" spans="1:46" s="55" customFormat="1" ht="43.2" x14ac:dyDescent="0.3">
      <c r="A7" s="43"/>
      <c r="B7" s="156"/>
      <c r="C7" s="160"/>
      <c r="D7" s="158" t="s">
        <v>22</v>
      </c>
      <c r="E7" s="132" t="s">
        <v>23</v>
      </c>
      <c r="F7" s="159" t="s">
        <v>15</v>
      </c>
      <c r="G7" s="132" t="s">
        <v>24</v>
      </c>
      <c r="H7" s="4" t="s">
        <v>17</v>
      </c>
      <c r="I7" s="5" t="str">
        <f t="shared" si="0"/>
        <v>&lt;Nog invullen&gt;</v>
      </c>
      <c r="J7" s="5" t="str">
        <f t="shared" si="0"/>
        <v>&lt;Nog invullen&gt;</v>
      </c>
      <c r="K7" s="212"/>
      <c r="L7" s="133">
        <f t="shared" si="1"/>
        <v>0</v>
      </c>
      <c r="M7" s="67">
        <f>IF(I7="Ja",Blad1!$B$6,0)</f>
        <v>0</v>
      </c>
      <c r="N7" s="68">
        <f>IF(J7="Ja",Blad1!$B$7,0)</f>
        <v>0</v>
      </c>
      <c r="O7" s="229"/>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row>
    <row r="8" spans="1:46" s="55" customFormat="1" ht="28.8" x14ac:dyDescent="0.3">
      <c r="A8" s="43"/>
      <c r="B8" s="156"/>
      <c r="C8" s="160"/>
      <c r="D8" s="158" t="s">
        <v>25</v>
      </c>
      <c r="E8" s="132" t="s">
        <v>26</v>
      </c>
      <c r="F8" s="159" t="s">
        <v>15</v>
      </c>
      <c r="G8" s="132" t="s">
        <v>27</v>
      </c>
      <c r="H8" s="4" t="s">
        <v>17</v>
      </c>
      <c r="I8" s="5" t="str">
        <f t="shared" si="0"/>
        <v>&lt;Nog invullen&gt;</v>
      </c>
      <c r="J8" s="5" t="str">
        <f t="shared" si="0"/>
        <v>&lt;Nog invullen&gt;</v>
      </c>
      <c r="K8" s="212"/>
      <c r="L8" s="133">
        <f t="shared" si="1"/>
        <v>0</v>
      </c>
      <c r="M8" s="67">
        <f>IF(I8="Ja",Blad1!$B$6,0)</f>
        <v>0</v>
      </c>
      <c r="N8" s="68">
        <f>IF(J8="Ja",Blad1!$B$7,0)</f>
        <v>0</v>
      </c>
      <c r="O8" s="229"/>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row>
    <row r="9" spans="1:46" s="55" customFormat="1" ht="29.4" thickBot="1" x14ac:dyDescent="0.35">
      <c r="A9" s="43"/>
      <c r="B9" s="161"/>
      <c r="C9" s="162"/>
      <c r="D9" s="163" t="s">
        <v>28</v>
      </c>
      <c r="E9" s="134" t="s">
        <v>29</v>
      </c>
      <c r="F9" s="164" t="s">
        <v>15</v>
      </c>
      <c r="G9" s="134" t="s">
        <v>30</v>
      </c>
      <c r="H9" s="18" t="s">
        <v>17</v>
      </c>
      <c r="I9" s="19" t="str">
        <f t="shared" si="0"/>
        <v>&lt;Nog invullen&gt;</v>
      </c>
      <c r="J9" s="19" t="str">
        <f t="shared" si="0"/>
        <v>&lt;Nog invullen&gt;</v>
      </c>
      <c r="K9" s="213"/>
      <c r="L9" s="135">
        <f t="shared" ref="L9:L72" si="2">SUM(M9:N9)</f>
        <v>0</v>
      </c>
      <c r="M9" s="67">
        <f>IF(I9="Ja",Blad1!$B$6,0)</f>
        <v>0</v>
      </c>
      <c r="N9" s="68">
        <f>IF(J9="Ja",Blad1!$B$7,0)</f>
        <v>0</v>
      </c>
      <c r="O9" s="230"/>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row>
    <row r="10" spans="1:46" s="55" customFormat="1" ht="43.2" x14ac:dyDescent="0.3">
      <c r="A10" s="43"/>
      <c r="B10" s="165" t="s">
        <v>31</v>
      </c>
      <c r="C10" s="166" t="s">
        <v>32</v>
      </c>
      <c r="D10" s="136" t="s">
        <v>33</v>
      </c>
      <c r="E10" s="136" t="s">
        <v>34</v>
      </c>
      <c r="F10" s="167" t="s">
        <v>15</v>
      </c>
      <c r="G10" s="136"/>
      <c r="H10" s="6" t="s">
        <v>17</v>
      </c>
      <c r="I10" s="6" t="str">
        <f t="shared" si="0"/>
        <v>&lt;Nog invullen&gt;</v>
      </c>
      <c r="J10" s="6" t="str">
        <f t="shared" si="0"/>
        <v>&lt;Nog invullen&gt;</v>
      </c>
      <c r="K10" s="214"/>
      <c r="L10" s="137">
        <f t="shared" si="2"/>
        <v>0</v>
      </c>
      <c r="M10" s="67">
        <f>IF(I10="Ja",Blad1!$B$6,0)</f>
        <v>0</v>
      </c>
      <c r="N10" s="68">
        <f>IF(J10="Ja",Blad1!$B$7,0)</f>
        <v>0</v>
      </c>
      <c r="O10" s="231"/>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row>
    <row r="11" spans="1:46" s="55" customFormat="1" ht="28.8" x14ac:dyDescent="0.3">
      <c r="A11" s="43"/>
      <c r="B11" s="165"/>
      <c r="C11" s="168" t="s">
        <v>35</v>
      </c>
      <c r="D11" s="138" t="s">
        <v>36</v>
      </c>
      <c r="E11" s="138" t="s">
        <v>37</v>
      </c>
      <c r="F11" s="169" t="s">
        <v>15</v>
      </c>
      <c r="G11" s="138"/>
      <c r="H11" s="6" t="s">
        <v>17</v>
      </c>
      <c r="I11" s="7" t="str">
        <f t="shared" si="0"/>
        <v>&lt;Nog invullen&gt;</v>
      </c>
      <c r="J11" s="7" t="str">
        <f t="shared" si="0"/>
        <v>&lt;Nog invullen&gt;</v>
      </c>
      <c r="K11" s="212"/>
      <c r="L11" s="139">
        <f t="shared" si="2"/>
        <v>0</v>
      </c>
      <c r="M11" s="67">
        <f>IF(I11="Ja",Blad1!$B$6,0)</f>
        <v>0</v>
      </c>
      <c r="N11" s="68">
        <f>IF(J11="Ja",Blad1!$B$7,0)</f>
        <v>0</v>
      </c>
      <c r="O11" s="229"/>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row>
    <row r="12" spans="1:46" s="55" customFormat="1" ht="43.8" thickBot="1" x14ac:dyDescent="0.35">
      <c r="A12" s="43"/>
      <c r="B12" s="170"/>
      <c r="C12" s="171" t="s">
        <v>38</v>
      </c>
      <c r="D12" s="140" t="s">
        <v>39</v>
      </c>
      <c r="E12" s="140" t="s">
        <v>40</v>
      </c>
      <c r="F12" s="172" t="s">
        <v>15</v>
      </c>
      <c r="G12" s="140"/>
      <c r="H12" s="20" t="s">
        <v>17</v>
      </c>
      <c r="I12" s="21" t="str">
        <f t="shared" si="0"/>
        <v>&lt;Nog invullen&gt;</v>
      </c>
      <c r="J12" s="21" t="str">
        <f t="shared" si="0"/>
        <v>&lt;Nog invullen&gt;</v>
      </c>
      <c r="K12" s="213"/>
      <c r="L12" s="141">
        <f t="shared" si="2"/>
        <v>0</v>
      </c>
      <c r="M12" s="67">
        <f>IF(I12="Ja",Blad1!$B$6,0)</f>
        <v>0</v>
      </c>
      <c r="N12" s="68">
        <f>IF(J12="Ja",Blad1!$B$7,0)</f>
        <v>0</v>
      </c>
      <c r="O12" s="230"/>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row>
    <row r="13" spans="1:46" s="55" customFormat="1" ht="43.2" x14ac:dyDescent="0.3">
      <c r="A13" s="43"/>
      <c r="B13" s="173" t="s">
        <v>41</v>
      </c>
      <c r="C13" s="174" t="s">
        <v>42</v>
      </c>
      <c r="D13" s="175" t="s">
        <v>43</v>
      </c>
      <c r="E13" s="176" t="s">
        <v>44</v>
      </c>
      <c r="F13" s="177" t="s">
        <v>15</v>
      </c>
      <c r="G13" s="178"/>
      <c r="H13" s="8" t="s">
        <v>17</v>
      </c>
      <c r="I13" s="9" t="str">
        <f t="shared" si="0"/>
        <v>&lt;Nog invullen&gt;</v>
      </c>
      <c r="J13" s="9" t="str">
        <f t="shared" si="0"/>
        <v>&lt;Nog invullen&gt;</v>
      </c>
      <c r="K13" s="212"/>
      <c r="L13" s="142">
        <f t="shared" si="2"/>
        <v>0</v>
      </c>
      <c r="M13" s="67">
        <f>IF(I13="Ja",Blad1!$B$6,0)</f>
        <v>0</v>
      </c>
      <c r="N13" s="68">
        <f>IF(J13="Ja",Blad1!$B$7,0)</f>
        <v>0</v>
      </c>
      <c r="O13" s="229"/>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row>
    <row r="14" spans="1:46" s="55" customFormat="1" ht="28.8" x14ac:dyDescent="0.3">
      <c r="A14" s="43"/>
      <c r="B14" s="173"/>
      <c r="C14" s="179"/>
      <c r="D14" s="175" t="s">
        <v>45</v>
      </c>
      <c r="E14" s="176" t="s">
        <v>46</v>
      </c>
      <c r="F14" s="177" t="s">
        <v>15</v>
      </c>
      <c r="G14" s="178"/>
      <c r="H14" s="8" t="s">
        <v>17</v>
      </c>
      <c r="I14" s="9" t="str">
        <f t="shared" si="0"/>
        <v>&lt;Nog invullen&gt;</v>
      </c>
      <c r="J14" s="9" t="str">
        <f t="shared" si="0"/>
        <v>&lt;Nog invullen&gt;</v>
      </c>
      <c r="K14" s="212"/>
      <c r="L14" s="142">
        <f t="shared" si="2"/>
        <v>0</v>
      </c>
      <c r="M14" s="67">
        <f>IF(I14="Ja",Blad1!$B$6,0)</f>
        <v>0</v>
      </c>
      <c r="N14" s="68">
        <f>IF(J14="Ja",Blad1!$B$7,0)</f>
        <v>0</v>
      </c>
      <c r="O14" s="229"/>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row>
    <row r="15" spans="1:46" s="55" customFormat="1" ht="28.8" x14ac:dyDescent="0.3">
      <c r="A15" s="43"/>
      <c r="B15" s="173"/>
      <c r="C15" s="179"/>
      <c r="D15" s="175" t="s">
        <v>47</v>
      </c>
      <c r="E15" s="176" t="s">
        <v>48</v>
      </c>
      <c r="F15" s="177" t="s">
        <v>15</v>
      </c>
      <c r="G15" s="178"/>
      <c r="H15" s="8" t="s">
        <v>17</v>
      </c>
      <c r="I15" s="9" t="str">
        <f t="shared" si="0"/>
        <v>&lt;Nog invullen&gt;</v>
      </c>
      <c r="J15" s="9" t="str">
        <f t="shared" si="0"/>
        <v>&lt;Nog invullen&gt;</v>
      </c>
      <c r="K15" s="212"/>
      <c r="L15" s="142">
        <f t="shared" si="2"/>
        <v>0</v>
      </c>
      <c r="M15" s="67">
        <f>IF(I15="Ja",Blad1!$B$6,0)</f>
        <v>0</v>
      </c>
      <c r="N15" s="68">
        <f>IF(J15="Ja",Blad1!$B$7,0)</f>
        <v>0</v>
      </c>
      <c r="O15" s="229"/>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row>
    <row r="16" spans="1:46" s="55" customFormat="1" ht="28.8" x14ac:dyDescent="0.3">
      <c r="A16" s="43"/>
      <c r="B16" s="173"/>
      <c r="C16" s="179"/>
      <c r="D16" s="175" t="s">
        <v>49</v>
      </c>
      <c r="E16" s="176" t="s">
        <v>50</v>
      </c>
      <c r="F16" s="177" t="s">
        <v>15</v>
      </c>
      <c r="G16" s="178"/>
      <c r="H16" s="8" t="s">
        <v>17</v>
      </c>
      <c r="I16" s="9" t="str">
        <f t="shared" si="0"/>
        <v>&lt;Nog invullen&gt;</v>
      </c>
      <c r="J16" s="9" t="str">
        <f t="shared" si="0"/>
        <v>&lt;Nog invullen&gt;</v>
      </c>
      <c r="K16" s="212"/>
      <c r="L16" s="142">
        <f t="shared" si="2"/>
        <v>0</v>
      </c>
      <c r="M16" s="67">
        <f>IF(I16="Ja",Blad1!$B$6,0)</f>
        <v>0</v>
      </c>
      <c r="N16" s="68">
        <f>IF(J16="Ja",Blad1!$B$7,0)</f>
        <v>0</v>
      </c>
      <c r="O16" s="229"/>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row>
    <row r="17" spans="1:46" s="55" customFormat="1" ht="28.8" x14ac:dyDescent="0.3">
      <c r="A17" s="43"/>
      <c r="B17" s="173"/>
      <c r="C17" s="179"/>
      <c r="D17" s="175" t="s">
        <v>51</v>
      </c>
      <c r="E17" s="176" t="s">
        <v>52</v>
      </c>
      <c r="F17" s="177" t="s">
        <v>15</v>
      </c>
      <c r="G17" s="178"/>
      <c r="H17" s="8" t="s">
        <v>17</v>
      </c>
      <c r="I17" s="9" t="str">
        <f t="shared" si="0"/>
        <v>&lt;Nog invullen&gt;</v>
      </c>
      <c r="J17" s="9" t="str">
        <f t="shared" si="0"/>
        <v>&lt;Nog invullen&gt;</v>
      </c>
      <c r="K17" s="212"/>
      <c r="L17" s="142">
        <f t="shared" si="2"/>
        <v>0</v>
      </c>
      <c r="M17" s="67">
        <f>IF(I17="Ja",Blad1!$B$6,0)</f>
        <v>0</v>
      </c>
      <c r="N17" s="68">
        <f>IF(J17="Ja",Blad1!$B$7,0)</f>
        <v>0</v>
      </c>
      <c r="O17" s="229"/>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row>
    <row r="18" spans="1:46" s="55" customFormat="1" ht="28.8" x14ac:dyDescent="0.3">
      <c r="A18" s="43"/>
      <c r="B18" s="173"/>
      <c r="C18" s="179"/>
      <c r="D18" s="175" t="s">
        <v>53</v>
      </c>
      <c r="E18" s="176" t="s">
        <v>54</v>
      </c>
      <c r="F18" s="177" t="s">
        <v>15</v>
      </c>
      <c r="G18" s="178"/>
      <c r="H18" s="8" t="s">
        <v>17</v>
      </c>
      <c r="I18" s="9" t="str">
        <f t="shared" si="0"/>
        <v>&lt;Nog invullen&gt;</v>
      </c>
      <c r="J18" s="9" t="str">
        <f t="shared" si="0"/>
        <v>&lt;Nog invullen&gt;</v>
      </c>
      <c r="K18" s="212"/>
      <c r="L18" s="142">
        <f t="shared" si="2"/>
        <v>0</v>
      </c>
      <c r="M18" s="67">
        <f>IF(I18="Ja",Blad1!$B$6,0)</f>
        <v>0</v>
      </c>
      <c r="N18" s="68">
        <f>IF(J18="Ja",Blad1!$B$7,0)</f>
        <v>0</v>
      </c>
      <c r="O18" s="229"/>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row>
    <row r="19" spans="1:46" s="55" customFormat="1" ht="28.8" x14ac:dyDescent="0.3">
      <c r="A19" s="43"/>
      <c r="B19" s="173"/>
      <c r="C19" s="180"/>
      <c r="D19" s="175" t="s">
        <v>55</v>
      </c>
      <c r="E19" s="176" t="s">
        <v>56</v>
      </c>
      <c r="F19" s="177" t="s">
        <v>15</v>
      </c>
      <c r="G19" s="178"/>
      <c r="H19" s="8" t="s">
        <v>17</v>
      </c>
      <c r="I19" s="9" t="str">
        <f t="shared" si="0"/>
        <v>&lt;Nog invullen&gt;</v>
      </c>
      <c r="J19" s="9" t="str">
        <f t="shared" si="0"/>
        <v>&lt;Nog invullen&gt;</v>
      </c>
      <c r="K19" s="212"/>
      <c r="L19" s="142">
        <f t="shared" si="2"/>
        <v>0</v>
      </c>
      <c r="M19" s="67">
        <f>IF(I19="Ja",Blad1!$B$6,0)</f>
        <v>0</v>
      </c>
      <c r="N19" s="68">
        <f>IF(J19="Ja",Blad1!$B$7,0)</f>
        <v>0</v>
      </c>
      <c r="O19" s="229"/>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row>
    <row r="20" spans="1:46" s="55" customFormat="1" ht="28.8" x14ac:dyDescent="0.3">
      <c r="A20" s="43"/>
      <c r="B20" s="173"/>
      <c r="C20" s="174" t="s">
        <v>57</v>
      </c>
      <c r="D20" s="175" t="s">
        <v>58</v>
      </c>
      <c r="E20" s="176" t="s">
        <v>246</v>
      </c>
      <c r="F20" s="177" t="s">
        <v>15</v>
      </c>
      <c r="G20" s="178"/>
      <c r="H20" s="8" t="s">
        <v>17</v>
      </c>
      <c r="I20" s="9" t="str">
        <f t="shared" si="0"/>
        <v>&lt;Nog invullen&gt;</v>
      </c>
      <c r="J20" s="9" t="str">
        <f t="shared" si="0"/>
        <v>&lt;Nog invullen&gt;</v>
      </c>
      <c r="K20" s="212"/>
      <c r="L20" s="142">
        <f t="shared" si="2"/>
        <v>0</v>
      </c>
      <c r="M20" s="67">
        <f>IF(I20="Ja",Blad1!$B$6,0)</f>
        <v>0</v>
      </c>
      <c r="N20" s="68">
        <f>IF(J20="Ja",Blad1!$B$7,0)</f>
        <v>0</v>
      </c>
      <c r="O20" s="229"/>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row>
    <row r="21" spans="1:46" s="55" customFormat="1" ht="18" x14ac:dyDescent="0.3">
      <c r="A21" s="43"/>
      <c r="B21" s="173"/>
      <c r="C21" s="179"/>
      <c r="D21" s="175" t="s">
        <v>59</v>
      </c>
      <c r="E21" s="176" t="s">
        <v>247</v>
      </c>
      <c r="F21" s="177" t="s">
        <v>15</v>
      </c>
      <c r="G21" s="178"/>
      <c r="H21" s="8" t="s">
        <v>17</v>
      </c>
      <c r="I21" s="9" t="str">
        <f t="shared" ref="I21:J67" si="3">IF($H21="Nee","N.v.t.","&lt;Nog invullen&gt;")</f>
        <v>&lt;Nog invullen&gt;</v>
      </c>
      <c r="J21" s="9" t="str">
        <f t="shared" si="3"/>
        <v>&lt;Nog invullen&gt;</v>
      </c>
      <c r="K21" s="212"/>
      <c r="L21" s="142">
        <f t="shared" si="2"/>
        <v>0</v>
      </c>
      <c r="M21" s="67">
        <f>IF(I21="Ja",Blad1!$B$6,0)</f>
        <v>0</v>
      </c>
      <c r="N21" s="68">
        <f>IF(J21="Ja",Blad1!$B$7,0)</f>
        <v>0</v>
      </c>
      <c r="O21" s="229"/>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row>
    <row r="22" spans="1:46" s="55" customFormat="1" ht="18" x14ac:dyDescent="0.3">
      <c r="A22" s="43"/>
      <c r="B22" s="173"/>
      <c r="C22" s="180"/>
      <c r="D22" s="175" t="s">
        <v>60</v>
      </c>
      <c r="E22" s="176" t="s">
        <v>248</v>
      </c>
      <c r="F22" s="177" t="s">
        <v>15</v>
      </c>
      <c r="G22" s="178"/>
      <c r="H22" s="8" t="s">
        <v>17</v>
      </c>
      <c r="I22" s="9" t="str">
        <f t="shared" si="3"/>
        <v>&lt;Nog invullen&gt;</v>
      </c>
      <c r="J22" s="9" t="str">
        <f t="shared" si="3"/>
        <v>&lt;Nog invullen&gt;</v>
      </c>
      <c r="K22" s="212"/>
      <c r="L22" s="142">
        <f t="shared" si="2"/>
        <v>0</v>
      </c>
      <c r="M22" s="67">
        <f>IF(I22="Ja",Blad1!$B$6,0)</f>
        <v>0</v>
      </c>
      <c r="N22" s="68">
        <f>IF(J22="Ja",Blad1!$B$7,0)</f>
        <v>0</v>
      </c>
      <c r="O22" s="229"/>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row>
    <row r="23" spans="1:46" s="55" customFormat="1" ht="28.8" x14ac:dyDescent="0.3">
      <c r="A23" s="43"/>
      <c r="B23" s="173"/>
      <c r="C23" s="180" t="s">
        <v>61</v>
      </c>
      <c r="D23" s="176" t="s">
        <v>62</v>
      </c>
      <c r="E23" s="176" t="s">
        <v>249</v>
      </c>
      <c r="F23" s="177" t="s">
        <v>15</v>
      </c>
      <c r="G23" s="178"/>
      <c r="H23" s="8" t="s">
        <v>17</v>
      </c>
      <c r="I23" s="9" t="str">
        <f t="shared" si="3"/>
        <v>&lt;Nog invullen&gt;</v>
      </c>
      <c r="J23" s="9" t="str">
        <f t="shared" si="3"/>
        <v>&lt;Nog invullen&gt;</v>
      </c>
      <c r="K23" s="212"/>
      <c r="L23" s="142">
        <f t="shared" si="2"/>
        <v>0</v>
      </c>
      <c r="M23" s="67">
        <f>IF(I23="Ja",Blad1!$B$6,0)</f>
        <v>0</v>
      </c>
      <c r="N23" s="68">
        <f>IF(J23="Ja",Blad1!$B$7,0)</f>
        <v>0</v>
      </c>
      <c r="O23" s="229"/>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row>
    <row r="24" spans="1:46" s="55" customFormat="1" ht="18.600000000000001" thickBot="1" x14ac:dyDescent="0.35">
      <c r="A24" s="43"/>
      <c r="B24" s="181"/>
      <c r="C24" s="182" t="s">
        <v>63</v>
      </c>
      <c r="D24" s="183" t="s">
        <v>64</v>
      </c>
      <c r="E24" s="183" t="s">
        <v>65</v>
      </c>
      <c r="F24" s="184" t="s">
        <v>15</v>
      </c>
      <c r="G24" s="185"/>
      <c r="H24" s="22" t="s">
        <v>17</v>
      </c>
      <c r="I24" s="23" t="str">
        <f t="shared" si="3"/>
        <v>&lt;Nog invullen&gt;</v>
      </c>
      <c r="J24" s="23" t="str">
        <f t="shared" si="3"/>
        <v>&lt;Nog invullen&gt;</v>
      </c>
      <c r="K24" s="213"/>
      <c r="L24" s="143">
        <f t="shared" si="2"/>
        <v>0</v>
      </c>
      <c r="M24" s="67">
        <f>IF(I24="Ja",Blad1!$B$6,0)</f>
        <v>0</v>
      </c>
      <c r="N24" s="68">
        <f>IF(J24="Ja",Blad1!$B$7,0)</f>
        <v>0</v>
      </c>
      <c r="O24" s="230"/>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row>
    <row r="25" spans="1:46" s="55" customFormat="1" ht="28.8" x14ac:dyDescent="0.3">
      <c r="A25" s="43"/>
      <c r="B25" s="186" t="s">
        <v>66</v>
      </c>
      <c r="C25" s="187" t="s">
        <v>66</v>
      </c>
      <c r="D25" s="188" t="s">
        <v>67</v>
      </c>
      <c r="E25" s="144" t="s">
        <v>68</v>
      </c>
      <c r="F25" s="189" t="s">
        <v>15</v>
      </c>
      <c r="G25" s="144" t="s">
        <v>69</v>
      </c>
      <c r="H25" s="24" t="s">
        <v>17</v>
      </c>
      <c r="I25" s="24" t="str">
        <f t="shared" si="3"/>
        <v>&lt;Nog invullen&gt;</v>
      </c>
      <c r="J25" s="24" t="str">
        <f t="shared" si="3"/>
        <v>&lt;Nog invullen&gt;</v>
      </c>
      <c r="K25" s="211"/>
      <c r="L25" s="145">
        <f t="shared" si="2"/>
        <v>0</v>
      </c>
      <c r="M25" s="67">
        <f>IF(I25="Ja",Blad1!$B$6,0)</f>
        <v>0</v>
      </c>
      <c r="N25" s="68">
        <f>IF(J25="Ja",Blad1!$B$7,0)</f>
        <v>0</v>
      </c>
      <c r="O25" s="228"/>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1:46" s="55" customFormat="1" ht="28.8" x14ac:dyDescent="0.3">
      <c r="A26" s="43"/>
      <c r="B26" s="190"/>
      <c r="C26" s="191"/>
      <c r="D26" s="192" t="s">
        <v>70</v>
      </c>
      <c r="E26" s="146" t="s">
        <v>71</v>
      </c>
      <c r="F26" s="193" t="s">
        <v>15</v>
      </c>
      <c r="G26" s="146" t="s">
        <v>72</v>
      </c>
      <c r="H26" s="10" t="s">
        <v>17</v>
      </c>
      <c r="I26" s="11" t="str">
        <f t="shared" si="3"/>
        <v>&lt;Nog invullen&gt;</v>
      </c>
      <c r="J26" s="11" t="str">
        <f t="shared" si="3"/>
        <v>&lt;Nog invullen&gt;</v>
      </c>
      <c r="K26" s="212"/>
      <c r="L26" s="147">
        <f t="shared" si="2"/>
        <v>0</v>
      </c>
      <c r="M26" s="67">
        <f>IF(I26="Ja",Blad1!$B$6,0)</f>
        <v>0</v>
      </c>
      <c r="N26" s="68">
        <f>IF(J26="Ja",Blad1!$B$7,0)</f>
        <v>0</v>
      </c>
      <c r="O26" s="229"/>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row>
    <row r="27" spans="1:46" s="55" customFormat="1" ht="43.8" thickBot="1" x14ac:dyDescent="0.35">
      <c r="A27" s="43"/>
      <c r="B27" s="194"/>
      <c r="C27" s="195"/>
      <c r="D27" s="196" t="s">
        <v>73</v>
      </c>
      <c r="E27" s="148" t="s">
        <v>74</v>
      </c>
      <c r="F27" s="197" t="s">
        <v>15</v>
      </c>
      <c r="G27" s="148" t="s">
        <v>75</v>
      </c>
      <c r="H27" s="25" t="s">
        <v>17</v>
      </c>
      <c r="I27" s="26" t="str">
        <f t="shared" si="3"/>
        <v>&lt;Nog invullen&gt;</v>
      </c>
      <c r="J27" s="26" t="str">
        <f t="shared" si="3"/>
        <v>&lt;Nog invullen&gt;</v>
      </c>
      <c r="K27" s="213"/>
      <c r="L27" s="149">
        <f t="shared" si="2"/>
        <v>0</v>
      </c>
      <c r="M27" s="67">
        <f>IF(I27="Ja",Blad1!$B$6,0)</f>
        <v>0</v>
      </c>
      <c r="N27" s="68">
        <f>IF(J27="Ja",Blad1!$B$7,0)</f>
        <v>0</v>
      </c>
      <c r="O27" s="230"/>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row>
    <row r="28" spans="1:46" s="55" customFormat="1" ht="43.2" x14ac:dyDescent="0.3">
      <c r="A28" s="43"/>
      <c r="B28" s="198" t="s">
        <v>76</v>
      </c>
      <c r="C28" s="199" t="s">
        <v>77</v>
      </c>
      <c r="D28" s="150" t="s">
        <v>78</v>
      </c>
      <c r="E28" s="150" t="s">
        <v>79</v>
      </c>
      <c r="F28" s="200" t="s">
        <v>15</v>
      </c>
      <c r="G28" s="150" t="s">
        <v>80</v>
      </c>
      <c r="H28" s="27" t="s">
        <v>17</v>
      </c>
      <c r="I28" s="27" t="str">
        <f t="shared" si="3"/>
        <v>&lt;Nog invullen&gt;</v>
      </c>
      <c r="J28" s="27" t="str">
        <f t="shared" si="3"/>
        <v>&lt;Nog invullen&gt;</v>
      </c>
      <c r="K28" s="211"/>
      <c r="L28" s="151">
        <f t="shared" si="2"/>
        <v>0</v>
      </c>
      <c r="M28" s="67">
        <f>IF(I28="Ja",Blad1!$B$6,0)</f>
        <v>0</v>
      </c>
      <c r="N28" s="68">
        <f>IF(J28="Ja",Blad1!$B$7,0)</f>
        <v>0</v>
      </c>
      <c r="O28" s="228"/>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row>
    <row r="29" spans="1:46" s="55" customFormat="1" ht="43.2" x14ac:dyDescent="0.3">
      <c r="A29" s="43"/>
      <c r="B29" s="86"/>
      <c r="C29" s="87" t="s">
        <v>81</v>
      </c>
      <c r="D29" s="88" t="s">
        <v>82</v>
      </c>
      <c r="E29" s="65" t="s">
        <v>83</v>
      </c>
      <c r="F29" s="89" t="s">
        <v>15</v>
      </c>
      <c r="G29" s="65" t="s">
        <v>84</v>
      </c>
      <c r="H29" s="12" t="s">
        <v>17</v>
      </c>
      <c r="I29" s="13" t="str">
        <f t="shared" si="3"/>
        <v>&lt;Nog invullen&gt;</v>
      </c>
      <c r="J29" s="13" t="str">
        <f t="shared" si="3"/>
        <v>&lt;Nog invullen&gt;</v>
      </c>
      <c r="K29" s="212"/>
      <c r="L29" s="66">
        <f t="shared" si="2"/>
        <v>0</v>
      </c>
      <c r="M29" s="67">
        <f>IF(I29="Ja",Blad1!$B$6,0)</f>
        <v>0</v>
      </c>
      <c r="N29" s="68">
        <f>IF(J29="Ja",Blad1!$B$7,0)</f>
        <v>0</v>
      </c>
      <c r="O29" s="229"/>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row>
    <row r="30" spans="1:46" s="55" customFormat="1" ht="43.2" x14ac:dyDescent="0.3">
      <c r="A30" s="43"/>
      <c r="B30" s="86"/>
      <c r="C30" s="90"/>
      <c r="D30" s="88" t="s">
        <v>85</v>
      </c>
      <c r="E30" s="65" t="s">
        <v>86</v>
      </c>
      <c r="F30" s="89" t="s">
        <v>15</v>
      </c>
      <c r="G30" s="65" t="s">
        <v>87</v>
      </c>
      <c r="H30" s="12" t="s">
        <v>17</v>
      </c>
      <c r="I30" s="13" t="str">
        <f t="shared" si="3"/>
        <v>&lt;Nog invullen&gt;</v>
      </c>
      <c r="J30" s="13" t="str">
        <f t="shared" si="3"/>
        <v>&lt;Nog invullen&gt;</v>
      </c>
      <c r="K30" s="212"/>
      <c r="L30" s="66">
        <f t="shared" si="2"/>
        <v>0</v>
      </c>
      <c r="M30" s="67">
        <f>IF(I30="Ja",Blad1!$B$6,0)</f>
        <v>0</v>
      </c>
      <c r="N30" s="68">
        <f>IF(J30="Ja",Blad1!$B$7,0)</f>
        <v>0</v>
      </c>
      <c r="O30" s="229"/>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row>
    <row r="31" spans="1:46" s="55" customFormat="1" ht="43.2" x14ac:dyDescent="0.3">
      <c r="A31" s="43"/>
      <c r="B31" s="86"/>
      <c r="C31" s="87" t="s">
        <v>88</v>
      </c>
      <c r="D31" s="88" t="s">
        <v>89</v>
      </c>
      <c r="E31" s="65" t="s">
        <v>90</v>
      </c>
      <c r="F31" s="89" t="s">
        <v>15</v>
      </c>
      <c r="G31" s="65" t="s">
        <v>91</v>
      </c>
      <c r="H31" s="12" t="s">
        <v>17</v>
      </c>
      <c r="I31" s="13" t="str">
        <f t="shared" si="3"/>
        <v>&lt;Nog invullen&gt;</v>
      </c>
      <c r="J31" s="13" t="str">
        <f t="shared" si="3"/>
        <v>&lt;Nog invullen&gt;</v>
      </c>
      <c r="K31" s="212"/>
      <c r="L31" s="66">
        <f t="shared" si="2"/>
        <v>0</v>
      </c>
      <c r="M31" s="67">
        <f>IF(I31="Ja",Blad1!$B$6,0)</f>
        <v>0</v>
      </c>
      <c r="N31" s="68">
        <f>IF(J31="Ja",Blad1!$B$7,0)</f>
        <v>0</v>
      </c>
      <c r="O31" s="229"/>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row>
    <row r="32" spans="1:46" s="55" customFormat="1" ht="57.6" x14ac:dyDescent="0.3">
      <c r="A32" s="43"/>
      <c r="B32" s="86"/>
      <c r="C32" s="90"/>
      <c r="D32" s="88" t="s">
        <v>92</v>
      </c>
      <c r="E32" s="65" t="s">
        <v>93</v>
      </c>
      <c r="F32" s="89" t="s">
        <v>15</v>
      </c>
      <c r="G32" s="65" t="s">
        <v>94</v>
      </c>
      <c r="H32" s="12" t="s">
        <v>17</v>
      </c>
      <c r="I32" s="13" t="str">
        <f t="shared" si="3"/>
        <v>&lt;Nog invullen&gt;</v>
      </c>
      <c r="J32" s="13" t="str">
        <f t="shared" si="3"/>
        <v>&lt;Nog invullen&gt;</v>
      </c>
      <c r="K32" s="212"/>
      <c r="L32" s="66">
        <f t="shared" si="2"/>
        <v>0</v>
      </c>
      <c r="M32" s="67">
        <f>IF(I32="Ja",Blad1!$B$6,0)</f>
        <v>0</v>
      </c>
      <c r="N32" s="68">
        <f>IF(J32="Ja",Blad1!$B$7,0)</f>
        <v>0</v>
      </c>
      <c r="O32" s="229"/>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row>
    <row r="33" spans="1:46" s="55" customFormat="1" ht="43.8" thickBot="1" x14ac:dyDescent="0.35">
      <c r="A33" s="43"/>
      <c r="B33" s="91"/>
      <c r="C33" s="92" t="s">
        <v>95</v>
      </c>
      <c r="D33" s="69" t="s">
        <v>96</v>
      </c>
      <c r="E33" s="69" t="s">
        <v>97</v>
      </c>
      <c r="F33" s="93" t="s">
        <v>15</v>
      </c>
      <c r="G33" s="69" t="s">
        <v>98</v>
      </c>
      <c r="H33" s="28" t="s">
        <v>17</v>
      </c>
      <c r="I33" s="29" t="str">
        <f t="shared" si="3"/>
        <v>&lt;Nog invullen&gt;</v>
      </c>
      <c r="J33" s="29" t="str">
        <f t="shared" si="3"/>
        <v>&lt;Nog invullen&gt;</v>
      </c>
      <c r="K33" s="213"/>
      <c r="L33" s="70">
        <f t="shared" si="2"/>
        <v>0</v>
      </c>
      <c r="M33" s="67">
        <f>IF(I33="Ja",Blad1!$B$6,0)</f>
        <v>0</v>
      </c>
      <c r="N33" s="68">
        <f>IF(J33="Ja",Blad1!$B$7,0)</f>
        <v>0</v>
      </c>
      <c r="O33" s="230"/>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row>
    <row r="34" spans="1:46" s="55" customFormat="1" ht="52.8" x14ac:dyDescent="0.3">
      <c r="A34" s="43"/>
      <c r="B34" s="94" t="s">
        <v>99</v>
      </c>
      <c r="C34" s="95" t="s">
        <v>237</v>
      </c>
      <c r="D34" s="71" t="s">
        <v>100</v>
      </c>
      <c r="E34" s="96" t="s">
        <v>101</v>
      </c>
      <c r="F34" s="97" t="s">
        <v>15</v>
      </c>
      <c r="G34" s="98"/>
      <c r="H34" s="30" t="s">
        <v>17</v>
      </c>
      <c r="I34" s="30" t="str">
        <f t="shared" si="3"/>
        <v>&lt;Nog invullen&gt;</v>
      </c>
      <c r="J34" s="30" t="str">
        <f t="shared" si="3"/>
        <v>&lt;Nog invullen&gt;</v>
      </c>
      <c r="K34" s="211"/>
      <c r="L34" s="72">
        <f t="shared" si="2"/>
        <v>0</v>
      </c>
      <c r="M34" s="67">
        <f>IF(I34="Ja",Blad1!$B$6,0)</f>
        <v>0</v>
      </c>
      <c r="N34" s="68">
        <f>IF(J34="Ja",Blad1!$B$7,0)</f>
        <v>0</v>
      </c>
      <c r="O34" s="228"/>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row>
    <row r="35" spans="1:46" s="55" customFormat="1" ht="57.6" x14ac:dyDescent="0.3">
      <c r="A35" s="43"/>
      <c r="B35" s="99"/>
      <c r="C35" s="100" t="s">
        <v>238</v>
      </c>
      <c r="D35" s="73" t="s">
        <v>102</v>
      </c>
      <c r="E35" s="73" t="s">
        <v>103</v>
      </c>
      <c r="F35" s="101" t="s">
        <v>15</v>
      </c>
      <c r="G35" s="102"/>
      <c r="H35" s="14" t="s">
        <v>17</v>
      </c>
      <c r="I35" s="15" t="str">
        <f t="shared" si="3"/>
        <v>&lt;Nog invullen&gt;</v>
      </c>
      <c r="J35" s="15" t="str">
        <f t="shared" si="3"/>
        <v>&lt;Nog invullen&gt;</v>
      </c>
      <c r="K35" s="212"/>
      <c r="L35" s="74">
        <f t="shared" si="2"/>
        <v>0</v>
      </c>
      <c r="M35" s="67">
        <f>IF(I35="Ja",Blad1!$B$6,0)</f>
        <v>0</v>
      </c>
      <c r="N35" s="68">
        <f>IF(J35="Ja",Blad1!$B$7,0)</f>
        <v>0</v>
      </c>
      <c r="O35" s="229"/>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row>
    <row r="36" spans="1:46" s="55" customFormat="1" ht="72" x14ac:dyDescent="0.3">
      <c r="A36" s="43"/>
      <c r="B36" s="99"/>
      <c r="C36" s="100" t="s">
        <v>239</v>
      </c>
      <c r="D36" s="103" t="s">
        <v>104</v>
      </c>
      <c r="E36" s="73" t="s">
        <v>105</v>
      </c>
      <c r="F36" s="101" t="s">
        <v>15</v>
      </c>
      <c r="G36" s="102"/>
      <c r="H36" s="14" t="s">
        <v>17</v>
      </c>
      <c r="I36" s="15" t="str">
        <f t="shared" si="3"/>
        <v>&lt;Nog invullen&gt;</v>
      </c>
      <c r="J36" s="15" t="str">
        <f t="shared" si="3"/>
        <v>&lt;Nog invullen&gt;</v>
      </c>
      <c r="K36" s="212"/>
      <c r="L36" s="74">
        <f t="shared" si="2"/>
        <v>0</v>
      </c>
      <c r="M36" s="67">
        <f>IF(I36="Ja",Blad1!$B$6,0)</f>
        <v>0</v>
      </c>
      <c r="N36" s="68">
        <f>IF(J36="Ja",Blad1!$B$7,0)</f>
        <v>0</v>
      </c>
      <c r="O36" s="229"/>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row>
    <row r="37" spans="1:46" s="55" customFormat="1" ht="57.6" x14ac:dyDescent="0.3">
      <c r="A37" s="43"/>
      <c r="B37" s="99"/>
      <c r="C37" s="104"/>
      <c r="D37" s="103" t="s">
        <v>106</v>
      </c>
      <c r="E37" s="73" t="s">
        <v>107</v>
      </c>
      <c r="F37" s="101" t="s">
        <v>15</v>
      </c>
      <c r="G37" s="102"/>
      <c r="H37" s="14" t="s">
        <v>17</v>
      </c>
      <c r="I37" s="15" t="str">
        <f t="shared" si="3"/>
        <v>&lt;Nog invullen&gt;</v>
      </c>
      <c r="J37" s="15" t="str">
        <f t="shared" si="3"/>
        <v>&lt;Nog invullen&gt;</v>
      </c>
      <c r="K37" s="212"/>
      <c r="L37" s="74">
        <f t="shared" si="2"/>
        <v>0</v>
      </c>
      <c r="M37" s="67">
        <f>IF(I37="Ja",Blad1!$B$6,0)</f>
        <v>0</v>
      </c>
      <c r="N37" s="68">
        <f>IF(J37="Ja",Blad1!$B$7,0)</f>
        <v>0</v>
      </c>
      <c r="O37" s="229"/>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row>
    <row r="38" spans="1:46" s="55" customFormat="1" ht="28.8" x14ac:dyDescent="0.3">
      <c r="A38" s="43"/>
      <c r="B38" s="99"/>
      <c r="C38" s="104"/>
      <c r="D38" s="103" t="s">
        <v>108</v>
      </c>
      <c r="E38" s="73" t="s">
        <v>109</v>
      </c>
      <c r="F38" s="101" t="s">
        <v>15</v>
      </c>
      <c r="G38" s="102"/>
      <c r="H38" s="14" t="s">
        <v>17</v>
      </c>
      <c r="I38" s="15" t="str">
        <f t="shared" si="3"/>
        <v>&lt;Nog invullen&gt;</v>
      </c>
      <c r="J38" s="15" t="str">
        <f t="shared" si="3"/>
        <v>&lt;Nog invullen&gt;</v>
      </c>
      <c r="K38" s="212"/>
      <c r="L38" s="74">
        <f t="shared" si="2"/>
        <v>0</v>
      </c>
      <c r="M38" s="67">
        <f>IF(I38="Ja",Blad1!$B$6,0)</f>
        <v>0</v>
      </c>
      <c r="N38" s="68">
        <f>IF(J38="Ja",Blad1!$B$7,0)</f>
        <v>0</v>
      </c>
      <c r="O38" s="229"/>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row>
    <row r="39" spans="1:46" s="55" customFormat="1" ht="43.2" x14ac:dyDescent="0.3">
      <c r="A39" s="43"/>
      <c r="B39" s="99"/>
      <c r="C39" s="104"/>
      <c r="D39" s="103" t="s">
        <v>110</v>
      </c>
      <c r="E39" s="73" t="s">
        <v>111</v>
      </c>
      <c r="F39" s="101" t="s">
        <v>15</v>
      </c>
      <c r="G39" s="102"/>
      <c r="H39" s="14" t="s">
        <v>17</v>
      </c>
      <c r="I39" s="15" t="str">
        <f t="shared" si="3"/>
        <v>&lt;Nog invullen&gt;</v>
      </c>
      <c r="J39" s="15" t="str">
        <f t="shared" si="3"/>
        <v>&lt;Nog invullen&gt;</v>
      </c>
      <c r="K39" s="212"/>
      <c r="L39" s="74">
        <f t="shared" si="2"/>
        <v>0</v>
      </c>
      <c r="M39" s="67">
        <f>IF(I39="Ja",Blad1!$B$6,0)</f>
        <v>0</v>
      </c>
      <c r="N39" s="68">
        <f>IF(J39="Ja",Blad1!$B$7,0)</f>
        <v>0</v>
      </c>
      <c r="O39" s="229"/>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row>
    <row r="40" spans="1:46" s="55" customFormat="1" ht="28.8" x14ac:dyDescent="0.3">
      <c r="A40" s="43"/>
      <c r="B40" s="99"/>
      <c r="C40" s="104"/>
      <c r="D40" s="103" t="s">
        <v>112</v>
      </c>
      <c r="E40" s="73" t="s">
        <v>113</v>
      </c>
      <c r="F40" s="101" t="s">
        <v>15</v>
      </c>
      <c r="G40" s="102"/>
      <c r="H40" s="14" t="s">
        <v>17</v>
      </c>
      <c r="I40" s="15" t="str">
        <f t="shared" si="3"/>
        <v>&lt;Nog invullen&gt;</v>
      </c>
      <c r="J40" s="15" t="str">
        <f t="shared" si="3"/>
        <v>&lt;Nog invullen&gt;</v>
      </c>
      <c r="K40" s="212"/>
      <c r="L40" s="74">
        <f t="shared" si="2"/>
        <v>0</v>
      </c>
      <c r="M40" s="67">
        <f>IF(I40="Ja",Blad1!$B$6,0)</f>
        <v>0</v>
      </c>
      <c r="N40" s="68">
        <f>IF(J40="Ja",Blad1!$B$7,0)</f>
        <v>0</v>
      </c>
      <c r="O40" s="229"/>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row>
    <row r="41" spans="1:46" s="55" customFormat="1" ht="72" x14ac:dyDescent="0.3">
      <c r="A41" s="43"/>
      <c r="B41" s="99"/>
      <c r="C41" s="104"/>
      <c r="D41" s="103" t="s">
        <v>114</v>
      </c>
      <c r="E41" s="73" t="s">
        <v>115</v>
      </c>
      <c r="F41" s="101" t="s">
        <v>15</v>
      </c>
      <c r="G41" s="102"/>
      <c r="H41" s="14" t="s">
        <v>17</v>
      </c>
      <c r="I41" s="15" t="str">
        <f t="shared" si="3"/>
        <v>&lt;Nog invullen&gt;</v>
      </c>
      <c r="J41" s="15" t="str">
        <f t="shared" si="3"/>
        <v>&lt;Nog invullen&gt;</v>
      </c>
      <c r="K41" s="212"/>
      <c r="L41" s="74">
        <f t="shared" si="2"/>
        <v>0</v>
      </c>
      <c r="M41" s="67">
        <f>IF(I41="Ja",Blad1!$B$6,0)</f>
        <v>0</v>
      </c>
      <c r="N41" s="68">
        <f>IF(J41="Ja",Blad1!$B$7,0)</f>
        <v>0</v>
      </c>
      <c r="O41" s="229"/>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row>
    <row r="42" spans="1:46" s="55" customFormat="1" ht="43.2" x14ac:dyDescent="0.3">
      <c r="A42" s="43"/>
      <c r="B42" s="99"/>
      <c r="C42" s="105"/>
      <c r="D42" s="103" t="s">
        <v>116</v>
      </c>
      <c r="E42" s="73" t="s">
        <v>244</v>
      </c>
      <c r="F42" s="101" t="s">
        <v>15</v>
      </c>
      <c r="G42" s="102"/>
      <c r="H42" s="14" t="s">
        <v>17</v>
      </c>
      <c r="I42" s="15" t="str">
        <f t="shared" si="3"/>
        <v>&lt;Nog invullen&gt;</v>
      </c>
      <c r="J42" s="15" t="str">
        <f t="shared" si="3"/>
        <v>&lt;Nog invullen&gt;</v>
      </c>
      <c r="K42" s="212"/>
      <c r="L42" s="74">
        <f t="shared" si="2"/>
        <v>0</v>
      </c>
      <c r="M42" s="67">
        <f>IF(I42="Ja",Blad1!$B$6,0)</f>
        <v>0</v>
      </c>
      <c r="N42" s="68">
        <f>IF(J42="Ja",Blad1!$B$7,0)</f>
        <v>0</v>
      </c>
      <c r="O42" s="229"/>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row>
    <row r="43" spans="1:46" s="55" customFormat="1" ht="43.2" x14ac:dyDescent="0.3">
      <c r="A43" s="43"/>
      <c r="B43" s="99"/>
      <c r="C43" s="106" t="s">
        <v>240</v>
      </c>
      <c r="D43" s="73" t="s">
        <v>117</v>
      </c>
      <c r="E43" s="73" t="s">
        <v>118</v>
      </c>
      <c r="F43" s="101" t="s">
        <v>15</v>
      </c>
      <c r="G43" s="102"/>
      <c r="H43" s="14" t="s">
        <v>17</v>
      </c>
      <c r="I43" s="15" t="str">
        <f t="shared" si="3"/>
        <v>&lt;Nog invullen&gt;</v>
      </c>
      <c r="J43" s="15" t="str">
        <f t="shared" si="3"/>
        <v>&lt;Nog invullen&gt;</v>
      </c>
      <c r="K43" s="212"/>
      <c r="L43" s="74">
        <f t="shared" si="2"/>
        <v>0</v>
      </c>
      <c r="M43" s="67">
        <f>IF(I43="Ja",Blad1!$B$6,0)</f>
        <v>0</v>
      </c>
      <c r="N43" s="68">
        <f>IF(J43="Ja",Blad1!$B$7,0)</f>
        <v>0</v>
      </c>
      <c r="O43" s="229"/>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row>
    <row r="44" spans="1:46" s="55" customFormat="1" ht="43.2" x14ac:dyDescent="0.3">
      <c r="A44" s="43"/>
      <c r="B44" s="99"/>
      <c r="C44" s="100" t="s">
        <v>164</v>
      </c>
      <c r="D44" s="103" t="s">
        <v>58</v>
      </c>
      <c r="E44" s="73" t="s">
        <v>119</v>
      </c>
      <c r="F44" s="101" t="s">
        <v>15</v>
      </c>
      <c r="G44" s="102"/>
      <c r="H44" s="14" t="s">
        <v>17</v>
      </c>
      <c r="I44" s="15" t="str">
        <f t="shared" si="3"/>
        <v>&lt;Nog invullen&gt;</v>
      </c>
      <c r="J44" s="15" t="str">
        <f t="shared" si="3"/>
        <v>&lt;Nog invullen&gt;</v>
      </c>
      <c r="K44" s="212"/>
      <c r="L44" s="74">
        <f t="shared" si="2"/>
        <v>0</v>
      </c>
      <c r="M44" s="67">
        <f>IF(I44="Ja",Blad1!$B$6,0)</f>
        <v>0</v>
      </c>
      <c r="N44" s="68">
        <f>IF(J44="Ja",Blad1!$B$7,0)</f>
        <v>0</v>
      </c>
      <c r="O44" s="229"/>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row>
    <row r="45" spans="1:46" s="55" customFormat="1" ht="26.4" x14ac:dyDescent="0.3">
      <c r="A45" s="43"/>
      <c r="B45" s="99"/>
      <c r="C45" s="104"/>
      <c r="D45" s="103" t="s">
        <v>59</v>
      </c>
      <c r="E45" s="73" t="s">
        <v>120</v>
      </c>
      <c r="F45" s="101" t="s">
        <v>15</v>
      </c>
      <c r="G45" s="102"/>
      <c r="H45" s="14" t="s">
        <v>17</v>
      </c>
      <c r="I45" s="15" t="str">
        <f t="shared" si="3"/>
        <v>&lt;Nog invullen&gt;</v>
      </c>
      <c r="J45" s="15" t="str">
        <f t="shared" si="3"/>
        <v>&lt;Nog invullen&gt;</v>
      </c>
      <c r="K45" s="212"/>
      <c r="L45" s="74">
        <f t="shared" si="2"/>
        <v>0</v>
      </c>
      <c r="M45" s="67">
        <f>IF(I45="Ja",Blad1!$B$6,0)</f>
        <v>0</v>
      </c>
      <c r="N45" s="68">
        <f>IF(J45="Ja",Blad1!$B$7,0)</f>
        <v>0</v>
      </c>
      <c r="O45" s="229"/>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row>
    <row r="46" spans="1:46" s="55" customFormat="1" ht="18" x14ac:dyDescent="0.3">
      <c r="A46" s="43"/>
      <c r="B46" s="99"/>
      <c r="C46" s="104"/>
      <c r="D46" s="103" t="s">
        <v>60</v>
      </c>
      <c r="E46" s="73" t="s">
        <v>121</v>
      </c>
      <c r="F46" s="101" t="s">
        <v>15</v>
      </c>
      <c r="G46" s="102"/>
      <c r="H46" s="14" t="s">
        <v>17</v>
      </c>
      <c r="I46" s="15" t="str">
        <f t="shared" si="3"/>
        <v>&lt;Nog invullen&gt;</v>
      </c>
      <c r="J46" s="15" t="str">
        <f t="shared" si="3"/>
        <v>&lt;Nog invullen&gt;</v>
      </c>
      <c r="K46" s="212"/>
      <c r="L46" s="74">
        <f t="shared" si="2"/>
        <v>0</v>
      </c>
      <c r="M46" s="67">
        <f>IF(I46="Ja",Blad1!$B$6,0)</f>
        <v>0</v>
      </c>
      <c r="N46" s="68">
        <f>IF(J46="Ja",Blad1!$B$7,0)</f>
        <v>0</v>
      </c>
      <c r="O46" s="229"/>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row>
    <row r="47" spans="1:46" s="55" customFormat="1" ht="18" x14ac:dyDescent="0.3">
      <c r="A47" s="43"/>
      <c r="B47" s="99"/>
      <c r="C47" s="104"/>
      <c r="D47" s="103" t="s">
        <v>122</v>
      </c>
      <c r="E47" s="73" t="s">
        <v>123</v>
      </c>
      <c r="F47" s="101" t="s">
        <v>15</v>
      </c>
      <c r="G47" s="102"/>
      <c r="H47" s="14" t="s">
        <v>17</v>
      </c>
      <c r="I47" s="15" t="str">
        <f t="shared" si="3"/>
        <v>&lt;Nog invullen&gt;</v>
      </c>
      <c r="J47" s="15" t="str">
        <f t="shared" si="3"/>
        <v>&lt;Nog invullen&gt;</v>
      </c>
      <c r="K47" s="212"/>
      <c r="L47" s="74">
        <f t="shared" si="2"/>
        <v>0</v>
      </c>
      <c r="M47" s="67">
        <f>IF(I47="Ja",Blad1!$B$6,0)</f>
        <v>0</v>
      </c>
      <c r="N47" s="68">
        <f>IF(J47="Ja",Blad1!$B$7,0)</f>
        <v>0</v>
      </c>
      <c r="O47" s="229"/>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row>
    <row r="48" spans="1:46" s="55" customFormat="1" ht="18" x14ac:dyDescent="0.3">
      <c r="A48" s="43"/>
      <c r="B48" s="99"/>
      <c r="C48" s="104"/>
      <c r="D48" s="103" t="s">
        <v>124</v>
      </c>
      <c r="E48" s="73" t="s">
        <v>125</v>
      </c>
      <c r="F48" s="101" t="s">
        <v>15</v>
      </c>
      <c r="G48" s="102"/>
      <c r="H48" s="14" t="s">
        <v>17</v>
      </c>
      <c r="I48" s="15" t="str">
        <f t="shared" si="3"/>
        <v>&lt;Nog invullen&gt;</v>
      </c>
      <c r="J48" s="15" t="str">
        <f t="shared" si="3"/>
        <v>&lt;Nog invullen&gt;</v>
      </c>
      <c r="K48" s="212"/>
      <c r="L48" s="74">
        <f t="shared" si="2"/>
        <v>0</v>
      </c>
      <c r="M48" s="67">
        <f>IF(I48="Ja",Blad1!$B$6,0)</f>
        <v>0</v>
      </c>
      <c r="N48" s="68">
        <f>IF(J48="Ja",Blad1!$B$7,0)</f>
        <v>0</v>
      </c>
      <c r="O48" s="229"/>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row>
    <row r="49" spans="1:46" s="55" customFormat="1" ht="28.8" x14ac:dyDescent="0.3">
      <c r="A49" s="43"/>
      <c r="B49" s="99"/>
      <c r="C49" s="104"/>
      <c r="D49" s="103" t="s">
        <v>126</v>
      </c>
      <c r="E49" s="73" t="s">
        <v>127</v>
      </c>
      <c r="F49" s="101" t="s">
        <v>15</v>
      </c>
      <c r="G49" s="102"/>
      <c r="H49" s="14" t="s">
        <v>17</v>
      </c>
      <c r="I49" s="15" t="str">
        <f t="shared" si="3"/>
        <v>&lt;Nog invullen&gt;</v>
      </c>
      <c r="J49" s="15" t="str">
        <f t="shared" si="3"/>
        <v>&lt;Nog invullen&gt;</v>
      </c>
      <c r="K49" s="212"/>
      <c r="L49" s="74">
        <f t="shared" si="2"/>
        <v>0</v>
      </c>
      <c r="M49" s="67">
        <f>IF(I49="Ja",Blad1!$B$6,0)</f>
        <v>0</v>
      </c>
      <c r="N49" s="68">
        <f>IF(J49="Ja",Blad1!$B$7,0)</f>
        <v>0</v>
      </c>
      <c r="O49" s="229"/>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row>
    <row r="50" spans="1:46" s="55" customFormat="1" ht="43.2" x14ac:dyDescent="0.3">
      <c r="A50" s="43"/>
      <c r="B50" s="99"/>
      <c r="C50" s="105"/>
      <c r="D50" s="103" t="s">
        <v>128</v>
      </c>
      <c r="E50" s="73" t="s">
        <v>129</v>
      </c>
      <c r="F50" s="101" t="s">
        <v>15</v>
      </c>
      <c r="G50" s="102"/>
      <c r="H50" s="14" t="s">
        <v>17</v>
      </c>
      <c r="I50" s="15" t="str">
        <f t="shared" si="3"/>
        <v>&lt;Nog invullen&gt;</v>
      </c>
      <c r="J50" s="15" t="str">
        <f t="shared" si="3"/>
        <v>&lt;Nog invullen&gt;</v>
      </c>
      <c r="K50" s="212"/>
      <c r="L50" s="74">
        <f t="shared" si="2"/>
        <v>0</v>
      </c>
      <c r="M50" s="67">
        <f>IF(I50="Ja",Blad1!$B$6,0)</f>
        <v>0</v>
      </c>
      <c r="N50" s="68">
        <f>IF(J50="Ja",Blad1!$B$7,0)</f>
        <v>0</v>
      </c>
      <c r="O50" s="229"/>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row>
    <row r="51" spans="1:46" s="55" customFormat="1" ht="28.8" x14ac:dyDescent="0.3">
      <c r="A51" s="43"/>
      <c r="B51" s="99"/>
      <c r="C51" s="107" t="s">
        <v>241</v>
      </c>
      <c r="D51" s="73" t="s">
        <v>130</v>
      </c>
      <c r="E51" s="73" t="s">
        <v>131</v>
      </c>
      <c r="F51" s="101" t="s">
        <v>15</v>
      </c>
      <c r="G51" s="102"/>
      <c r="H51" s="14" t="s">
        <v>17</v>
      </c>
      <c r="I51" s="15" t="str">
        <f t="shared" si="3"/>
        <v>&lt;Nog invullen&gt;</v>
      </c>
      <c r="J51" s="15" t="str">
        <f t="shared" si="3"/>
        <v>&lt;Nog invullen&gt;</v>
      </c>
      <c r="K51" s="212"/>
      <c r="L51" s="74">
        <f t="shared" si="2"/>
        <v>0</v>
      </c>
      <c r="M51" s="67">
        <f>IF(I51="Ja",Blad1!$B$6,0)</f>
        <v>0</v>
      </c>
      <c r="N51" s="68">
        <f>IF(J51="Ja",Blad1!$B$7,0)</f>
        <v>0</v>
      </c>
      <c r="O51" s="229"/>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row>
    <row r="52" spans="1:46" s="55" customFormat="1" ht="28.8" x14ac:dyDescent="0.3">
      <c r="A52" s="43"/>
      <c r="B52" s="99"/>
      <c r="C52" s="108" t="s">
        <v>242</v>
      </c>
      <c r="D52" s="73" t="s">
        <v>132</v>
      </c>
      <c r="E52" s="73" t="s">
        <v>133</v>
      </c>
      <c r="F52" s="101" t="s">
        <v>15</v>
      </c>
      <c r="G52" s="102"/>
      <c r="H52" s="14" t="s">
        <v>17</v>
      </c>
      <c r="I52" s="15" t="str">
        <f t="shared" si="3"/>
        <v>&lt;Nog invullen&gt;</v>
      </c>
      <c r="J52" s="15" t="str">
        <f t="shared" si="3"/>
        <v>&lt;Nog invullen&gt;</v>
      </c>
      <c r="K52" s="212"/>
      <c r="L52" s="74">
        <f t="shared" si="2"/>
        <v>0</v>
      </c>
      <c r="M52" s="67">
        <f>IF(I52="Ja",Blad1!$B$6,0)</f>
        <v>0</v>
      </c>
      <c r="N52" s="68">
        <f>IF(J52="Ja",Blad1!$B$7,0)</f>
        <v>0</v>
      </c>
      <c r="O52" s="229"/>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row>
    <row r="53" spans="1:46" s="55" customFormat="1" ht="28.8" x14ac:dyDescent="0.3">
      <c r="A53" s="43"/>
      <c r="B53" s="99"/>
      <c r="C53" s="100" t="s">
        <v>243</v>
      </c>
      <c r="D53" s="103" t="s">
        <v>134</v>
      </c>
      <c r="E53" s="73" t="s">
        <v>245</v>
      </c>
      <c r="F53" s="101" t="s">
        <v>15</v>
      </c>
      <c r="G53" s="102"/>
      <c r="H53" s="14" t="s">
        <v>17</v>
      </c>
      <c r="I53" s="15" t="str">
        <f t="shared" si="3"/>
        <v>&lt;Nog invullen&gt;</v>
      </c>
      <c r="J53" s="15" t="str">
        <f t="shared" si="3"/>
        <v>&lt;Nog invullen&gt;</v>
      </c>
      <c r="K53" s="212"/>
      <c r="L53" s="74">
        <f t="shared" si="2"/>
        <v>0</v>
      </c>
      <c r="M53" s="67">
        <f>IF(I53="Ja",Blad1!$B$6,0)</f>
        <v>0</v>
      </c>
      <c r="N53" s="68">
        <f>IF(J53="Ja",Blad1!$B$7,0)</f>
        <v>0</v>
      </c>
      <c r="O53" s="229"/>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row>
    <row r="54" spans="1:46" s="55" customFormat="1" ht="57.6" x14ac:dyDescent="0.3">
      <c r="A54" s="43"/>
      <c r="B54" s="99"/>
      <c r="C54" s="104"/>
      <c r="D54" s="103" t="s">
        <v>135</v>
      </c>
      <c r="E54" s="73" t="s">
        <v>136</v>
      </c>
      <c r="F54" s="101" t="s">
        <v>15</v>
      </c>
      <c r="G54" s="102"/>
      <c r="H54" s="14" t="s">
        <v>17</v>
      </c>
      <c r="I54" s="15" t="str">
        <f t="shared" si="3"/>
        <v>&lt;Nog invullen&gt;</v>
      </c>
      <c r="J54" s="15" t="str">
        <f t="shared" si="3"/>
        <v>&lt;Nog invullen&gt;</v>
      </c>
      <c r="K54" s="212"/>
      <c r="L54" s="74">
        <f t="shared" si="2"/>
        <v>0</v>
      </c>
      <c r="M54" s="67">
        <f>IF(I54="Ja",Blad1!$B$6,0)</f>
        <v>0</v>
      </c>
      <c r="N54" s="68">
        <f>IF(J54="Ja",Blad1!$B$7,0)</f>
        <v>0</v>
      </c>
      <c r="O54" s="229"/>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row>
    <row r="55" spans="1:46" s="55" customFormat="1" ht="28.8" x14ac:dyDescent="0.3">
      <c r="A55" s="43"/>
      <c r="B55" s="99"/>
      <c r="C55" s="104"/>
      <c r="D55" s="103" t="s">
        <v>137</v>
      </c>
      <c r="E55" s="73" t="s">
        <v>138</v>
      </c>
      <c r="F55" s="101" t="s">
        <v>15</v>
      </c>
      <c r="G55" s="102"/>
      <c r="H55" s="14" t="s">
        <v>17</v>
      </c>
      <c r="I55" s="15" t="str">
        <f t="shared" si="3"/>
        <v>&lt;Nog invullen&gt;</v>
      </c>
      <c r="J55" s="15" t="str">
        <f t="shared" si="3"/>
        <v>&lt;Nog invullen&gt;</v>
      </c>
      <c r="K55" s="212"/>
      <c r="L55" s="74">
        <f t="shared" si="2"/>
        <v>0</v>
      </c>
      <c r="M55" s="67">
        <f>IF(I55="Ja",Blad1!$B$6,0)</f>
        <v>0</v>
      </c>
      <c r="N55" s="68">
        <f>IF(J55="Ja",Blad1!$B$7,0)</f>
        <v>0</v>
      </c>
      <c r="O55" s="229"/>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row>
    <row r="56" spans="1:46" s="55" customFormat="1" ht="43.8" thickBot="1" x14ac:dyDescent="0.35">
      <c r="A56" s="43"/>
      <c r="B56" s="109"/>
      <c r="C56" s="110"/>
      <c r="D56" s="111" t="s">
        <v>139</v>
      </c>
      <c r="E56" s="75" t="s">
        <v>140</v>
      </c>
      <c r="F56" s="112" t="s">
        <v>15</v>
      </c>
      <c r="G56" s="113"/>
      <c r="H56" s="31" t="s">
        <v>17</v>
      </c>
      <c r="I56" s="32" t="str">
        <f t="shared" si="3"/>
        <v>&lt;Nog invullen&gt;</v>
      </c>
      <c r="J56" s="32" t="str">
        <f t="shared" si="3"/>
        <v>&lt;Nog invullen&gt;</v>
      </c>
      <c r="K56" s="213"/>
      <c r="L56" s="76">
        <f t="shared" si="2"/>
        <v>0</v>
      </c>
      <c r="M56" s="67">
        <f>IF(I56="Ja",Blad1!$B$6,0)</f>
        <v>0</v>
      </c>
      <c r="N56" s="68">
        <f>IF(J56="Ja",Blad1!$B$7,0)</f>
        <v>0</v>
      </c>
      <c r="O56" s="230"/>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row>
    <row r="57" spans="1:46" s="55" customFormat="1" ht="28.8" x14ac:dyDescent="0.3">
      <c r="A57" s="43"/>
      <c r="B57" s="114" t="s">
        <v>141</v>
      </c>
      <c r="C57" s="115" t="s">
        <v>142</v>
      </c>
      <c r="D57" s="116" t="s">
        <v>143</v>
      </c>
      <c r="E57" s="77" t="s">
        <v>144</v>
      </c>
      <c r="F57" s="117" t="s">
        <v>15</v>
      </c>
      <c r="G57" s="77" t="s">
        <v>145</v>
      </c>
      <c r="H57" s="33" t="s">
        <v>17</v>
      </c>
      <c r="I57" s="33" t="str">
        <f t="shared" si="3"/>
        <v>&lt;Nog invullen&gt;</v>
      </c>
      <c r="J57" s="33" t="str">
        <f t="shared" si="3"/>
        <v>&lt;Nog invullen&gt;</v>
      </c>
      <c r="K57" s="211"/>
      <c r="L57" s="78">
        <f t="shared" si="2"/>
        <v>0</v>
      </c>
      <c r="M57" s="67">
        <f>IF(I57="Ja",Blad1!$B$6,0)</f>
        <v>0</v>
      </c>
      <c r="N57" s="68">
        <f>IF(J57="Ja",Blad1!$B$7,0)</f>
        <v>0</v>
      </c>
      <c r="O57" s="228"/>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row>
    <row r="58" spans="1:46" s="55" customFormat="1" ht="29.4" thickBot="1" x14ac:dyDescent="0.35">
      <c r="A58" s="43"/>
      <c r="B58" s="118"/>
      <c r="C58" s="119"/>
      <c r="D58" s="120" t="s">
        <v>146</v>
      </c>
      <c r="E58" s="79" t="s">
        <v>147</v>
      </c>
      <c r="F58" s="121" t="s">
        <v>15</v>
      </c>
      <c r="G58" s="79" t="s">
        <v>148</v>
      </c>
      <c r="H58" s="34" t="s">
        <v>17</v>
      </c>
      <c r="I58" s="35" t="str">
        <f t="shared" si="3"/>
        <v>&lt;Nog invullen&gt;</v>
      </c>
      <c r="J58" s="35" t="str">
        <f t="shared" si="3"/>
        <v>&lt;Nog invullen&gt;</v>
      </c>
      <c r="K58" s="213"/>
      <c r="L58" s="80">
        <f t="shared" si="2"/>
        <v>0</v>
      </c>
      <c r="M58" s="67">
        <f>IF(I58="Ja",Blad1!$B$6,0)</f>
        <v>0</v>
      </c>
      <c r="N58" s="68">
        <f>IF(J58="Ja",Blad1!$B$7,0)</f>
        <v>0</v>
      </c>
      <c r="O58" s="230"/>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row>
    <row r="59" spans="1:46" s="55" customFormat="1" ht="28.8" x14ac:dyDescent="0.3">
      <c r="A59" s="43"/>
      <c r="B59" s="122" t="s">
        <v>149</v>
      </c>
      <c r="C59" s="123" t="s">
        <v>150</v>
      </c>
      <c r="D59" s="81" t="s">
        <v>151</v>
      </c>
      <c r="E59" s="81" t="s">
        <v>152</v>
      </c>
      <c r="F59" s="124" t="s">
        <v>15</v>
      </c>
      <c r="G59" s="81" t="s">
        <v>153</v>
      </c>
      <c r="H59" s="36" t="s">
        <v>17</v>
      </c>
      <c r="I59" s="36" t="str">
        <f t="shared" si="3"/>
        <v>&lt;Nog invullen&gt;</v>
      </c>
      <c r="J59" s="36" t="str">
        <f t="shared" si="3"/>
        <v>&lt;Nog invullen&gt;</v>
      </c>
      <c r="K59" s="211"/>
      <c r="L59" s="82">
        <f t="shared" si="2"/>
        <v>0</v>
      </c>
      <c r="M59" s="67">
        <f>IF(I59="Ja",Blad1!$B$6,0)</f>
        <v>0</v>
      </c>
      <c r="N59" s="68">
        <f>IF(J59="Ja",Blad1!$B$7,0)</f>
        <v>0</v>
      </c>
      <c r="O59" s="228"/>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row>
    <row r="60" spans="1:46" s="55" customFormat="1" ht="29.4" thickBot="1" x14ac:dyDescent="0.35">
      <c r="A60" s="43"/>
      <c r="B60" s="125"/>
      <c r="C60" s="126" t="s">
        <v>11</v>
      </c>
      <c r="D60" s="83" t="s">
        <v>154</v>
      </c>
      <c r="E60" s="83" t="s">
        <v>155</v>
      </c>
      <c r="F60" s="127" t="s">
        <v>15</v>
      </c>
      <c r="G60" s="83" t="s">
        <v>156</v>
      </c>
      <c r="H60" s="39" t="s">
        <v>17</v>
      </c>
      <c r="I60" s="40" t="str">
        <f t="shared" si="3"/>
        <v>&lt;Nog invullen&gt;</v>
      </c>
      <c r="J60" s="40" t="str">
        <f t="shared" si="3"/>
        <v>&lt;Nog invullen&gt;</v>
      </c>
      <c r="K60" s="215"/>
      <c r="L60" s="84">
        <f t="shared" si="2"/>
        <v>0</v>
      </c>
      <c r="M60" s="67">
        <f>IF(I60="Ja",Blad1!$B$6,0)</f>
        <v>0</v>
      </c>
      <c r="N60" s="68">
        <f>IF(J60="Ja",Blad1!$B$7,0)</f>
        <v>0</v>
      </c>
      <c r="O60" s="232"/>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row>
    <row r="61" spans="1:46" s="55" customFormat="1" ht="43.2" x14ac:dyDescent="0.3">
      <c r="A61" s="43"/>
      <c r="B61" s="128" t="s">
        <v>157</v>
      </c>
      <c r="C61" s="219" t="s">
        <v>158</v>
      </c>
      <c r="D61" s="220" t="s">
        <v>159</v>
      </c>
      <c r="E61" s="221" t="s">
        <v>160</v>
      </c>
      <c r="F61" s="222" t="s">
        <v>15</v>
      </c>
      <c r="G61" s="221"/>
      <c r="H61" s="223" t="s">
        <v>17</v>
      </c>
      <c r="I61" s="223" t="str">
        <f t="shared" si="3"/>
        <v>&lt;Nog invullen&gt;</v>
      </c>
      <c r="J61" s="223" t="str">
        <f t="shared" si="3"/>
        <v>&lt;Nog invullen&gt;</v>
      </c>
      <c r="K61" s="224"/>
      <c r="L61" s="225">
        <f t="shared" si="2"/>
        <v>0</v>
      </c>
      <c r="M61" s="226">
        <f>IF(I61="Ja",Blad1!$B$6,0)</f>
        <v>0</v>
      </c>
      <c r="N61" s="227">
        <f>IF(J61="Ja",Blad1!$B$7,0)</f>
        <v>0</v>
      </c>
      <c r="O61" s="23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row>
    <row r="62" spans="1:46" s="55" customFormat="1" ht="43.2" x14ac:dyDescent="0.3">
      <c r="A62" s="43"/>
      <c r="B62" s="57"/>
      <c r="C62" s="58"/>
      <c r="D62" s="59" t="s">
        <v>161</v>
      </c>
      <c r="E62" s="59" t="s">
        <v>162</v>
      </c>
      <c r="F62" s="60" t="s">
        <v>15</v>
      </c>
      <c r="G62" s="59" t="s">
        <v>163</v>
      </c>
      <c r="H62" s="16" t="s">
        <v>17</v>
      </c>
      <c r="I62" s="17" t="str">
        <f t="shared" si="3"/>
        <v>&lt;Nog invullen&gt;</v>
      </c>
      <c r="J62" s="17" t="str">
        <f>IF($H62="Nee","N.v.t.","&lt;Nog invullen&gt;")</f>
        <v>&lt;Nog invullen&gt;</v>
      </c>
      <c r="K62" s="216"/>
      <c r="L62" s="85">
        <f t="shared" si="2"/>
        <v>0</v>
      </c>
      <c r="M62" s="67">
        <f>IF(I62="Ja",Blad1!$B$6,0)</f>
        <v>0</v>
      </c>
      <c r="N62" s="68">
        <f>IF(J62="Ja",Blad1!$B$7,0)</f>
        <v>0</v>
      </c>
      <c r="O62" s="234"/>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row>
    <row r="63" spans="1:46" s="273" customFormat="1" ht="57.6" x14ac:dyDescent="0.3">
      <c r="B63" s="57"/>
      <c r="C63" s="58"/>
      <c r="D63" s="59" t="s">
        <v>250</v>
      </c>
      <c r="E63" s="59" t="s">
        <v>251</v>
      </c>
      <c r="F63" s="60" t="s">
        <v>15</v>
      </c>
      <c r="G63" s="59"/>
      <c r="H63" s="16" t="s">
        <v>17</v>
      </c>
      <c r="I63" s="17" t="str">
        <f t="shared" si="3"/>
        <v>&lt;Nog invullen&gt;</v>
      </c>
      <c r="J63" s="17" t="str">
        <f>IF($H63="Nee","N.v.t.","&lt;Nog invullen&gt;")</f>
        <v>&lt;Nog invullen&gt;</v>
      </c>
      <c r="K63" s="216"/>
      <c r="L63" s="85">
        <f t="shared" si="2"/>
        <v>0</v>
      </c>
      <c r="M63" s="67">
        <f>IF(I63="Ja",Blad1!$B$6,0)</f>
        <v>0</v>
      </c>
      <c r="N63" s="68">
        <f>IF(J63="Ja",Blad1!$B$7,0)</f>
        <v>0</v>
      </c>
      <c r="O63" s="234"/>
    </row>
    <row r="64" spans="1:46" s="55" customFormat="1" ht="72" x14ac:dyDescent="0.3">
      <c r="A64" s="43"/>
      <c r="B64" s="57"/>
      <c r="C64" s="58" t="s">
        <v>164</v>
      </c>
      <c r="D64" s="59" t="s">
        <v>58</v>
      </c>
      <c r="E64" s="59" t="s">
        <v>235</v>
      </c>
      <c r="F64" s="60" t="s">
        <v>15</v>
      </c>
      <c r="G64" s="59"/>
      <c r="H64" s="16" t="s">
        <v>17</v>
      </c>
      <c r="I64" s="17" t="str">
        <f t="shared" si="3"/>
        <v>&lt;Nog invullen&gt;</v>
      </c>
      <c r="J64" s="17" t="str">
        <f t="shared" si="3"/>
        <v>&lt;Nog invullen&gt;</v>
      </c>
      <c r="K64" s="216"/>
      <c r="L64" s="85">
        <f t="shared" si="2"/>
        <v>0</v>
      </c>
      <c r="M64" s="67">
        <f>IF(I64="Ja",Blad1!$B$6,0)</f>
        <v>0</v>
      </c>
      <c r="N64" s="68">
        <f>IF(J64="Ja",Blad1!$B$7,0)</f>
        <v>0</v>
      </c>
      <c r="O64" s="234"/>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46" s="55" customFormat="1" ht="72" x14ac:dyDescent="0.3">
      <c r="A65" s="43"/>
      <c r="B65" s="57"/>
      <c r="C65" s="58"/>
      <c r="D65" s="59" t="s">
        <v>59</v>
      </c>
      <c r="E65" s="59" t="s">
        <v>236</v>
      </c>
      <c r="F65" s="60" t="s">
        <v>15</v>
      </c>
      <c r="G65" s="59"/>
      <c r="H65" s="16" t="s">
        <v>17</v>
      </c>
      <c r="I65" s="17" t="str">
        <f t="shared" si="3"/>
        <v>&lt;Nog invullen&gt;</v>
      </c>
      <c r="J65" s="17" t="str">
        <f t="shared" si="3"/>
        <v>&lt;Nog invullen&gt;</v>
      </c>
      <c r="K65" s="216"/>
      <c r="L65" s="85">
        <f t="shared" si="2"/>
        <v>0</v>
      </c>
      <c r="M65" s="67">
        <f>IF(I65="Ja",Blad1!$B$6,0)</f>
        <v>0</v>
      </c>
      <c r="N65" s="68">
        <f>IF(J65="Ja",Blad1!$B$7,0)</f>
        <v>0</v>
      </c>
      <c r="O65" s="234"/>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row>
    <row r="66" spans="1:46" s="55" customFormat="1" ht="72.599999999999994" thickBot="1" x14ac:dyDescent="0.35">
      <c r="A66" s="43"/>
      <c r="B66" s="57"/>
      <c r="C66" s="58" t="s">
        <v>165</v>
      </c>
      <c r="D66" s="59" t="s">
        <v>166</v>
      </c>
      <c r="E66" s="59" t="s">
        <v>167</v>
      </c>
      <c r="F66" s="60" t="s">
        <v>15</v>
      </c>
      <c r="G66" s="59"/>
      <c r="H66" s="16" t="s">
        <v>17</v>
      </c>
      <c r="I66" s="17" t="str">
        <f t="shared" si="3"/>
        <v>&lt;Nog invullen&gt;</v>
      </c>
      <c r="J66" s="17" t="str">
        <f t="shared" si="3"/>
        <v>&lt;Nog invullen&gt;</v>
      </c>
      <c r="K66" s="212"/>
      <c r="L66" s="52">
        <f t="shared" si="2"/>
        <v>0</v>
      </c>
      <c r="M66" s="53">
        <f>IF(I66="Ja",Blad1!$B$6,0)</f>
        <v>0</v>
      </c>
      <c r="N66" s="54">
        <f>IF(J66="Ja",Blad1!$B$7,0)</f>
        <v>0</v>
      </c>
      <c r="O66" s="235"/>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row>
    <row r="67" spans="1:46" s="55" customFormat="1" ht="87" thickBot="1" x14ac:dyDescent="0.35">
      <c r="A67" s="43"/>
      <c r="B67" s="57"/>
      <c r="C67" s="58" t="s">
        <v>168</v>
      </c>
      <c r="D67" s="59" t="s">
        <v>169</v>
      </c>
      <c r="E67" s="59" t="s">
        <v>170</v>
      </c>
      <c r="F67" s="60" t="s">
        <v>15</v>
      </c>
      <c r="G67" s="59"/>
      <c r="H67" s="16" t="s">
        <v>17</v>
      </c>
      <c r="I67" s="17" t="str">
        <f t="shared" si="3"/>
        <v>&lt;Nog invullen&gt;</v>
      </c>
      <c r="J67" s="17" t="str">
        <f t="shared" si="3"/>
        <v>&lt;Nog invullen&gt;</v>
      </c>
      <c r="K67" s="212"/>
      <c r="L67" s="52">
        <f t="shared" si="2"/>
        <v>0</v>
      </c>
      <c r="M67" s="53">
        <f>IF(I67="Ja",Blad1!$B$6,0)</f>
        <v>0</v>
      </c>
      <c r="N67" s="54">
        <f>IF(J67="Ja",Blad1!$B$7,0)</f>
        <v>0</v>
      </c>
      <c r="O67" s="235"/>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row>
    <row r="68" spans="1:46" s="55" customFormat="1" ht="58.2" thickBot="1" x14ac:dyDescent="0.35">
      <c r="A68" s="43"/>
      <c r="B68" s="57"/>
      <c r="C68" s="58"/>
      <c r="D68" s="59" t="s">
        <v>171</v>
      </c>
      <c r="E68" s="59" t="s">
        <v>172</v>
      </c>
      <c r="F68" s="60" t="s">
        <v>15</v>
      </c>
      <c r="G68" s="59"/>
      <c r="H68" s="16" t="s">
        <v>17</v>
      </c>
      <c r="I68" s="17" t="str">
        <f t="shared" ref="I68:J97" si="4">IF($H68="Nee","N.v.t.","&lt;Nog invullen&gt;")</f>
        <v>&lt;Nog invullen&gt;</v>
      </c>
      <c r="J68" s="17" t="str">
        <f t="shared" si="4"/>
        <v>&lt;Nog invullen&gt;</v>
      </c>
      <c r="K68" s="217"/>
      <c r="L68" s="52">
        <f t="shared" si="2"/>
        <v>0</v>
      </c>
      <c r="M68" s="53">
        <f>IF(I68="Ja",Blad1!$B$6,0)</f>
        <v>0</v>
      </c>
      <c r="N68" s="54">
        <f>IF(J68="Ja",Blad1!$B$7,0)</f>
        <v>0</v>
      </c>
      <c r="O68" s="235"/>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row>
    <row r="69" spans="1:46" s="55" customFormat="1" ht="72.599999999999994" thickBot="1" x14ac:dyDescent="0.35">
      <c r="A69" s="43"/>
      <c r="B69" s="57"/>
      <c r="C69" s="58"/>
      <c r="D69" s="59" t="s">
        <v>173</v>
      </c>
      <c r="E69" s="59" t="s">
        <v>174</v>
      </c>
      <c r="F69" s="60" t="s">
        <v>15</v>
      </c>
      <c r="G69" s="59"/>
      <c r="H69" s="16" t="s">
        <v>17</v>
      </c>
      <c r="I69" s="17" t="str">
        <f t="shared" si="4"/>
        <v>&lt;Nog invullen&gt;</v>
      </c>
      <c r="J69" s="17" t="str">
        <f t="shared" si="4"/>
        <v>&lt;Nog invullen&gt;</v>
      </c>
      <c r="K69" s="217"/>
      <c r="L69" s="52">
        <f t="shared" si="2"/>
        <v>0</v>
      </c>
      <c r="M69" s="53">
        <f>IF(I69="Ja",Blad1!$B$6,0)</f>
        <v>0</v>
      </c>
      <c r="N69" s="54">
        <f>IF(J69="Ja",Blad1!$B$7,0)</f>
        <v>0</v>
      </c>
      <c r="O69" s="235"/>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row>
    <row r="70" spans="1:46" s="55" customFormat="1" ht="87" thickBot="1" x14ac:dyDescent="0.35">
      <c r="A70" s="43"/>
      <c r="B70" s="57"/>
      <c r="C70" s="58"/>
      <c r="D70" s="59" t="s">
        <v>175</v>
      </c>
      <c r="E70" s="59" t="s">
        <v>176</v>
      </c>
      <c r="F70" s="60" t="s">
        <v>15</v>
      </c>
      <c r="G70" s="59"/>
      <c r="H70" s="16" t="s">
        <v>17</v>
      </c>
      <c r="I70" s="17" t="str">
        <f t="shared" si="4"/>
        <v>&lt;Nog invullen&gt;</v>
      </c>
      <c r="J70" s="17" t="str">
        <f t="shared" si="4"/>
        <v>&lt;Nog invullen&gt;</v>
      </c>
      <c r="K70" s="217"/>
      <c r="L70" s="52">
        <f t="shared" si="2"/>
        <v>0</v>
      </c>
      <c r="M70" s="53">
        <f>IF(I70="Ja",Blad1!$B$6,0)</f>
        <v>0</v>
      </c>
      <c r="N70" s="54">
        <f>IF(J70="Ja",Blad1!$B$7,0)</f>
        <v>0</v>
      </c>
      <c r="O70" s="235"/>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row>
    <row r="71" spans="1:46" s="55" customFormat="1" ht="87" thickBot="1" x14ac:dyDescent="0.35">
      <c r="A71" s="43"/>
      <c r="B71" s="57"/>
      <c r="C71" s="58"/>
      <c r="D71" s="59" t="s">
        <v>177</v>
      </c>
      <c r="E71" s="59" t="s">
        <v>178</v>
      </c>
      <c r="F71" s="60" t="s">
        <v>15</v>
      </c>
      <c r="G71" s="59"/>
      <c r="H71" s="16" t="s">
        <v>17</v>
      </c>
      <c r="I71" s="17" t="str">
        <f t="shared" si="4"/>
        <v>&lt;Nog invullen&gt;</v>
      </c>
      <c r="J71" s="17" t="str">
        <f t="shared" si="4"/>
        <v>&lt;Nog invullen&gt;</v>
      </c>
      <c r="K71" s="217"/>
      <c r="L71" s="52">
        <f t="shared" si="2"/>
        <v>0</v>
      </c>
      <c r="M71" s="53">
        <f>IF(I71="Ja",Blad1!$B$6,0)</f>
        <v>0</v>
      </c>
      <c r="N71" s="54">
        <f>IF(J71="Ja",Blad1!$B$7,0)</f>
        <v>0</v>
      </c>
      <c r="O71" s="235"/>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row>
    <row r="72" spans="1:46" s="55" customFormat="1" ht="72.599999999999994" thickBot="1" x14ac:dyDescent="0.35">
      <c r="A72" s="43"/>
      <c r="B72" s="57"/>
      <c r="C72" s="58"/>
      <c r="D72" s="59" t="s">
        <v>179</v>
      </c>
      <c r="E72" s="59" t="s">
        <v>180</v>
      </c>
      <c r="F72" s="60" t="s">
        <v>15</v>
      </c>
      <c r="G72" s="59"/>
      <c r="H72" s="16" t="s">
        <v>17</v>
      </c>
      <c r="I72" s="17" t="str">
        <f t="shared" si="4"/>
        <v>&lt;Nog invullen&gt;</v>
      </c>
      <c r="J72" s="17" t="str">
        <f t="shared" si="4"/>
        <v>&lt;Nog invullen&gt;</v>
      </c>
      <c r="K72" s="217"/>
      <c r="L72" s="52">
        <f t="shared" si="2"/>
        <v>0</v>
      </c>
      <c r="M72" s="53">
        <f>IF(I72="Ja",Blad1!$B$6,0)</f>
        <v>0</v>
      </c>
      <c r="N72" s="54">
        <f>IF(J72="Ja",Blad1!$B$7,0)</f>
        <v>0</v>
      </c>
      <c r="O72" s="235"/>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row>
    <row r="73" spans="1:46" s="55" customFormat="1" ht="87" thickBot="1" x14ac:dyDescent="0.35">
      <c r="A73" s="43"/>
      <c r="B73" s="57"/>
      <c r="C73" s="58"/>
      <c r="D73" s="59" t="s">
        <v>181</v>
      </c>
      <c r="E73" s="59" t="s">
        <v>182</v>
      </c>
      <c r="F73" s="60" t="s">
        <v>15</v>
      </c>
      <c r="G73" s="59"/>
      <c r="H73" s="16" t="s">
        <v>17</v>
      </c>
      <c r="I73" s="17" t="str">
        <f t="shared" si="4"/>
        <v>&lt;Nog invullen&gt;</v>
      </c>
      <c r="J73" s="17" t="str">
        <f t="shared" si="4"/>
        <v>&lt;Nog invullen&gt;</v>
      </c>
      <c r="K73" s="217"/>
      <c r="L73" s="52">
        <f t="shared" ref="L73:L97" si="5">SUM(M73:N73)</f>
        <v>0</v>
      </c>
      <c r="M73" s="53">
        <f>IF(I73="Ja",Blad1!$B$6,0)</f>
        <v>0</v>
      </c>
      <c r="N73" s="54">
        <f>IF(J73="Ja",Blad1!$B$7,0)</f>
        <v>0</v>
      </c>
      <c r="O73" s="235"/>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row>
    <row r="74" spans="1:46" s="55" customFormat="1" ht="72.599999999999994" thickBot="1" x14ac:dyDescent="0.35">
      <c r="A74" s="43"/>
      <c r="B74" s="57"/>
      <c r="C74" s="58"/>
      <c r="D74" s="59" t="s">
        <v>183</v>
      </c>
      <c r="E74" s="59" t="s">
        <v>184</v>
      </c>
      <c r="F74" s="60" t="s">
        <v>15</v>
      </c>
      <c r="G74" s="59"/>
      <c r="H74" s="16" t="s">
        <v>17</v>
      </c>
      <c r="I74" s="17" t="str">
        <f t="shared" si="4"/>
        <v>&lt;Nog invullen&gt;</v>
      </c>
      <c r="J74" s="17" t="str">
        <f t="shared" si="4"/>
        <v>&lt;Nog invullen&gt;</v>
      </c>
      <c r="K74" s="217"/>
      <c r="L74" s="52">
        <f t="shared" si="5"/>
        <v>0</v>
      </c>
      <c r="M74" s="53">
        <f>IF(I74="Ja",Blad1!$B$6,0)</f>
        <v>0</v>
      </c>
      <c r="N74" s="54">
        <f>IF(J74="Ja",Blad1!$B$7,0)</f>
        <v>0</v>
      </c>
      <c r="O74" s="235"/>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row>
    <row r="75" spans="1:46" s="55" customFormat="1" ht="72.599999999999994" thickBot="1" x14ac:dyDescent="0.35">
      <c r="A75" s="43"/>
      <c r="B75" s="57"/>
      <c r="C75" s="58"/>
      <c r="D75" s="59" t="s">
        <v>185</v>
      </c>
      <c r="E75" s="59" t="s">
        <v>186</v>
      </c>
      <c r="F75" s="60" t="s">
        <v>15</v>
      </c>
      <c r="G75" s="59"/>
      <c r="H75" s="16" t="s">
        <v>17</v>
      </c>
      <c r="I75" s="17" t="str">
        <f t="shared" si="4"/>
        <v>&lt;Nog invullen&gt;</v>
      </c>
      <c r="J75" s="17" t="str">
        <f t="shared" si="4"/>
        <v>&lt;Nog invullen&gt;</v>
      </c>
      <c r="K75" s="217"/>
      <c r="L75" s="52">
        <f t="shared" si="5"/>
        <v>0</v>
      </c>
      <c r="M75" s="53">
        <f>IF(I75="Ja",Blad1!$B$6,0)</f>
        <v>0</v>
      </c>
      <c r="N75" s="54">
        <f>IF(J75="Ja",Blad1!$B$7,0)</f>
        <v>0</v>
      </c>
      <c r="O75" s="235"/>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row>
    <row r="76" spans="1:46" s="55" customFormat="1" ht="72.599999999999994" thickBot="1" x14ac:dyDescent="0.35">
      <c r="A76" s="43"/>
      <c r="B76" s="57"/>
      <c r="C76" s="58"/>
      <c r="D76" s="59" t="s">
        <v>187</v>
      </c>
      <c r="E76" s="59" t="s">
        <v>188</v>
      </c>
      <c r="F76" s="60" t="s">
        <v>15</v>
      </c>
      <c r="G76" s="59"/>
      <c r="H76" s="16" t="s">
        <v>17</v>
      </c>
      <c r="I76" s="17" t="str">
        <f t="shared" si="4"/>
        <v>&lt;Nog invullen&gt;</v>
      </c>
      <c r="J76" s="17" t="str">
        <f t="shared" si="4"/>
        <v>&lt;Nog invullen&gt;</v>
      </c>
      <c r="K76" s="217"/>
      <c r="L76" s="52">
        <f t="shared" si="5"/>
        <v>0</v>
      </c>
      <c r="M76" s="53">
        <f>IF(I76="Ja",Blad1!$B$6,0)</f>
        <v>0</v>
      </c>
      <c r="N76" s="54">
        <f>IF(J76="Ja",Blad1!$B$7,0)</f>
        <v>0</v>
      </c>
      <c r="O76" s="235"/>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row>
    <row r="77" spans="1:46" s="55" customFormat="1" ht="72.599999999999994" thickBot="1" x14ac:dyDescent="0.35">
      <c r="A77" s="43"/>
      <c r="B77" s="57"/>
      <c r="C77" s="58"/>
      <c r="D77" s="59" t="s">
        <v>189</v>
      </c>
      <c r="E77" s="59" t="s">
        <v>190</v>
      </c>
      <c r="F77" s="60" t="s">
        <v>15</v>
      </c>
      <c r="G77" s="59"/>
      <c r="H77" s="16" t="s">
        <v>17</v>
      </c>
      <c r="I77" s="17" t="str">
        <f t="shared" si="4"/>
        <v>&lt;Nog invullen&gt;</v>
      </c>
      <c r="J77" s="17" t="str">
        <f t="shared" si="4"/>
        <v>&lt;Nog invullen&gt;</v>
      </c>
      <c r="K77" s="217"/>
      <c r="L77" s="52">
        <f t="shared" si="5"/>
        <v>0</v>
      </c>
      <c r="M77" s="53">
        <f>IF(I77="Ja",Blad1!$B$6,0)</f>
        <v>0</v>
      </c>
      <c r="N77" s="54">
        <f>IF(J77="Ja",Blad1!$B$7,0)</f>
        <v>0</v>
      </c>
      <c r="O77" s="235"/>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row>
    <row r="78" spans="1:46" s="55" customFormat="1" ht="72.599999999999994" thickBot="1" x14ac:dyDescent="0.35">
      <c r="A78" s="43"/>
      <c r="B78" s="57"/>
      <c r="C78" s="58"/>
      <c r="D78" s="59" t="s">
        <v>191</v>
      </c>
      <c r="E78" s="59" t="s">
        <v>192</v>
      </c>
      <c r="F78" s="60" t="s">
        <v>15</v>
      </c>
      <c r="G78" s="59"/>
      <c r="H78" s="16" t="s">
        <v>17</v>
      </c>
      <c r="I78" s="17" t="str">
        <f t="shared" si="4"/>
        <v>&lt;Nog invullen&gt;</v>
      </c>
      <c r="J78" s="17" t="str">
        <f t="shared" si="4"/>
        <v>&lt;Nog invullen&gt;</v>
      </c>
      <c r="K78" s="217"/>
      <c r="L78" s="52">
        <f t="shared" si="5"/>
        <v>0</v>
      </c>
      <c r="M78" s="53">
        <f>IF(I78="Ja",Blad1!$B$6,0)</f>
        <v>0</v>
      </c>
      <c r="N78" s="54">
        <f>IF(J78="Ja",Blad1!$B$7,0)</f>
        <v>0</v>
      </c>
      <c r="O78" s="235"/>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row>
    <row r="79" spans="1:46" s="55" customFormat="1" ht="72.599999999999994" thickBot="1" x14ac:dyDescent="0.35">
      <c r="A79" s="43"/>
      <c r="B79" s="57"/>
      <c r="C79" s="58"/>
      <c r="D79" s="59" t="s">
        <v>193</v>
      </c>
      <c r="E79" s="59" t="s">
        <v>194</v>
      </c>
      <c r="F79" s="60" t="s">
        <v>15</v>
      </c>
      <c r="G79" s="59"/>
      <c r="H79" s="16" t="s">
        <v>17</v>
      </c>
      <c r="I79" s="17" t="str">
        <f t="shared" si="4"/>
        <v>&lt;Nog invullen&gt;</v>
      </c>
      <c r="J79" s="17" t="str">
        <f t="shared" si="4"/>
        <v>&lt;Nog invullen&gt;</v>
      </c>
      <c r="K79" s="217"/>
      <c r="L79" s="52">
        <f t="shared" si="5"/>
        <v>0</v>
      </c>
      <c r="M79" s="53">
        <f>IF(I79="Ja",Blad1!$B$6,0)</f>
        <v>0</v>
      </c>
      <c r="N79" s="54">
        <f>IF(J79="Ja",Blad1!$B$7,0)</f>
        <v>0</v>
      </c>
      <c r="O79" s="235"/>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row>
    <row r="80" spans="1:46" s="55" customFormat="1" ht="72.599999999999994" thickBot="1" x14ac:dyDescent="0.35">
      <c r="A80" s="43"/>
      <c r="B80" s="57"/>
      <c r="C80" s="58"/>
      <c r="D80" s="59" t="s">
        <v>195</v>
      </c>
      <c r="E80" s="59" t="s">
        <v>196</v>
      </c>
      <c r="F80" s="60" t="s">
        <v>15</v>
      </c>
      <c r="G80" s="59"/>
      <c r="H80" s="16" t="s">
        <v>17</v>
      </c>
      <c r="I80" s="17" t="str">
        <f t="shared" si="4"/>
        <v>&lt;Nog invullen&gt;</v>
      </c>
      <c r="J80" s="17" t="str">
        <f t="shared" si="4"/>
        <v>&lt;Nog invullen&gt;</v>
      </c>
      <c r="K80" s="217"/>
      <c r="L80" s="52">
        <f t="shared" si="5"/>
        <v>0</v>
      </c>
      <c r="M80" s="53">
        <f>IF(I80="Ja",Blad1!$B$6,0)</f>
        <v>0</v>
      </c>
      <c r="N80" s="54">
        <f>IF(J80="Ja",Blad1!$B$7,0)</f>
        <v>0</v>
      </c>
      <c r="O80" s="235"/>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row>
    <row r="81" spans="1:45" s="55" customFormat="1" ht="72.599999999999994" thickBot="1" x14ac:dyDescent="0.35">
      <c r="A81" s="43"/>
      <c r="B81" s="57"/>
      <c r="C81" s="58"/>
      <c r="D81" s="59" t="s">
        <v>197</v>
      </c>
      <c r="E81" s="59" t="s">
        <v>198</v>
      </c>
      <c r="F81" s="60" t="s">
        <v>15</v>
      </c>
      <c r="G81" s="59"/>
      <c r="H81" s="16" t="s">
        <v>17</v>
      </c>
      <c r="I81" s="17" t="str">
        <f t="shared" si="4"/>
        <v>&lt;Nog invullen&gt;</v>
      </c>
      <c r="J81" s="17" t="str">
        <f t="shared" si="4"/>
        <v>&lt;Nog invullen&gt;</v>
      </c>
      <c r="K81" s="217"/>
      <c r="L81" s="52">
        <f t="shared" si="5"/>
        <v>0</v>
      </c>
      <c r="M81" s="53">
        <f>IF(I81="Ja",Blad1!$B$6,0)</f>
        <v>0</v>
      </c>
      <c r="N81" s="54">
        <f>IF(J81="Ja",Blad1!$B$7,0)</f>
        <v>0</v>
      </c>
      <c r="O81" s="235"/>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row>
    <row r="82" spans="1:45" s="55" customFormat="1" ht="87" thickBot="1" x14ac:dyDescent="0.35">
      <c r="A82" s="43"/>
      <c r="B82" s="57"/>
      <c r="C82" s="58"/>
      <c r="D82" s="59" t="s">
        <v>199</v>
      </c>
      <c r="E82" s="129" t="s">
        <v>200</v>
      </c>
      <c r="F82" s="60" t="s">
        <v>15</v>
      </c>
      <c r="G82" s="59"/>
      <c r="H82" s="16" t="s">
        <v>17</v>
      </c>
      <c r="I82" s="17" t="str">
        <f t="shared" si="4"/>
        <v>&lt;Nog invullen&gt;</v>
      </c>
      <c r="J82" s="17" t="str">
        <f t="shared" si="4"/>
        <v>&lt;Nog invullen&gt;</v>
      </c>
      <c r="K82" s="217"/>
      <c r="L82" s="52">
        <f t="shared" si="5"/>
        <v>0</v>
      </c>
      <c r="M82" s="53">
        <f>IF(I82="Ja",Blad1!$B$6,0)</f>
        <v>0</v>
      </c>
      <c r="N82" s="54">
        <f>IF(J82="Ja",Blad1!$B$7,0)</f>
        <v>0</v>
      </c>
      <c r="O82" s="235"/>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row>
    <row r="83" spans="1:45" s="55" customFormat="1" ht="72.599999999999994" thickBot="1" x14ac:dyDescent="0.35">
      <c r="A83" s="43"/>
      <c r="B83" s="57"/>
      <c r="C83" s="58"/>
      <c r="D83" s="59" t="s">
        <v>201</v>
      </c>
      <c r="E83" s="59" t="s">
        <v>202</v>
      </c>
      <c r="F83" s="60" t="s">
        <v>15</v>
      </c>
      <c r="G83" s="59"/>
      <c r="H83" s="16" t="s">
        <v>17</v>
      </c>
      <c r="I83" s="17" t="str">
        <f t="shared" si="4"/>
        <v>&lt;Nog invullen&gt;</v>
      </c>
      <c r="J83" s="17" t="str">
        <f t="shared" si="4"/>
        <v>&lt;Nog invullen&gt;</v>
      </c>
      <c r="K83" s="217"/>
      <c r="L83" s="52">
        <f t="shared" si="5"/>
        <v>0</v>
      </c>
      <c r="M83" s="53">
        <f>IF(I83="Ja",Blad1!$B$6,0)</f>
        <v>0</v>
      </c>
      <c r="N83" s="54">
        <f>IF(J83="Ja",Blad1!$B$7,0)</f>
        <v>0</v>
      </c>
      <c r="O83" s="235"/>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row>
    <row r="84" spans="1:45" s="55" customFormat="1" ht="72.599999999999994" thickBot="1" x14ac:dyDescent="0.35">
      <c r="A84" s="43"/>
      <c r="B84" s="57"/>
      <c r="C84" s="58"/>
      <c r="D84" s="59" t="s">
        <v>203</v>
      </c>
      <c r="E84" s="59" t="s">
        <v>204</v>
      </c>
      <c r="F84" s="60" t="s">
        <v>15</v>
      </c>
      <c r="G84" s="59"/>
      <c r="H84" s="16" t="s">
        <v>17</v>
      </c>
      <c r="I84" s="17" t="str">
        <f t="shared" si="4"/>
        <v>&lt;Nog invullen&gt;</v>
      </c>
      <c r="J84" s="17" t="str">
        <f t="shared" si="4"/>
        <v>&lt;Nog invullen&gt;</v>
      </c>
      <c r="K84" s="217"/>
      <c r="L84" s="52">
        <f t="shared" si="5"/>
        <v>0</v>
      </c>
      <c r="M84" s="53">
        <f>IF(I84="Ja",Blad1!$B$6,0)</f>
        <v>0</v>
      </c>
      <c r="N84" s="54">
        <f>IF(J84="Ja",Blad1!$B$7,0)</f>
        <v>0</v>
      </c>
      <c r="O84" s="235"/>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row>
    <row r="85" spans="1:45" s="55" customFormat="1" ht="72.599999999999994" thickBot="1" x14ac:dyDescent="0.35">
      <c r="A85" s="43"/>
      <c r="B85" s="57"/>
      <c r="C85" s="58"/>
      <c r="D85" s="59" t="s">
        <v>205</v>
      </c>
      <c r="E85" s="59" t="s">
        <v>206</v>
      </c>
      <c r="F85" s="60" t="s">
        <v>15</v>
      </c>
      <c r="G85" s="59"/>
      <c r="H85" s="16" t="s">
        <v>17</v>
      </c>
      <c r="I85" s="17" t="str">
        <f t="shared" si="4"/>
        <v>&lt;Nog invullen&gt;</v>
      </c>
      <c r="J85" s="17" t="str">
        <f t="shared" si="4"/>
        <v>&lt;Nog invullen&gt;</v>
      </c>
      <c r="K85" s="217"/>
      <c r="L85" s="52">
        <f t="shared" si="5"/>
        <v>0</v>
      </c>
      <c r="M85" s="53">
        <f>IF(I85="Ja",Blad1!$B$6,0)</f>
        <v>0</v>
      </c>
      <c r="N85" s="54">
        <f>IF(J85="Ja",Blad1!$B$7,0)</f>
        <v>0</v>
      </c>
      <c r="O85" s="235"/>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row>
    <row r="86" spans="1:45" s="55" customFormat="1" ht="72.599999999999994" thickBot="1" x14ac:dyDescent="0.35">
      <c r="A86" s="43"/>
      <c r="B86" s="57"/>
      <c r="C86" s="58"/>
      <c r="D86" s="59" t="s">
        <v>207</v>
      </c>
      <c r="E86" s="59" t="s">
        <v>208</v>
      </c>
      <c r="F86" s="60" t="s">
        <v>15</v>
      </c>
      <c r="G86" s="59"/>
      <c r="H86" s="16" t="s">
        <v>17</v>
      </c>
      <c r="I86" s="17" t="str">
        <f t="shared" si="4"/>
        <v>&lt;Nog invullen&gt;</v>
      </c>
      <c r="J86" s="17" t="str">
        <f t="shared" si="4"/>
        <v>&lt;Nog invullen&gt;</v>
      </c>
      <c r="K86" s="217"/>
      <c r="L86" s="52">
        <f t="shared" si="5"/>
        <v>0</v>
      </c>
      <c r="M86" s="53">
        <f>IF(I86="Ja",Blad1!$B$6,0)</f>
        <v>0</v>
      </c>
      <c r="N86" s="54">
        <f>IF(J86="Ja",Blad1!$B$7,0)</f>
        <v>0</v>
      </c>
      <c r="O86" s="235"/>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row>
    <row r="87" spans="1:45" s="55" customFormat="1" ht="58.2" thickBot="1" x14ac:dyDescent="0.35">
      <c r="A87" s="43"/>
      <c r="B87" s="57"/>
      <c r="C87" s="58"/>
      <c r="D87" s="59" t="s">
        <v>209</v>
      </c>
      <c r="E87" s="59" t="s">
        <v>210</v>
      </c>
      <c r="F87" s="60" t="s">
        <v>15</v>
      </c>
      <c r="G87" s="59"/>
      <c r="H87" s="16" t="s">
        <v>17</v>
      </c>
      <c r="I87" s="17" t="str">
        <f t="shared" si="4"/>
        <v>&lt;Nog invullen&gt;</v>
      </c>
      <c r="J87" s="17" t="str">
        <f t="shared" si="4"/>
        <v>&lt;Nog invullen&gt;</v>
      </c>
      <c r="K87" s="217"/>
      <c r="L87" s="52">
        <f t="shared" si="5"/>
        <v>0</v>
      </c>
      <c r="M87" s="53">
        <f>IF(I87="Ja",Blad1!$B$6,0)</f>
        <v>0</v>
      </c>
      <c r="N87" s="54">
        <f>IF(J87="Ja",Blad1!$B$7,0)</f>
        <v>0</v>
      </c>
      <c r="O87" s="235"/>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row>
    <row r="88" spans="1:45" s="55" customFormat="1" ht="72.599999999999994" thickBot="1" x14ac:dyDescent="0.35">
      <c r="A88" s="43"/>
      <c r="B88" s="57"/>
      <c r="C88" s="58"/>
      <c r="D88" s="59" t="s">
        <v>211</v>
      </c>
      <c r="E88" s="59" t="s">
        <v>212</v>
      </c>
      <c r="F88" s="60" t="s">
        <v>15</v>
      </c>
      <c r="G88" s="59"/>
      <c r="H88" s="16" t="s">
        <v>17</v>
      </c>
      <c r="I88" s="17" t="str">
        <f t="shared" si="4"/>
        <v>&lt;Nog invullen&gt;</v>
      </c>
      <c r="J88" s="17" t="str">
        <f t="shared" si="4"/>
        <v>&lt;Nog invullen&gt;</v>
      </c>
      <c r="K88" s="217"/>
      <c r="L88" s="52">
        <f t="shared" si="5"/>
        <v>0</v>
      </c>
      <c r="M88" s="53">
        <f>IF(I88="Ja",Blad1!$B$6,0)</f>
        <v>0</v>
      </c>
      <c r="N88" s="54">
        <f>IF(J88="Ja",Blad1!$B$7,0)</f>
        <v>0</v>
      </c>
      <c r="O88" s="235"/>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row>
    <row r="89" spans="1:45" s="55" customFormat="1" ht="72.599999999999994" thickBot="1" x14ac:dyDescent="0.35">
      <c r="A89" s="43"/>
      <c r="B89" s="57"/>
      <c r="C89" s="58"/>
      <c r="D89" s="59" t="s">
        <v>213</v>
      </c>
      <c r="E89" s="59" t="s">
        <v>214</v>
      </c>
      <c r="F89" s="60" t="s">
        <v>15</v>
      </c>
      <c r="G89" s="59"/>
      <c r="H89" s="16" t="s">
        <v>17</v>
      </c>
      <c r="I89" s="17" t="str">
        <f t="shared" si="4"/>
        <v>&lt;Nog invullen&gt;</v>
      </c>
      <c r="J89" s="17" t="str">
        <f t="shared" si="4"/>
        <v>&lt;Nog invullen&gt;</v>
      </c>
      <c r="K89" s="217"/>
      <c r="L89" s="52">
        <f t="shared" si="5"/>
        <v>0</v>
      </c>
      <c r="M89" s="53">
        <f>IF(I89="Ja",Blad1!$B$6,0)</f>
        <v>0</v>
      </c>
      <c r="N89" s="54">
        <f>IF(J89="Ja",Blad1!$B$7,0)</f>
        <v>0</v>
      </c>
      <c r="O89" s="235"/>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row>
    <row r="90" spans="1:45" s="55" customFormat="1" ht="43.8" thickBot="1" x14ac:dyDescent="0.35">
      <c r="A90" s="43"/>
      <c r="B90" s="57"/>
      <c r="C90" s="58"/>
      <c r="D90" s="59" t="s">
        <v>215</v>
      </c>
      <c r="E90" s="59" t="s">
        <v>216</v>
      </c>
      <c r="F90" s="60" t="s">
        <v>15</v>
      </c>
      <c r="G90" s="59"/>
      <c r="H90" s="16" t="s">
        <v>17</v>
      </c>
      <c r="I90" s="17" t="str">
        <f t="shared" si="4"/>
        <v>&lt;Nog invullen&gt;</v>
      </c>
      <c r="J90" s="17" t="str">
        <f t="shared" si="4"/>
        <v>&lt;Nog invullen&gt;</v>
      </c>
      <c r="K90" s="217"/>
      <c r="L90" s="52">
        <f t="shared" si="5"/>
        <v>0</v>
      </c>
      <c r="M90" s="53">
        <f>IF(I90="Ja",Blad1!$B$6,0)</f>
        <v>0</v>
      </c>
      <c r="N90" s="54">
        <f>IF(J90="Ja",Blad1!$B$7,0)</f>
        <v>0</v>
      </c>
      <c r="O90" s="235"/>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row>
    <row r="91" spans="1:45" s="55" customFormat="1" ht="87" thickBot="1" x14ac:dyDescent="0.35">
      <c r="A91" s="43"/>
      <c r="B91" s="57"/>
      <c r="C91" s="58"/>
      <c r="D91" s="59" t="s">
        <v>217</v>
      </c>
      <c r="E91" s="59" t="s">
        <v>218</v>
      </c>
      <c r="F91" s="60" t="s">
        <v>15</v>
      </c>
      <c r="G91" s="59"/>
      <c r="H91" s="16" t="s">
        <v>17</v>
      </c>
      <c r="I91" s="17" t="str">
        <f t="shared" si="4"/>
        <v>&lt;Nog invullen&gt;</v>
      </c>
      <c r="J91" s="17" t="str">
        <f t="shared" si="4"/>
        <v>&lt;Nog invullen&gt;</v>
      </c>
      <c r="K91" s="217"/>
      <c r="L91" s="52">
        <f t="shared" si="5"/>
        <v>0</v>
      </c>
      <c r="M91" s="53">
        <f>IF(I91="Ja",Blad1!$B$6,0)</f>
        <v>0</v>
      </c>
      <c r="N91" s="54">
        <f>IF(J91="Ja",Blad1!$B$7,0)</f>
        <v>0</v>
      </c>
      <c r="O91" s="235"/>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row>
    <row r="92" spans="1:45" s="55" customFormat="1" ht="87" thickBot="1" x14ac:dyDescent="0.35">
      <c r="A92" s="43"/>
      <c r="B92" s="57"/>
      <c r="C92" s="58"/>
      <c r="D92" s="59" t="s">
        <v>219</v>
      </c>
      <c r="E92" s="59" t="s">
        <v>220</v>
      </c>
      <c r="F92" s="60" t="s">
        <v>15</v>
      </c>
      <c r="G92" s="59"/>
      <c r="H92" s="16" t="s">
        <v>17</v>
      </c>
      <c r="I92" s="17" t="str">
        <f t="shared" si="4"/>
        <v>&lt;Nog invullen&gt;</v>
      </c>
      <c r="J92" s="17" t="str">
        <f t="shared" si="4"/>
        <v>&lt;Nog invullen&gt;</v>
      </c>
      <c r="K92" s="217"/>
      <c r="L92" s="52">
        <f t="shared" si="5"/>
        <v>0</v>
      </c>
      <c r="M92" s="53">
        <f>IF(I92="Ja",Blad1!$B$6,0)</f>
        <v>0</v>
      </c>
      <c r="N92" s="54">
        <f>IF(J92="Ja",Blad1!$B$7,0)</f>
        <v>0</v>
      </c>
      <c r="O92" s="235"/>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row>
    <row r="93" spans="1:45" s="55" customFormat="1" ht="87" thickBot="1" x14ac:dyDescent="0.35">
      <c r="A93" s="43"/>
      <c r="B93" s="57"/>
      <c r="C93" s="58"/>
      <c r="D93" s="59" t="s">
        <v>221</v>
      </c>
      <c r="E93" s="59" t="s">
        <v>222</v>
      </c>
      <c r="F93" s="60" t="s">
        <v>15</v>
      </c>
      <c r="G93" s="59"/>
      <c r="H93" s="16" t="s">
        <v>17</v>
      </c>
      <c r="I93" s="17" t="str">
        <f t="shared" si="4"/>
        <v>&lt;Nog invullen&gt;</v>
      </c>
      <c r="J93" s="17" t="str">
        <f t="shared" si="4"/>
        <v>&lt;Nog invullen&gt;</v>
      </c>
      <c r="K93" s="217"/>
      <c r="L93" s="52">
        <f t="shared" si="5"/>
        <v>0</v>
      </c>
      <c r="M93" s="53">
        <f>IF(I93="Ja",Blad1!$B$6,0)</f>
        <v>0</v>
      </c>
      <c r="N93" s="54">
        <f>IF(J93="Ja",Blad1!$B$7,0)</f>
        <v>0</v>
      </c>
      <c r="O93" s="235"/>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row>
    <row r="94" spans="1:45" s="55" customFormat="1" ht="58.2" thickBot="1" x14ac:dyDescent="0.35">
      <c r="A94" s="43"/>
      <c r="B94" s="57"/>
      <c r="C94" s="58"/>
      <c r="D94" s="59" t="s">
        <v>223</v>
      </c>
      <c r="E94" s="59" t="s">
        <v>224</v>
      </c>
      <c r="F94" s="60" t="s">
        <v>15</v>
      </c>
      <c r="G94" s="59"/>
      <c r="H94" s="16" t="s">
        <v>17</v>
      </c>
      <c r="I94" s="17" t="str">
        <f t="shared" si="4"/>
        <v>&lt;Nog invullen&gt;</v>
      </c>
      <c r="J94" s="17" t="str">
        <f t="shared" si="4"/>
        <v>&lt;Nog invullen&gt;</v>
      </c>
      <c r="K94" s="217"/>
      <c r="L94" s="52">
        <f t="shared" si="5"/>
        <v>0</v>
      </c>
      <c r="M94" s="53">
        <f>IF(I94="Ja",Blad1!$B$6,0)</f>
        <v>0</v>
      </c>
      <c r="N94" s="54">
        <f>IF(J94="Ja",Blad1!$B$7,0)</f>
        <v>0</v>
      </c>
      <c r="O94" s="235"/>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row>
    <row r="95" spans="1:45" s="55" customFormat="1" ht="72.599999999999994" thickBot="1" x14ac:dyDescent="0.35">
      <c r="A95" s="43"/>
      <c r="B95" s="57"/>
      <c r="C95" s="58"/>
      <c r="D95" s="59" t="s">
        <v>225</v>
      </c>
      <c r="E95" s="59" t="s">
        <v>226</v>
      </c>
      <c r="F95" s="60" t="s">
        <v>15</v>
      </c>
      <c r="G95" s="59"/>
      <c r="H95" s="16" t="s">
        <v>17</v>
      </c>
      <c r="I95" s="17" t="str">
        <f t="shared" si="4"/>
        <v>&lt;Nog invullen&gt;</v>
      </c>
      <c r="J95" s="17" t="str">
        <f t="shared" si="4"/>
        <v>&lt;Nog invullen&gt;</v>
      </c>
      <c r="K95" s="217"/>
      <c r="L95" s="52">
        <f t="shared" si="5"/>
        <v>0</v>
      </c>
      <c r="M95" s="53">
        <f>IF(I95="Ja",Blad1!$B$6,0)</f>
        <v>0</v>
      </c>
      <c r="N95" s="54">
        <f>IF(J95="Ja",Blad1!$B$7,0)</f>
        <v>0</v>
      </c>
      <c r="O95" s="235"/>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row>
    <row r="96" spans="1:45" s="55" customFormat="1" ht="58.2" thickBot="1" x14ac:dyDescent="0.35">
      <c r="A96" s="43"/>
      <c r="B96" s="57"/>
      <c r="C96" s="58"/>
      <c r="D96" s="59" t="s">
        <v>227</v>
      </c>
      <c r="E96" s="59" t="s">
        <v>228</v>
      </c>
      <c r="F96" s="60" t="s">
        <v>15</v>
      </c>
      <c r="G96" s="59"/>
      <c r="H96" s="16" t="s">
        <v>17</v>
      </c>
      <c r="I96" s="17" t="str">
        <f t="shared" si="4"/>
        <v>&lt;Nog invullen&gt;</v>
      </c>
      <c r="J96" s="17" t="str">
        <f t="shared" si="4"/>
        <v>&lt;Nog invullen&gt;</v>
      </c>
      <c r="K96" s="217"/>
      <c r="L96" s="52">
        <f t="shared" si="5"/>
        <v>0</v>
      </c>
      <c r="M96" s="53">
        <f>IF(I96="Ja",Blad1!$B$6,0)</f>
        <v>0</v>
      </c>
      <c r="N96" s="54">
        <f>IF(J96="Ja",Blad1!$B$7,0)</f>
        <v>0</v>
      </c>
      <c r="O96" s="235"/>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row>
    <row r="97" spans="1:45" s="55" customFormat="1" ht="72.599999999999994" thickBot="1" x14ac:dyDescent="0.35">
      <c r="A97" s="43"/>
      <c r="B97" s="61"/>
      <c r="C97" s="62"/>
      <c r="D97" s="63" t="s">
        <v>229</v>
      </c>
      <c r="E97" s="63" t="s">
        <v>230</v>
      </c>
      <c r="F97" s="64" t="s">
        <v>15</v>
      </c>
      <c r="G97" s="63"/>
      <c r="H97" s="38" t="s">
        <v>17</v>
      </c>
      <c r="I97" s="37" t="str">
        <f t="shared" si="4"/>
        <v>&lt;Nog invullen&gt;</v>
      </c>
      <c r="J97" s="37" t="str">
        <f t="shared" si="4"/>
        <v>&lt;Nog invullen&gt;</v>
      </c>
      <c r="K97" s="218"/>
      <c r="L97" s="56">
        <f t="shared" si="5"/>
        <v>0</v>
      </c>
      <c r="M97" s="53">
        <f>IF(I97="Ja",Blad1!$B$6,0)</f>
        <v>0</v>
      </c>
      <c r="N97" s="54">
        <f>IF(J97="Ja",Blad1!$B$7,0)</f>
        <v>0</v>
      </c>
      <c r="O97" s="236"/>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row>
    <row r="98" spans="1:45" ht="18.600000000000001" thickBot="1" x14ac:dyDescent="0.35">
      <c r="B98" s="44"/>
      <c r="C98" s="45"/>
      <c r="D98" s="46"/>
      <c r="E98" s="45"/>
      <c r="F98" s="47"/>
      <c r="G98" s="45"/>
      <c r="H98" s="45"/>
      <c r="I98" s="45"/>
      <c r="J98" s="45"/>
      <c r="K98" s="45" t="s">
        <v>231</v>
      </c>
      <c r="L98" s="210">
        <f>SUM(L5:L60,L62:L97)</f>
        <v>0</v>
      </c>
      <c r="O98" s="209">
        <f>SUM(O5:O60,O62:O97)</f>
        <v>0</v>
      </c>
    </row>
  </sheetData>
  <sheetProtection algorithmName="SHA-512" hashValue="kk6w/qGB1G0wIa1DxSDHpoBR8cuA49tc4I2ssopWlJ/CC5Ol17uawIjKkPZShcxafYSxrclUkjCWM26mXXhRNA==" saltValue="UwAD9UFWlFrp5ZW4xq83Ew==" spinCount="100000" sheet="1" objects="1" scenarios="1"/>
  <phoneticPr fontId="1" type="noConversion"/>
  <conditionalFormatting sqref="G68:G97 H1:J1048576">
    <cfRule type="containsText" dxfId="1" priority="2" operator="containsText" text="&lt;Nog invullen&gt;">
      <formula>NOT(ISERROR(SEARCH("&lt;Nog invullen&gt;",G1)))</formula>
    </cfRule>
  </conditionalFormatting>
  <conditionalFormatting sqref="O1:O3 O99:O1048576">
    <cfRule type="containsText" dxfId="0" priority="1" operator="containsText" text="FOUTMELDING: Standaard en Maatwerk kunnen niet beide op Ja staan">
      <formula>NOT(ISERROR(SEARCH("FOUTMELDING: Standaard en Maatwerk kunnen niet beide op Ja staan",O1)))</formula>
    </cfRule>
  </conditionalFormatting>
  <pageMargins left="0.7" right="0.7" top="0.75" bottom="0.75" header="0.3" footer="0.3"/>
  <pageSetup paperSize="9" orientation="portrait" r:id="rId1"/>
  <ignoredErrors>
    <ignoredError sqref="I59" unlockedFormula="1"/>
  </ignoredErrors>
  <drawing r:id="rId2"/>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8975F20F-D78E-4102-957A-1D3C2B14B0DA}">
          <x14:formula1>
            <xm:f>Blad1!$A$1:$A$2</xm:f>
          </x14:formula1>
          <xm:sqref>I5 G68:G97 H5:H97</xm:sqref>
        </x14:dataValidation>
        <x14:dataValidation type="list" errorStyle="information" allowBlank="1" showInputMessage="1" error=",mhvj" xr:uid="{ECECD1B6-50EA-47F5-A9B0-5E2819033E7A}">
          <x14:formula1>
            <xm:f>Blad1!$A$1:$A$2</xm:f>
          </x14:formula1>
          <xm:sqref>I6:I63 I64:J97 J5:J63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4CD6-2551-4571-AC7B-E22BD5B67BAF}">
  <dimension ref="A1:B7"/>
  <sheetViews>
    <sheetView workbookViewId="0">
      <selection activeCell="L39" sqref="L39"/>
    </sheetView>
  </sheetViews>
  <sheetFormatPr defaultRowHeight="14.4" x14ac:dyDescent="0.3"/>
  <cols>
    <col min="1" max="1" width="18.33203125" bestFit="1" customWidth="1"/>
  </cols>
  <sheetData>
    <row r="1" spans="1:2" x14ac:dyDescent="0.3">
      <c r="A1" t="s">
        <v>232</v>
      </c>
    </row>
    <row r="2" spans="1:2" x14ac:dyDescent="0.3">
      <c r="A2" t="s">
        <v>233</v>
      </c>
    </row>
    <row r="3" spans="1:2" x14ac:dyDescent="0.3">
      <c r="A3" t="s">
        <v>234</v>
      </c>
    </row>
    <row r="5" spans="1:2" x14ac:dyDescent="0.3">
      <c r="A5" t="s">
        <v>6</v>
      </c>
      <c r="B5">
        <v>0</v>
      </c>
    </row>
    <row r="6" spans="1:2" x14ac:dyDescent="0.3">
      <c r="A6" t="s">
        <v>7</v>
      </c>
      <c r="B6">
        <v>1</v>
      </c>
    </row>
    <row r="7" spans="1:2" x14ac:dyDescent="0.3">
      <c r="A7" t="s">
        <v>8</v>
      </c>
      <c r="B7">
        <v>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9F66B0E1CCA449A761E7C08206A462" ma:contentTypeVersion="4" ma:contentTypeDescription="Een nieuw document maken." ma:contentTypeScope="" ma:versionID="7575be2c88041570754940e8fb21e5e8">
  <xsd:schema xmlns:xsd="http://www.w3.org/2001/XMLSchema" xmlns:xs="http://www.w3.org/2001/XMLSchema" xmlns:p="http://schemas.microsoft.com/office/2006/metadata/properties" xmlns:ns2="8ee3c38e-55a6-48cd-8972-c3b1a92bd795" targetNamespace="http://schemas.microsoft.com/office/2006/metadata/properties" ma:root="true" ma:fieldsID="8de55f19148542e176fcda0756086409" ns2:_="">
    <xsd:import namespace="8ee3c38e-55a6-48cd-8972-c3b1a92bd7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c38e-55a6-48cd-8972-c3b1a92bd7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E3B8D-8ADA-403B-81AC-E0F7A9992CD8}">
  <ds:schemaRefs>
    <ds:schemaRef ds:uri="http://purl.org/dc/dcmitype/"/>
    <ds:schemaRef ds:uri="http://schemas.microsoft.com/office/infopath/2007/PartnerControls"/>
    <ds:schemaRef ds:uri="http://purl.org/dc/elements/1.1/"/>
    <ds:schemaRef ds:uri="http://schemas.microsoft.com/office/2006/metadata/properties"/>
    <ds:schemaRef ds:uri="8ee3c38e-55a6-48cd-8972-c3b1a92bd795"/>
    <ds:schemaRef ds:uri="http://purl.org/dc/terms/"/>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F7E2CDE-EBC5-4B21-BA88-62891FB47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c38e-55a6-48cd-8972-c3b1a92bd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5603CD-1AD8-4D77-ADAB-E93C775FC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Introductie</vt:lpstr>
      <vt:lpstr>Wensen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Bergsma</dc:creator>
  <cp:keywords/>
  <dc:description/>
  <cp:lastModifiedBy>Joost Westerhof</cp:lastModifiedBy>
  <cp:revision/>
  <dcterms:created xsi:type="dcterms:W3CDTF">2024-08-06T10:04:25Z</dcterms:created>
  <dcterms:modified xsi:type="dcterms:W3CDTF">2025-04-23T13:20:30Z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0x010100EA9F66B0E1CCA449A761E7C08206A462</vt:lpwstr>
  </property>
  <property fmtid="{D5CDD505-2E9C-101B-9397-08002B2CF9AE}" pid="3" name="MediaServiceImageTags">
    <vt:lpwstr/>
  </property>
</Properties>
</file>