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erksamen.sharepoint.com/sites/team-EMM-zwembaden/Gedeelde documenten/General/04. Aanbesteding/1. Aanbestedingsdocumenten voor Claudia/Aanbestedingsstukken Definitief/"/>
    </mc:Choice>
  </mc:AlternateContent>
  <xr:revisionPtr revIDLastSave="422" documentId="8_{D6705ADA-970A-40F0-AD3F-6914F9A2714A}" xr6:coauthVersionLast="47" xr6:coauthVersionMax="47" xr10:uidLastSave="{A7B182DA-0092-4331-90CB-BAE949700C87}"/>
  <bookViews>
    <workbookView xWindow="-120" yWindow="-120" windowWidth="38640" windowHeight="21240" activeTab="1" xr2:uid="{40B77C5A-0558-421B-86EB-FE2176BE2018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91" i="1"/>
  <c r="F88" i="1"/>
  <c r="F89" i="1"/>
  <c r="F90" i="1"/>
  <c r="F87" i="1"/>
  <c r="F80" i="1"/>
  <c r="F81" i="1"/>
  <c r="F82" i="1"/>
  <c r="F83" i="1"/>
  <c r="F84" i="1"/>
  <c r="F79" i="1"/>
  <c r="F70" i="1"/>
  <c r="F71" i="1"/>
  <c r="F72" i="1"/>
  <c r="F73" i="1"/>
  <c r="F74" i="1"/>
  <c r="F75" i="1"/>
  <c r="F76" i="1"/>
  <c r="F69" i="1"/>
  <c r="F25" i="1"/>
  <c r="F34" i="1"/>
  <c r="F43" i="1"/>
  <c r="F52" i="1"/>
  <c r="F61" i="1"/>
  <c r="F57" i="1"/>
  <c r="F56" i="1"/>
  <c r="F48" i="1"/>
  <c r="F47" i="1"/>
  <c r="F39" i="1"/>
  <c r="F38" i="1"/>
  <c r="F30" i="1"/>
  <c r="F29" i="1"/>
  <c r="F21" i="1"/>
  <c r="F20" i="1"/>
  <c r="F16" i="1"/>
  <c r="F15" i="1"/>
  <c r="F14" i="1"/>
  <c r="F10" i="1"/>
  <c r="F9" i="1"/>
  <c r="F11" i="1"/>
  <c r="F12" i="1"/>
  <c r="F13" i="1"/>
  <c r="F17" i="1"/>
  <c r="F22" i="1"/>
  <c r="F23" i="1"/>
  <c r="F24" i="1"/>
  <c r="F26" i="1"/>
  <c r="F31" i="1"/>
  <c r="F32" i="1"/>
  <c r="F33" i="1"/>
  <c r="F35" i="1"/>
  <c r="F40" i="1"/>
  <c r="F41" i="1"/>
  <c r="F42" i="1"/>
  <c r="F44" i="1"/>
  <c r="F49" i="1"/>
  <c r="F50" i="1"/>
  <c r="F51" i="1"/>
  <c r="F53" i="1"/>
  <c r="F58" i="1"/>
  <c r="F59" i="1"/>
  <c r="F60" i="1"/>
  <c r="F62" i="1"/>
  <c r="F92" i="1" l="1"/>
  <c r="E95" i="1" s="1"/>
  <c r="C21" i="2"/>
</calcChain>
</file>

<file path=xl/sharedStrings.xml><?xml version="1.0" encoding="utf-8"?>
<sst xmlns="http://schemas.openxmlformats.org/spreadsheetml/2006/main" count="125" uniqueCount="62">
  <si>
    <t>Bijlage 14 Prijzenblad Exploitatiebeheersysteem</t>
  </si>
  <si>
    <r>
      <rPr>
        <u/>
        <sz val="10"/>
        <color theme="1"/>
        <rFont val="Georgia"/>
        <family val="1"/>
      </rPr>
      <t>Prijzenblad - Exploitatiebeheerssysteem</t>
    </r>
    <r>
      <rPr>
        <sz val="10"/>
        <color theme="1"/>
        <rFont val="Georgia"/>
        <family val="1"/>
      </rPr>
      <t xml:space="preserve">
• Op het tabblad Prijzenblad dient u de gevraagde prijscomponenten in te vullen
• De prijzen dienen te worden uitgedrukt in Euro’s (exclusief btw), afgerond op maximaal twee decimalen achter de komma
• De genoemde aantallen zijn fictief, om zo een beter prijsvergelijk te kunnen maken. Hieraan kunnen geen rechten worden ontleend
• De prijzen zijn all-in tarieven
• Maatwerkkosten dienen alleen ingevuld te worden als deze zijn opgegeven in </t>
    </r>
    <r>
      <rPr>
        <sz val="10"/>
        <rFont val="Georgia"/>
        <family val="1"/>
      </rPr>
      <t>Bijlage 12 Programma van Wensen</t>
    </r>
    <r>
      <rPr>
        <sz val="10"/>
        <color theme="1"/>
        <rFont val="Georgia"/>
        <family val="1"/>
      </rPr>
      <t>, indien niet van toepassing dan '0' invullen
• Op straffe van uitsluiting dienen de uurtarieven voor de rollen Consultant, Programmeur en Projectleider tussen de €100 en €140 te liggen.
• Het wijzigen van de voorgeschreven tekst in de prijsbijlage is niet toegestaan en kan leiden tot uitsluiting
• Alle prijzen die in de offerte worden weergegeven dienen gedurende de contractperiode inclusief eventuele optiejaren vast te zijn 
• Het prijzenblad dient voorzien te zijn van naam, functie, datum en handtekening
• Inschrijver dient slechts de licht-oranje velden in te vullen</t>
    </r>
  </si>
  <si>
    <t>Naam</t>
  </si>
  <si>
    <t>Functie</t>
  </si>
  <si>
    <t>Datum</t>
  </si>
  <si>
    <t>Handtekening</t>
  </si>
  <si>
    <t>Inschrijfprijs</t>
  </si>
  <si>
    <t>Prijzenblad Exploitatiebeheersysteem</t>
  </si>
  <si>
    <t>Omschrijving</t>
  </si>
  <si>
    <t>Prijs (indien van toepassing per eenheid)</t>
  </si>
  <si>
    <t>Eenheid</t>
  </si>
  <si>
    <t>Aantal</t>
  </si>
  <si>
    <t>Totaal</t>
  </si>
  <si>
    <t>Contractjaar 1</t>
  </si>
  <si>
    <t>Implementatiekosten (installatie, inrichten en configureren)</t>
  </si>
  <si>
    <t>Conversiekosten</t>
  </si>
  <si>
    <t>Inrichten koppelingen en integraties met systemen/applicaties</t>
  </si>
  <si>
    <t xml:space="preserve">Maatwerk </t>
  </si>
  <si>
    <t>Verzorgen trainingen</t>
  </si>
  <si>
    <t>Licentiekosten Exploitatiebeheerssysteem</t>
  </si>
  <si>
    <t>Kosten SLA</t>
  </si>
  <si>
    <t>&lt;Eventuele overige kosten, in te vullen door Inschrijver&gt;</t>
  </si>
  <si>
    <t>Totaal Contractjaar 1</t>
  </si>
  <si>
    <t>Contractjaar 2</t>
  </si>
  <si>
    <t>Uurtarief Consultant (uurtarief tussen €100 en €140)</t>
  </si>
  <si>
    <t>Uur</t>
  </si>
  <si>
    <t>Uurtarief Programmeur (uurtarief tussen €100 en €140)</t>
  </si>
  <si>
    <t>Uurtarief Projectleider (uurtarief tussen €100 en €140)</t>
  </si>
  <si>
    <t>Totaal Contractjaar 2</t>
  </si>
  <si>
    <t>Contractjaar 3</t>
  </si>
  <si>
    <t>Totaal Contractjaar 3</t>
  </si>
  <si>
    <t>Contractjaar 4</t>
  </si>
  <si>
    <t>Totaal Contractjaar 4</t>
  </si>
  <si>
    <t>Contractjaar 5</t>
  </si>
  <si>
    <t>Totaal Contractjaar 5</t>
  </si>
  <si>
    <t>Contractjaar 6</t>
  </si>
  <si>
    <t>Totaal Contractjaar 6</t>
  </si>
  <si>
    <t>Vergelijkingsprijs (exclusief btw)</t>
  </si>
  <si>
    <t>Stuks</t>
  </si>
  <si>
    <t>Entreekassa</t>
  </si>
  <si>
    <t>Kassa PC met touchscreen</t>
  </si>
  <si>
    <t>Paslezer</t>
  </si>
  <si>
    <t>QR-/Barcodescanner</t>
  </si>
  <si>
    <t>Pinapparaat</t>
  </si>
  <si>
    <t>Muis</t>
  </si>
  <si>
    <t>Toetsenbord</t>
  </si>
  <si>
    <t>Bonprinter</t>
  </si>
  <si>
    <t>Klantendisplay</t>
  </si>
  <si>
    <t>Horecakassa</t>
  </si>
  <si>
    <t>Kassa PC met Touchscreen</t>
  </si>
  <si>
    <t>Bonprinter (incl. keukenprinter)</t>
  </si>
  <si>
    <t>Totaalprijs hardware</t>
  </si>
  <si>
    <t xml:space="preserve">Prijsopgave Hardware </t>
  </si>
  <si>
    <t>(prijs per stuk)</t>
  </si>
  <si>
    <t>Toegangspunten</t>
  </si>
  <si>
    <t>Toegangsdeuren (aantal volgt met Nota van Inlichtingen 2)</t>
  </si>
  <si>
    <t>Ombouw tourniquets</t>
  </si>
  <si>
    <t>Ombouw lockers (bedienunits)</t>
  </si>
  <si>
    <t>Lockers (Neptunusbad)</t>
  </si>
  <si>
    <t>Prijsopgave Programma van Wensen</t>
  </si>
  <si>
    <t>Totaal prijsopgave</t>
  </si>
  <si>
    <t>Tourniquets incl. 1 MIVA (Neptunusbad)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</si>
</sst>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name val="Georgia"/>
      <family val="1"/>
    </font>
    <font>
      <b/>
      <sz val="12"/>
      <color theme="0"/>
      <name val="Georgia"/>
      <family val="1"/>
    </font>
    <font>
      <b/>
      <u/>
      <sz val="20"/>
      <color theme="1"/>
      <name val="Georgia"/>
      <family val="1"/>
    </font>
    <font>
      <b/>
      <i/>
      <sz val="10"/>
      <color theme="1"/>
      <name val="Georgia"/>
      <family val="1"/>
    </font>
    <font>
      <b/>
      <i/>
      <sz val="9"/>
      <name val="Georgia"/>
      <family val="1"/>
    </font>
    <font>
      <b/>
      <u/>
      <sz val="20"/>
      <name val="Georgia"/>
      <family val="1"/>
    </font>
    <font>
      <sz val="11"/>
      <color theme="9"/>
      <name val="Aptos Narrow"/>
      <family val="2"/>
      <scheme val="minor"/>
    </font>
    <font>
      <sz val="10"/>
      <color theme="1"/>
      <name val="Georgia"/>
      <family val="1"/>
    </font>
    <font>
      <u/>
      <sz val="10"/>
      <color theme="1"/>
      <name val="Georgia"/>
      <family val="1"/>
    </font>
    <font>
      <sz val="10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i/>
      <sz val="11"/>
      <color theme="1"/>
      <name val="Georgia"/>
      <family val="1"/>
    </font>
    <font>
      <b/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medium">
        <color indexed="64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medium">
        <color indexed="64"/>
      </left>
      <right style="thin">
        <color theme="1" tint="0.24994659260841701"/>
      </right>
      <top/>
      <bottom style="medium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medium">
        <color indexed="64"/>
      </bottom>
      <diagonal/>
    </border>
    <border>
      <left style="thin">
        <color theme="1" tint="0.2499465926084170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 tint="0.24994659260841701"/>
      </left>
      <right style="medium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medium">
        <color indexed="64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2499465926084170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1" tint="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9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4" fontId="3" fillId="0" borderId="23" xfId="1" applyFont="1" applyBorder="1" applyAlignment="1" applyProtection="1">
      <alignment horizontal="center" vertical="center"/>
    </xf>
    <xf numFmtId="0" fontId="2" fillId="6" borderId="0" xfId="0" applyFont="1" applyFill="1"/>
    <xf numFmtId="0" fontId="3" fillId="0" borderId="1" xfId="0" applyFont="1" applyBorder="1" applyAlignment="1">
      <alignment horizontal="right"/>
    </xf>
    <xf numFmtId="0" fontId="0" fillId="0" borderId="4" xfId="0" applyBorder="1"/>
    <xf numFmtId="0" fontId="0" fillId="0" borderId="6" xfId="0" applyBorder="1"/>
    <xf numFmtId="44" fontId="3" fillId="6" borderId="0" xfId="1" applyFont="1" applyFill="1" applyBorder="1" applyAlignment="1" applyProtection="1">
      <alignment horizontal="center" vertical="center"/>
    </xf>
    <xf numFmtId="0" fontId="11" fillId="6" borderId="0" xfId="0" applyFont="1" applyFill="1"/>
    <xf numFmtId="44" fontId="16" fillId="3" borderId="38" xfId="1" applyFont="1" applyFill="1" applyBorder="1" applyAlignment="1" applyProtection="1">
      <alignment horizontal="center" vertical="center"/>
      <protection locked="0"/>
    </xf>
    <xf numFmtId="44" fontId="16" fillId="3" borderId="51" xfId="1" applyFont="1" applyFill="1" applyBorder="1" applyAlignment="1" applyProtection="1">
      <alignment horizontal="center" vertical="center"/>
      <protection locked="0"/>
    </xf>
    <xf numFmtId="44" fontId="0" fillId="7" borderId="1" xfId="0" applyNumberFormat="1" applyFill="1" applyBorder="1" applyAlignment="1">
      <alignment horizontal="center" vertical="top"/>
    </xf>
    <xf numFmtId="0" fontId="0" fillId="7" borderId="2" xfId="0" applyFill="1" applyBorder="1" applyAlignment="1">
      <alignment horizontal="center" vertical="top"/>
    </xf>
    <xf numFmtId="0" fontId="0" fillId="7" borderId="3" xfId="0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0" fillId="7" borderId="5" xfId="0" applyFill="1" applyBorder="1" applyAlignment="1">
      <alignment horizontal="center" vertical="top"/>
    </xf>
    <xf numFmtId="0" fontId="0" fillId="7" borderId="6" xfId="0" applyFill="1" applyBorder="1" applyAlignment="1">
      <alignment horizontal="center" vertical="top"/>
    </xf>
    <xf numFmtId="0" fontId="0" fillId="7" borderId="7" xfId="0" applyFill="1" applyBorder="1" applyAlignment="1">
      <alignment horizontal="center" vertical="top"/>
    </xf>
    <xf numFmtId="0" fontId="0" fillId="7" borderId="8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right" vertical="top"/>
    </xf>
    <xf numFmtId="0" fontId="3" fillId="0" borderId="19" xfId="0" applyFont="1" applyBorder="1" applyAlignment="1">
      <alignment horizontal="right" vertical="top"/>
    </xf>
    <xf numFmtId="0" fontId="3" fillId="0" borderId="20" xfId="0" applyFont="1" applyBorder="1" applyAlignment="1">
      <alignment horizontal="right" vertical="top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6" borderId="31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/>
    </xf>
    <xf numFmtId="0" fontId="2" fillId="6" borderId="38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Protection="1"/>
    <xf numFmtId="0" fontId="2" fillId="2" borderId="0" xfId="0" applyFont="1" applyFill="1" applyProtection="1"/>
    <xf numFmtId="0" fontId="8" fillId="6" borderId="0" xfId="0" applyFont="1" applyFill="1" applyProtection="1"/>
    <xf numFmtId="0" fontId="2" fillId="6" borderId="0" xfId="0" applyFont="1" applyFill="1" applyProtection="1"/>
    <xf numFmtId="0" fontId="2" fillId="5" borderId="0" xfId="0" applyFont="1" applyFill="1" applyAlignment="1" applyProtection="1">
      <alignment horizontal="center"/>
    </xf>
    <xf numFmtId="0" fontId="3" fillId="0" borderId="0" xfId="0" applyFont="1" applyProtection="1"/>
    <xf numFmtId="0" fontId="0" fillId="6" borderId="0" xfId="0" applyFill="1" applyProtection="1"/>
    <xf numFmtId="0" fontId="3" fillId="0" borderId="21" xfId="0" applyFont="1" applyBorder="1" applyAlignment="1" applyProtection="1">
      <alignment horizontal="left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3" fillId="6" borderId="0" xfId="0" applyFont="1" applyFill="1" applyAlignment="1" applyProtection="1">
      <alignment horizontal="left" wrapText="1"/>
    </xf>
    <xf numFmtId="0" fontId="3" fillId="6" borderId="0" xfId="0" applyFont="1" applyFill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left"/>
    </xf>
    <xf numFmtId="0" fontId="9" fillId="2" borderId="27" xfId="0" applyFont="1" applyFill="1" applyBorder="1" applyAlignment="1" applyProtection="1">
      <alignment horizontal="left"/>
    </xf>
    <xf numFmtId="0" fontId="9" fillId="2" borderId="26" xfId="0" applyFont="1" applyFill="1" applyBorder="1" applyAlignment="1" applyProtection="1">
      <alignment horizontal="left"/>
    </xf>
    <xf numFmtId="0" fontId="12" fillId="0" borderId="0" xfId="0" applyFont="1" applyProtection="1"/>
    <xf numFmtId="0" fontId="9" fillId="6" borderId="0" xfId="0" applyFont="1" applyFill="1" applyProtection="1"/>
    <xf numFmtId="0" fontId="3" fillId="6" borderId="0" xfId="0" applyFont="1" applyFill="1" applyProtection="1"/>
    <xf numFmtId="0" fontId="2" fillId="0" borderId="28" xfId="0" applyFont="1" applyBorder="1" applyAlignment="1" applyProtection="1">
      <alignment horizontal="left"/>
    </xf>
    <xf numFmtId="44" fontId="2" fillId="0" borderId="31" xfId="0" applyNumberFormat="1" applyFont="1" applyBorder="1" applyAlignment="1" applyProtection="1">
      <alignment horizontal="center" vertical="center"/>
    </xf>
    <xf numFmtId="44" fontId="4" fillId="6" borderId="34" xfId="0" applyNumberFormat="1" applyFont="1" applyFill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left"/>
    </xf>
    <xf numFmtId="0" fontId="2" fillId="6" borderId="0" xfId="0" applyFont="1" applyFill="1" applyAlignment="1" applyProtection="1">
      <alignment horizontal="left"/>
    </xf>
    <xf numFmtId="44" fontId="2" fillId="6" borderId="0" xfId="0" applyNumberFormat="1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 vertical="center"/>
    </xf>
    <xf numFmtId="44" fontId="4" fillId="6" borderId="0" xfId="1" applyFont="1" applyFill="1" applyBorder="1" applyAlignment="1" applyProtection="1">
      <alignment horizontal="center" vertical="center"/>
    </xf>
    <xf numFmtId="0" fontId="2" fillId="6" borderId="29" xfId="0" applyFont="1" applyFill="1" applyBorder="1" applyAlignment="1" applyProtection="1">
      <alignment horizontal="left"/>
    </xf>
    <xf numFmtId="0" fontId="2" fillId="0" borderId="40" xfId="0" applyFont="1" applyBorder="1" applyAlignment="1" applyProtection="1">
      <alignment horizontal="left"/>
    </xf>
    <xf numFmtId="44" fontId="2" fillId="0" borderId="41" xfId="0" applyNumberFormat="1" applyFont="1" applyBorder="1" applyAlignment="1" applyProtection="1">
      <alignment horizontal="center" vertical="center"/>
    </xf>
    <xf numFmtId="44" fontId="4" fillId="6" borderId="35" xfId="0" applyNumberFormat="1" applyFont="1" applyFill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left"/>
    </xf>
    <xf numFmtId="44" fontId="2" fillId="0" borderId="38" xfId="0" applyNumberFormat="1" applyFont="1" applyBorder="1" applyAlignment="1" applyProtection="1">
      <alignment horizontal="center" vertical="center"/>
    </xf>
    <xf numFmtId="44" fontId="4" fillId="6" borderId="43" xfId="0" applyNumberFormat="1" applyFont="1" applyFill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left"/>
    </xf>
    <xf numFmtId="0" fontId="10" fillId="0" borderId="27" xfId="0" applyFont="1" applyBorder="1" applyAlignment="1" applyProtection="1">
      <alignment horizontal="left"/>
    </xf>
    <xf numFmtId="0" fontId="10" fillId="0" borderId="37" xfId="0" applyFont="1" applyBorder="1" applyAlignment="1" applyProtection="1">
      <alignment horizontal="left"/>
    </xf>
    <xf numFmtId="44" fontId="5" fillId="6" borderId="36" xfId="0" applyNumberFormat="1" applyFont="1" applyFill="1" applyBorder="1" applyAlignment="1" applyProtection="1">
      <alignment horizontal="center"/>
    </xf>
    <xf numFmtId="0" fontId="9" fillId="6" borderId="0" xfId="0" applyFont="1" applyFill="1" applyAlignment="1" applyProtection="1">
      <alignment horizontal="left"/>
    </xf>
    <xf numFmtId="44" fontId="2" fillId="5" borderId="44" xfId="1" applyFont="1" applyFill="1" applyBorder="1" applyProtection="1"/>
    <xf numFmtId="44" fontId="2" fillId="5" borderId="24" xfId="1" applyFont="1" applyFill="1" applyBorder="1" applyProtection="1"/>
    <xf numFmtId="44" fontId="2" fillId="5" borderId="45" xfId="1" applyFont="1" applyFill="1" applyBorder="1" applyProtection="1"/>
    <xf numFmtId="0" fontId="9" fillId="2" borderId="1" xfId="0" applyFont="1" applyFill="1" applyBorder="1" applyAlignment="1" applyProtection="1">
      <alignment horizontal="left"/>
    </xf>
    <xf numFmtId="0" fontId="9" fillId="2" borderId="2" xfId="0" applyFont="1" applyFill="1" applyBorder="1" applyAlignment="1" applyProtection="1">
      <alignment horizontal="left"/>
    </xf>
    <xf numFmtId="0" fontId="9" fillId="2" borderId="3" xfId="0" applyFont="1" applyFill="1" applyBorder="1" applyAlignment="1" applyProtection="1">
      <alignment horizontal="left"/>
    </xf>
    <xf numFmtId="44" fontId="2" fillId="6" borderId="31" xfId="0" applyNumberFormat="1" applyFont="1" applyFill="1" applyBorder="1" applyAlignment="1" applyProtection="1">
      <alignment horizontal="center" vertical="center"/>
    </xf>
    <xf numFmtId="44" fontId="4" fillId="6" borderId="0" xfId="0" applyNumberFormat="1" applyFont="1" applyFill="1" applyAlignment="1" applyProtection="1">
      <alignment horizontal="center" vertical="center"/>
    </xf>
    <xf numFmtId="0" fontId="10" fillId="6" borderId="0" xfId="0" applyFont="1" applyFill="1" applyAlignment="1" applyProtection="1">
      <alignment horizontal="left"/>
    </xf>
    <xf numFmtId="44" fontId="5" fillId="6" borderId="0" xfId="0" applyNumberFormat="1" applyFont="1" applyFill="1" applyAlignment="1" applyProtection="1">
      <alignment horizont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horizontal="left" vertical="center"/>
    </xf>
    <xf numFmtId="44" fontId="4" fillId="6" borderId="33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left"/>
    </xf>
    <xf numFmtId="0" fontId="6" fillId="5" borderId="7" xfId="0" applyFont="1" applyFill="1" applyBorder="1" applyAlignment="1" applyProtection="1">
      <alignment horizontal="left"/>
    </xf>
    <xf numFmtId="44" fontId="5" fillId="5" borderId="8" xfId="0" applyNumberFormat="1" applyFont="1" applyFill="1" applyBorder="1" applyAlignment="1" applyProtection="1">
      <alignment horizontal="center"/>
    </xf>
    <xf numFmtId="0" fontId="6" fillId="5" borderId="25" xfId="0" applyFont="1" applyFill="1" applyBorder="1" applyAlignment="1" applyProtection="1">
      <alignment horizontal="left"/>
    </xf>
    <xf numFmtId="0" fontId="6" fillId="5" borderId="27" xfId="0" applyFont="1" applyFill="1" applyBorder="1" applyAlignment="1" applyProtection="1">
      <alignment horizontal="left"/>
    </xf>
    <xf numFmtId="0" fontId="6" fillId="5" borderId="2" xfId="0" applyFont="1" applyFill="1" applyBorder="1" applyAlignment="1" applyProtection="1">
      <alignment horizontal="left"/>
    </xf>
    <xf numFmtId="44" fontId="5" fillId="5" borderId="3" xfId="0" applyNumberFormat="1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left"/>
    </xf>
    <xf numFmtId="0" fontId="10" fillId="5" borderId="2" xfId="0" applyFont="1" applyFill="1" applyBorder="1" applyAlignment="1" applyProtection="1">
      <alignment horizontal="left"/>
    </xf>
    <xf numFmtId="0" fontId="6" fillId="2" borderId="9" xfId="0" applyFont="1" applyFill="1" applyBorder="1" applyAlignment="1" applyProtection="1">
      <alignment horizontal="left"/>
    </xf>
    <xf numFmtId="0" fontId="6" fillId="2" borderId="10" xfId="0" applyFont="1" applyFill="1" applyBorder="1" applyAlignment="1" applyProtection="1">
      <alignment horizontal="left"/>
    </xf>
    <xf numFmtId="0" fontId="6" fillId="2" borderId="11" xfId="0" applyFont="1" applyFill="1" applyBorder="1" applyAlignment="1" applyProtection="1">
      <alignment horizontal="left"/>
    </xf>
    <xf numFmtId="0" fontId="16" fillId="6" borderId="38" xfId="0" applyFont="1" applyFill="1" applyBorder="1" applyAlignment="1" applyProtection="1">
      <alignment horizontal="left"/>
    </xf>
    <xf numFmtId="0" fontId="10" fillId="6" borderId="38" xfId="0" applyFont="1" applyFill="1" applyBorder="1" applyAlignment="1" applyProtection="1">
      <alignment horizontal="left"/>
    </xf>
    <xf numFmtId="44" fontId="5" fillId="6" borderId="38" xfId="1" applyFont="1" applyFill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Alignment="1" applyProtection="1">
      <alignment horizontal="left"/>
    </xf>
    <xf numFmtId="44" fontId="5" fillId="5" borderId="5" xfId="0" applyNumberFormat="1" applyFont="1" applyFill="1" applyBorder="1" applyAlignment="1" applyProtection="1">
      <alignment horizontal="center"/>
    </xf>
    <xf numFmtId="0" fontId="6" fillId="2" borderId="47" xfId="0" applyFont="1" applyFill="1" applyBorder="1" applyAlignment="1" applyProtection="1">
      <alignment horizontal="left"/>
    </xf>
    <xf numFmtId="0" fontId="6" fillId="2" borderId="48" xfId="0" applyFont="1" applyFill="1" applyBorder="1" applyAlignment="1" applyProtection="1">
      <alignment horizontal="center"/>
    </xf>
    <xf numFmtId="0" fontId="10" fillId="2" borderId="48" xfId="0" applyFont="1" applyFill="1" applyBorder="1" applyAlignment="1" applyProtection="1">
      <alignment horizontal="left"/>
    </xf>
    <xf numFmtId="44" fontId="5" fillId="2" borderId="49" xfId="0" applyNumberFormat="1" applyFont="1" applyFill="1" applyBorder="1" applyAlignment="1" applyProtection="1">
      <alignment horizontal="center"/>
    </xf>
    <xf numFmtId="0" fontId="17" fillId="6" borderId="42" xfId="0" applyFont="1" applyFill="1" applyBorder="1" applyAlignment="1" applyProtection="1">
      <alignment horizontal="left"/>
    </xf>
    <xf numFmtId="0" fontId="16" fillId="6" borderId="38" xfId="0" applyFont="1" applyFill="1" applyBorder="1" applyAlignment="1" applyProtection="1">
      <alignment horizontal="center" vertical="center"/>
    </xf>
    <xf numFmtId="0" fontId="16" fillId="6" borderId="38" xfId="0" applyFont="1" applyFill="1" applyBorder="1" applyAlignment="1" applyProtection="1">
      <alignment horizontal="center"/>
    </xf>
    <xf numFmtId="44" fontId="5" fillId="6" borderId="43" xfId="1" applyFont="1" applyFill="1" applyBorder="1" applyAlignment="1" applyProtection="1">
      <alignment horizontal="center"/>
    </xf>
    <xf numFmtId="0" fontId="16" fillId="6" borderId="42" xfId="0" applyFont="1" applyFill="1" applyBorder="1" applyAlignment="1" applyProtection="1">
      <alignment horizontal="left"/>
    </xf>
    <xf numFmtId="44" fontId="4" fillId="6" borderId="43" xfId="1" applyFont="1" applyFill="1" applyBorder="1" applyAlignment="1" applyProtection="1">
      <alignment horizontal="center"/>
    </xf>
    <xf numFmtId="0" fontId="2" fillId="6" borderId="42" xfId="0" applyFont="1" applyFill="1" applyBorder="1" applyAlignment="1" applyProtection="1">
      <alignment vertical="top"/>
    </xf>
    <xf numFmtId="0" fontId="2" fillId="6" borderId="50" xfId="0" applyFont="1" applyFill="1" applyBorder="1" applyAlignment="1" applyProtection="1">
      <alignment vertical="top"/>
    </xf>
    <xf numFmtId="0" fontId="16" fillId="6" borderId="51" xfId="0" applyFont="1" applyFill="1" applyBorder="1" applyAlignment="1" applyProtection="1">
      <alignment horizontal="center"/>
    </xf>
    <xf numFmtId="44" fontId="4" fillId="6" borderId="52" xfId="1" applyFont="1" applyFill="1" applyBorder="1" applyAlignment="1" applyProtection="1">
      <alignment horizontal="center"/>
    </xf>
    <xf numFmtId="0" fontId="2" fillId="5" borderId="46" xfId="0" applyFont="1" applyFill="1" applyBorder="1" applyAlignment="1" applyProtection="1">
      <alignment vertical="top"/>
    </xf>
    <xf numFmtId="0" fontId="16" fillId="5" borderId="0" xfId="0" applyFont="1" applyFill="1" applyAlignment="1" applyProtection="1">
      <alignment horizontal="center" vertical="center"/>
    </xf>
    <xf numFmtId="0" fontId="16" fillId="5" borderId="0" xfId="0" applyFont="1" applyFill="1" applyAlignment="1" applyProtection="1">
      <alignment horizontal="center"/>
    </xf>
    <xf numFmtId="44" fontId="4" fillId="5" borderId="5" xfId="1" applyFont="1" applyFill="1" applyBorder="1" applyAlignment="1" applyProtection="1">
      <alignment horizontal="center"/>
    </xf>
    <xf numFmtId="0" fontId="3" fillId="6" borderId="47" xfId="0" applyFont="1" applyFill="1" applyBorder="1" applyAlignment="1" applyProtection="1">
      <alignment vertical="top"/>
    </xf>
    <xf numFmtId="0" fontId="16" fillId="6" borderId="48" xfId="0" applyFont="1" applyFill="1" applyBorder="1" applyAlignment="1" applyProtection="1">
      <alignment horizontal="center" vertical="center"/>
    </xf>
    <xf numFmtId="0" fontId="16" fillId="6" borderId="48" xfId="0" applyFont="1" applyFill="1" applyBorder="1" applyAlignment="1" applyProtection="1">
      <alignment horizontal="center"/>
    </xf>
    <xf numFmtId="44" fontId="4" fillId="6" borderId="49" xfId="0" applyNumberFormat="1" applyFont="1" applyFill="1" applyBorder="1" applyAlignment="1" applyProtection="1">
      <alignment horizontal="center"/>
    </xf>
    <xf numFmtId="0" fontId="16" fillId="5" borderId="53" xfId="0" applyFont="1" applyFill="1" applyBorder="1" applyAlignment="1" applyProtection="1">
      <alignment horizontal="center" vertical="center"/>
    </xf>
    <xf numFmtId="0" fontId="16" fillId="5" borderId="53" xfId="0" applyFont="1" applyFill="1" applyBorder="1" applyAlignment="1" applyProtection="1">
      <alignment horizontal="center"/>
    </xf>
    <xf numFmtId="44" fontId="4" fillId="5" borderId="45" xfId="0" applyNumberFormat="1" applyFont="1" applyFill="1" applyBorder="1" applyAlignment="1" applyProtection="1">
      <alignment horizontal="center"/>
    </xf>
    <xf numFmtId="0" fontId="18" fillId="6" borderId="44" xfId="0" applyFont="1" applyFill="1" applyBorder="1" applyAlignment="1" applyProtection="1">
      <alignment horizontal="left" vertical="top" wrapText="1"/>
    </xf>
    <xf numFmtId="0" fontId="18" fillId="6" borderId="24" xfId="0" applyFont="1" applyFill="1" applyBorder="1" applyAlignment="1" applyProtection="1">
      <alignment horizontal="left" vertical="top" wrapText="1"/>
    </xf>
    <xf numFmtId="44" fontId="19" fillId="6" borderId="54" xfId="1" applyFont="1" applyFill="1" applyBorder="1" applyAlignment="1" applyProtection="1">
      <alignment horizontal="center"/>
    </xf>
    <xf numFmtId="0" fontId="0" fillId="2" borderId="25" xfId="0" applyFill="1" applyBorder="1" applyAlignment="1" applyProtection="1">
      <alignment horizontal="center" vertical="top"/>
    </xf>
    <xf numFmtId="0" fontId="0" fillId="2" borderId="27" xfId="0" applyFill="1" applyBorder="1" applyAlignment="1" applyProtection="1">
      <alignment horizontal="center" vertical="top"/>
    </xf>
    <xf numFmtId="0" fontId="0" fillId="2" borderId="26" xfId="0" applyFill="1" applyBorder="1" applyAlignment="1" applyProtection="1">
      <alignment horizontal="center" vertical="top"/>
    </xf>
    <xf numFmtId="44" fontId="2" fillId="5" borderId="0" xfId="1" applyFont="1" applyFill="1" applyBorder="1" applyProtection="1"/>
    <xf numFmtId="0" fontId="7" fillId="4" borderId="25" xfId="0" applyFont="1" applyFill="1" applyBorder="1" applyAlignment="1" applyProtection="1">
      <alignment horizontal="left" vertical="center" wrapText="1"/>
    </xf>
    <xf numFmtId="0" fontId="7" fillId="4" borderId="27" xfId="0" applyFont="1" applyFill="1" applyBorder="1" applyAlignment="1" applyProtection="1">
      <alignment horizontal="left" vertical="center" wrapText="1"/>
    </xf>
    <xf numFmtId="0" fontId="7" fillId="4" borderId="26" xfId="0" applyFont="1" applyFill="1" applyBorder="1" applyAlignment="1" applyProtection="1">
      <alignment horizontal="left" vertical="center" wrapText="1"/>
    </xf>
    <xf numFmtId="44" fontId="7" fillId="7" borderId="25" xfId="0" applyNumberFormat="1" applyFont="1" applyFill="1" applyBorder="1" applyAlignment="1" applyProtection="1">
      <alignment horizontal="center" vertical="center"/>
    </xf>
    <xf numFmtId="44" fontId="7" fillId="7" borderId="26" xfId="0" applyNumberFormat="1" applyFont="1" applyFill="1" applyBorder="1" applyAlignment="1" applyProtection="1">
      <alignment horizontal="center" vertical="center"/>
    </xf>
    <xf numFmtId="44" fontId="2" fillId="3" borderId="31" xfId="1" applyFont="1" applyFill="1" applyBorder="1" applyAlignment="1" applyProtection="1">
      <alignment horizontal="center" vertical="center"/>
      <protection locked="0"/>
    </xf>
    <xf numFmtId="44" fontId="2" fillId="3" borderId="41" xfId="1" applyFont="1" applyFill="1" applyBorder="1" applyAlignment="1" applyProtection="1">
      <alignment horizontal="center" vertical="center"/>
      <protection locked="0"/>
    </xf>
    <xf numFmtId="44" fontId="2" fillId="3" borderId="38" xfId="1" applyFont="1" applyFill="1" applyBorder="1" applyAlignment="1" applyProtection="1">
      <alignment horizontal="center" vertical="center"/>
      <protection locked="0"/>
    </xf>
    <xf numFmtId="44" fontId="2" fillId="3" borderId="32" xfId="1" applyFont="1" applyFill="1" applyBorder="1" applyAlignment="1" applyProtection="1">
      <alignment horizontal="center" vertical="center"/>
      <protection locked="0"/>
    </xf>
    <xf numFmtId="44" fontId="2" fillId="6" borderId="32" xfId="0" applyNumberFormat="1" applyFont="1" applyFill="1" applyBorder="1" applyAlignment="1" applyProtection="1">
      <alignment horizontal="center" vertical="center"/>
    </xf>
    <xf numFmtId="0" fontId="2" fillId="6" borderId="32" xfId="0" applyFont="1" applyFill="1" applyBorder="1" applyAlignment="1" applyProtection="1">
      <alignment horizontal="center" vertical="center"/>
    </xf>
    <xf numFmtId="44" fontId="4" fillId="6" borderId="39" xfId="0" applyNumberFormat="1" applyFont="1" applyFill="1" applyBorder="1" applyAlignment="1" applyProtection="1">
      <alignment horizontal="center" vertical="center"/>
    </xf>
    <xf numFmtId="0" fontId="2" fillId="3" borderId="30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76200</xdr:rowOff>
    </xdr:from>
    <xdr:to>
      <xdr:col>2</xdr:col>
      <xdr:colOff>93337</xdr:colOff>
      <xdr:row>1</xdr:row>
      <xdr:rowOff>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756169E-9AE8-4A13-A270-901D1ADB9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76200"/>
          <a:ext cx="1937377" cy="790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396240</xdr:colOff>
      <xdr:row>3</xdr:row>
      <xdr:rowOff>0</xdr:rowOff>
    </xdr:from>
    <xdr:to>
      <xdr:col>6</xdr:col>
      <xdr:colOff>0</xdr:colOff>
      <xdr:row>5</xdr:row>
      <xdr:rowOff>130673</xdr:rowOff>
    </xdr:to>
    <xdr:pic>
      <xdr:nvPicPr>
        <xdr:cNvPr id="2" name="Afbeelding 1" descr="Home | Gemeente Emmen">
          <a:extLst>
            <a:ext uri="{FF2B5EF4-FFF2-40B4-BE49-F238E27FC236}">
              <a16:creationId xmlns:a16="http://schemas.microsoft.com/office/drawing/2014/main" id="{D3051493-DDAA-4C4C-83F3-49C1D54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000125"/>
          <a:ext cx="0" cy="49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1924042</xdr:colOff>
      <xdr:row>1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1FA9426-E373-65EF-2A29-8F54907E9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1937377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000C-0CBF-466D-97E6-9F5E60D46F3D}">
  <dimension ref="B1:G24"/>
  <sheetViews>
    <sheetView showGridLines="0" workbookViewId="0">
      <selection activeCell="C21" sqref="C21:G24"/>
    </sheetView>
  </sheetViews>
  <sheetFormatPr defaultRowHeight="15" x14ac:dyDescent="0.25"/>
  <cols>
    <col min="1" max="1" width="3.42578125" customWidth="1"/>
    <col min="2" max="2" width="24.28515625" customWidth="1"/>
    <col min="7" max="7" width="53.7109375" customWidth="1"/>
  </cols>
  <sheetData>
    <row r="1" spans="2:7" ht="68.25" customHeight="1" x14ac:dyDescent="0.25">
      <c r="B1" s="23"/>
      <c r="C1" s="23"/>
      <c r="E1" s="1"/>
      <c r="F1" s="1"/>
      <c r="G1" s="1"/>
    </row>
    <row r="2" spans="2:7" x14ac:dyDescent="0.25">
      <c r="B2" s="2"/>
      <c r="C2" s="2"/>
      <c r="D2" s="2"/>
      <c r="E2" s="2"/>
      <c r="F2" s="2"/>
      <c r="G2" s="2"/>
    </row>
    <row r="3" spans="2:7" ht="25.5" x14ac:dyDescent="0.35">
      <c r="B3" s="11" t="s">
        <v>0</v>
      </c>
      <c r="C3" s="6"/>
      <c r="D3" s="6"/>
      <c r="E3" s="6"/>
      <c r="F3" s="6"/>
      <c r="G3" s="6"/>
    </row>
    <row r="4" spans="2:7" ht="15.75" thickBot="1" x14ac:dyDescent="0.3">
      <c r="B4" s="1"/>
      <c r="C4" s="1"/>
      <c r="D4" s="1"/>
      <c r="E4" s="1"/>
      <c r="F4" s="1"/>
      <c r="G4" s="1"/>
    </row>
    <row r="5" spans="2:7" x14ac:dyDescent="0.25">
      <c r="B5" s="24" t="s">
        <v>1</v>
      </c>
      <c r="C5" s="25"/>
      <c r="D5" s="25"/>
      <c r="E5" s="25"/>
      <c r="F5" s="25"/>
      <c r="G5" s="26"/>
    </row>
    <row r="6" spans="2:7" x14ac:dyDescent="0.25">
      <c r="B6" s="27"/>
      <c r="C6" s="28"/>
      <c r="D6" s="28"/>
      <c r="E6" s="28"/>
      <c r="F6" s="28"/>
      <c r="G6" s="29"/>
    </row>
    <row r="7" spans="2:7" x14ac:dyDescent="0.25">
      <c r="B7" s="27"/>
      <c r="C7" s="28"/>
      <c r="D7" s="28"/>
      <c r="E7" s="28"/>
      <c r="F7" s="28"/>
      <c r="G7" s="29"/>
    </row>
    <row r="8" spans="2:7" x14ac:dyDescent="0.25">
      <c r="B8" s="27"/>
      <c r="C8" s="28"/>
      <c r="D8" s="28"/>
      <c r="E8" s="28"/>
      <c r="F8" s="28"/>
      <c r="G8" s="29"/>
    </row>
    <row r="9" spans="2:7" x14ac:dyDescent="0.25">
      <c r="B9" s="27"/>
      <c r="C9" s="28"/>
      <c r="D9" s="28"/>
      <c r="E9" s="28"/>
      <c r="F9" s="28"/>
      <c r="G9" s="29"/>
    </row>
    <row r="10" spans="2:7" x14ac:dyDescent="0.25">
      <c r="B10" s="27"/>
      <c r="C10" s="28"/>
      <c r="D10" s="28"/>
      <c r="E10" s="28"/>
      <c r="F10" s="28"/>
      <c r="G10" s="29"/>
    </row>
    <row r="11" spans="2:7" x14ac:dyDescent="0.25">
      <c r="B11" s="27"/>
      <c r="C11" s="28"/>
      <c r="D11" s="28"/>
      <c r="E11" s="28"/>
      <c r="F11" s="28"/>
      <c r="G11" s="29"/>
    </row>
    <row r="12" spans="2:7" ht="106.15" customHeight="1" thickBot="1" x14ac:dyDescent="0.3">
      <c r="B12" s="30"/>
      <c r="C12" s="31"/>
      <c r="D12" s="31"/>
      <c r="E12" s="31"/>
      <c r="F12" s="31"/>
      <c r="G12" s="32"/>
    </row>
    <row r="13" spans="2:7" x14ac:dyDescent="0.25">
      <c r="B13" s="3" t="s">
        <v>2</v>
      </c>
      <c r="C13" s="33"/>
      <c r="D13" s="34"/>
      <c r="E13" s="34"/>
      <c r="F13" s="34"/>
      <c r="G13" s="35"/>
    </row>
    <row r="14" spans="2:7" x14ac:dyDescent="0.25">
      <c r="B14" s="4" t="s">
        <v>3</v>
      </c>
      <c r="C14" s="36"/>
      <c r="D14" s="37"/>
      <c r="E14" s="37"/>
      <c r="F14" s="37"/>
      <c r="G14" s="38"/>
    </row>
    <row r="15" spans="2:7" x14ac:dyDescent="0.25">
      <c r="B15" s="4" t="s">
        <v>4</v>
      </c>
      <c r="C15" s="36"/>
      <c r="D15" s="37"/>
      <c r="E15" s="37"/>
      <c r="F15" s="37"/>
      <c r="G15" s="38"/>
    </row>
    <row r="16" spans="2:7" x14ac:dyDescent="0.25">
      <c r="B16" s="39" t="s">
        <v>5</v>
      </c>
      <c r="C16" s="42"/>
      <c r="D16" s="43"/>
      <c r="E16" s="43"/>
      <c r="F16" s="43"/>
      <c r="G16" s="44"/>
    </row>
    <row r="17" spans="2:7" x14ac:dyDescent="0.25">
      <c r="B17" s="40"/>
      <c r="C17" s="45"/>
      <c r="D17" s="46"/>
      <c r="E17" s="46"/>
      <c r="F17" s="46"/>
      <c r="G17" s="47"/>
    </row>
    <row r="18" spans="2:7" x14ac:dyDescent="0.25">
      <c r="B18" s="40"/>
      <c r="C18" s="45"/>
      <c r="D18" s="46"/>
      <c r="E18" s="46"/>
      <c r="F18" s="46"/>
      <c r="G18" s="47"/>
    </row>
    <row r="19" spans="2:7" ht="15.75" thickBot="1" x14ac:dyDescent="0.3">
      <c r="B19" s="41"/>
      <c r="C19" s="48"/>
      <c r="D19" s="49"/>
      <c r="E19" s="49"/>
      <c r="F19" s="49"/>
      <c r="G19" s="50"/>
    </row>
    <row r="20" spans="2:7" ht="15.75" thickBot="1" x14ac:dyDescent="0.3"/>
    <row r="21" spans="2:7" x14ac:dyDescent="0.25">
      <c r="B21" s="7" t="s">
        <v>6</v>
      </c>
      <c r="C21" s="14">
        <f>Prijzenblad!E95</f>
        <v>0</v>
      </c>
      <c r="D21" s="15"/>
      <c r="E21" s="15"/>
      <c r="F21" s="15"/>
      <c r="G21" s="16"/>
    </row>
    <row r="22" spans="2:7" x14ac:dyDescent="0.25">
      <c r="B22" s="8"/>
      <c r="C22" s="17"/>
      <c r="D22" s="18"/>
      <c r="E22" s="18"/>
      <c r="F22" s="18"/>
      <c r="G22" s="19"/>
    </row>
    <row r="23" spans="2:7" x14ac:dyDescent="0.25">
      <c r="B23" s="8"/>
      <c r="C23" s="17"/>
      <c r="D23" s="18"/>
      <c r="E23" s="18"/>
      <c r="F23" s="18"/>
      <c r="G23" s="19"/>
    </row>
    <row r="24" spans="2:7" ht="15.75" thickBot="1" x14ac:dyDescent="0.3">
      <c r="B24" s="9"/>
      <c r="C24" s="20"/>
      <c r="D24" s="21"/>
      <c r="E24" s="21"/>
      <c r="F24" s="21"/>
      <c r="G24" s="22"/>
    </row>
  </sheetData>
  <sheetProtection algorithmName="SHA-512" hashValue="C+pwdgQIIK1/tYMs7TGG2LBZ6JzqKmsQ1v6zPUlBd+Yu8TlQCGUc/DnDBUBZKTQxi5N3w6hhDLdCaofDRZy1EA==" saltValue="Tf91vUOeen00OK3gfgxc2g==" spinCount="100000" sheet="1" objects="1" scenarios="1"/>
  <mergeCells count="8">
    <mergeCell ref="C21:G24"/>
    <mergeCell ref="B1:C1"/>
    <mergeCell ref="B5:G12"/>
    <mergeCell ref="C13:G13"/>
    <mergeCell ref="C14:G14"/>
    <mergeCell ref="C15:G15"/>
    <mergeCell ref="B16:B19"/>
    <mergeCell ref="C16:G1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5763-A6FE-4246-92C6-73C23A9F5373}">
  <dimension ref="B1:P95"/>
  <sheetViews>
    <sheetView showGridLines="0" tabSelected="1" zoomScaleNormal="100" workbookViewId="0">
      <selection activeCell="I92" sqref="I92"/>
    </sheetView>
  </sheetViews>
  <sheetFormatPr defaultRowHeight="15" x14ac:dyDescent="0.25"/>
  <cols>
    <col min="1" max="1" width="4.140625" style="56" customWidth="1"/>
    <col min="2" max="2" width="52.42578125" style="56" customWidth="1"/>
    <col min="3" max="3" width="16" style="56" customWidth="1"/>
    <col min="4" max="4" width="13" style="56" bestFit="1" customWidth="1"/>
    <col min="5" max="5" width="16.42578125" style="56" bestFit="1" customWidth="1"/>
    <col min="6" max="6" width="16.42578125" style="56" customWidth="1"/>
    <col min="7" max="7" width="18" style="56" hidden="1" customWidth="1"/>
    <col min="8" max="8" width="9.140625" style="56"/>
    <col min="9" max="9" width="62.85546875" style="56" customWidth="1"/>
    <col min="10" max="11" width="9.140625" style="56"/>
    <col min="12" max="15" width="8.7109375" style="56" customWidth="1"/>
    <col min="16" max="16" width="8" style="56" bestFit="1" customWidth="1"/>
    <col min="17" max="16384" width="9.140625" style="56"/>
  </cols>
  <sheetData>
    <row r="1" spans="2:16" ht="50.25" customHeight="1" x14ac:dyDescent="0.25">
      <c r="B1" s="55"/>
      <c r="C1" s="55"/>
      <c r="E1" s="57"/>
      <c r="F1" s="57"/>
      <c r="G1" s="57"/>
    </row>
    <row r="2" spans="2:16" x14ac:dyDescent="0.25">
      <c r="B2" s="58"/>
      <c r="C2" s="58"/>
      <c r="D2" s="58"/>
      <c r="E2" s="58"/>
      <c r="F2" s="58"/>
      <c r="G2" s="58"/>
    </row>
    <row r="3" spans="2:16" ht="25.5" x14ac:dyDescent="0.35">
      <c r="B3" s="59" t="s">
        <v>7</v>
      </c>
      <c r="C3" s="60"/>
      <c r="D3" s="60"/>
      <c r="E3" s="60"/>
      <c r="F3" s="60"/>
      <c r="G3" s="60"/>
    </row>
    <row r="4" spans="2:16" x14ac:dyDescent="0.25">
      <c r="B4" s="57"/>
      <c r="C4" s="57"/>
      <c r="D4" s="57"/>
      <c r="E4" s="57"/>
      <c r="F4" s="57"/>
      <c r="G4" s="57"/>
    </row>
    <row r="5" spans="2:16" x14ac:dyDescent="0.25">
      <c r="B5" s="61"/>
      <c r="C5" s="61"/>
      <c r="D5" s="61"/>
      <c r="E5" s="61"/>
      <c r="F5" s="61"/>
      <c r="G5" s="61"/>
    </row>
    <row r="6" spans="2:16" ht="15.75" thickBot="1" x14ac:dyDescent="0.3">
      <c r="C6" s="57"/>
      <c r="D6" s="62"/>
      <c r="E6" s="57"/>
      <c r="F6" s="57"/>
      <c r="G6" s="57"/>
      <c r="L6" s="63"/>
      <c r="M6" s="63"/>
      <c r="N6" s="63"/>
      <c r="O6" s="63"/>
      <c r="P6" s="63"/>
    </row>
    <row r="7" spans="2:16" ht="36.75" thickBot="1" x14ac:dyDescent="0.3">
      <c r="B7" s="64" t="s">
        <v>8</v>
      </c>
      <c r="C7" s="65" t="s">
        <v>9</v>
      </c>
      <c r="D7" s="66" t="s">
        <v>10</v>
      </c>
      <c r="E7" s="5" t="s">
        <v>11</v>
      </c>
      <c r="F7" s="5" t="s">
        <v>12</v>
      </c>
      <c r="G7" s="57"/>
      <c r="I7" s="67"/>
      <c r="L7" s="68"/>
      <c r="M7" s="69"/>
      <c r="N7" s="69"/>
      <c r="O7" s="10"/>
      <c r="P7" s="10"/>
    </row>
    <row r="8" spans="2:16" ht="15.75" thickBot="1" x14ac:dyDescent="0.3">
      <c r="B8" s="70" t="s">
        <v>13</v>
      </c>
      <c r="C8" s="71"/>
      <c r="D8" s="71"/>
      <c r="E8" s="71"/>
      <c r="F8" s="72"/>
      <c r="G8" s="57"/>
      <c r="I8" s="73"/>
      <c r="L8" s="74"/>
      <c r="M8" s="75"/>
      <c r="N8" s="75"/>
      <c r="O8" s="75"/>
      <c r="P8" s="75"/>
    </row>
    <row r="9" spans="2:16" x14ac:dyDescent="0.25">
      <c r="B9" s="76" t="s">
        <v>14</v>
      </c>
      <c r="C9" s="165"/>
      <c r="D9" s="77"/>
      <c r="E9" s="52"/>
      <c r="F9" s="78">
        <f>C9</f>
        <v>0</v>
      </c>
      <c r="G9" s="57"/>
      <c r="L9" s="74"/>
      <c r="M9" s="75"/>
      <c r="N9" s="75"/>
      <c r="O9" s="75"/>
      <c r="P9" s="75"/>
    </row>
    <row r="10" spans="2:16" x14ac:dyDescent="0.25">
      <c r="B10" s="79" t="s">
        <v>15</v>
      </c>
      <c r="C10" s="165"/>
      <c r="D10" s="77"/>
      <c r="E10" s="52"/>
      <c r="F10" s="78">
        <f>C10</f>
        <v>0</v>
      </c>
      <c r="G10" s="57"/>
      <c r="I10" s="73"/>
      <c r="L10" s="80"/>
      <c r="M10" s="81"/>
      <c r="N10" s="81"/>
      <c r="O10" s="82"/>
      <c r="P10" s="83"/>
    </row>
    <row r="11" spans="2:16" x14ac:dyDescent="0.25">
      <c r="B11" s="84" t="s">
        <v>16</v>
      </c>
      <c r="C11" s="165"/>
      <c r="D11" s="77"/>
      <c r="E11" s="52"/>
      <c r="F11" s="78">
        <f t="shared" ref="F11:F13" si="0">C11</f>
        <v>0</v>
      </c>
      <c r="G11" s="57"/>
      <c r="L11" s="80"/>
      <c r="M11" s="81"/>
      <c r="N11" s="81"/>
      <c r="O11" s="82"/>
      <c r="P11" s="83"/>
    </row>
    <row r="12" spans="2:16" x14ac:dyDescent="0.25">
      <c r="B12" s="79" t="s">
        <v>17</v>
      </c>
      <c r="C12" s="165"/>
      <c r="D12" s="77"/>
      <c r="E12" s="52"/>
      <c r="F12" s="78">
        <f t="shared" si="0"/>
        <v>0</v>
      </c>
      <c r="G12" s="57"/>
      <c r="L12" s="80"/>
      <c r="M12" s="81"/>
      <c r="N12" s="81"/>
      <c r="O12" s="82"/>
      <c r="P12" s="83"/>
    </row>
    <row r="13" spans="2:16" x14ac:dyDescent="0.25">
      <c r="B13" s="79" t="s">
        <v>18</v>
      </c>
      <c r="C13" s="165"/>
      <c r="D13" s="77"/>
      <c r="E13" s="52"/>
      <c r="F13" s="78">
        <f t="shared" si="0"/>
        <v>0</v>
      </c>
      <c r="G13" s="57"/>
      <c r="L13" s="80"/>
      <c r="M13" s="81"/>
      <c r="N13" s="81"/>
      <c r="O13" s="82"/>
      <c r="P13" s="83"/>
    </row>
    <row r="14" spans="2:16" x14ac:dyDescent="0.25">
      <c r="B14" s="85" t="s">
        <v>19</v>
      </c>
      <c r="C14" s="166"/>
      <c r="D14" s="86"/>
      <c r="E14" s="53"/>
      <c r="F14" s="87">
        <f>C14</f>
        <v>0</v>
      </c>
      <c r="G14" s="57"/>
      <c r="L14" s="80"/>
      <c r="M14" s="81"/>
      <c r="N14" s="81"/>
      <c r="O14" s="82"/>
      <c r="P14" s="83"/>
    </row>
    <row r="15" spans="2:16" x14ac:dyDescent="0.25">
      <c r="B15" s="88" t="s">
        <v>20</v>
      </c>
      <c r="C15" s="167"/>
      <c r="D15" s="89"/>
      <c r="E15" s="54"/>
      <c r="F15" s="90">
        <f>C15</f>
        <v>0</v>
      </c>
      <c r="G15" s="57"/>
      <c r="L15" s="80"/>
      <c r="M15" s="81"/>
      <c r="N15" s="81"/>
      <c r="O15" s="82"/>
      <c r="P15" s="83"/>
    </row>
    <row r="16" spans="2:16" ht="15.75" thickBot="1" x14ac:dyDescent="0.3">
      <c r="B16" s="172" t="s">
        <v>21</v>
      </c>
      <c r="C16" s="168"/>
      <c r="D16" s="169"/>
      <c r="E16" s="170"/>
      <c r="F16" s="171">
        <f>C16</f>
        <v>0</v>
      </c>
      <c r="G16" s="57"/>
      <c r="L16" s="80"/>
      <c r="M16" s="81"/>
      <c r="N16" s="81"/>
      <c r="O16" s="82"/>
      <c r="P16" s="83"/>
    </row>
    <row r="17" spans="2:16" ht="15.75" thickBot="1" x14ac:dyDescent="0.3">
      <c r="B17" s="91" t="s">
        <v>22</v>
      </c>
      <c r="C17" s="92"/>
      <c r="D17" s="92"/>
      <c r="E17" s="93"/>
      <c r="F17" s="94">
        <f>SUM(F9:F16)</f>
        <v>0</v>
      </c>
      <c r="G17" s="57"/>
      <c r="L17" s="95"/>
      <c r="M17" s="81"/>
      <c r="N17" s="81"/>
      <c r="O17" s="82"/>
      <c r="P17" s="83"/>
    </row>
    <row r="18" spans="2:16" ht="15.75" thickBot="1" x14ac:dyDescent="0.3">
      <c r="B18" s="96"/>
      <c r="C18" s="97"/>
      <c r="D18" s="97"/>
      <c r="E18" s="97"/>
      <c r="F18" s="98"/>
      <c r="G18" s="57"/>
      <c r="L18" s="80"/>
      <c r="M18" s="81"/>
      <c r="N18" s="81"/>
      <c r="O18" s="82"/>
      <c r="P18" s="83"/>
    </row>
    <row r="19" spans="2:16" x14ac:dyDescent="0.25">
      <c r="B19" s="99" t="s">
        <v>23</v>
      </c>
      <c r="C19" s="100"/>
      <c r="D19" s="100"/>
      <c r="E19" s="100"/>
      <c r="F19" s="101"/>
      <c r="G19" s="57"/>
      <c r="L19" s="80"/>
      <c r="M19" s="81"/>
      <c r="N19" s="81"/>
      <c r="O19" s="82"/>
      <c r="P19" s="83"/>
    </row>
    <row r="20" spans="2:16" x14ac:dyDescent="0.25">
      <c r="B20" s="79" t="s">
        <v>19</v>
      </c>
      <c r="C20" s="165"/>
      <c r="D20" s="102"/>
      <c r="E20" s="52"/>
      <c r="F20" s="78">
        <f>C20</f>
        <v>0</v>
      </c>
      <c r="G20" s="57"/>
      <c r="I20" s="51"/>
      <c r="L20" s="80"/>
      <c r="M20" s="81"/>
      <c r="N20" s="81"/>
      <c r="O20" s="82"/>
      <c r="P20" s="83"/>
    </row>
    <row r="21" spans="2:16" x14ac:dyDescent="0.25">
      <c r="B21" s="88" t="s">
        <v>20</v>
      </c>
      <c r="C21" s="165"/>
      <c r="D21" s="77"/>
      <c r="E21" s="52"/>
      <c r="F21" s="78">
        <f>C21</f>
        <v>0</v>
      </c>
      <c r="G21" s="57"/>
      <c r="L21" s="80"/>
      <c r="M21" s="81"/>
      <c r="N21" s="81"/>
      <c r="O21" s="82"/>
      <c r="P21" s="83"/>
    </row>
    <row r="22" spans="2:16" x14ac:dyDescent="0.25">
      <c r="B22" s="79" t="s">
        <v>24</v>
      </c>
      <c r="C22" s="165"/>
      <c r="D22" s="77" t="s">
        <v>25</v>
      </c>
      <c r="E22" s="52">
        <v>24</v>
      </c>
      <c r="F22" s="78">
        <f t="shared" ref="F22:F24" si="1">C22*E22</f>
        <v>0</v>
      </c>
      <c r="G22" s="57"/>
      <c r="L22" s="80"/>
      <c r="M22" s="81"/>
      <c r="N22" s="81"/>
      <c r="O22" s="82"/>
      <c r="P22" s="83"/>
    </row>
    <row r="23" spans="2:16" x14ac:dyDescent="0.25">
      <c r="B23" s="79" t="s">
        <v>26</v>
      </c>
      <c r="C23" s="165"/>
      <c r="D23" s="77" t="s">
        <v>25</v>
      </c>
      <c r="E23" s="52">
        <v>8</v>
      </c>
      <c r="F23" s="78">
        <f t="shared" si="1"/>
        <v>0</v>
      </c>
      <c r="G23" s="57"/>
      <c r="L23" s="80"/>
      <c r="M23" s="81"/>
      <c r="N23" s="81"/>
      <c r="O23" s="82"/>
      <c r="P23" s="103"/>
    </row>
    <row r="24" spans="2:16" x14ac:dyDescent="0.25">
      <c r="B24" s="79" t="s">
        <v>27</v>
      </c>
      <c r="C24" s="165"/>
      <c r="D24" s="77" t="s">
        <v>25</v>
      </c>
      <c r="E24" s="52">
        <v>8</v>
      </c>
      <c r="F24" s="78">
        <f t="shared" si="1"/>
        <v>0</v>
      </c>
      <c r="G24" s="57"/>
      <c r="L24" s="104"/>
      <c r="M24" s="104"/>
      <c r="N24" s="104"/>
      <c r="O24" s="104"/>
      <c r="P24" s="105"/>
    </row>
    <row r="25" spans="2:16" ht="15.75" thickBot="1" x14ac:dyDescent="0.3">
      <c r="B25" s="172" t="s">
        <v>21</v>
      </c>
      <c r="C25" s="168"/>
      <c r="D25" s="169"/>
      <c r="E25" s="170"/>
      <c r="F25" s="109">
        <f>C25</f>
        <v>0</v>
      </c>
      <c r="G25" s="57"/>
      <c r="L25" s="63"/>
      <c r="M25" s="63"/>
      <c r="N25" s="63"/>
      <c r="O25" s="63"/>
      <c r="P25" s="63"/>
    </row>
    <row r="26" spans="2:16" ht="15.75" thickBot="1" x14ac:dyDescent="0.3">
      <c r="B26" s="91" t="s">
        <v>28</v>
      </c>
      <c r="C26" s="92"/>
      <c r="D26" s="92"/>
      <c r="E26" s="93"/>
      <c r="F26" s="94">
        <f>SUM(F20:F25)</f>
        <v>0</v>
      </c>
      <c r="G26" s="57"/>
    </row>
    <row r="27" spans="2:16" ht="15.75" thickBot="1" x14ac:dyDescent="0.3">
      <c r="B27" s="96"/>
      <c r="C27" s="97"/>
      <c r="D27" s="97"/>
      <c r="E27" s="97"/>
      <c r="F27" s="98"/>
      <c r="G27" s="57"/>
    </row>
    <row r="28" spans="2:16" x14ac:dyDescent="0.25">
      <c r="B28" s="106" t="s">
        <v>29</v>
      </c>
      <c r="C28" s="107"/>
      <c r="D28" s="107"/>
      <c r="E28" s="107"/>
      <c r="F28" s="108"/>
      <c r="G28" s="57"/>
    </row>
    <row r="29" spans="2:16" x14ac:dyDescent="0.25">
      <c r="B29" s="79" t="s">
        <v>19</v>
      </c>
      <c r="C29" s="165"/>
      <c r="D29" s="102"/>
      <c r="E29" s="52"/>
      <c r="F29" s="78">
        <f>C29</f>
        <v>0</v>
      </c>
      <c r="G29" s="57"/>
    </row>
    <row r="30" spans="2:16" x14ac:dyDescent="0.25">
      <c r="B30" s="88" t="s">
        <v>20</v>
      </c>
      <c r="C30" s="165"/>
      <c r="D30" s="102"/>
      <c r="E30" s="52"/>
      <c r="F30" s="78">
        <f>C30</f>
        <v>0</v>
      </c>
      <c r="G30" s="57"/>
    </row>
    <row r="31" spans="2:16" x14ac:dyDescent="0.25">
      <c r="B31" s="79" t="s">
        <v>24</v>
      </c>
      <c r="C31" s="165"/>
      <c r="D31" s="77" t="s">
        <v>25</v>
      </c>
      <c r="E31" s="52">
        <v>24</v>
      </c>
      <c r="F31" s="78">
        <f t="shared" ref="F31:F32" si="2">C31*E31</f>
        <v>0</v>
      </c>
      <c r="G31" s="57"/>
    </row>
    <row r="32" spans="2:16" x14ac:dyDescent="0.25">
      <c r="B32" s="79" t="s">
        <v>26</v>
      </c>
      <c r="C32" s="165"/>
      <c r="D32" s="77" t="s">
        <v>25</v>
      </c>
      <c r="E32" s="52">
        <v>8</v>
      </c>
      <c r="F32" s="78">
        <f t="shared" si="2"/>
        <v>0</v>
      </c>
      <c r="G32" s="57"/>
    </row>
    <row r="33" spans="2:7" x14ac:dyDescent="0.25">
      <c r="B33" s="79" t="s">
        <v>27</v>
      </c>
      <c r="C33" s="165"/>
      <c r="D33" s="77" t="s">
        <v>25</v>
      </c>
      <c r="E33" s="52">
        <v>8</v>
      </c>
      <c r="F33" s="87">
        <f>C33*E33</f>
        <v>0</v>
      </c>
      <c r="G33" s="57"/>
    </row>
    <row r="34" spans="2:7" ht="15.75" thickBot="1" x14ac:dyDescent="0.3">
      <c r="B34" s="172" t="s">
        <v>21</v>
      </c>
      <c r="C34" s="168"/>
      <c r="D34" s="169"/>
      <c r="E34" s="170"/>
      <c r="F34" s="109">
        <f>C34</f>
        <v>0</v>
      </c>
      <c r="G34" s="57"/>
    </row>
    <row r="35" spans="2:7" ht="15.75" thickBot="1" x14ac:dyDescent="0.3">
      <c r="B35" s="91" t="s">
        <v>30</v>
      </c>
      <c r="C35" s="92"/>
      <c r="D35" s="92"/>
      <c r="E35" s="93"/>
      <c r="F35" s="94">
        <f>SUM(F29:F34)</f>
        <v>0</v>
      </c>
    </row>
    <row r="36" spans="2:7" ht="15.75" thickBot="1" x14ac:dyDescent="0.3">
      <c r="B36" s="96"/>
      <c r="C36" s="97"/>
      <c r="D36" s="97"/>
      <c r="E36" s="97"/>
      <c r="F36" s="98"/>
    </row>
    <row r="37" spans="2:7" x14ac:dyDescent="0.25">
      <c r="B37" s="99" t="s">
        <v>31</v>
      </c>
      <c r="C37" s="100"/>
      <c r="D37" s="100"/>
      <c r="E37" s="100"/>
      <c r="F37" s="101"/>
    </row>
    <row r="38" spans="2:7" x14ac:dyDescent="0.25">
      <c r="B38" s="79" t="s">
        <v>19</v>
      </c>
      <c r="C38" s="165"/>
      <c r="D38" s="102"/>
      <c r="E38" s="52"/>
      <c r="F38" s="78">
        <f>C38</f>
        <v>0</v>
      </c>
    </row>
    <row r="39" spans="2:7" x14ac:dyDescent="0.25">
      <c r="B39" s="88" t="s">
        <v>20</v>
      </c>
      <c r="C39" s="165"/>
      <c r="D39" s="102"/>
      <c r="E39" s="52"/>
      <c r="F39" s="78">
        <f>C39</f>
        <v>0</v>
      </c>
    </row>
    <row r="40" spans="2:7" x14ac:dyDescent="0.25">
      <c r="B40" s="79" t="s">
        <v>24</v>
      </c>
      <c r="C40" s="165"/>
      <c r="D40" s="77" t="s">
        <v>25</v>
      </c>
      <c r="E40" s="52">
        <v>24</v>
      </c>
      <c r="F40" s="78">
        <f t="shared" ref="F40:F41" si="3">C40*E40</f>
        <v>0</v>
      </c>
    </row>
    <row r="41" spans="2:7" x14ac:dyDescent="0.25">
      <c r="B41" s="79" t="s">
        <v>26</v>
      </c>
      <c r="C41" s="165"/>
      <c r="D41" s="77" t="s">
        <v>25</v>
      </c>
      <c r="E41" s="52">
        <v>8</v>
      </c>
      <c r="F41" s="78">
        <f t="shared" si="3"/>
        <v>0</v>
      </c>
    </row>
    <row r="42" spans="2:7" x14ac:dyDescent="0.25">
      <c r="B42" s="79" t="s">
        <v>27</v>
      </c>
      <c r="C42" s="165"/>
      <c r="D42" s="102" t="s">
        <v>25</v>
      </c>
      <c r="E42" s="52">
        <v>8</v>
      </c>
      <c r="F42" s="87">
        <f>C42*E42</f>
        <v>0</v>
      </c>
    </row>
    <row r="43" spans="2:7" ht="15.75" thickBot="1" x14ac:dyDescent="0.3">
      <c r="B43" s="172" t="s">
        <v>21</v>
      </c>
      <c r="C43" s="168"/>
      <c r="D43" s="169"/>
      <c r="E43" s="170"/>
      <c r="F43" s="109">
        <f>C43</f>
        <v>0</v>
      </c>
    </row>
    <row r="44" spans="2:7" ht="15.75" thickBot="1" x14ac:dyDescent="0.3">
      <c r="B44" s="91" t="s">
        <v>32</v>
      </c>
      <c r="C44" s="92"/>
      <c r="D44" s="92"/>
      <c r="E44" s="93"/>
      <c r="F44" s="94">
        <f>SUM(F38:F43)</f>
        <v>0</v>
      </c>
    </row>
    <row r="45" spans="2:7" ht="15.75" thickBot="1" x14ac:dyDescent="0.3">
      <c r="B45" s="110"/>
      <c r="C45" s="111"/>
      <c r="D45" s="111"/>
      <c r="E45" s="111"/>
      <c r="F45" s="112"/>
    </row>
    <row r="46" spans="2:7" x14ac:dyDescent="0.25">
      <c r="B46" s="99" t="s">
        <v>33</v>
      </c>
      <c r="C46" s="100"/>
      <c r="D46" s="100"/>
      <c r="E46" s="100"/>
      <c r="F46" s="101"/>
    </row>
    <row r="47" spans="2:7" x14ac:dyDescent="0.25">
      <c r="B47" s="79" t="s">
        <v>19</v>
      </c>
      <c r="C47" s="165"/>
      <c r="D47" s="102"/>
      <c r="E47" s="52"/>
      <c r="F47" s="78">
        <f>C47</f>
        <v>0</v>
      </c>
    </row>
    <row r="48" spans="2:7" x14ac:dyDescent="0.25">
      <c r="B48" s="88" t="s">
        <v>20</v>
      </c>
      <c r="C48" s="165"/>
      <c r="D48" s="102"/>
      <c r="E48" s="52"/>
      <c r="F48" s="78">
        <f>C48</f>
        <v>0</v>
      </c>
    </row>
    <row r="49" spans="2:6" x14ac:dyDescent="0.25">
      <c r="B49" s="79" t="s">
        <v>24</v>
      </c>
      <c r="C49" s="165"/>
      <c r="D49" s="77" t="s">
        <v>25</v>
      </c>
      <c r="E49" s="52">
        <v>24</v>
      </c>
      <c r="F49" s="78">
        <f t="shared" ref="F49:F50" si="4">C49*E49</f>
        <v>0</v>
      </c>
    </row>
    <row r="50" spans="2:6" x14ac:dyDescent="0.25">
      <c r="B50" s="79" t="s">
        <v>26</v>
      </c>
      <c r="C50" s="165"/>
      <c r="D50" s="77" t="s">
        <v>25</v>
      </c>
      <c r="E50" s="52">
        <v>8</v>
      </c>
      <c r="F50" s="78">
        <f t="shared" si="4"/>
        <v>0</v>
      </c>
    </row>
    <row r="51" spans="2:6" x14ac:dyDescent="0.25">
      <c r="B51" s="79" t="s">
        <v>27</v>
      </c>
      <c r="C51" s="165"/>
      <c r="D51" s="77" t="s">
        <v>25</v>
      </c>
      <c r="E51" s="52">
        <v>8</v>
      </c>
      <c r="F51" s="87">
        <f>C51*E51</f>
        <v>0</v>
      </c>
    </row>
    <row r="52" spans="2:6" ht="15.75" thickBot="1" x14ac:dyDescent="0.3">
      <c r="B52" s="172" t="s">
        <v>21</v>
      </c>
      <c r="C52" s="168"/>
      <c r="D52" s="169"/>
      <c r="E52" s="170"/>
      <c r="F52" s="109">
        <f>C52</f>
        <v>0</v>
      </c>
    </row>
    <row r="53" spans="2:6" ht="15.75" thickBot="1" x14ac:dyDescent="0.3">
      <c r="B53" s="91" t="s">
        <v>34</v>
      </c>
      <c r="C53" s="92"/>
      <c r="D53" s="92"/>
      <c r="E53" s="93"/>
      <c r="F53" s="94">
        <f>SUM(F47:F52)</f>
        <v>0</v>
      </c>
    </row>
    <row r="54" spans="2:6" ht="15.75" thickBot="1" x14ac:dyDescent="0.3">
      <c r="B54" s="113"/>
      <c r="C54" s="114"/>
      <c r="D54" s="115"/>
      <c r="E54" s="115"/>
      <c r="F54" s="116"/>
    </row>
    <row r="55" spans="2:6" x14ac:dyDescent="0.25">
      <c r="B55" s="99" t="s">
        <v>35</v>
      </c>
      <c r="C55" s="100"/>
      <c r="D55" s="100"/>
      <c r="E55" s="100"/>
      <c r="F55" s="101"/>
    </row>
    <row r="56" spans="2:6" x14ac:dyDescent="0.25">
      <c r="B56" s="79" t="s">
        <v>19</v>
      </c>
      <c r="C56" s="165"/>
      <c r="D56" s="102"/>
      <c r="E56" s="52"/>
      <c r="F56" s="78">
        <f>C56</f>
        <v>0</v>
      </c>
    </row>
    <row r="57" spans="2:6" x14ac:dyDescent="0.25">
      <c r="B57" s="88" t="s">
        <v>20</v>
      </c>
      <c r="C57" s="165"/>
      <c r="D57" s="102"/>
      <c r="E57" s="52"/>
      <c r="F57" s="78">
        <f>C57</f>
        <v>0</v>
      </c>
    </row>
    <row r="58" spans="2:6" x14ac:dyDescent="0.25">
      <c r="B58" s="79" t="s">
        <v>24</v>
      </c>
      <c r="C58" s="165"/>
      <c r="D58" s="77" t="s">
        <v>25</v>
      </c>
      <c r="E58" s="52">
        <v>24</v>
      </c>
      <c r="F58" s="78">
        <f t="shared" ref="F58:F59" si="5">C58*E58</f>
        <v>0</v>
      </c>
    </row>
    <row r="59" spans="2:6" x14ac:dyDescent="0.25">
      <c r="B59" s="79" t="s">
        <v>26</v>
      </c>
      <c r="C59" s="165"/>
      <c r="D59" s="77" t="s">
        <v>25</v>
      </c>
      <c r="E59" s="52">
        <v>8</v>
      </c>
      <c r="F59" s="78">
        <f t="shared" si="5"/>
        <v>0</v>
      </c>
    </row>
    <row r="60" spans="2:6" x14ac:dyDescent="0.25">
      <c r="B60" s="79" t="s">
        <v>27</v>
      </c>
      <c r="C60" s="165"/>
      <c r="D60" s="77" t="s">
        <v>25</v>
      </c>
      <c r="E60" s="52">
        <v>8</v>
      </c>
      <c r="F60" s="87">
        <f>C60*E60</f>
        <v>0</v>
      </c>
    </row>
    <row r="61" spans="2:6" ht="15.75" thickBot="1" x14ac:dyDescent="0.3">
      <c r="B61" s="172" t="s">
        <v>21</v>
      </c>
      <c r="C61" s="168"/>
      <c r="D61" s="169"/>
      <c r="E61" s="170"/>
      <c r="F61" s="109">
        <f>C61</f>
        <v>0</v>
      </c>
    </row>
    <row r="62" spans="2:6" ht="15.75" thickBot="1" x14ac:dyDescent="0.3">
      <c r="B62" s="91" t="s">
        <v>36</v>
      </c>
      <c r="C62" s="92"/>
      <c r="D62" s="92"/>
      <c r="E62" s="93"/>
      <c r="F62" s="94">
        <f>SUM(F56:F61)</f>
        <v>0</v>
      </c>
    </row>
    <row r="63" spans="2:6" ht="15.75" thickBot="1" x14ac:dyDescent="0.3">
      <c r="B63" s="117"/>
      <c r="C63" s="118"/>
      <c r="D63" s="118"/>
      <c r="E63" s="118"/>
      <c r="F63" s="116"/>
    </row>
    <row r="64" spans="2:6" x14ac:dyDescent="0.25">
      <c r="B64" s="119" t="s">
        <v>59</v>
      </c>
      <c r="C64" s="120"/>
      <c r="D64" s="120"/>
      <c r="E64" s="120"/>
      <c r="F64" s="121"/>
    </row>
    <row r="65" spans="2:6" x14ac:dyDescent="0.25">
      <c r="B65" s="122" t="s">
        <v>60</v>
      </c>
      <c r="C65" s="12"/>
      <c r="D65" s="123"/>
      <c r="E65" s="123"/>
      <c r="F65" s="124">
        <f>C65</f>
        <v>0</v>
      </c>
    </row>
    <row r="66" spans="2:6" ht="15.75" thickBot="1" x14ac:dyDescent="0.3">
      <c r="B66" s="125"/>
      <c r="C66" s="126"/>
      <c r="D66" s="126"/>
      <c r="E66" s="126"/>
      <c r="F66" s="127"/>
    </row>
    <row r="67" spans="2:6" x14ac:dyDescent="0.25">
      <c r="B67" s="128" t="s">
        <v>52</v>
      </c>
      <c r="C67" s="129" t="s">
        <v>53</v>
      </c>
      <c r="D67" s="130"/>
      <c r="E67" s="130"/>
      <c r="F67" s="131"/>
    </row>
    <row r="68" spans="2:6" x14ac:dyDescent="0.25">
      <c r="B68" s="132" t="s">
        <v>39</v>
      </c>
      <c r="C68" s="133"/>
      <c r="D68" s="134"/>
      <c r="E68" s="134"/>
      <c r="F68" s="135"/>
    </row>
    <row r="69" spans="2:6" x14ac:dyDescent="0.25">
      <c r="B69" s="136" t="s">
        <v>40</v>
      </c>
      <c r="C69" s="12"/>
      <c r="D69" s="134" t="s">
        <v>38</v>
      </c>
      <c r="E69" s="134">
        <v>4</v>
      </c>
      <c r="F69" s="137">
        <f>C69*E69</f>
        <v>0</v>
      </c>
    </row>
    <row r="70" spans="2:6" x14ac:dyDescent="0.25">
      <c r="B70" s="138" t="s">
        <v>41</v>
      </c>
      <c r="C70" s="12"/>
      <c r="D70" s="134" t="s">
        <v>38</v>
      </c>
      <c r="E70" s="134">
        <v>4</v>
      </c>
      <c r="F70" s="137">
        <f t="shared" ref="F70:F76" si="6">C70*E70</f>
        <v>0</v>
      </c>
    </row>
    <row r="71" spans="2:6" x14ac:dyDescent="0.25">
      <c r="B71" s="138" t="s">
        <v>42</v>
      </c>
      <c r="C71" s="12"/>
      <c r="D71" s="134" t="s">
        <v>38</v>
      </c>
      <c r="E71" s="134">
        <v>4</v>
      </c>
      <c r="F71" s="137">
        <f t="shared" si="6"/>
        <v>0</v>
      </c>
    </row>
    <row r="72" spans="2:6" x14ac:dyDescent="0.25">
      <c r="B72" s="138" t="s">
        <v>43</v>
      </c>
      <c r="C72" s="12"/>
      <c r="D72" s="134" t="s">
        <v>38</v>
      </c>
      <c r="E72" s="134">
        <v>4</v>
      </c>
      <c r="F72" s="137">
        <f t="shared" si="6"/>
        <v>0</v>
      </c>
    </row>
    <row r="73" spans="2:6" x14ac:dyDescent="0.25">
      <c r="B73" s="138" t="s">
        <v>44</v>
      </c>
      <c r="C73" s="12"/>
      <c r="D73" s="134" t="s">
        <v>38</v>
      </c>
      <c r="E73" s="134">
        <v>4</v>
      </c>
      <c r="F73" s="137">
        <f t="shared" si="6"/>
        <v>0</v>
      </c>
    </row>
    <row r="74" spans="2:6" x14ac:dyDescent="0.25">
      <c r="B74" s="138" t="s">
        <v>45</v>
      </c>
      <c r="C74" s="12"/>
      <c r="D74" s="134" t="s">
        <v>38</v>
      </c>
      <c r="E74" s="134">
        <v>4</v>
      </c>
      <c r="F74" s="137">
        <f t="shared" si="6"/>
        <v>0</v>
      </c>
    </row>
    <row r="75" spans="2:6" x14ac:dyDescent="0.25">
      <c r="B75" s="138" t="s">
        <v>46</v>
      </c>
      <c r="C75" s="12"/>
      <c r="D75" s="134" t="s">
        <v>38</v>
      </c>
      <c r="E75" s="134">
        <v>4</v>
      </c>
      <c r="F75" s="137">
        <f t="shared" si="6"/>
        <v>0</v>
      </c>
    </row>
    <row r="76" spans="2:6" ht="15.75" thickBot="1" x14ac:dyDescent="0.3">
      <c r="B76" s="139" t="s">
        <v>47</v>
      </c>
      <c r="C76" s="13"/>
      <c r="D76" s="140" t="s">
        <v>38</v>
      </c>
      <c r="E76" s="140">
        <v>4</v>
      </c>
      <c r="F76" s="141">
        <f t="shared" si="6"/>
        <v>0</v>
      </c>
    </row>
    <row r="77" spans="2:6" ht="15.75" thickBot="1" x14ac:dyDescent="0.3">
      <c r="B77" s="142"/>
      <c r="C77" s="143"/>
      <c r="D77" s="144"/>
      <c r="E77" s="144"/>
      <c r="F77" s="145"/>
    </row>
    <row r="78" spans="2:6" x14ac:dyDescent="0.25">
      <c r="B78" s="146" t="s">
        <v>48</v>
      </c>
      <c r="C78" s="147"/>
      <c r="D78" s="148"/>
      <c r="E78" s="148"/>
      <c r="F78" s="149"/>
    </row>
    <row r="79" spans="2:6" x14ac:dyDescent="0.25">
      <c r="B79" s="138" t="s">
        <v>49</v>
      </c>
      <c r="C79" s="12"/>
      <c r="D79" s="134" t="s">
        <v>38</v>
      </c>
      <c r="E79" s="134">
        <v>2</v>
      </c>
      <c r="F79" s="137">
        <f>C79*E79</f>
        <v>0</v>
      </c>
    </row>
    <row r="80" spans="2:6" x14ac:dyDescent="0.25">
      <c r="B80" s="138" t="s">
        <v>43</v>
      </c>
      <c r="C80" s="12"/>
      <c r="D80" s="134" t="s">
        <v>38</v>
      </c>
      <c r="E80" s="134">
        <v>2</v>
      </c>
      <c r="F80" s="137">
        <f>C80*E80</f>
        <v>0</v>
      </c>
    </row>
    <row r="81" spans="2:6" x14ac:dyDescent="0.25">
      <c r="B81" s="138" t="s">
        <v>44</v>
      </c>
      <c r="C81" s="12"/>
      <c r="D81" s="134" t="s">
        <v>38</v>
      </c>
      <c r="E81" s="134">
        <v>2</v>
      </c>
      <c r="F81" s="137">
        <f>C81*E81</f>
        <v>0</v>
      </c>
    </row>
    <row r="82" spans="2:6" x14ac:dyDescent="0.25">
      <c r="B82" s="138" t="s">
        <v>45</v>
      </c>
      <c r="C82" s="12"/>
      <c r="D82" s="134" t="s">
        <v>38</v>
      </c>
      <c r="E82" s="134">
        <v>2</v>
      </c>
      <c r="F82" s="137">
        <f t="shared" ref="F82:F84" si="7">C82*E82</f>
        <v>0</v>
      </c>
    </row>
    <row r="83" spans="2:6" x14ac:dyDescent="0.25">
      <c r="B83" s="138" t="s">
        <v>50</v>
      </c>
      <c r="C83" s="12"/>
      <c r="D83" s="134" t="s">
        <v>38</v>
      </c>
      <c r="E83" s="134">
        <v>3</v>
      </c>
      <c r="F83" s="137">
        <f t="shared" si="7"/>
        <v>0</v>
      </c>
    </row>
    <row r="84" spans="2:6" ht="15.75" thickBot="1" x14ac:dyDescent="0.3">
      <c r="B84" s="139" t="s">
        <v>47</v>
      </c>
      <c r="C84" s="13"/>
      <c r="D84" s="140" t="s">
        <v>38</v>
      </c>
      <c r="E84" s="140">
        <v>2</v>
      </c>
      <c r="F84" s="141">
        <f t="shared" si="7"/>
        <v>0</v>
      </c>
    </row>
    <row r="85" spans="2:6" ht="15.75" thickBot="1" x14ac:dyDescent="0.3">
      <c r="B85" s="142"/>
      <c r="C85" s="150"/>
      <c r="D85" s="151"/>
      <c r="E85" s="151"/>
      <c r="F85" s="152"/>
    </row>
    <row r="86" spans="2:6" x14ac:dyDescent="0.25">
      <c r="B86" s="146" t="s">
        <v>54</v>
      </c>
      <c r="C86" s="147"/>
      <c r="D86" s="148"/>
      <c r="E86" s="148"/>
      <c r="F86" s="149"/>
    </row>
    <row r="87" spans="2:6" x14ac:dyDescent="0.25">
      <c r="B87" s="138" t="s">
        <v>55</v>
      </c>
      <c r="C87" s="12"/>
      <c r="D87" s="134" t="s">
        <v>38</v>
      </c>
      <c r="E87" s="134">
        <v>12</v>
      </c>
      <c r="F87" s="137">
        <f>C87*E87</f>
        <v>0</v>
      </c>
    </row>
    <row r="88" spans="2:6" x14ac:dyDescent="0.25">
      <c r="B88" s="138" t="s">
        <v>61</v>
      </c>
      <c r="C88" s="12"/>
      <c r="D88" s="134" t="s">
        <v>38</v>
      </c>
      <c r="E88" s="134">
        <v>2</v>
      </c>
      <c r="F88" s="137">
        <f t="shared" ref="F88:F91" si="8">C88*E88</f>
        <v>0</v>
      </c>
    </row>
    <row r="89" spans="2:6" x14ac:dyDescent="0.25">
      <c r="B89" s="138" t="s">
        <v>56</v>
      </c>
      <c r="C89" s="12"/>
      <c r="D89" s="134" t="s">
        <v>38</v>
      </c>
      <c r="E89" s="134">
        <v>2</v>
      </c>
      <c r="F89" s="137">
        <f t="shared" si="8"/>
        <v>0</v>
      </c>
    </row>
    <row r="90" spans="2:6" x14ac:dyDescent="0.25">
      <c r="B90" s="138" t="s">
        <v>58</v>
      </c>
      <c r="C90" s="12"/>
      <c r="D90" s="134" t="s">
        <v>38</v>
      </c>
      <c r="E90" s="134">
        <v>51</v>
      </c>
      <c r="F90" s="137">
        <f t="shared" si="8"/>
        <v>0</v>
      </c>
    </row>
    <row r="91" spans="2:6" ht="15.75" thickBot="1" x14ac:dyDescent="0.3">
      <c r="B91" s="139" t="s">
        <v>57</v>
      </c>
      <c r="C91" s="13"/>
      <c r="D91" s="140" t="s">
        <v>38</v>
      </c>
      <c r="E91" s="140">
        <v>5</v>
      </c>
      <c r="F91" s="141">
        <f t="shared" si="8"/>
        <v>0</v>
      </c>
    </row>
    <row r="92" spans="2:6" ht="15.75" thickBot="1" x14ac:dyDescent="0.3">
      <c r="B92" s="153" t="s">
        <v>51</v>
      </c>
      <c r="C92" s="154"/>
      <c r="D92" s="154"/>
      <c r="E92" s="154"/>
      <c r="F92" s="155">
        <f>SUM(F69:F76,F79:F84,F87:F91)</f>
        <v>0</v>
      </c>
    </row>
    <row r="93" spans="2:6" ht="15.75" thickBot="1" x14ac:dyDescent="0.3">
      <c r="B93" s="156"/>
      <c r="C93" s="157"/>
      <c r="D93" s="157"/>
      <c r="E93" s="157"/>
      <c r="F93" s="158"/>
    </row>
    <row r="94" spans="2:6" ht="15.75" thickBot="1" x14ac:dyDescent="0.3">
      <c r="B94" s="159"/>
      <c r="C94" s="159"/>
      <c r="D94" s="159"/>
      <c r="E94" s="159"/>
      <c r="F94" s="159"/>
    </row>
    <row r="95" spans="2:6" ht="15.75" thickBot="1" x14ac:dyDescent="0.3">
      <c r="B95" s="160" t="s">
        <v>37</v>
      </c>
      <c r="C95" s="161"/>
      <c r="D95" s="162"/>
      <c r="E95" s="163">
        <f>SUM(F17,F26,F35,F44,F53,F62,F65,F92)</f>
        <v>0</v>
      </c>
      <c r="F95" s="164"/>
    </row>
  </sheetData>
  <sheetProtection algorithmName="SHA-512" hashValue="I2wtm5UiUQ2/IIB2VwfZ6igUCszbs80J2/vnuYlpjv8C7AjjRv/rOk7J+9lGkL7dRUPeB128BftGvhQKxeaagA==" saltValue="gIg7hUuxUzL6wQUHb0660Q==" spinCount="100000" sheet="1" objects="1" scenarios="1"/>
  <protectedRanges>
    <protectedRange sqref="B16 E9:E13 B25 C29:C34 B34 B43 E16 B52 B61 E20:E25 C20:C25 C38:C43 C47:C52 C56:C61 C9:C16 E29:E34 E38:E43 E47:E52 E56:E61" name="Bereik1_3"/>
    <protectedRange sqref="O23 L23 M10:M23 O10:O21" name="Bereik1_3_1"/>
  </protectedRanges>
  <mergeCells count="19">
    <mergeCell ref="L24:O24"/>
    <mergeCell ref="B95:D95"/>
    <mergeCell ref="E95:F95"/>
    <mergeCell ref="B53:E53"/>
    <mergeCell ref="B62:E62"/>
    <mergeCell ref="B92:E92"/>
    <mergeCell ref="B28:F28"/>
    <mergeCell ref="B37:F37"/>
    <mergeCell ref="B46:F46"/>
    <mergeCell ref="B55:F55"/>
    <mergeCell ref="B93:F93"/>
    <mergeCell ref="B1:C1"/>
    <mergeCell ref="B35:E35"/>
    <mergeCell ref="B44:E44"/>
    <mergeCell ref="B5:G5"/>
    <mergeCell ref="B17:E17"/>
    <mergeCell ref="B26:E26"/>
    <mergeCell ref="B8:F8"/>
    <mergeCell ref="B19:F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F66B0E1CCA449A761E7C08206A462" ma:contentTypeVersion="4" ma:contentTypeDescription="Een nieuw document maken." ma:contentTypeScope="" ma:versionID="7575be2c88041570754940e8fb21e5e8">
  <xsd:schema xmlns:xsd="http://www.w3.org/2001/XMLSchema" xmlns:xs="http://www.w3.org/2001/XMLSchema" xmlns:p="http://schemas.microsoft.com/office/2006/metadata/properties" xmlns:ns2="8ee3c38e-55a6-48cd-8972-c3b1a92bd795" targetNamespace="http://schemas.microsoft.com/office/2006/metadata/properties" ma:root="true" ma:fieldsID="8de55f19148542e176fcda0756086409" ns2:_="">
    <xsd:import namespace="8ee3c38e-55a6-48cd-8972-c3b1a92bd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c38e-55a6-48cd-8972-c3b1a92bd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7F361D-B2DF-4340-AB1C-620B426A08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e3c38e-55a6-48cd-8972-c3b1a92bd7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12F4A7-D2A9-4627-8F08-EAED2ECE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c38e-55a6-48cd-8972-c3b1a92bd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2309AD-C2FD-45F0-8C9F-A68EDEEB33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Cazemier</dc:creator>
  <cp:keywords/>
  <dc:description/>
  <cp:lastModifiedBy>Joost Westerhof</cp:lastModifiedBy>
  <cp:revision/>
  <cp:lastPrinted>2025-04-01T09:46:44Z</cp:lastPrinted>
  <dcterms:created xsi:type="dcterms:W3CDTF">2024-12-13T09:04:53Z</dcterms:created>
  <dcterms:modified xsi:type="dcterms:W3CDTF">2025-04-15T13:36:29Z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0x010100EA9F66B0E1CCA449A761E7C08206A462</vt:lpwstr>
  </property>
</Properties>
</file>