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prorailbv-my.sharepoint.com/personal/menno_bronswijk_ka_prorail_nl/Documents/Mijn Documenten/Mijn Documenten/CE/Stationsopnames/"/>
    </mc:Choice>
  </mc:AlternateContent>
  <xr:revisionPtr revIDLastSave="46" documentId="8_{1BB0A882-42F0-4B7B-85AC-9A8B1A159063}" xr6:coauthVersionLast="47" xr6:coauthVersionMax="47" xr10:uidLastSave="{95B5BCA3-EEF8-4F21-B1E3-211DEC260AFE}"/>
  <bookViews>
    <workbookView xWindow="-108" yWindow="-108" windowWidth="23256" windowHeight="12576" firstSheet="1" activeTab="1" xr2:uid="{00000000-000D-0000-FFFF-FFFF00000000}"/>
  </bookViews>
  <sheets>
    <sheet name="SLDataSheet" sheetId="4" state="veryHidden" r:id="rId1"/>
    <sheet name="Annex 5.1 Aanbiedingsbegroting" sheetId="1" r:id="rId2"/>
    <sheet name="Toelichting Annex 5.1" sheetId="3" r:id="rId3"/>
  </sheets>
  <definedNames>
    <definedName name="_xlnm.Print_Area" localSheetId="1">'Annex 5.1 Aanbiedingsbegroting'!$A$1:$M$72</definedName>
    <definedName name="_xlnm.Print_Area" localSheetId="2">'Toelichting Annex 5.1'!$B$2:$G$11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2" i="1" l="1"/>
  <c r="K51" i="1"/>
  <c r="K53" i="1" l="1"/>
  <c r="K42" i="1"/>
  <c r="K41" i="1"/>
  <c r="K34" i="1" l="1"/>
  <c r="K33" i="1"/>
  <c r="K58" i="1"/>
  <c r="K25" i="1"/>
  <c r="K26" i="1"/>
  <c r="K27" i="1"/>
  <c r="K28" i="1"/>
  <c r="K24" i="1"/>
  <c r="K43" i="1" l="1"/>
  <c r="K29" i="1"/>
  <c r="C4" i="3"/>
  <c r="K61" i="1" l="1"/>
</calcChain>
</file>

<file path=xl/sharedStrings.xml><?xml version="1.0" encoding="utf-8"?>
<sst xmlns="http://schemas.openxmlformats.org/spreadsheetml/2006/main" count="85" uniqueCount="73">
  <si>
    <t>- Alle gele cellen dienen door inschrijver te worden ingevuld.</t>
  </si>
  <si>
    <t>(Uw logo hier)</t>
  </si>
  <si>
    <t>- Deze aanbiedingsbegroting dient rechtsgeldig te worden ondertekend.</t>
  </si>
  <si>
    <t>- De tabblad 'toelichting' bij deze aanbiedingsbegroting is integraal onderdeel van de aanbieding.</t>
  </si>
  <si>
    <t>- Er mogen geen negatieve bedragen en/of percentages worden ingevuld.</t>
  </si>
  <si>
    <t>- De ingevulde bedragen zijn zonder enig voorbehoud opgegeven.</t>
  </si>
  <si>
    <t>- De niet-gele velden mogen niet worden gewijzigd.</t>
  </si>
  <si>
    <t>- Alle kosten en verrekeningen om te voldoen aan gestelde eisen en door inschrijver beantwoorde kwaliteitscriteria zijn opgenomen in de bedragen van de aanbiedingsbegroting.</t>
  </si>
  <si>
    <t>Prijscomponenten:</t>
  </si>
  <si>
    <t>Handtekening:</t>
  </si>
  <si>
    <t>Organisatie:</t>
  </si>
  <si>
    <t xml:space="preserve"> </t>
  </si>
  <si>
    <t>Naam:</t>
  </si>
  <si>
    <t>Functie:</t>
  </si>
  <si>
    <t>Plaats:</t>
  </si>
  <si>
    <t>Datum:</t>
  </si>
  <si>
    <t>Algemeen</t>
  </si>
  <si>
    <t>Alle opgegeven prijzen en tarieven worden na aanbesteding onverkort en onveranderd opgenomen in of bij de overeenkomst, en zijn geldig voor de duur van de overeenkomst. 
Deze toelichting is integraal onderdeel van de prijsopgave.</t>
  </si>
  <si>
    <r>
      <t xml:space="preserve">Voor alle opgegeven uurtarieven geldt: ProRail verwacht hier all-in uurtarieven voor werkzaamheden verbonden met deze overeenkomst en daaruit voorvloeiende opdrachten. Daarmee zijn deze tarieven inclusief onder meer, maar niet uitsluitend, reis- en verblijfskosten, opleidings- en certificeringskosten, tooling-, machine-, materieel-, materiaal-, administratie- en supportkosten, ontwikkel-, test-, simulatie- en overige benodigde hardware- en -softwarekosten, kosten voor PC's, mobiele telefonie en andere hulpmiddelen, kosten voor klantcontact, verkoop, offreren en quoteren, management-, overhead- en risicokosten, winstopslagen. 
Locatie van persoonlijk contact met ProRail is in het algemeen Utrecht. Alleen reistijd op expliciet verzoek ProRail wordt verrekend. Voor bezoek aan ProRail locaties in Utrecht onder kantoortijd wordt geen reistijd en reiskosten verrekend.
Opgegeven uurtarieven zijn fixed-price. Nacalculatie heeft alleen plaats op het in opdracht van ProRail verbruikte aantal uren bij gegadigde, indien het een opdracht op basis van nacalculatie betreft. Op fixed-price opdrachten heeft geen nacalculatie plaats.
De tarieven zijn geldig gedurende gangbare kantooruren, voor werkzaamheden op expliciet verzoek ProRail buiten kantoortijd gelden de volgende opslagen:
</t>
    </r>
    <r>
      <rPr>
        <b/>
        <sz val="11"/>
        <rFont val="Calibri"/>
        <family val="2"/>
        <scheme val="minor"/>
      </rPr>
      <t>Tijdvenster</t>
    </r>
    <r>
      <rPr>
        <sz val="11"/>
        <rFont val="Calibri"/>
        <family val="2"/>
        <scheme val="minor"/>
      </rPr>
      <t xml:space="preserve">	                                         </t>
    </r>
    <r>
      <rPr>
        <b/>
        <sz val="11"/>
        <rFont val="Calibri"/>
        <family val="2"/>
        <scheme val="minor"/>
      </rPr>
      <t xml:space="preserve">Opslag  </t>
    </r>
    <r>
      <rPr>
        <sz val="11"/>
        <rFont val="Calibri"/>
        <family val="2"/>
        <scheme val="minor"/>
      </rPr>
      <t xml:space="preserve">
Maandag t/m vrijdag 18:00-24:00 uur: 30%
Maandag t/m vrijdag 00:00-08:00 uur: 40%
Zaterdag     	                  08:00-24:00 uur: 50%
Zaterdag	                       00:00-08:00 uur: 60%
Zon- en feestdagen     00:00-24:00 uur: 60%</t>
    </r>
  </si>
  <si>
    <t>TOTAAL</t>
  </si>
  <si>
    <t>Alleen de prijscomponenten die in deze Aanbiedingsbegroting zijn opgenomen komen in aanmerking voor vergoeding.</t>
  </si>
  <si>
    <t>vast uurtarief</t>
  </si>
  <si>
    <t>max. 8 jaren</t>
  </si>
  <si>
    <t>Stationsklasse</t>
  </si>
  <si>
    <t>Kathedraal</t>
  </si>
  <si>
    <t>Mega</t>
  </si>
  <si>
    <t>Plus</t>
  </si>
  <si>
    <t xml:space="preserve">Basis </t>
  </si>
  <si>
    <t>Halte</t>
  </si>
  <si>
    <t xml:space="preserve">Prognose </t>
  </si>
  <si>
    <t xml:space="preserve">Vaste prijs </t>
  </si>
  <si>
    <t>Contour</t>
  </si>
  <si>
    <t>per m2</t>
  </si>
  <si>
    <t>jaar 1</t>
  </si>
  <si>
    <t>aantal m2 in jaar 1</t>
  </si>
  <si>
    <r>
      <rPr>
        <b/>
        <sz val="11"/>
        <rFont val="Calibri"/>
        <family val="2"/>
        <scheme val="minor"/>
      </rPr>
      <t>Integraal uurtarief Consultancy</t>
    </r>
    <r>
      <rPr>
        <b/>
        <sz val="11"/>
        <color rgb="FFFF0000"/>
        <rFont val="Calibri"/>
        <family val="2"/>
        <scheme val="minor"/>
      </rPr>
      <t xml:space="preserve"> </t>
    </r>
  </si>
  <si>
    <t>rubriek indeling</t>
  </si>
  <si>
    <t>Perroncontouren</t>
  </si>
  <si>
    <t>Overige stationscontouren</t>
  </si>
  <si>
    <t>Contour rubriek indeling</t>
  </si>
  <si>
    <t>Vaste prijs per m2</t>
  </si>
  <si>
    <t xml:space="preserve">De vaste basisprijs is ingedeeld per stationsklasse en gekoppeld aan een afnameprognose   </t>
  </si>
  <si>
    <t>verdere rechten ontlenen.</t>
  </si>
  <si>
    <t>Vaste basisprijs per initiële stationsopname in contractjaar 1</t>
  </si>
  <si>
    <t>Een door inschrijver aan te bieden vaste basisprijs per initiële stationsopname-opdracht in het</t>
  </si>
  <si>
    <t>per stationsklasse in het 1e contractjaar. Aan deze prognosehoeveelheden kan inschrijver geen</t>
  </si>
  <si>
    <t>Een door inschrijver aan te bieden vaste m2 prijs per contourrubriekindeling om te kunnen voldoen aan</t>
  </si>
  <si>
    <t>per stationsklasse</t>
  </si>
  <si>
    <r>
      <rPr>
        <b/>
        <sz val="10"/>
        <rFont val="Calibri"/>
        <family val="2"/>
        <scheme val="minor"/>
      </rPr>
      <t xml:space="preserve">Gewogen gemiddeld vast all-in uurtarief </t>
    </r>
    <r>
      <rPr>
        <sz val="10"/>
        <rFont val="Calibri"/>
        <family val="2"/>
        <scheme val="minor"/>
      </rPr>
      <t>(</t>
    </r>
    <r>
      <rPr>
        <sz val="10"/>
        <color theme="1"/>
        <rFont val="Calibri"/>
        <family val="2"/>
        <scheme val="minor"/>
      </rPr>
      <t>minimum tarief €</t>
    </r>
    <r>
      <rPr>
        <sz val="10"/>
        <rFont val="Calibri"/>
        <family val="2"/>
        <scheme val="minor"/>
      </rPr>
      <t>90</t>
    </r>
    <r>
      <rPr>
        <sz val="10"/>
        <color theme="1"/>
        <rFont val="Calibri"/>
        <family val="2"/>
        <scheme val="minor"/>
      </rPr>
      <t>,00</t>
    </r>
    <r>
      <rPr>
        <sz val="10"/>
        <rFont val="Calibri"/>
        <family val="2"/>
        <scheme val="minor"/>
      </rPr>
      <t xml:space="preserve"> / maximum tarief</t>
    </r>
    <r>
      <rPr>
        <sz val="10"/>
        <color theme="1"/>
        <rFont val="Calibri"/>
        <family val="2"/>
        <scheme val="minor"/>
      </rPr>
      <t xml:space="preserve"> €</t>
    </r>
    <r>
      <rPr>
        <sz val="10"/>
        <rFont val="Calibri"/>
        <family val="2"/>
        <scheme val="minor"/>
      </rPr>
      <t>145</t>
    </r>
    <r>
      <rPr>
        <sz val="10"/>
        <color theme="1"/>
        <rFont val="Calibri"/>
        <family val="2"/>
        <scheme val="minor"/>
      </rPr>
      <t>,00)</t>
    </r>
  </si>
  <si>
    <t>Vaste opslagprijs per m2</t>
  </si>
  <si>
    <t>aantal uur per jaar</t>
  </si>
  <si>
    <t>Prognose aantal m2 PER JAAR in jaar 2 t/m 8</t>
  </si>
  <si>
    <t>- Genoemde minimale en maximale tarieven mogen niet worden overschreden, de aanbieding is ongeldig bij overschrijding van genoemde bandbreedte.</t>
  </si>
  <si>
    <t>Stationsopnames, TN493342</t>
  </si>
  <si>
    <t xml:space="preserve">                                  Annex 5.1: Aanbiedingsbegroting perceel 1 (noord)</t>
  </si>
  <si>
    <t>- Genoemde prijzen zijn opgegeven conform de ProRail Inkoopvoorwaarden 2017 v2.3, in Euro's en excl. BTW.</t>
  </si>
  <si>
    <t>Versie 1.0</t>
  </si>
  <si>
    <r>
      <t xml:space="preserve">Duur van de overeenkomst: </t>
    </r>
    <r>
      <rPr>
        <sz val="11"/>
        <rFont val="Calibri"/>
        <family val="2"/>
        <scheme val="minor"/>
      </rPr>
      <t>maximaal 8 jaren waarvan 4 jaar vast en 2 x 2 optiejaren</t>
    </r>
  </si>
  <si>
    <t xml:space="preserve">1e contractjaar om te kunnen voldoen aan de uitgevraagde werkzaamheden voor de opnamediensten </t>
  </si>
  <si>
    <t xml:space="preserve">zoals nader gespecificeerd in Annex 3 - 'Vraagspecificatie' en zoals door inschrijver aangeboden. </t>
  </si>
  <si>
    <t xml:space="preserve">contourrubriek indeling voor de door ProRail optioneel uit te vragen maatvoeringskwaliteit zoals </t>
  </si>
  <si>
    <r>
      <t xml:space="preserve">Een door inschrijver aan te bieden gewogen gemiddeld vast all-in uurtarief voor alle door ProRail </t>
    </r>
    <r>
      <rPr>
        <b/>
        <sz val="11"/>
        <rFont val="Calibri"/>
        <family val="2"/>
      </rPr>
      <t>optioneel</t>
    </r>
    <r>
      <rPr>
        <sz val="11"/>
        <rFont val="Calibri"/>
        <family val="2"/>
      </rPr>
      <t xml:space="preserve"> af te nemen consultancywerkzaamheden op regiebasis zoals door ProRail nader beschreven in Annex 3 - 'Vraagspecificatie' en zoals door inschrijver aangeboden. ProRail heeft het totaal aantal jaarlijkse uren begroot op 100 uren. Aan dit urentotaal kunnen geen verdere rechten ontleend worden. Het aan te bieden uurtarief is door ProRail begrensd met een minimum en maximum uurtarief excl. BTW. Inschrijver dient het uurtarief binnen deze bandbreedte aan te bieden. Bij overschrijding van deze bandbreedte is de inschrijving ongeldig.</t>
    </r>
  </si>
  <si>
    <t>Totale (fictieve) inschrijfsom:</t>
  </si>
  <si>
    <t>Annex 3- 'Vraagspecificatie' en zoals door Inschrijver aangeboden.</t>
  </si>
  <si>
    <t>Vaste m2 prijs per contourrubriek indeling</t>
  </si>
  <si>
    <r>
      <t>Optie: vaste m2 opslagprijs voor m</t>
    </r>
    <r>
      <rPr>
        <b/>
        <sz val="10"/>
        <rFont val="Calibri"/>
        <family val="2"/>
        <scheme val="minor"/>
      </rPr>
      <t>aatvoeringskwaliteit</t>
    </r>
  </si>
  <si>
    <t>nader gespecificeerd in Annex 3- 'Vraagspecificatie' en zoals door Inschrijver aangeboden. Aan de benoemde prognosehoeveelheden kan inschrijver geen verdere rechten ontlenen.</t>
  </si>
  <si>
    <r>
      <t xml:space="preserve">Een door inschrijver aan te bieden vaste opslagprijs </t>
    </r>
    <r>
      <rPr>
        <b/>
        <sz val="10"/>
        <rFont val="Calibri"/>
        <family val="2"/>
        <scheme val="minor"/>
      </rPr>
      <t>bovenop</t>
    </r>
    <r>
      <rPr>
        <sz val="10"/>
        <rFont val="Calibri"/>
        <family val="2"/>
        <scheme val="minor"/>
      </rPr>
      <t xml:space="preserve"> de vaste m2 prijzen per </t>
    </r>
  </si>
  <si>
    <r>
      <t xml:space="preserve">de uitgevraagde </t>
    </r>
    <r>
      <rPr>
        <sz val="10"/>
        <rFont val="Calibri"/>
        <family val="2"/>
        <scheme val="minor"/>
      </rPr>
      <t>werkzaamheden</t>
    </r>
    <r>
      <rPr>
        <sz val="10"/>
        <color theme="1"/>
        <rFont val="Calibri"/>
        <family val="2"/>
        <scheme val="minor"/>
      </rPr>
      <t xml:space="preserve"> voor de opnamediensten zoals nader gespecificeerd in</t>
    </r>
  </si>
  <si>
    <t>Per contourrubriek indeling is een  afnamehoeveelheid in vierkante meter (m2) geprognotiseerd voor</t>
  </si>
  <si>
    <t xml:space="preserve"> contractjaar 1 en een jaarlijkse gemiddelde afnamehoeveelheid voor de overige 7 contractjaren.</t>
  </si>
  <si>
    <t>Aan deze prognosehoeveelheden kan inschrijver geen verdere rechten ontlenen.</t>
  </si>
  <si>
    <t>De controurrubrieken 'perron buitenkap' en 'perron onderkap' vallen onder de indeling "perroncontouren". De contourrubrieken 'Fiestenstalling inpandig', 'Fietstenstalling uitpandig', stationshal', 'trap', 'traverse', 'tunnel', 'voorplein', 'wachtruimte' en 'niet-publieke ruimte' vallen onder de indeling "overige stationscontouren".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</si>
</sst>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quot;€&quot;\ \-#,##0.00"/>
    <numFmt numFmtId="8" formatCode="&quot;€&quot;\ #,##0.00;[Red]&quot;€&quot;\ \-#,##0.00"/>
    <numFmt numFmtId="44" formatCode="_ &quot;€&quot;\ * #,##0.00_ ;_ &quot;€&quot;\ * \-#,##0.00_ ;_ &quot;€&quot;\ * &quot;-&quot;??_ ;_ @_ "/>
    <numFmt numFmtId="43" formatCode="_ * #,##0.00_ ;_ * \-#,##0.00_ ;_ * &quot;-&quot;??_ ;_ @_ "/>
    <numFmt numFmtId="164" formatCode="[$-413]d\ mmmm\ yyyy;@"/>
    <numFmt numFmtId="165" formatCode="_ * #,##0_ ;_ * \-#,##0_ ;_ * &quot;-&quot;??_ ;_ @_ "/>
  </numFmts>
  <fonts count="36"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8"/>
      <color theme="1"/>
      <name val="Calibri"/>
      <family val="2"/>
    </font>
    <font>
      <b/>
      <sz val="18"/>
      <color theme="1"/>
      <name val="Calibri"/>
      <family val="2"/>
      <scheme val="minor"/>
    </font>
    <font>
      <sz val="11"/>
      <color theme="1"/>
      <name val="Calibri"/>
      <family val="2"/>
      <scheme val="minor"/>
    </font>
    <font>
      <sz val="10"/>
      <color theme="1"/>
      <name val="Calibri"/>
      <family val="2"/>
      <scheme val="minor"/>
    </font>
    <font>
      <b/>
      <sz val="11"/>
      <color theme="1"/>
      <name val="Calibri"/>
      <family val="2"/>
      <scheme val="minor"/>
    </font>
    <font>
      <sz val="10"/>
      <name val="Calibri"/>
      <family val="2"/>
      <scheme val="minor"/>
    </font>
    <font>
      <b/>
      <sz val="14"/>
      <name val="Calibri"/>
      <family val="2"/>
      <scheme val="minor"/>
    </font>
    <font>
      <b/>
      <sz val="11"/>
      <name val="Calibri"/>
      <family val="2"/>
      <scheme val="minor"/>
    </font>
    <font>
      <sz val="11"/>
      <name val="Calibri"/>
      <family val="2"/>
      <scheme val="minor"/>
    </font>
    <font>
      <b/>
      <sz val="10"/>
      <color theme="1"/>
      <name val="Calibri"/>
      <family val="2"/>
      <scheme val="minor"/>
    </font>
    <font>
      <b/>
      <sz val="8"/>
      <color theme="1"/>
      <name val="Calibri"/>
      <family val="2"/>
      <scheme val="minor"/>
    </font>
    <font>
      <sz val="11"/>
      <color rgb="FFFF0000"/>
      <name val="Calibri"/>
      <family val="2"/>
      <scheme val="minor"/>
    </font>
    <font>
      <b/>
      <sz val="14"/>
      <color theme="1"/>
      <name val="Calibri"/>
      <family val="2"/>
      <scheme val="minor"/>
    </font>
    <font>
      <sz val="10"/>
      <color rgb="FFFF0000"/>
      <name val="Calibri"/>
      <family val="2"/>
      <scheme val="minor"/>
    </font>
    <font>
      <b/>
      <sz val="11"/>
      <color rgb="FF000000"/>
      <name val="Calibri"/>
      <family val="2"/>
    </font>
    <font>
      <sz val="11"/>
      <color rgb="FF000000"/>
      <name val="Calibri"/>
      <family val="2"/>
    </font>
    <font>
      <sz val="11"/>
      <color rgb="FFFF0000"/>
      <name val="Calibri"/>
      <family val="2"/>
    </font>
    <font>
      <b/>
      <sz val="11"/>
      <color rgb="FFFF0000"/>
      <name val="Calibri"/>
      <family val="2"/>
      <scheme val="minor"/>
    </font>
    <font>
      <b/>
      <sz val="11"/>
      <color rgb="FFFF0000"/>
      <name val="Calibri"/>
      <family val="2"/>
    </font>
    <font>
      <b/>
      <sz val="10"/>
      <color rgb="FFFF0000"/>
      <name val="Calibri"/>
      <family val="2"/>
      <scheme val="minor"/>
    </font>
    <font>
      <b/>
      <sz val="10"/>
      <name val="Calibri"/>
      <family val="2"/>
      <scheme val="minor"/>
    </font>
    <font>
      <b/>
      <sz val="10"/>
      <color rgb="FF000000"/>
      <name val="Calibri"/>
      <family val="2"/>
    </font>
    <font>
      <sz val="11"/>
      <name val="Calibri"/>
      <family val="2"/>
    </font>
    <font>
      <sz val="10"/>
      <color rgb="FF000000"/>
      <name val="Calibri"/>
      <family val="2"/>
    </font>
    <font>
      <sz val="9"/>
      <color rgb="FF000000"/>
      <name val="Calibri"/>
      <family val="2"/>
    </font>
    <font>
      <b/>
      <sz val="9"/>
      <color theme="1"/>
      <name val="Calibri"/>
      <family val="2"/>
      <scheme val="minor"/>
    </font>
    <font>
      <b/>
      <sz val="9"/>
      <color rgb="FFFF0000"/>
      <name val="Calibri"/>
      <family val="2"/>
    </font>
    <font>
      <b/>
      <sz val="11"/>
      <color theme="1"/>
      <name val="Calibri"/>
      <family val="2"/>
    </font>
    <font>
      <sz val="11"/>
      <color theme="1"/>
      <name val="Calibri"/>
      <family val="2"/>
    </font>
    <font>
      <b/>
      <sz val="18"/>
      <name val="Calibri"/>
      <family val="2"/>
      <scheme val="minor"/>
    </font>
    <font>
      <b/>
      <sz val="16"/>
      <name val="Calibri"/>
      <family val="2"/>
      <scheme val="minor"/>
    </font>
    <font>
      <b/>
      <sz val="11"/>
      <name val="Calibri"/>
      <family val="2"/>
    </font>
  </fonts>
  <fills count="11">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6"/>
        <bgColor indexed="64"/>
      </patternFill>
    </fill>
    <fill>
      <patternFill patternType="solid">
        <fgColor theme="6" tint="0.39997558519241921"/>
        <bgColor indexed="64"/>
      </patternFill>
    </fill>
    <fill>
      <patternFill patternType="solid">
        <fgColor rgb="FFEBF1DE"/>
        <bgColor rgb="FF000000"/>
      </patternFill>
    </fill>
    <fill>
      <patternFill patternType="solid">
        <fgColor rgb="FFFFFF00"/>
        <bgColor rgb="FF000000"/>
      </patternFill>
    </fill>
    <fill>
      <patternFill patternType="solid">
        <fgColor theme="6" tint="0.79998168889431442"/>
        <bgColor rgb="FF000000"/>
      </patternFill>
    </fill>
    <fill>
      <patternFill patternType="solid">
        <fgColor theme="6" tint="0.39997558519241921"/>
        <bgColor rgb="FF000000"/>
      </patternFill>
    </fill>
    <fill>
      <patternFill patternType="solid">
        <fgColor theme="6"/>
        <bgColor rgb="FF000000"/>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ck">
        <color theme="3" tint="-0.499984740745262"/>
      </left>
      <right/>
      <top style="thick">
        <color theme="3" tint="-0.499984740745262"/>
      </top>
      <bottom/>
      <diagonal/>
    </border>
    <border>
      <left/>
      <right/>
      <top style="thick">
        <color theme="3" tint="-0.499984740745262"/>
      </top>
      <bottom/>
      <diagonal/>
    </border>
    <border>
      <left/>
      <right style="thick">
        <color theme="3" tint="-0.499984740745262"/>
      </right>
      <top style="thick">
        <color theme="3" tint="-0.499984740745262"/>
      </top>
      <bottom/>
      <diagonal/>
    </border>
    <border>
      <left style="thick">
        <color theme="3" tint="-0.499984740745262"/>
      </left>
      <right/>
      <top/>
      <bottom/>
      <diagonal/>
    </border>
    <border>
      <left/>
      <right style="thick">
        <color theme="3" tint="-0.499984740745262"/>
      </right>
      <top/>
      <bottom/>
      <diagonal/>
    </border>
    <border>
      <left style="thick">
        <color theme="3" tint="-0.499984740745262"/>
      </left>
      <right/>
      <top/>
      <bottom style="thick">
        <color theme="3" tint="-0.499984740745262"/>
      </bottom>
      <diagonal/>
    </border>
    <border>
      <left/>
      <right/>
      <top/>
      <bottom style="thick">
        <color theme="3" tint="-0.499984740745262"/>
      </bottom>
      <diagonal/>
    </border>
    <border>
      <left/>
      <right style="thick">
        <color theme="3" tint="-0.499984740745262"/>
      </right>
      <top/>
      <bottom style="thick">
        <color theme="3" tint="-0.499984740745262"/>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7">
    <xf numFmtId="0" fontId="0" fillId="0" borderId="0"/>
    <xf numFmtId="44" fontId="6" fillId="3" borderId="1">
      <alignment horizontal="center"/>
    </xf>
    <xf numFmtId="0" fontId="6" fillId="2" borderId="0"/>
    <xf numFmtId="0" fontId="4" fillId="0" borderId="0"/>
    <xf numFmtId="44" fontId="6" fillId="2" borderId="1"/>
    <xf numFmtId="44" fontId="3" fillId="0" borderId="0" applyFont="0" applyFill="0" applyBorder="0" applyAlignment="0" applyProtection="0"/>
    <xf numFmtId="43" fontId="3" fillId="0" borderId="0" applyFont="0" applyFill="0" applyBorder="0" applyAlignment="0" applyProtection="0"/>
  </cellStyleXfs>
  <cellXfs count="244">
    <xf numFmtId="0" fontId="0" fillId="0" borderId="0" xfId="0"/>
    <xf numFmtId="0" fontId="5" fillId="2" borderId="0" xfId="0" applyFont="1" applyFill="1" applyAlignment="1">
      <alignment horizontal="center"/>
    </xf>
    <xf numFmtId="0" fontId="7" fillId="2" borderId="0" xfId="0" applyFont="1" applyFill="1"/>
    <xf numFmtId="0" fontId="6" fillId="2" borderId="0" xfId="0" applyFont="1" applyFill="1"/>
    <xf numFmtId="0" fontId="9" fillId="0" borderId="0" xfId="0" applyFont="1"/>
    <xf numFmtId="0" fontId="7" fillId="0" borderId="0" xfId="0" applyFont="1"/>
    <xf numFmtId="0" fontId="9" fillId="0" borderId="0" xfId="0" applyFont="1" applyAlignment="1">
      <alignment horizontal="left" vertical="top" wrapText="1"/>
    </xf>
    <xf numFmtId="0" fontId="6" fillId="0" borderId="0" xfId="0" applyFont="1"/>
    <xf numFmtId="0" fontId="12" fillId="0" borderId="0" xfId="0" applyFont="1" applyAlignment="1">
      <alignment horizontal="left" vertical="top" wrapText="1"/>
    </xf>
    <xf numFmtId="0" fontId="12" fillId="2" borderId="0" xfId="0" applyFont="1" applyFill="1"/>
    <xf numFmtId="0" fontId="9" fillId="2" borderId="0" xfId="0" applyFont="1" applyFill="1" applyAlignment="1">
      <alignment wrapText="1"/>
    </xf>
    <xf numFmtId="0" fontId="9" fillId="2" borderId="0" xfId="0" applyFont="1" applyFill="1"/>
    <xf numFmtId="0" fontId="9" fillId="0" borderId="0" xfId="0" applyFont="1" applyAlignment="1">
      <alignment wrapText="1"/>
    </xf>
    <xf numFmtId="0" fontId="7" fillId="0" borderId="0" xfId="0" applyFont="1" applyAlignment="1">
      <alignment wrapText="1"/>
    </xf>
    <xf numFmtId="0" fontId="12" fillId="2" borderId="10" xfId="0" applyFont="1" applyFill="1" applyBorder="1"/>
    <xf numFmtId="0" fontId="12" fillId="2" borderId="0" xfId="0" applyFont="1" applyFill="1" applyAlignment="1">
      <alignment wrapText="1"/>
    </xf>
    <xf numFmtId="0" fontId="7" fillId="2" borderId="9" xfId="0" applyFont="1" applyFill="1" applyBorder="1"/>
    <xf numFmtId="0" fontId="9" fillId="2" borderId="10" xfId="0" applyFont="1" applyFill="1" applyBorder="1"/>
    <xf numFmtId="0" fontId="7" fillId="2" borderId="11" xfId="0" applyFont="1" applyFill="1" applyBorder="1"/>
    <xf numFmtId="0" fontId="9" fillId="2" borderId="12" xfId="0" applyFont="1" applyFill="1" applyBorder="1" applyAlignment="1">
      <alignment wrapText="1"/>
    </xf>
    <xf numFmtId="0" fontId="9" fillId="2" borderId="13" xfId="0" applyFont="1" applyFill="1" applyBorder="1"/>
    <xf numFmtId="0" fontId="7" fillId="2" borderId="0" xfId="0" applyFont="1" applyFill="1" applyAlignment="1">
      <alignment wrapText="1"/>
    </xf>
    <xf numFmtId="0" fontId="7" fillId="2" borderId="6" xfId="0" applyFont="1" applyFill="1" applyBorder="1"/>
    <xf numFmtId="0" fontId="7" fillId="2" borderId="7" xfId="0" applyFont="1" applyFill="1" applyBorder="1" applyAlignment="1">
      <alignment wrapText="1"/>
    </xf>
    <xf numFmtId="0" fontId="7" fillId="2" borderId="8" xfId="0" applyFont="1" applyFill="1" applyBorder="1"/>
    <xf numFmtId="0" fontId="7" fillId="2" borderId="10" xfId="0" applyFont="1" applyFill="1" applyBorder="1"/>
    <xf numFmtId="0" fontId="10" fillId="2" borderId="10" xfId="0" applyFont="1" applyFill="1" applyBorder="1" applyAlignment="1">
      <alignment horizontal="left"/>
    </xf>
    <xf numFmtId="0" fontId="10" fillId="2" borderId="0" xfId="0" applyFont="1" applyFill="1" applyAlignment="1">
      <alignment horizontal="left"/>
    </xf>
    <xf numFmtId="0" fontId="10" fillId="2" borderId="0" xfId="0" quotePrefix="1" applyFont="1" applyFill="1" applyAlignment="1">
      <alignment horizontal="center" wrapText="1"/>
    </xf>
    <xf numFmtId="0" fontId="10" fillId="2" borderId="0" xfId="0" applyFont="1" applyFill="1" applyAlignment="1">
      <alignment horizontal="center" wrapText="1"/>
    </xf>
    <xf numFmtId="0" fontId="11" fillId="2" borderId="0" xfId="0" applyFont="1" applyFill="1" applyAlignment="1">
      <alignment wrapText="1"/>
    </xf>
    <xf numFmtId="0" fontId="9" fillId="2" borderId="0" xfId="0" applyFont="1" applyFill="1" applyAlignment="1">
      <alignment horizontal="left" vertical="top" wrapText="1"/>
    </xf>
    <xf numFmtId="44" fontId="8" fillId="2" borderId="0" xfId="5" applyFont="1" applyFill="1" applyBorder="1" applyAlignment="1">
      <alignment horizontal="center" vertical="center"/>
    </xf>
    <xf numFmtId="0" fontId="2" fillId="2" borderId="0" xfId="0" applyFont="1" applyFill="1"/>
    <xf numFmtId="165" fontId="2" fillId="2" borderId="0" xfId="6" applyNumberFormat="1" applyFont="1" applyFill="1" applyBorder="1" applyAlignment="1">
      <alignment wrapText="1"/>
    </xf>
    <xf numFmtId="0" fontId="2" fillId="2" borderId="9" xfId="0" applyFont="1" applyFill="1" applyBorder="1"/>
    <xf numFmtId="0" fontId="2" fillId="0" borderId="0" xfId="0" applyFont="1"/>
    <xf numFmtId="0" fontId="0" fillId="2" borderId="0" xfId="0" applyFill="1"/>
    <xf numFmtId="44" fontId="8" fillId="2" borderId="0" xfId="5" quotePrefix="1" applyFont="1" applyFill="1" applyBorder="1" applyAlignment="1">
      <alignment horizontal="center" vertical="center" wrapText="1"/>
    </xf>
    <xf numFmtId="0" fontId="7" fillId="2" borderId="18" xfId="0" applyFont="1" applyFill="1" applyBorder="1"/>
    <xf numFmtId="0" fontId="19" fillId="8" borderId="17" xfId="0" applyFont="1" applyFill="1" applyBorder="1" applyAlignment="1">
      <alignment horizontal="left" vertical="top" wrapText="1"/>
    </xf>
    <xf numFmtId="0" fontId="13" fillId="5" borderId="14" xfId="0" applyFont="1" applyFill="1" applyBorder="1"/>
    <xf numFmtId="0" fontId="19" fillId="9" borderId="15" xfId="0" applyFont="1" applyFill="1" applyBorder="1" applyAlignment="1">
      <alignment horizontal="left" vertical="top" wrapText="1"/>
    </xf>
    <xf numFmtId="0" fontId="2" fillId="5" borderId="3" xfId="0" quotePrefix="1" applyFont="1" applyFill="1" applyBorder="1" applyAlignment="1">
      <alignment horizontal="left" vertical="top" wrapText="1"/>
    </xf>
    <xf numFmtId="0" fontId="2" fillId="5" borderId="4" xfId="0" quotePrefix="1" applyFont="1" applyFill="1" applyBorder="1" applyAlignment="1">
      <alignment horizontal="left" vertical="top" wrapText="1"/>
    </xf>
    <xf numFmtId="0" fontId="7" fillId="2" borderId="23" xfId="0" applyFont="1" applyFill="1" applyBorder="1"/>
    <xf numFmtId="0" fontId="5" fillId="2" borderId="24" xfId="0" applyFont="1" applyFill="1" applyBorder="1" applyAlignment="1">
      <alignment horizontal="left"/>
    </xf>
    <xf numFmtId="0" fontId="7" fillId="2" borderId="25" xfId="0" applyFont="1" applyFill="1" applyBorder="1"/>
    <xf numFmtId="0" fontId="7" fillId="2" borderId="26" xfId="0" applyFont="1" applyFill="1" applyBorder="1"/>
    <xf numFmtId="0" fontId="7" fillId="2" borderId="27" xfId="0" applyFont="1" applyFill="1" applyBorder="1"/>
    <xf numFmtId="0" fontId="2" fillId="2" borderId="26" xfId="0" applyFont="1" applyFill="1" applyBorder="1"/>
    <xf numFmtId="0" fontId="2" fillId="2" borderId="27" xfId="0" applyFont="1" applyFill="1" applyBorder="1"/>
    <xf numFmtId="0" fontId="7" fillId="2" borderId="28" xfId="0" applyFont="1" applyFill="1" applyBorder="1"/>
    <xf numFmtId="0" fontId="2" fillId="2" borderId="29" xfId="0" applyFont="1" applyFill="1" applyBorder="1"/>
    <xf numFmtId="0" fontId="7" fillId="2" borderId="34" xfId="0" applyFont="1" applyFill="1" applyBorder="1"/>
    <xf numFmtId="0" fontId="21" fillId="5" borderId="2" xfId="0" quotePrefix="1" applyFont="1" applyFill="1" applyBorder="1" applyAlignment="1">
      <alignment horizontal="left"/>
    </xf>
    <xf numFmtId="0" fontId="15" fillId="5" borderId="3" xfId="0" quotePrefix="1" applyFont="1" applyFill="1" applyBorder="1" applyAlignment="1">
      <alignment horizontal="left" vertical="top" wrapText="1"/>
    </xf>
    <xf numFmtId="3" fontId="13" fillId="2" borderId="1" xfId="0" quotePrefix="1" applyNumberFormat="1" applyFont="1" applyFill="1" applyBorder="1" applyAlignment="1">
      <alignment horizontal="center" vertical="center" wrapText="1"/>
    </xf>
    <xf numFmtId="0" fontId="8" fillId="2" borderId="22" xfId="0" quotePrefix="1" applyFont="1" applyFill="1" applyBorder="1" applyAlignment="1">
      <alignment horizontal="center" wrapText="1"/>
    </xf>
    <xf numFmtId="0" fontId="8" fillId="2" borderId="21" xfId="0" quotePrefix="1" applyFont="1" applyFill="1" applyBorder="1" applyAlignment="1">
      <alignment horizontal="center" wrapText="1"/>
    </xf>
    <xf numFmtId="0" fontId="20" fillId="8" borderId="0" xfId="0" applyFont="1" applyFill="1" applyAlignment="1">
      <alignment horizontal="left" vertical="top" wrapText="1"/>
    </xf>
    <xf numFmtId="0" fontId="19" fillId="8" borderId="0" xfId="0" applyFont="1" applyFill="1" applyAlignment="1">
      <alignment horizontal="left" vertical="top" wrapText="1"/>
    </xf>
    <xf numFmtId="3" fontId="18" fillId="8" borderId="0" xfId="0" applyNumberFormat="1" applyFont="1" applyFill="1" applyAlignment="1">
      <alignment horizontal="center" vertical="center"/>
    </xf>
    <xf numFmtId="0" fontId="19" fillId="8" borderId="0" xfId="0" applyFont="1" applyFill="1"/>
    <xf numFmtId="0" fontId="5" fillId="2" borderId="0" xfId="0" applyFont="1" applyFill="1" applyAlignment="1">
      <alignment horizontal="left"/>
    </xf>
    <xf numFmtId="0" fontId="2" fillId="2" borderId="0" xfId="0" quotePrefix="1" applyFont="1" applyFill="1" applyAlignment="1">
      <alignment horizontal="left" vertical="top" wrapText="1"/>
    </xf>
    <xf numFmtId="0" fontId="17" fillId="2" borderId="0" xfId="0" applyFont="1" applyFill="1"/>
    <xf numFmtId="0" fontId="12" fillId="2" borderId="0" xfId="0" quotePrefix="1" applyFont="1" applyFill="1" applyAlignment="1">
      <alignment horizontal="left"/>
    </xf>
    <xf numFmtId="0" fontId="2" fillId="2" borderId="0" xfId="0" applyFont="1" applyFill="1" applyAlignment="1">
      <alignment horizontal="left" wrapText="1"/>
    </xf>
    <xf numFmtId="0" fontId="2" fillId="2" borderId="0" xfId="0" quotePrefix="1" applyFont="1" applyFill="1" applyAlignment="1">
      <alignment horizontal="left"/>
    </xf>
    <xf numFmtId="0" fontId="6" fillId="2" borderId="0" xfId="2"/>
    <xf numFmtId="0" fontId="2" fillId="2" borderId="0" xfId="0" quotePrefix="1" applyFont="1" applyFill="1" applyAlignment="1">
      <alignment horizontal="left" wrapText="1"/>
    </xf>
    <xf numFmtId="0" fontId="13" fillId="2" borderId="0" xfId="0" applyFont="1" applyFill="1" applyAlignment="1">
      <alignment wrapText="1"/>
    </xf>
    <xf numFmtId="0" fontId="14" fillId="2" borderId="0" xfId="0" quotePrefix="1" applyFont="1" applyFill="1" applyAlignment="1">
      <alignment horizontal="center" wrapText="1"/>
    </xf>
    <xf numFmtId="0" fontId="8" fillId="2" borderId="0" xfId="0" quotePrefix="1" applyFont="1" applyFill="1" applyAlignment="1">
      <alignment horizontal="center" wrapText="1"/>
    </xf>
    <xf numFmtId="0" fontId="8" fillId="2" borderId="0" xfId="0" quotePrefix="1" applyFont="1" applyFill="1" applyAlignment="1">
      <alignment horizontal="center" vertical="center" wrapText="1"/>
    </xf>
    <xf numFmtId="0" fontId="18" fillId="8" borderId="0" xfId="0" applyFont="1" applyFill="1" applyAlignment="1">
      <alignment horizontal="center" vertical="center" wrapText="1"/>
    </xf>
    <xf numFmtId="0" fontId="18" fillId="8" borderId="0" xfId="0" applyFont="1" applyFill="1" applyAlignment="1">
      <alignment horizontal="left" vertical="top" wrapText="1"/>
    </xf>
    <xf numFmtId="0" fontId="19" fillId="6" borderId="0" xfId="0" applyFont="1" applyFill="1"/>
    <xf numFmtId="8" fontId="18" fillId="8" borderId="0" xfId="0" applyNumberFormat="1" applyFont="1" applyFill="1"/>
    <xf numFmtId="0" fontId="1" fillId="2" borderId="0" xfId="0" quotePrefix="1" applyFont="1" applyFill="1" applyAlignment="1">
      <alignment horizontal="left"/>
    </xf>
    <xf numFmtId="3" fontId="8" fillId="2" borderId="0" xfId="0" quotePrefix="1" applyNumberFormat="1" applyFont="1" applyFill="1" applyAlignment="1">
      <alignment horizontal="center" vertical="center" wrapText="1"/>
    </xf>
    <xf numFmtId="0" fontId="13" fillId="2" borderId="0" xfId="0" quotePrefix="1" applyFont="1" applyFill="1" applyAlignment="1">
      <alignment horizontal="left" vertical="top" wrapText="1"/>
    </xf>
    <xf numFmtId="0" fontId="7" fillId="2" borderId="0" xfId="0" quotePrefix="1" applyFont="1" applyFill="1" applyAlignment="1">
      <alignment horizontal="left" vertical="top" wrapText="1"/>
    </xf>
    <xf numFmtId="0" fontId="17" fillId="2" borderId="0" xfId="0" quotePrefix="1" applyFont="1" applyFill="1" applyAlignment="1">
      <alignment horizontal="left" vertical="top"/>
    </xf>
    <xf numFmtId="44" fontId="8" fillId="2" borderId="0" xfId="0" applyNumberFormat="1" applyFont="1" applyFill="1" applyAlignment="1" applyProtection="1">
      <alignment horizontal="center" vertical="center"/>
      <protection locked="0"/>
    </xf>
    <xf numFmtId="0" fontId="8" fillId="2" borderId="0" xfId="0" applyFont="1" applyFill="1"/>
    <xf numFmtId="0" fontId="7" fillId="2" borderId="29" xfId="0" applyFont="1" applyFill="1" applyBorder="1"/>
    <xf numFmtId="0" fontId="13" fillId="2" borderId="14" xfId="0" applyFont="1" applyFill="1" applyBorder="1" applyAlignment="1">
      <alignment horizontal="center" vertical="center"/>
    </xf>
    <xf numFmtId="8" fontId="18" fillId="7" borderId="21" xfId="0" applyNumberFormat="1" applyFont="1" applyFill="1" applyBorder="1" applyAlignment="1">
      <alignment horizontal="center" vertical="center"/>
    </xf>
    <xf numFmtId="8" fontId="18" fillId="7" borderId="1" xfId="0" applyNumberFormat="1" applyFont="1" applyFill="1" applyBorder="1" applyAlignment="1">
      <alignment horizontal="center" vertical="center"/>
    </xf>
    <xf numFmtId="8" fontId="8" fillId="4" borderId="1" xfId="0" applyNumberFormat="1" applyFont="1" applyFill="1" applyBorder="1" applyAlignment="1">
      <alignment horizontal="center" vertical="center"/>
    </xf>
    <xf numFmtId="0" fontId="13" fillId="2" borderId="22" xfId="0" quotePrefix="1" applyFont="1" applyFill="1" applyBorder="1" applyAlignment="1">
      <alignment horizontal="center" vertical="center" wrapText="1"/>
    </xf>
    <xf numFmtId="44" fontId="13" fillId="2" borderId="16" xfId="5" quotePrefix="1" applyFont="1" applyFill="1" applyBorder="1" applyAlignment="1">
      <alignment horizontal="center" vertical="center" wrapText="1"/>
    </xf>
    <xf numFmtId="0" fontId="13" fillId="2" borderId="21" xfId="0" quotePrefix="1" applyFont="1" applyFill="1" applyBorder="1" applyAlignment="1">
      <alignment horizontal="center" vertical="center" wrapText="1"/>
    </xf>
    <xf numFmtId="8" fontId="18" fillId="8" borderId="0" xfId="0" applyNumberFormat="1" applyFont="1" applyFill="1" applyAlignment="1">
      <alignment horizontal="center" vertical="center"/>
    </xf>
    <xf numFmtId="0" fontId="7" fillId="2" borderId="5" xfId="0" applyFont="1" applyFill="1" applyBorder="1"/>
    <xf numFmtId="0" fontId="18" fillId="8" borderId="15" xfId="0" applyFont="1" applyFill="1" applyBorder="1" applyAlignment="1">
      <alignment horizontal="left" vertical="top" wrapText="1"/>
    </xf>
    <xf numFmtId="0" fontId="13" fillId="2" borderId="20" xfId="0" applyFont="1" applyFill="1" applyBorder="1" applyAlignment="1">
      <alignment horizontal="center" vertical="center"/>
    </xf>
    <xf numFmtId="0" fontId="13" fillId="2" borderId="19" xfId="0" applyFont="1" applyFill="1" applyBorder="1" applyAlignment="1">
      <alignment horizontal="center" vertical="center"/>
    </xf>
    <xf numFmtId="0" fontId="19" fillId="6" borderId="5" xfId="0" applyFont="1" applyFill="1" applyBorder="1"/>
    <xf numFmtId="0" fontId="19" fillId="9" borderId="19" xfId="0" applyFont="1" applyFill="1" applyBorder="1"/>
    <xf numFmtId="0" fontId="7" fillId="5" borderId="17" xfId="0" applyFont="1" applyFill="1" applyBorder="1"/>
    <xf numFmtId="0" fontId="7" fillId="5" borderId="20" xfId="0" applyFont="1" applyFill="1" applyBorder="1"/>
    <xf numFmtId="44" fontId="8" fillId="2" borderId="19" xfId="5" applyFont="1" applyFill="1" applyBorder="1" applyAlignment="1">
      <alignment horizontal="center" vertical="center"/>
    </xf>
    <xf numFmtId="0" fontId="19" fillId="6" borderId="20" xfId="0" applyFont="1" applyFill="1" applyBorder="1"/>
    <xf numFmtId="0" fontId="13" fillId="5" borderId="16" xfId="0" applyFont="1" applyFill="1" applyBorder="1" applyAlignment="1">
      <alignment vertical="top"/>
    </xf>
    <xf numFmtId="0" fontId="13" fillId="5" borderId="14" xfId="0" applyFont="1" applyFill="1" applyBorder="1" applyAlignment="1">
      <alignment vertical="top"/>
    </xf>
    <xf numFmtId="3" fontId="9" fillId="5" borderId="1" xfId="0" applyNumberFormat="1" applyFont="1" applyFill="1" applyBorder="1" applyAlignment="1">
      <alignment horizontal="center" vertical="center"/>
    </xf>
    <xf numFmtId="3" fontId="26" fillId="9" borderId="1" xfId="0" applyNumberFormat="1" applyFont="1" applyFill="1" applyBorder="1" applyAlignment="1">
      <alignment horizontal="center" vertical="center"/>
    </xf>
    <xf numFmtId="3" fontId="27" fillId="9" borderId="4" xfId="0" applyNumberFormat="1" applyFont="1" applyFill="1" applyBorder="1" applyAlignment="1">
      <alignment horizontal="center" vertical="center"/>
    </xf>
    <xf numFmtId="3" fontId="19" fillId="9" borderId="21" xfId="0" applyNumberFormat="1" applyFont="1" applyFill="1" applyBorder="1" applyAlignment="1">
      <alignment horizontal="center" vertical="center"/>
    </xf>
    <xf numFmtId="3" fontId="19" fillId="9" borderId="1" xfId="0" applyNumberFormat="1" applyFont="1" applyFill="1" applyBorder="1" applyAlignment="1">
      <alignment horizontal="center" vertical="center"/>
    </xf>
    <xf numFmtId="0" fontId="9" fillId="5" borderId="21" xfId="0" applyFont="1" applyFill="1" applyBorder="1" applyAlignment="1">
      <alignment horizontal="center" vertical="center"/>
    </xf>
    <xf numFmtId="0" fontId="26" fillId="9" borderId="1" xfId="0" quotePrefix="1" applyFont="1" applyFill="1" applyBorder="1" applyAlignment="1">
      <alignment horizontal="center" vertical="center"/>
    </xf>
    <xf numFmtId="0" fontId="26" fillId="9" borderId="1" xfId="0" applyFont="1" applyFill="1" applyBorder="1" applyAlignment="1">
      <alignment horizontal="center" vertical="center"/>
    </xf>
    <xf numFmtId="8" fontId="19" fillId="9" borderId="1" xfId="0" applyNumberFormat="1" applyFont="1" applyFill="1" applyBorder="1" applyAlignment="1">
      <alignment horizontal="center" vertical="center" wrapText="1"/>
    </xf>
    <xf numFmtId="8" fontId="19" fillId="8" borderId="5" xfId="0" applyNumberFormat="1" applyFont="1" applyFill="1" applyBorder="1" applyAlignment="1">
      <alignment horizontal="center" vertical="center" wrapText="1"/>
    </xf>
    <xf numFmtId="8" fontId="19" fillId="8" borderId="0" xfId="0" applyNumberFormat="1" applyFont="1" applyFill="1" applyAlignment="1">
      <alignment horizontal="center" vertical="center" wrapText="1"/>
    </xf>
    <xf numFmtId="44" fontId="1" fillId="2" borderId="19" xfId="5" applyFont="1" applyFill="1" applyBorder="1" applyAlignment="1">
      <alignment horizontal="center" vertical="center"/>
    </xf>
    <xf numFmtId="44" fontId="1" fillId="2" borderId="5" xfId="5" applyFont="1" applyFill="1" applyBorder="1" applyAlignment="1">
      <alignment horizontal="center" vertical="center"/>
    </xf>
    <xf numFmtId="44" fontId="1" fillId="2" borderId="0" xfId="5" applyFont="1" applyFill="1" applyBorder="1" applyAlignment="1">
      <alignment horizontal="center" vertical="center"/>
    </xf>
    <xf numFmtId="3" fontId="27" fillId="8" borderId="0" xfId="0" applyNumberFormat="1" applyFont="1" applyFill="1" applyAlignment="1">
      <alignment horizontal="center" vertical="center"/>
    </xf>
    <xf numFmtId="3" fontId="26" fillId="8" borderId="0" xfId="0" quotePrefix="1" applyNumberFormat="1" applyFont="1" applyFill="1" applyAlignment="1">
      <alignment horizontal="center" vertical="center"/>
    </xf>
    <xf numFmtId="3" fontId="26" fillId="8" borderId="0" xfId="0" applyNumberFormat="1" applyFont="1" applyFill="1" applyAlignment="1">
      <alignment horizontal="center" vertical="center"/>
    </xf>
    <xf numFmtId="0" fontId="13" fillId="2" borderId="14" xfId="0" applyFont="1" applyFill="1" applyBorder="1" applyAlignment="1">
      <alignment horizontal="center" vertical="center" wrapText="1"/>
    </xf>
    <xf numFmtId="8" fontId="19" fillId="8" borderId="22" xfId="0" applyNumberFormat="1" applyFont="1" applyFill="1" applyBorder="1" applyAlignment="1">
      <alignment horizontal="center" vertical="center" wrapText="1"/>
    </xf>
    <xf numFmtId="8" fontId="19" fillId="8" borderId="21" xfId="0" applyNumberFormat="1" applyFont="1" applyFill="1" applyBorder="1" applyAlignment="1">
      <alignment horizontal="center" vertical="center" wrapText="1"/>
    </xf>
    <xf numFmtId="8" fontId="19" fillId="9" borderId="21" xfId="0" applyNumberFormat="1" applyFont="1" applyFill="1" applyBorder="1" applyAlignment="1">
      <alignment horizontal="center" vertical="center" wrapText="1"/>
    </xf>
    <xf numFmtId="3" fontId="28" fillId="8" borderId="0" xfId="0" applyNumberFormat="1" applyFont="1" applyFill="1" applyAlignment="1">
      <alignment horizontal="center" vertical="center"/>
    </xf>
    <xf numFmtId="0" fontId="7" fillId="2" borderId="15" xfId="0" applyFont="1" applyFill="1" applyBorder="1"/>
    <xf numFmtId="0" fontId="7" fillId="2" borderId="19" xfId="0" applyFont="1" applyFill="1" applyBorder="1"/>
    <xf numFmtId="0" fontId="7" fillId="2" borderId="16" xfId="0" applyFont="1" applyFill="1" applyBorder="1"/>
    <xf numFmtId="0" fontId="7" fillId="2" borderId="17" xfId="0" applyFont="1" applyFill="1" applyBorder="1"/>
    <xf numFmtId="0" fontId="7" fillId="2" borderId="20" xfId="0" applyFont="1" applyFill="1" applyBorder="1"/>
    <xf numFmtId="0" fontId="7" fillId="5" borderId="15" xfId="0" applyFont="1" applyFill="1" applyBorder="1"/>
    <xf numFmtId="0" fontId="7" fillId="5" borderId="19" xfId="0" applyFont="1" applyFill="1" applyBorder="1"/>
    <xf numFmtId="0" fontId="17" fillId="2" borderId="18" xfId="0" applyFont="1" applyFill="1" applyBorder="1"/>
    <xf numFmtId="0" fontId="0" fillId="5" borderId="15" xfId="0" applyFill="1" applyBorder="1"/>
    <xf numFmtId="3" fontId="18" fillId="8" borderId="16" xfId="0" applyNumberFormat="1" applyFont="1" applyFill="1" applyBorder="1" applyAlignment="1">
      <alignment horizontal="center" vertical="center"/>
    </xf>
    <xf numFmtId="0" fontId="22" fillId="8" borderId="17" xfId="0" applyFont="1" applyFill="1" applyBorder="1" applyAlignment="1">
      <alignment horizontal="center" vertical="center"/>
    </xf>
    <xf numFmtId="8" fontId="18" fillId="8" borderId="17" xfId="0" applyNumberFormat="1" applyFont="1" applyFill="1" applyBorder="1" applyAlignment="1">
      <alignment horizontal="center" vertical="center"/>
    </xf>
    <xf numFmtId="3" fontId="28" fillId="9" borderId="4" xfId="0" applyNumberFormat="1" applyFont="1" applyFill="1" applyBorder="1" applyAlignment="1">
      <alignment horizontal="center" vertical="center"/>
    </xf>
    <xf numFmtId="0" fontId="0" fillId="2" borderId="15" xfId="0" applyFill="1" applyBorder="1"/>
    <xf numFmtId="44" fontId="8" fillId="2" borderId="20" xfId="5" applyFont="1" applyFill="1" applyBorder="1" applyAlignment="1">
      <alignment horizontal="center" vertical="center"/>
    </xf>
    <xf numFmtId="7" fontId="8" fillId="3" borderId="1" xfId="0" applyNumberFormat="1" applyFont="1" applyFill="1" applyBorder="1" applyAlignment="1" applyProtection="1">
      <alignment horizontal="center" vertical="center"/>
      <protection locked="0"/>
    </xf>
    <xf numFmtId="44" fontId="13" fillId="2" borderId="0" xfId="0" applyNumberFormat="1" applyFont="1" applyFill="1" applyAlignment="1">
      <alignment horizontal="center" vertical="center"/>
    </xf>
    <xf numFmtId="0" fontId="13" fillId="2" borderId="14" xfId="0" applyFont="1" applyFill="1" applyBorder="1" applyAlignment="1">
      <alignment wrapText="1"/>
    </xf>
    <xf numFmtId="3" fontId="8" fillId="2" borderId="15" xfId="0" quotePrefix="1" applyNumberFormat="1" applyFont="1" applyFill="1" applyBorder="1" applyAlignment="1">
      <alignment horizontal="center" vertical="center" wrapText="1"/>
    </xf>
    <xf numFmtId="44" fontId="8" fillId="2" borderId="15" xfId="5" applyFont="1" applyFill="1" applyBorder="1" applyAlignment="1">
      <alignment horizontal="center" vertical="center"/>
    </xf>
    <xf numFmtId="0" fontId="8" fillId="2" borderId="15" xfId="0" quotePrefix="1" applyFont="1" applyFill="1" applyBorder="1" applyAlignment="1">
      <alignment horizontal="center" vertical="center" wrapText="1"/>
    </xf>
    <xf numFmtId="0" fontId="13" fillId="2" borderId="18" xfId="0" applyFont="1" applyFill="1" applyBorder="1" applyAlignment="1">
      <alignment wrapText="1"/>
    </xf>
    <xf numFmtId="0" fontId="29" fillId="2" borderId="22" xfId="0" quotePrefix="1" applyFont="1" applyFill="1" applyBorder="1" applyAlignment="1">
      <alignment horizontal="center" vertical="center" wrapText="1"/>
    </xf>
    <xf numFmtId="0" fontId="29" fillId="2" borderId="21" xfId="0" quotePrefix="1" applyFont="1" applyFill="1" applyBorder="1" applyAlignment="1">
      <alignment horizontal="center" vertical="center" wrapText="1"/>
    </xf>
    <xf numFmtId="8" fontId="18" fillId="10" borderId="1" xfId="0" applyNumberFormat="1" applyFont="1" applyFill="1" applyBorder="1" applyAlignment="1">
      <alignment horizontal="center" vertical="center" wrapText="1"/>
    </xf>
    <xf numFmtId="0" fontId="13" fillId="2" borderId="22" xfId="0" applyFont="1" applyFill="1" applyBorder="1" applyAlignment="1">
      <alignment horizontal="center" vertical="center"/>
    </xf>
    <xf numFmtId="0" fontId="13" fillId="2" borderId="16" xfId="0" applyFont="1" applyFill="1" applyBorder="1" applyAlignment="1">
      <alignment horizontal="center" vertical="center"/>
    </xf>
    <xf numFmtId="44" fontId="13" fillId="2" borderId="21" xfId="5" quotePrefix="1" applyFont="1" applyFill="1" applyBorder="1" applyAlignment="1">
      <alignment horizontal="center" vertical="center" wrapText="1"/>
    </xf>
    <xf numFmtId="8" fontId="18" fillId="10" borderId="21" xfId="0" applyNumberFormat="1" applyFont="1" applyFill="1" applyBorder="1" applyAlignment="1">
      <alignment horizontal="center" vertical="center" wrapText="1"/>
    </xf>
    <xf numFmtId="3" fontId="25" fillId="8" borderId="0" xfId="0" applyNumberFormat="1" applyFont="1" applyFill="1" applyAlignment="1">
      <alignment horizontal="center" vertical="center"/>
    </xf>
    <xf numFmtId="8" fontId="19" fillId="9" borderId="4" xfId="0" applyNumberFormat="1" applyFont="1" applyFill="1" applyBorder="1" applyAlignment="1">
      <alignment horizontal="center" vertical="center" wrapText="1"/>
    </xf>
    <xf numFmtId="3" fontId="28" fillId="9" borderId="20" xfId="0" applyNumberFormat="1" applyFont="1" applyFill="1" applyBorder="1" applyAlignment="1">
      <alignment horizontal="center" vertical="center"/>
    </xf>
    <xf numFmtId="3" fontId="24" fillId="2" borderId="0" xfId="0" applyNumberFormat="1" applyFont="1" applyFill="1" applyAlignment="1">
      <alignment horizontal="center" vertical="center"/>
    </xf>
    <xf numFmtId="0" fontId="30" fillId="8" borderId="16" xfId="0" applyFont="1" applyFill="1" applyBorder="1" applyAlignment="1">
      <alignment horizontal="left" vertical="top" wrapText="1"/>
    </xf>
    <xf numFmtId="0" fontId="30" fillId="8" borderId="17" xfId="0" applyFont="1" applyFill="1" applyBorder="1" applyAlignment="1">
      <alignment horizontal="left" vertical="top" wrapText="1"/>
    </xf>
    <xf numFmtId="8" fontId="31" fillId="7" borderId="1" xfId="0" applyNumberFormat="1" applyFont="1" applyFill="1" applyBorder="1" applyAlignment="1">
      <alignment horizontal="center" vertical="center"/>
    </xf>
    <xf numFmtId="8" fontId="31" fillId="7" borderId="21" xfId="0" applyNumberFormat="1" applyFont="1" applyFill="1" applyBorder="1" applyAlignment="1">
      <alignment horizontal="center" vertical="center"/>
    </xf>
    <xf numFmtId="3" fontId="7" fillId="5" borderId="3" xfId="0" applyNumberFormat="1" applyFont="1" applyFill="1" applyBorder="1" applyAlignment="1">
      <alignment horizontal="center" vertical="center"/>
    </xf>
    <xf numFmtId="3" fontId="7" fillId="5" borderId="17" xfId="0" applyNumberFormat="1" applyFont="1" applyFill="1" applyBorder="1" applyAlignment="1">
      <alignment horizontal="center" vertical="center"/>
    </xf>
    <xf numFmtId="0" fontId="13" fillId="2" borderId="0" xfId="0" applyFont="1" applyFill="1" applyAlignment="1">
      <alignment horizontal="center" vertical="center"/>
    </xf>
    <xf numFmtId="0" fontId="13" fillId="2" borderId="0" xfId="0" quotePrefix="1" applyFont="1" applyFill="1" applyAlignment="1">
      <alignment horizontal="center" vertical="center" wrapText="1"/>
    </xf>
    <xf numFmtId="44" fontId="13" fillId="2" borderId="0" xfId="5" quotePrefix="1" applyFont="1" applyFill="1" applyBorder="1" applyAlignment="1">
      <alignment horizontal="center" vertical="center" wrapText="1"/>
    </xf>
    <xf numFmtId="3" fontId="32" fillId="8" borderId="0" xfId="0" applyNumberFormat="1" applyFont="1" applyFill="1" applyAlignment="1">
      <alignment horizontal="center" vertical="center"/>
    </xf>
    <xf numFmtId="8" fontId="31" fillId="8" borderId="0" xfId="0" applyNumberFormat="1" applyFont="1" applyFill="1" applyAlignment="1">
      <alignment horizontal="center" vertical="center"/>
    </xf>
    <xf numFmtId="0" fontId="7" fillId="5" borderId="3" xfId="0" applyFont="1" applyFill="1" applyBorder="1"/>
    <xf numFmtId="0" fontId="30" fillId="8" borderId="20" xfId="0" applyFont="1" applyFill="1" applyBorder="1" applyAlignment="1">
      <alignment horizontal="left" vertical="top" wrapText="1"/>
    </xf>
    <xf numFmtId="0" fontId="2" fillId="2" borderId="17" xfId="0" applyFont="1" applyFill="1" applyBorder="1"/>
    <xf numFmtId="3" fontId="11" fillId="5" borderId="1" xfId="0" quotePrefix="1" applyNumberFormat="1" applyFont="1" applyFill="1" applyBorder="1" applyAlignment="1">
      <alignment horizontal="center" vertical="center" wrapText="1"/>
    </xf>
    <xf numFmtId="0" fontId="33" fillId="2" borderId="0" xfId="0" applyFont="1" applyFill="1" applyAlignment="1">
      <alignment horizontal="center"/>
    </xf>
    <xf numFmtId="0" fontId="34" fillId="2" borderId="0" xfId="0" quotePrefix="1" applyFont="1" applyFill="1" applyAlignment="1">
      <alignment horizontal="center"/>
    </xf>
    <xf numFmtId="0" fontId="26" fillId="8" borderId="0" xfId="0" applyFont="1" applyFill="1" applyAlignment="1">
      <alignment horizontal="left" vertical="top" wrapText="1"/>
    </xf>
    <xf numFmtId="0" fontId="9" fillId="2" borderId="14" xfId="0" applyFont="1" applyFill="1" applyBorder="1"/>
    <xf numFmtId="0" fontId="26" fillId="8" borderId="15" xfId="0" applyFont="1" applyFill="1" applyBorder="1" applyAlignment="1">
      <alignment horizontal="left" vertical="top" wrapText="1"/>
    </xf>
    <xf numFmtId="0" fontId="35" fillId="8" borderId="15" xfId="0" applyFont="1" applyFill="1" applyBorder="1" applyAlignment="1">
      <alignment horizontal="center" vertical="center" wrapText="1"/>
    </xf>
    <xf numFmtId="0" fontId="9" fillId="2" borderId="18" xfId="0" applyFont="1" applyFill="1" applyBorder="1"/>
    <xf numFmtId="0" fontId="9" fillId="2" borderId="15" xfId="0" applyFont="1" applyFill="1" applyBorder="1"/>
    <xf numFmtId="0" fontId="9" fillId="2" borderId="19" xfId="0" applyFont="1" applyFill="1" applyBorder="1"/>
    <xf numFmtId="0" fontId="9" fillId="2" borderId="5" xfId="0" applyFont="1" applyFill="1" applyBorder="1"/>
    <xf numFmtId="7" fontId="8" fillId="5" borderId="1" xfId="5" applyNumberFormat="1" applyFont="1" applyFill="1" applyBorder="1" applyAlignment="1">
      <alignment horizontal="center" vertical="center"/>
    </xf>
    <xf numFmtId="0" fontId="7" fillId="2" borderId="14" xfId="0" applyFont="1" applyFill="1" applyBorder="1"/>
    <xf numFmtId="0" fontId="8" fillId="5" borderId="2" xfId="0" quotePrefix="1" applyFont="1" applyFill="1" applyBorder="1" applyAlignment="1">
      <alignment horizontal="left"/>
    </xf>
    <xf numFmtId="0" fontId="8" fillId="5" borderId="3" xfId="0" quotePrefix="1" applyFont="1" applyFill="1" applyBorder="1" applyAlignment="1">
      <alignment horizontal="left"/>
    </xf>
    <xf numFmtId="0" fontId="8" fillId="5" borderId="4" xfId="0" quotePrefix="1" applyFont="1" applyFill="1" applyBorder="1" applyAlignment="1">
      <alignment horizontal="left"/>
    </xf>
    <xf numFmtId="0" fontId="11" fillId="5" borderId="2" xfId="0" quotePrefix="1" applyFont="1" applyFill="1" applyBorder="1" applyAlignment="1">
      <alignment horizontal="left" wrapText="1"/>
    </xf>
    <xf numFmtId="0" fontId="11" fillId="5" borderId="3" xfId="0" quotePrefix="1" applyFont="1" applyFill="1" applyBorder="1" applyAlignment="1">
      <alignment horizontal="left" wrapText="1"/>
    </xf>
    <xf numFmtId="0" fontId="11" fillId="5" borderId="4" xfId="0" quotePrefix="1" applyFont="1" applyFill="1" applyBorder="1" applyAlignment="1">
      <alignment horizontal="left" wrapText="1"/>
    </xf>
    <xf numFmtId="0" fontId="2" fillId="3" borderId="1" xfId="0" applyFont="1" applyFill="1" applyBorder="1" applyAlignment="1" applyProtection="1">
      <alignment horizontal="center"/>
      <protection locked="0"/>
    </xf>
    <xf numFmtId="0" fontId="2" fillId="3" borderId="33" xfId="0" applyFont="1" applyFill="1" applyBorder="1" applyAlignment="1" applyProtection="1">
      <alignment horizontal="center"/>
      <protection locked="0"/>
    </xf>
    <xf numFmtId="0" fontId="2" fillId="3" borderId="2" xfId="0" applyFont="1" applyFill="1" applyBorder="1" applyAlignment="1" applyProtection="1">
      <alignment horizontal="left"/>
      <protection locked="0"/>
    </xf>
    <xf numFmtId="0" fontId="2" fillId="3" borderId="3"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2" fillId="3" borderId="30" xfId="0" applyFont="1" applyFill="1" applyBorder="1" applyAlignment="1" applyProtection="1">
      <alignment horizontal="left"/>
      <protection locked="0"/>
    </xf>
    <xf numFmtId="0" fontId="2" fillId="3" borderId="31" xfId="0" applyFont="1" applyFill="1" applyBorder="1" applyAlignment="1" applyProtection="1">
      <alignment horizontal="left"/>
      <protection locked="0"/>
    </xf>
    <xf numFmtId="0" fontId="2" fillId="3" borderId="32" xfId="0" applyFont="1" applyFill="1" applyBorder="1" applyAlignment="1" applyProtection="1">
      <alignment horizontal="left"/>
      <protection locked="0"/>
    </xf>
    <xf numFmtId="0" fontId="26" fillId="8" borderId="14" xfId="0" applyFont="1" applyFill="1" applyBorder="1" applyAlignment="1">
      <alignment horizontal="left" vertical="top" wrapText="1"/>
    </xf>
    <xf numFmtId="0" fontId="26" fillId="8" borderId="15" xfId="0" applyFont="1" applyFill="1" applyBorder="1" applyAlignment="1">
      <alignment horizontal="left" vertical="top" wrapText="1"/>
    </xf>
    <xf numFmtId="0" fontId="26" fillId="8" borderId="19" xfId="0" applyFont="1" applyFill="1" applyBorder="1" applyAlignment="1">
      <alignment horizontal="left" vertical="top" wrapText="1"/>
    </xf>
    <xf numFmtId="0" fontId="23" fillId="2" borderId="14" xfId="0" quotePrefix="1" applyFont="1" applyFill="1" applyBorder="1" applyAlignment="1">
      <alignment horizontal="left" vertical="top" wrapText="1"/>
    </xf>
    <xf numFmtId="0" fontId="23" fillId="2" borderId="15" xfId="0" quotePrefix="1" applyFont="1" applyFill="1" applyBorder="1" applyAlignment="1">
      <alignment horizontal="left" vertical="top" wrapText="1"/>
    </xf>
    <xf numFmtId="0" fontId="23" fillId="2" borderId="19" xfId="0" quotePrefix="1" applyFont="1" applyFill="1" applyBorder="1" applyAlignment="1">
      <alignment horizontal="left" vertical="top" wrapText="1"/>
    </xf>
    <xf numFmtId="0" fontId="19" fillId="8" borderId="18" xfId="0" applyFont="1" applyFill="1" applyBorder="1" applyAlignment="1">
      <alignment horizontal="left" vertical="top" wrapText="1"/>
    </xf>
    <xf numFmtId="0" fontId="19" fillId="8" borderId="0" xfId="0" applyFont="1" applyFill="1" applyAlignment="1">
      <alignment horizontal="left" vertical="top" wrapText="1"/>
    </xf>
    <xf numFmtId="0" fontId="23" fillId="2" borderId="16" xfId="0" quotePrefix="1" applyFont="1" applyFill="1" applyBorder="1" applyAlignment="1">
      <alignment horizontal="left" vertical="top" wrapText="1"/>
    </xf>
    <xf numFmtId="0" fontId="23" fillId="2" borderId="17" xfId="0" quotePrefix="1" applyFont="1" applyFill="1" applyBorder="1" applyAlignment="1">
      <alignment horizontal="left" vertical="top" wrapText="1"/>
    </xf>
    <xf numFmtId="0" fontId="23" fillId="2" borderId="20" xfId="0" quotePrefix="1" applyFont="1" applyFill="1" applyBorder="1" applyAlignment="1">
      <alignment horizontal="left" vertical="top" wrapText="1"/>
    </xf>
    <xf numFmtId="0" fontId="30" fillId="8" borderId="18" xfId="0" applyFont="1" applyFill="1" applyBorder="1" applyAlignment="1">
      <alignment horizontal="left" vertical="top" wrapText="1"/>
    </xf>
    <xf numFmtId="0" fontId="30" fillId="8" borderId="0" xfId="0" applyFont="1" applyFill="1" applyAlignment="1">
      <alignment horizontal="left" vertical="top" wrapText="1"/>
    </xf>
    <xf numFmtId="0" fontId="30" fillId="8" borderId="5" xfId="0" applyFont="1" applyFill="1" applyBorder="1" applyAlignment="1">
      <alignment horizontal="left" vertical="top" wrapText="1"/>
    </xf>
    <xf numFmtId="0" fontId="9" fillId="8" borderId="18" xfId="0" applyFont="1" applyFill="1" applyBorder="1" applyAlignment="1">
      <alignment horizontal="left" vertical="top" wrapText="1"/>
    </xf>
    <xf numFmtId="0" fontId="26" fillId="8" borderId="0" xfId="0" applyFont="1" applyFill="1" applyAlignment="1">
      <alignment horizontal="left" vertical="top" wrapText="1"/>
    </xf>
    <xf numFmtId="0" fontId="26" fillId="8" borderId="5" xfId="0" applyFont="1" applyFill="1" applyBorder="1" applyAlignment="1">
      <alignment horizontal="left" vertical="top" wrapText="1"/>
    </xf>
    <xf numFmtId="0" fontId="33" fillId="2" borderId="0" xfId="0" quotePrefix="1" applyFont="1" applyFill="1" applyAlignment="1">
      <alignment horizontal="center" wrapText="1"/>
    </xf>
    <xf numFmtId="0" fontId="16" fillId="5" borderId="2" xfId="0" quotePrefix="1" applyFont="1" applyFill="1" applyBorder="1" applyAlignment="1">
      <alignment horizontal="left" wrapText="1"/>
    </xf>
    <xf numFmtId="0" fontId="16" fillId="5" borderId="3" xfId="0" quotePrefix="1" applyFont="1" applyFill="1" applyBorder="1" applyAlignment="1">
      <alignment horizontal="left" wrapText="1"/>
    </xf>
    <xf numFmtId="0" fontId="16" fillId="5" borderId="4" xfId="0" quotePrefix="1" applyFont="1" applyFill="1" applyBorder="1" applyAlignment="1">
      <alignment horizontal="left" wrapText="1"/>
    </xf>
    <xf numFmtId="0" fontId="2" fillId="2" borderId="0" xfId="0" quotePrefix="1" applyFont="1" applyFill="1" applyAlignment="1">
      <alignment horizontal="left" vertical="top" wrapText="1"/>
    </xf>
    <xf numFmtId="0" fontId="2" fillId="3" borderId="14" xfId="0" quotePrefix="1"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19" xfId="0" applyFont="1" applyFill="1" applyBorder="1" applyAlignment="1" applyProtection="1">
      <alignment horizontal="center" vertical="center"/>
      <protection locked="0"/>
    </xf>
    <xf numFmtId="0" fontId="2" fillId="3" borderId="18"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0" fontId="8" fillId="2" borderId="0" xfId="0" quotePrefix="1" applyFont="1" applyFill="1" applyAlignment="1">
      <alignment horizontal="left" vertical="top" wrapText="1"/>
    </xf>
    <xf numFmtId="0" fontId="2" fillId="2" borderId="0" xfId="0" quotePrefix="1" applyFont="1" applyFill="1" applyAlignment="1">
      <alignment horizontal="left" vertical="top"/>
    </xf>
    <xf numFmtId="164" fontId="12" fillId="2" borderId="0" xfId="0" applyNumberFormat="1" applyFont="1" applyFill="1" applyAlignment="1">
      <alignment horizontal="left"/>
    </xf>
    <xf numFmtId="164" fontId="12" fillId="2" borderId="0" xfId="0" quotePrefix="1" applyNumberFormat="1" applyFont="1" applyFill="1" applyAlignment="1">
      <alignment horizontal="left"/>
    </xf>
    <xf numFmtId="0" fontId="12" fillId="2" borderId="0" xfId="0" quotePrefix="1" applyFont="1" applyFill="1" applyAlignment="1">
      <alignment horizontal="left" vertical="top" wrapText="1"/>
    </xf>
    <xf numFmtId="0" fontId="10" fillId="2" borderId="2" xfId="0" quotePrefix="1" applyFont="1" applyFill="1" applyBorder="1" applyAlignment="1">
      <alignment horizontal="center" wrapText="1"/>
    </xf>
    <xf numFmtId="0" fontId="10" fillId="2" borderId="3" xfId="0" applyFont="1" applyFill="1" applyBorder="1" applyAlignment="1">
      <alignment horizontal="center" wrapText="1"/>
    </xf>
    <xf numFmtId="0" fontId="10" fillId="2" borderId="4" xfId="0" applyFont="1" applyFill="1" applyBorder="1" applyAlignment="1">
      <alignment horizontal="center" wrapText="1"/>
    </xf>
    <xf numFmtId="0" fontId="12" fillId="2" borderId="0" xfId="0" applyFont="1" applyFill="1" applyAlignment="1">
      <alignment horizontal="left" vertical="top" wrapText="1"/>
    </xf>
  </cellXfs>
  <cellStyles count="7">
    <cellStyle name="Invulcel" xfId="1" xr:uid="{00000000-0005-0000-0000-000000000000}"/>
    <cellStyle name="Komma" xfId="6" builtinId="3"/>
    <cellStyle name="Lege cel" xfId="2" xr:uid="{00000000-0005-0000-0000-000002000000}"/>
    <cellStyle name="Standaard" xfId="0" builtinId="0"/>
    <cellStyle name="Standaard 2" xfId="3" xr:uid="{00000000-0005-0000-0000-000005000000}"/>
    <cellStyle name="Uitgerekende cel" xfId="4" xr:uid="{00000000-0005-0000-0000-000006000000}"/>
    <cellStyle name="Valuta" xfId="5"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2</xdr:row>
      <xdr:rowOff>118010</xdr:rowOff>
    </xdr:from>
    <xdr:to>
      <xdr:col>4</xdr:col>
      <xdr:colOff>702883</xdr:colOff>
      <xdr:row>3</xdr:row>
      <xdr:rowOff>95249</xdr:rowOff>
    </xdr:to>
    <xdr:pic>
      <xdr:nvPicPr>
        <xdr:cNvPr id="1026" name="Afbeelding 1">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338990"/>
          <a:ext cx="2531683" cy="544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305423</xdr:colOff>
      <xdr:row>1</xdr:row>
      <xdr:rowOff>98136</xdr:rowOff>
    </xdr:from>
    <xdr:to>
      <xdr:col>5</xdr:col>
      <xdr:colOff>1481562</xdr:colOff>
      <xdr:row>2</xdr:row>
      <xdr:rowOff>358488</xdr:rowOff>
    </xdr:to>
    <xdr:pic>
      <xdr:nvPicPr>
        <xdr:cNvPr id="4" name="Afbeelding 3">
          <a:extLst>
            <a:ext uri="{FF2B5EF4-FFF2-40B4-BE49-F238E27FC236}">
              <a16:creationId xmlns:a16="http://schemas.microsoft.com/office/drawing/2014/main" id="{9EA65A3E-1EA9-44C9-9FE6-6287E2725A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34461" y="193386"/>
          <a:ext cx="1176139" cy="428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1E61C-BFC8-4F3E-8F0D-7D3C67AFD18E}">
  <dimension ref="A1"/>
  <sheetViews>
    <sheetView workbookViewId="0"/>
  </sheetViews>
  <sheetFormatPr defaultRowHeight="13.2" x14ac:dyDescent="0.25"/>
  <sheetData/>
  <pageMargins left="0.7" right="0.7" top="0.75" bottom="0.75" header="0.3" footer="0.3"/>
  <pageSetup paperSize="9" orientation="portrait" verticalDpi="0" r:id="rId1"/>
  <customProperties>
    <customPr name="SLWorkbook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96"/>
  <sheetViews>
    <sheetView tabSelected="1" topLeftCell="A13" zoomScaleNormal="100" zoomScaleSheetLayoutView="110" workbookViewId="0">
      <selection activeCell="C16" sqref="C16"/>
    </sheetView>
  </sheetViews>
  <sheetFormatPr defaultColWidth="0" defaultRowHeight="13.8" zeroHeight="1" x14ac:dyDescent="0.3"/>
  <cols>
    <col min="1" max="2" width="1.109375" style="2" customWidth="1"/>
    <col min="3" max="3" width="13.33203125" style="2" customWidth="1"/>
    <col min="4" max="4" width="14.33203125" style="2" customWidth="1"/>
    <col min="5" max="5" width="31.33203125" style="2" customWidth="1"/>
    <col min="6" max="6" width="20.44140625" style="2" customWidth="1"/>
    <col min="7" max="7" width="2.109375" style="2" customWidth="1"/>
    <col min="8" max="8" width="20" style="2" customWidth="1"/>
    <col min="9" max="9" width="13.109375" style="2" customWidth="1"/>
    <col min="10" max="10" width="11.33203125" style="2" customWidth="1"/>
    <col min="11" max="11" width="15.88671875" style="2" customWidth="1"/>
    <col min="12" max="13" width="1" style="2" customWidth="1"/>
    <col min="14" max="17" width="2.44140625" style="2" hidden="1" customWidth="1"/>
    <col min="18" max="20" width="9.33203125" style="2" hidden="1" customWidth="1"/>
    <col min="21" max="16384" width="9.33203125" style="2" hidden="1"/>
  </cols>
  <sheetData>
    <row r="1" spans="2:12" ht="6.75" customHeight="1" thickBot="1" x14ac:dyDescent="0.35"/>
    <row r="2" spans="2:12" ht="11.25" customHeight="1" x14ac:dyDescent="0.45">
      <c r="B2" s="45"/>
      <c r="C2" s="46"/>
      <c r="D2" s="46"/>
      <c r="E2" s="46"/>
      <c r="F2" s="46"/>
      <c r="G2" s="46"/>
      <c r="H2" s="46"/>
      <c r="I2" s="46"/>
      <c r="J2" s="46"/>
      <c r="K2" s="46"/>
      <c r="L2" s="47"/>
    </row>
    <row r="3" spans="2:12" ht="44.25" customHeight="1" x14ac:dyDescent="0.45">
      <c r="B3" s="48"/>
      <c r="C3" s="64"/>
      <c r="D3" s="64"/>
      <c r="E3" s="221" t="s">
        <v>53</v>
      </c>
      <c r="F3" s="221"/>
      <c r="G3" s="221"/>
      <c r="H3" s="221"/>
      <c r="I3" s="221"/>
      <c r="J3" s="221"/>
      <c r="K3" s="221"/>
      <c r="L3" s="49"/>
    </row>
    <row r="4" spans="2:12" ht="23.25" customHeight="1" x14ac:dyDescent="0.45">
      <c r="B4" s="48"/>
      <c r="C4" s="1"/>
      <c r="D4" s="1"/>
      <c r="E4" s="178"/>
      <c r="F4" s="179" t="s">
        <v>54</v>
      </c>
      <c r="G4" s="179"/>
      <c r="H4" s="178"/>
      <c r="I4" s="178"/>
      <c r="J4" s="178"/>
      <c r="K4" s="178"/>
      <c r="L4" s="49"/>
    </row>
    <row r="5" spans="2:12" ht="16.5" customHeight="1" x14ac:dyDescent="0.45">
      <c r="B5" s="48"/>
      <c r="C5" s="1"/>
      <c r="D5" s="1"/>
      <c r="E5" s="1"/>
      <c r="F5" s="1"/>
      <c r="G5" s="1"/>
      <c r="H5" s="1"/>
      <c r="I5" s="1"/>
      <c r="J5" s="1"/>
      <c r="K5" s="1"/>
      <c r="L5" s="49"/>
    </row>
    <row r="6" spans="2:12" ht="14.4" x14ac:dyDescent="0.3">
      <c r="B6" s="48"/>
      <c r="C6" s="236" t="s">
        <v>0</v>
      </c>
      <c r="D6" s="236"/>
      <c r="E6" s="236"/>
      <c r="F6" s="236"/>
      <c r="G6" s="236"/>
      <c r="H6" s="226" t="s">
        <v>1</v>
      </c>
      <c r="I6" s="227"/>
      <c r="J6" s="227"/>
      <c r="K6" s="228"/>
      <c r="L6" s="49"/>
    </row>
    <row r="7" spans="2:12" ht="14.4" x14ac:dyDescent="0.3">
      <c r="B7" s="48"/>
      <c r="C7" s="236" t="s">
        <v>2</v>
      </c>
      <c r="D7" s="236"/>
      <c r="E7" s="236"/>
      <c r="F7" s="236"/>
      <c r="G7" s="236"/>
      <c r="H7" s="229"/>
      <c r="I7" s="230"/>
      <c r="J7" s="230"/>
      <c r="K7" s="231"/>
      <c r="L7" s="49"/>
    </row>
    <row r="8" spans="2:12" ht="14.4" x14ac:dyDescent="0.3">
      <c r="B8" s="48"/>
      <c r="C8" s="225" t="s">
        <v>3</v>
      </c>
      <c r="D8" s="225"/>
      <c r="E8" s="225"/>
      <c r="F8" s="225"/>
      <c r="G8" s="225"/>
      <c r="H8" s="229"/>
      <c r="I8" s="230"/>
      <c r="J8" s="230"/>
      <c r="K8" s="231"/>
      <c r="L8" s="49"/>
    </row>
    <row r="9" spans="2:12" ht="14.4" x14ac:dyDescent="0.3">
      <c r="B9" s="48"/>
      <c r="C9" s="225" t="s">
        <v>4</v>
      </c>
      <c r="D9" s="225"/>
      <c r="E9" s="225"/>
      <c r="F9" s="225"/>
      <c r="G9" s="225"/>
      <c r="H9" s="229"/>
      <c r="I9" s="230"/>
      <c r="J9" s="230"/>
      <c r="K9" s="231"/>
      <c r="L9" s="49"/>
    </row>
    <row r="10" spans="2:12" ht="30.6" customHeight="1" x14ac:dyDescent="0.3">
      <c r="B10" s="48"/>
      <c r="C10" s="239" t="s">
        <v>52</v>
      </c>
      <c r="D10" s="239"/>
      <c r="E10" s="239"/>
      <c r="F10" s="239"/>
      <c r="G10" s="239"/>
      <c r="H10" s="229"/>
      <c r="I10" s="230"/>
      <c r="J10" s="230"/>
      <c r="K10" s="231"/>
      <c r="L10" s="49"/>
    </row>
    <row r="11" spans="2:12" ht="14.4" x14ac:dyDescent="0.3">
      <c r="B11" s="48"/>
      <c r="C11" s="225" t="s">
        <v>5</v>
      </c>
      <c r="D11" s="225"/>
      <c r="E11" s="225"/>
      <c r="F11" s="225"/>
      <c r="G11" s="225"/>
      <c r="H11" s="229"/>
      <c r="I11" s="230"/>
      <c r="J11" s="230"/>
      <c r="K11" s="231"/>
      <c r="L11" s="49"/>
    </row>
    <row r="12" spans="2:12" ht="14.4" x14ac:dyDescent="0.3">
      <c r="B12" s="48"/>
      <c r="C12" s="235" t="s">
        <v>6</v>
      </c>
      <c r="D12" s="235"/>
      <c r="E12" s="235"/>
      <c r="F12" s="235"/>
      <c r="G12" s="235"/>
      <c r="H12" s="229"/>
      <c r="I12" s="230"/>
      <c r="J12" s="230"/>
      <c r="K12" s="231"/>
      <c r="L12" s="49"/>
    </row>
    <row r="13" spans="2:12" ht="28.95" customHeight="1" x14ac:dyDescent="0.3">
      <c r="B13" s="48"/>
      <c r="C13" s="225" t="s">
        <v>7</v>
      </c>
      <c r="D13" s="225"/>
      <c r="E13" s="225"/>
      <c r="F13" s="225"/>
      <c r="G13" s="65"/>
      <c r="H13" s="229"/>
      <c r="I13" s="230"/>
      <c r="J13" s="230"/>
      <c r="K13" s="231"/>
      <c r="L13" s="49"/>
    </row>
    <row r="14" spans="2:12" ht="30.45" customHeight="1" x14ac:dyDescent="0.3">
      <c r="B14" s="48"/>
      <c r="C14" s="239" t="s">
        <v>55</v>
      </c>
      <c r="D14" s="239"/>
      <c r="E14" s="239"/>
      <c r="F14" s="239"/>
      <c r="G14" s="239"/>
      <c r="H14" s="229"/>
      <c r="I14" s="230"/>
      <c r="J14" s="230"/>
      <c r="K14" s="231"/>
      <c r="L14" s="49"/>
    </row>
    <row r="15" spans="2:12" ht="14.4" customHeight="1" x14ac:dyDescent="0.3">
      <c r="B15" s="48"/>
      <c r="C15" s="66"/>
      <c r="D15" s="66"/>
      <c r="E15" s="66"/>
      <c r="F15" s="33"/>
      <c r="G15" s="33"/>
      <c r="H15" s="229"/>
      <c r="I15" s="230"/>
      <c r="J15" s="230"/>
      <c r="K15" s="231"/>
      <c r="L15" s="49"/>
    </row>
    <row r="16" spans="2:12" ht="15" customHeight="1" x14ac:dyDescent="0.3">
      <c r="B16" s="48"/>
      <c r="C16" s="67" t="s">
        <v>56</v>
      </c>
      <c r="D16" s="237">
        <v>45845</v>
      </c>
      <c r="E16" s="238"/>
      <c r="F16" s="68"/>
      <c r="G16" s="33"/>
      <c r="H16" s="232"/>
      <c r="I16" s="233"/>
      <c r="J16" s="233"/>
      <c r="K16" s="234"/>
      <c r="L16" s="49"/>
    </row>
    <row r="17" spans="2:12" ht="14.4" x14ac:dyDescent="0.3">
      <c r="B17" s="48"/>
      <c r="C17" s="69"/>
      <c r="D17" s="68"/>
      <c r="E17" s="68"/>
      <c r="F17" s="68"/>
      <c r="G17" s="33"/>
      <c r="H17" s="33"/>
      <c r="I17" s="70"/>
      <c r="J17" s="70"/>
      <c r="K17" s="70"/>
      <c r="L17" s="49"/>
    </row>
    <row r="18" spans="2:12" ht="14.4" x14ac:dyDescent="0.3">
      <c r="B18" s="48"/>
      <c r="C18" s="193" t="s">
        <v>57</v>
      </c>
      <c r="D18" s="194"/>
      <c r="E18" s="194"/>
      <c r="F18" s="195"/>
      <c r="G18" s="33"/>
      <c r="H18" s="33"/>
      <c r="I18" s="70"/>
      <c r="J18" s="70"/>
      <c r="K18" s="58" t="s">
        <v>19</v>
      </c>
      <c r="L18" s="49"/>
    </row>
    <row r="19" spans="2:12" ht="14.4" x14ac:dyDescent="0.3">
      <c r="B19" s="48"/>
      <c r="C19" s="71"/>
      <c r="D19" s="71"/>
      <c r="E19" s="71"/>
      <c r="F19" s="71"/>
      <c r="G19" s="72"/>
      <c r="H19" s="34"/>
      <c r="I19" s="34"/>
      <c r="J19" s="34"/>
      <c r="K19" s="59" t="s">
        <v>22</v>
      </c>
      <c r="L19" s="49"/>
    </row>
    <row r="20" spans="2:12" ht="17.399999999999999" customHeight="1" x14ac:dyDescent="0.35">
      <c r="B20" s="48"/>
      <c r="C20" s="222" t="s">
        <v>8</v>
      </c>
      <c r="D20" s="223"/>
      <c r="E20" s="223"/>
      <c r="F20" s="224"/>
      <c r="H20" s="73"/>
      <c r="I20" s="74"/>
      <c r="J20" s="74"/>
      <c r="L20" s="49"/>
    </row>
    <row r="21" spans="2:12" ht="15" customHeight="1" x14ac:dyDescent="0.3">
      <c r="B21" s="48"/>
      <c r="D21" s="61"/>
      <c r="E21" s="76"/>
      <c r="F21" s="77"/>
      <c r="G21" s="37"/>
      <c r="I21" s="38"/>
      <c r="J21" s="75"/>
      <c r="K21" s="32"/>
      <c r="L21" s="49"/>
    </row>
    <row r="22" spans="2:12" ht="16.8" customHeight="1" x14ac:dyDescent="0.3">
      <c r="B22" s="48"/>
      <c r="C22" s="41" t="s">
        <v>43</v>
      </c>
      <c r="D22" s="42"/>
      <c r="E22" s="42"/>
      <c r="F22" s="42"/>
      <c r="G22" s="138"/>
      <c r="H22" s="88" t="s">
        <v>23</v>
      </c>
      <c r="I22" s="155" t="s">
        <v>29</v>
      </c>
      <c r="J22" s="152" t="s">
        <v>30</v>
      </c>
      <c r="K22" s="104"/>
      <c r="L22" s="49"/>
    </row>
    <row r="23" spans="2:12" ht="21.6" customHeight="1" x14ac:dyDescent="0.3">
      <c r="B23" s="48"/>
      <c r="C23" s="181" t="s">
        <v>44</v>
      </c>
      <c r="D23" s="182"/>
      <c r="E23" s="183"/>
      <c r="F23" s="97"/>
      <c r="G23" s="143"/>
      <c r="H23" s="156"/>
      <c r="I23" s="157" t="s">
        <v>33</v>
      </c>
      <c r="J23" s="153" t="s">
        <v>47</v>
      </c>
      <c r="K23" s="144"/>
      <c r="L23" s="49"/>
    </row>
    <row r="24" spans="2:12" ht="14.4" customHeight="1" x14ac:dyDescent="0.3">
      <c r="B24" s="48"/>
      <c r="C24" s="184" t="s">
        <v>58</v>
      </c>
      <c r="D24" s="180"/>
      <c r="E24" s="180"/>
      <c r="F24" s="61"/>
      <c r="G24" s="100"/>
      <c r="H24" s="111" t="s">
        <v>24</v>
      </c>
      <c r="I24" s="113">
        <v>3</v>
      </c>
      <c r="J24" s="89"/>
      <c r="K24" s="128">
        <f>I24*J24</f>
        <v>0</v>
      </c>
      <c r="L24" s="49"/>
    </row>
    <row r="25" spans="2:12" ht="14.4" customHeight="1" x14ac:dyDescent="0.3">
      <c r="B25" s="48"/>
      <c r="C25" s="184" t="s">
        <v>59</v>
      </c>
      <c r="D25" s="180"/>
      <c r="E25" s="180"/>
      <c r="F25" s="61"/>
      <c r="G25" s="100"/>
      <c r="H25" s="112" t="s">
        <v>25</v>
      </c>
      <c r="I25" s="114">
        <v>14</v>
      </c>
      <c r="J25" s="90"/>
      <c r="K25" s="116">
        <f t="shared" ref="K25:K28" si="0">I25*J25</f>
        <v>0</v>
      </c>
      <c r="L25" s="49"/>
    </row>
    <row r="26" spans="2:12" ht="14.4" customHeight="1" x14ac:dyDescent="0.3">
      <c r="B26" s="48"/>
      <c r="C26" s="184" t="s">
        <v>41</v>
      </c>
      <c r="D26" s="180"/>
      <c r="E26" s="180"/>
      <c r="F26" s="61"/>
      <c r="G26" s="100"/>
      <c r="H26" s="112" t="s">
        <v>26</v>
      </c>
      <c r="I26" s="115">
        <v>17</v>
      </c>
      <c r="J26" s="90"/>
      <c r="K26" s="116">
        <f t="shared" si="0"/>
        <v>0</v>
      </c>
      <c r="L26" s="49"/>
    </row>
    <row r="27" spans="2:12" ht="14.4" customHeight="1" x14ac:dyDescent="0.3">
      <c r="B27" s="48"/>
      <c r="C27" s="184" t="s">
        <v>45</v>
      </c>
      <c r="D27" s="180"/>
      <c r="E27" s="180"/>
      <c r="F27" s="61"/>
      <c r="G27" s="100"/>
      <c r="H27" s="112" t="s">
        <v>27</v>
      </c>
      <c r="I27" s="115">
        <v>147</v>
      </c>
      <c r="J27" s="90"/>
      <c r="K27" s="116">
        <f t="shared" si="0"/>
        <v>0</v>
      </c>
      <c r="L27" s="49"/>
    </row>
    <row r="28" spans="2:12" ht="14.4" customHeight="1" x14ac:dyDescent="0.3">
      <c r="B28" s="48"/>
      <c r="C28" s="39" t="s">
        <v>42</v>
      </c>
      <c r="D28" s="61"/>
      <c r="E28" s="61"/>
      <c r="F28" s="61"/>
      <c r="G28" s="100"/>
      <c r="H28" s="112" t="s">
        <v>28</v>
      </c>
      <c r="I28" s="115">
        <v>79</v>
      </c>
      <c r="J28" s="90"/>
      <c r="K28" s="116">
        <f t="shared" si="0"/>
        <v>0</v>
      </c>
      <c r="L28" s="49"/>
    </row>
    <row r="29" spans="2:12" ht="14.4" customHeight="1" x14ac:dyDescent="0.3">
      <c r="B29" s="48"/>
      <c r="C29" s="132"/>
      <c r="D29" s="40"/>
      <c r="E29" s="40"/>
      <c r="F29" s="40"/>
      <c r="G29" s="105"/>
      <c r="H29" s="139"/>
      <c r="I29" s="140"/>
      <c r="J29" s="141"/>
      <c r="K29" s="154">
        <f>SUM(K24:K28)</f>
        <v>0</v>
      </c>
      <c r="L29" s="49"/>
    </row>
    <row r="30" spans="2:12" ht="14.4" customHeight="1" x14ac:dyDescent="0.3">
      <c r="B30" s="48"/>
      <c r="C30" s="60"/>
      <c r="D30" s="61"/>
      <c r="E30" s="61"/>
      <c r="F30" s="61"/>
      <c r="G30" s="78"/>
      <c r="H30" s="62"/>
      <c r="I30" s="63"/>
      <c r="J30" s="79"/>
      <c r="K30" s="118"/>
      <c r="L30" s="49"/>
    </row>
    <row r="31" spans="2:12" ht="15" customHeight="1" x14ac:dyDescent="0.3">
      <c r="B31" s="48"/>
      <c r="C31" s="107" t="s">
        <v>64</v>
      </c>
      <c r="D31" s="42"/>
      <c r="E31" s="42"/>
      <c r="F31" s="42"/>
      <c r="G31" s="101"/>
      <c r="H31" s="99" t="s">
        <v>31</v>
      </c>
      <c r="I31" s="88" t="s">
        <v>29</v>
      </c>
      <c r="J31" s="92" t="s">
        <v>30</v>
      </c>
      <c r="K31" s="119"/>
      <c r="L31" s="49"/>
    </row>
    <row r="32" spans="2:12" ht="27.6" x14ac:dyDescent="0.3">
      <c r="B32" s="48"/>
      <c r="C32" s="106"/>
      <c r="D32" s="102"/>
      <c r="E32" s="102"/>
      <c r="F32" s="102"/>
      <c r="G32" s="103"/>
      <c r="H32" s="98" t="s">
        <v>36</v>
      </c>
      <c r="I32" s="93" t="s">
        <v>34</v>
      </c>
      <c r="J32" s="94" t="s">
        <v>32</v>
      </c>
      <c r="K32" s="120"/>
      <c r="L32" s="49"/>
    </row>
    <row r="33" spans="2:12" ht="15.6" customHeight="1" x14ac:dyDescent="0.3">
      <c r="B33" s="48"/>
      <c r="C33" s="189" t="s">
        <v>46</v>
      </c>
      <c r="D33" s="130"/>
      <c r="E33" s="130"/>
      <c r="F33" s="130"/>
      <c r="G33" s="131"/>
      <c r="H33" s="110" t="s">
        <v>37</v>
      </c>
      <c r="I33" s="108">
        <v>766114</v>
      </c>
      <c r="J33" s="90"/>
      <c r="K33" s="116">
        <f>I33*J33</f>
        <v>0</v>
      </c>
      <c r="L33" s="49"/>
    </row>
    <row r="34" spans="2:12" ht="14.4" x14ac:dyDescent="0.3">
      <c r="B34" s="48"/>
      <c r="C34" s="39" t="s">
        <v>68</v>
      </c>
      <c r="G34" s="96"/>
      <c r="H34" s="142" t="s">
        <v>38</v>
      </c>
      <c r="I34" s="108">
        <v>584172</v>
      </c>
      <c r="J34" s="90"/>
      <c r="K34" s="116">
        <f t="shared" ref="K34" si="1">I34*J34</f>
        <v>0</v>
      </c>
      <c r="L34" s="49"/>
    </row>
    <row r="35" spans="2:12" ht="14.4" x14ac:dyDescent="0.3">
      <c r="B35" s="48"/>
      <c r="C35" s="184" t="s">
        <v>63</v>
      </c>
      <c r="D35" s="11"/>
      <c r="G35" s="96"/>
      <c r="H35" s="122"/>
      <c r="I35" s="123"/>
      <c r="J35" s="95"/>
      <c r="K35" s="118"/>
      <c r="L35" s="49"/>
    </row>
    <row r="36" spans="2:12" ht="14.4" x14ac:dyDescent="0.3">
      <c r="B36" s="48"/>
      <c r="C36" s="39" t="s">
        <v>69</v>
      </c>
      <c r="G36" s="96"/>
      <c r="H36" s="122"/>
      <c r="I36" s="124"/>
      <c r="J36" s="95"/>
      <c r="K36" s="118"/>
      <c r="L36" s="49"/>
    </row>
    <row r="37" spans="2:12" ht="14.4" x14ac:dyDescent="0.3">
      <c r="B37" s="48"/>
      <c r="C37" s="39" t="s">
        <v>70</v>
      </c>
      <c r="G37" s="96"/>
      <c r="H37" s="122"/>
      <c r="I37" s="124"/>
      <c r="J37" s="95"/>
      <c r="K37" s="118"/>
      <c r="L37" s="49"/>
    </row>
    <row r="38" spans="2:12" ht="14.4" x14ac:dyDescent="0.3">
      <c r="B38" s="48"/>
      <c r="C38" s="39" t="s">
        <v>71</v>
      </c>
      <c r="G38" s="96"/>
      <c r="H38" s="122"/>
      <c r="I38" s="124"/>
      <c r="J38" s="95"/>
      <c r="K38" s="118"/>
      <c r="L38" s="49"/>
    </row>
    <row r="39" spans="2:12" ht="67.2" customHeight="1" x14ac:dyDescent="0.3">
      <c r="B39" s="48"/>
      <c r="C39" s="210" t="s">
        <v>72</v>
      </c>
      <c r="D39" s="211"/>
      <c r="E39" s="211"/>
      <c r="F39" s="211"/>
      <c r="G39" s="96"/>
      <c r="H39" s="99" t="s">
        <v>39</v>
      </c>
      <c r="I39" s="125" t="s">
        <v>51</v>
      </c>
      <c r="J39" s="92" t="s">
        <v>40</v>
      </c>
      <c r="K39" s="126"/>
      <c r="L39" s="49"/>
    </row>
    <row r="40" spans="2:12" ht="14.4" x14ac:dyDescent="0.3">
      <c r="B40" s="48"/>
      <c r="C40" s="39"/>
      <c r="G40" s="96"/>
      <c r="H40" s="98"/>
      <c r="I40" s="93"/>
      <c r="J40" s="94"/>
      <c r="K40" s="127"/>
      <c r="L40" s="49"/>
    </row>
    <row r="41" spans="2:12" ht="14.4" x14ac:dyDescent="0.3">
      <c r="B41" s="48"/>
      <c r="C41" s="137"/>
      <c r="G41" s="96"/>
      <c r="H41" s="110" t="s">
        <v>37</v>
      </c>
      <c r="I41" s="109">
        <v>191529</v>
      </c>
      <c r="J41" s="90"/>
      <c r="K41" s="128">
        <f>I41*J41*7</f>
        <v>0</v>
      </c>
      <c r="L41" s="49"/>
    </row>
    <row r="42" spans="2:12" ht="14.4" x14ac:dyDescent="0.3">
      <c r="B42" s="48"/>
      <c r="C42" s="132"/>
      <c r="D42" s="133"/>
      <c r="E42" s="133"/>
      <c r="F42" s="133"/>
      <c r="G42" s="134"/>
      <c r="H42" s="142" t="s">
        <v>38</v>
      </c>
      <c r="I42" s="109">
        <v>146043</v>
      </c>
      <c r="J42" s="90"/>
      <c r="K42" s="116">
        <f>I42*J42*7</f>
        <v>0</v>
      </c>
      <c r="L42" s="49"/>
    </row>
    <row r="43" spans="2:12" ht="14.4" x14ac:dyDescent="0.3">
      <c r="B43" s="48"/>
      <c r="H43" s="129"/>
      <c r="I43" s="124"/>
      <c r="J43" s="95"/>
      <c r="K43" s="154">
        <f>K33+K34+K41+K42</f>
        <v>0</v>
      </c>
      <c r="L43" s="49"/>
    </row>
    <row r="44" spans="2:12" ht="14.4" x14ac:dyDescent="0.3">
      <c r="B44" s="48"/>
      <c r="H44" s="129"/>
      <c r="I44" s="124"/>
      <c r="J44" s="95"/>
      <c r="K44" s="118"/>
      <c r="L44" s="49"/>
    </row>
    <row r="45" spans="2:12" ht="14.4" x14ac:dyDescent="0.3">
      <c r="B45" s="48"/>
      <c r="C45" s="107" t="s">
        <v>65</v>
      </c>
      <c r="D45" s="135"/>
      <c r="E45" s="135"/>
      <c r="F45" s="136"/>
      <c r="H45" s="169"/>
      <c r="I45" s="169"/>
      <c r="J45" s="170"/>
      <c r="K45" s="118"/>
      <c r="L45" s="49"/>
    </row>
    <row r="46" spans="2:12" ht="14.4" x14ac:dyDescent="0.3">
      <c r="B46" s="48"/>
      <c r="C46" s="106"/>
      <c r="D46" s="102"/>
      <c r="E46" s="102"/>
      <c r="F46" s="103"/>
      <c r="H46" s="169"/>
      <c r="I46" s="171"/>
      <c r="J46" s="170"/>
      <c r="K46" s="118"/>
      <c r="L46" s="49"/>
    </row>
    <row r="47" spans="2:12" ht="16.2" customHeight="1" x14ac:dyDescent="0.3">
      <c r="B47" s="48"/>
      <c r="C47" s="181" t="s">
        <v>67</v>
      </c>
      <c r="D47" s="185"/>
      <c r="E47" s="185"/>
      <c r="F47" s="186"/>
      <c r="H47" s="169"/>
      <c r="I47" s="171"/>
      <c r="J47" s="170"/>
      <c r="K47" s="118"/>
      <c r="L47" s="49"/>
    </row>
    <row r="48" spans="2:12" ht="13.2" customHeight="1" x14ac:dyDescent="0.3">
      <c r="B48" s="48"/>
      <c r="C48" s="184" t="s">
        <v>60</v>
      </c>
      <c r="D48" s="11"/>
      <c r="E48" s="11"/>
      <c r="F48" s="187"/>
      <c r="H48" s="129"/>
      <c r="I48" s="172"/>
      <c r="J48" s="173"/>
      <c r="K48" s="118"/>
      <c r="L48" s="49"/>
    </row>
    <row r="49" spans="2:12" ht="42.6" customHeight="1" x14ac:dyDescent="0.3">
      <c r="B49" s="48"/>
      <c r="C49" s="218" t="s">
        <v>66</v>
      </c>
      <c r="D49" s="219"/>
      <c r="E49" s="219"/>
      <c r="F49" s="220"/>
      <c r="H49" s="159"/>
      <c r="J49" s="95"/>
      <c r="K49" s="117"/>
      <c r="L49" s="49"/>
    </row>
    <row r="50" spans="2:12" ht="52.8" customHeight="1" x14ac:dyDescent="0.3">
      <c r="B50" s="48"/>
      <c r="C50" s="39"/>
      <c r="F50" s="96"/>
      <c r="G50" s="130"/>
      <c r="H50" s="99" t="s">
        <v>39</v>
      </c>
      <c r="I50" s="125" t="s">
        <v>51</v>
      </c>
      <c r="J50" s="92" t="s">
        <v>49</v>
      </c>
      <c r="K50" s="126"/>
      <c r="L50" s="49"/>
    </row>
    <row r="51" spans="2:12" ht="14.4" x14ac:dyDescent="0.3">
      <c r="B51" s="48"/>
      <c r="C51" s="215"/>
      <c r="D51" s="216"/>
      <c r="E51" s="216"/>
      <c r="F51" s="217"/>
      <c r="G51" s="174"/>
      <c r="H51" s="110" t="s">
        <v>37</v>
      </c>
      <c r="I51" s="167">
        <v>153223</v>
      </c>
      <c r="J51" s="165"/>
      <c r="K51" s="160">
        <f>I51*J51*7</f>
        <v>0</v>
      </c>
      <c r="L51" s="49"/>
    </row>
    <row r="52" spans="2:12" ht="14.4" x14ac:dyDescent="0.3">
      <c r="B52" s="48"/>
      <c r="C52" s="163"/>
      <c r="D52" s="164"/>
      <c r="E52" s="164"/>
      <c r="F52" s="175"/>
      <c r="G52" s="102"/>
      <c r="H52" s="161" t="s">
        <v>38</v>
      </c>
      <c r="I52" s="168">
        <v>29209</v>
      </c>
      <c r="J52" s="166"/>
      <c r="K52" s="160">
        <f>I52*J52*7</f>
        <v>0</v>
      </c>
      <c r="L52" s="49"/>
    </row>
    <row r="53" spans="2:12" ht="15" customHeight="1" x14ac:dyDescent="0.3">
      <c r="B53" s="48"/>
      <c r="C53" s="61"/>
      <c r="D53" s="61"/>
      <c r="E53" s="61"/>
      <c r="F53" s="61"/>
      <c r="G53" s="78"/>
      <c r="H53" s="159"/>
      <c r="I53" s="162"/>
      <c r="J53" s="95"/>
      <c r="K53" s="158">
        <f>SUM(K48:K52)</f>
        <v>0</v>
      </c>
      <c r="L53" s="49"/>
    </row>
    <row r="54" spans="2:12" ht="14.4" x14ac:dyDescent="0.3">
      <c r="B54" s="48"/>
      <c r="C54" s="80"/>
      <c r="D54" s="65"/>
      <c r="E54" s="65"/>
      <c r="F54" s="65"/>
      <c r="G54" s="72"/>
      <c r="H54" s="81"/>
      <c r="I54" s="32"/>
      <c r="J54" s="75"/>
      <c r="K54" s="121"/>
      <c r="L54" s="49"/>
    </row>
    <row r="55" spans="2:12" ht="14.4" x14ac:dyDescent="0.3">
      <c r="B55" s="48"/>
      <c r="C55" s="55" t="s">
        <v>35</v>
      </c>
      <c r="D55" s="56"/>
      <c r="E55" s="43"/>
      <c r="F55" s="44"/>
      <c r="G55" s="147"/>
      <c r="H55" s="148"/>
      <c r="I55" s="149"/>
      <c r="J55" s="150"/>
      <c r="K55" s="119"/>
      <c r="L55" s="49"/>
    </row>
    <row r="56" spans="2:12" ht="124.2" customHeight="1" x14ac:dyDescent="0.3">
      <c r="B56" s="48"/>
      <c r="C56" s="204" t="s">
        <v>61</v>
      </c>
      <c r="D56" s="205"/>
      <c r="E56" s="205"/>
      <c r="F56" s="206"/>
      <c r="G56" s="151"/>
      <c r="H56" s="81"/>
      <c r="I56" s="32"/>
      <c r="J56" s="75"/>
      <c r="K56" s="120"/>
      <c r="L56" s="49"/>
    </row>
    <row r="57" spans="2:12" ht="14.4" x14ac:dyDescent="0.3">
      <c r="B57" s="48"/>
      <c r="C57" s="207"/>
      <c r="D57" s="208"/>
      <c r="E57" s="208"/>
      <c r="F57" s="209"/>
      <c r="G57" s="72"/>
      <c r="H57" s="57" t="s">
        <v>50</v>
      </c>
      <c r="J57" s="146" t="s">
        <v>21</v>
      </c>
      <c r="K57" s="120"/>
      <c r="L57" s="49"/>
    </row>
    <row r="58" spans="2:12" ht="19.8" customHeight="1" x14ac:dyDescent="0.3">
      <c r="B58" s="48"/>
      <c r="C58" s="212" t="s">
        <v>48</v>
      </c>
      <c r="D58" s="213"/>
      <c r="E58" s="213"/>
      <c r="F58" s="214"/>
      <c r="G58" s="176"/>
      <c r="H58" s="177">
        <v>100</v>
      </c>
      <c r="I58" s="133"/>
      <c r="J58" s="145"/>
      <c r="K58" s="188">
        <f>H58*J58*8</f>
        <v>0</v>
      </c>
      <c r="L58" s="49"/>
    </row>
    <row r="59" spans="2:12" ht="14.4" x14ac:dyDescent="0.3">
      <c r="B59" s="48"/>
      <c r="C59" s="82"/>
      <c r="D59" s="83"/>
      <c r="E59" s="84"/>
      <c r="F59" s="83"/>
      <c r="G59" s="33"/>
      <c r="H59" s="81"/>
      <c r="I59" s="85"/>
      <c r="J59" s="33"/>
      <c r="K59" s="32"/>
      <c r="L59" s="49"/>
    </row>
    <row r="60" spans="2:12" ht="14.4" x14ac:dyDescent="0.3">
      <c r="B60" s="48"/>
      <c r="C60" s="82"/>
      <c r="D60" s="83"/>
      <c r="E60" s="84"/>
      <c r="F60" s="83"/>
      <c r="G60" s="33"/>
      <c r="H60" s="81"/>
      <c r="I60" s="85"/>
      <c r="J60" s="33"/>
      <c r="K60" s="32"/>
      <c r="L60" s="49"/>
    </row>
    <row r="61" spans="2:12" ht="14.4" x14ac:dyDescent="0.3">
      <c r="B61" s="48"/>
      <c r="C61" s="190" t="s">
        <v>62</v>
      </c>
      <c r="D61" s="191"/>
      <c r="E61" s="191"/>
      <c r="F61" s="192"/>
      <c r="G61" s="33"/>
      <c r="H61" s="33"/>
      <c r="I61" s="33"/>
      <c r="J61" s="33"/>
      <c r="K61" s="91">
        <f>K29+K43+K53+K58</f>
        <v>0</v>
      </c>
      <c r="L61" s="49"/>
    </row>
    <row r="62" spans="2:12" x14ac:dyDescent="0.3">
      <c r="B62" s="48"/>
      <c r="L62" s="49"/>
    </row>
    <row r="63" spans="2:12" ht="14.4" x14ac:dyDescent="0.3">
      <c r="B63" s="48"/>
      <c r="C63" s="86"/>
      <c r="D63" s="33"/>
      <c r="E63" s="33"/>
      <c r="F63" s="33"/>
      <c r="G63" s="33"/>
      <c r="H63" s="33"/>
      <c r="I63" s="33"/>
      <c r="J63" s="33"/>
      <c r="K63" s="33"/>
      <c r="L63" s="49"/>
    </row>
    <row r="64" spans="2:12" ht="14.4" x14ac:dyDescent="0.3">
      <c r="B64" s="48"/>
      <c r="C64" s="86"/>
      <c r="D64" s="33"/>
      <c r="E64" s="33"/>
      <c r="F64" s="33"/>
      <c r="G64" s="33"/>
      <c r="H64" s="33"/>
      <c r="I64" s="33"/>
      <c r="J64" s="33"/>
      <c r="K64" s="33"/>
      <c r="L64" s="49"/>
    </row>
    <row r="65" spans="2:12" s="3" customFormat="1" ht="14.4" x14ac:dyDescent="0.3">
      <c r="B65" s="50"/>
      <c r="C65" s="33"/>
      <c r="D65" s="33"/>
      <c r="E65" s="33"/>
      <c r="F65" s="33"/>
      <c r="G65" s="33"/>
      <c r="H65" s="33"/>
      <c r="I65" s="33" t="s">
        <v>9</v>
      </c>
      <c r="J65" s="33"/>
      <c r="K65" s="33"/>
      <c r="L65" s="51"/>
    </row>
    <row r="66" spans="2:12" ht="14.4" x14ac:dyDescent="0.3">
      <c r="B66" s="48"/>
      <c r="C66" s="33" t="s">
        <v>10</v>
      </c>
      <c r="D66" s="198" t="s">
        <v>11</v>
      </c>
      <c r="E66" s="199"/>
      <c r="F66" s="199"/>
      <c r="G66" s="200"/>
      <c r="H66" s="33"/>
      <c r="I66" s="196"/>
      <c r="J66" s="196"/>
      <c r="K66" s="196"/>
      <c r="L66" s="49"/>
    </row>
    <row r="67" spans="2:12" ht="14.4" x14ac:dyDescent="0.3">
      <c r="B67" s="48"/>
      <c r="C67" s="33" t="s">
        <v>12</v>
      </c>
      <c r="D67" s="198" t="s">
        <v>11</v>
      </c>
      <c r="E67" s="199"/>
      <c r="F67" s="199"/>
      <c r="G67" s="200"/>
      <c r="H67" s="33"/>
      <c r="I67" s="196"/>
      <c r="J67" s="196"/>
      <c r="K67" s="196"/>
      <c r="L67" s="49"/>
    </row>
    <row r="68" spans="2:12" ht="15" customHeight="1" x14ac:dyDescent="0.3">
      <c r="B68" s="48"/>
      <c r="C68" s="33" t="s">
        <v>13</v>
      </c>
      <c r="D68" s="198" t="s">
        <v>11</v>
      </c>
      <c r="E68" s="199"/>
      <c r="F68" s="199"/>
      <c r="G68" s="200"/>
      <c r="H68" s="33"/>
      <c r="I68" s="196"/>
      <c r="J68" s="196"/>
      <c r="K68" s="196"/>
      <c r="L68" s="49"/>
    </row>
    <row r="69" spans="2:12" ht="15" customHeight="1" x14ac:dyDescent="0.3">
      <c r="B69" s="48"/>
      <c r="C69" s="33" t="s">
        <v>14</v>
      </c>
      <c r="D69" s="198" t="s">
        <v>11</v>
      </c>
      <c r="E69" s="199"/>
      <c r="F69" s="199"/>
      <c r="G69" s="200"/>
      <c r="H69" s="33"/>
      <c r="I69" s="196"/>
      <c r="J69" s="196"/>
      <c r="K69" s="196"/>
      <c r="L69" s="49"/>
    </row>
    <row r="70" spans="2:12" ht="15" customHeight="1" thickBot="1" x14ac:dyDescent="0.35">
      <c r="B70" s="52"/>
      <c r="C70" s="53" t="s">
        <v>15</v>
      </c>
      <c r="D70" s="201" t="s">
        <v>11</v>
      </c>
      <c r="E70" s="202"/>
      <c r="F70" s="202"/>
      <c r="G70" s="203"/>
      <c r="H70" s="53"/>
      <c r="I70" s="197"/>
      <c r="J70" s="197"/>
      <c r="K70" s="197"/>
      <c r="L70" s="54"/>
    </row>
    <row r="71" spans="2:12" ht="7.5" customHeight="1" thickBot="1" x14ac:dyDescent="0.35">
      <c r="B71" s="52"/>
      <c r="C71" s="87"/>
      <c r="D71" s="87"/>
      <c r="E71" s="87"/>
      <c r="F71" s="87"/>
      <c r="G71" s="87"/>
      <c r="H71" s="87"/>
      <c r="I71" s="87"/>
      <c r="J71" s="87"/>
      <c r="K71" s="87"/>
      <c r="L71" s="54"/>
    </row>
    <row r="72" spans="2:12" ht="6.75" customHeight="1" x14ac:dyDescent="0.3"/>
    <row r="73" spans="2:12" x14ac:dyDescent="0.3"/>
    <row r="74" spans="2:12" x14ac:dyDescent="0.3"/>
    <row r="75" spans="2:12" x14ac:dyDescent="0.3"/>
    <row r="76" spans="2:12" x14ac:dyDescent="0.3"/>
    <row r="77" spans="2:12" x14ac:dyDescent="0.3"/>
    <row r="78" spans="2:12" x14ac:dyDescent="0.3"/>
    <row r="79" spans="2:12" x14ac:dyDescent="0.3"/>
    <row r="80" spans="2:12"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row r="235" x14ac:dyDescent="0.3"/>
    <row r="236" x14ac:dyDescent="0.3"/>
    <row r="237" x14ac:dyDescent="0.3"/>
    <row r="238" x14ac:dyDescent="0.3"/>
    <row r="239" x14ac:dyDescent="0.3"/>
    <row r="240" x14ac:dyDescent="0.3"/>
    <row r="241" x14ac:dyDescent="0.3"/>
    <row r="242" x14ac:dyDescent="0.3"/>
    <row r="243" x14ac:dyDescent="0.3"/>
    <row r="244" x14ac:dyDescent="0.3"/>
    <row r="245" x14ac:dyDescent="0.3"/>
    <row r="246" x14ac:dyDescent="0.3"/>
    <row r="247" x14ac:dyDescent="0.3"/>
    <row r="248" x14ac:dyDescent="0.3"/>
    <row r="249" x14ac:dyDescent="0.3"/>
    <row r="250" x14ac:dyDescent="0.3"/>
    <row r="251" x14ac:dyDescent="0.3"/>
    <row r="252" x14ac:dyDescent="0.3"/>
    <row r="253" x14ac:dyDescent="0.3"/>
    <row r="254" x14ac:dyDescent="0.3"/>
    <row r="255" x14ac:dyDescent="0.3"/>
    <row r="256" x14ac:dyDescent="0.3"/>
    <row r="257" x14ac:dyDescent="0.3"/>
    <row r="258" x14ac:dyDescent="0.3"/>
    <row r="259" x14ac:dyDescent="0.3"/>
    <row r="260" x14ac:dyDescent="0.3"/>
    <row r="261" x14ac:dyDescent="0.3"/>
    <row r="262" x14ac:dyDescent="0.3"/>
    <row r="263" x14ac:dyDescent="0.3"/>
    <row r="264" x14ac:dyDescent="0.3"/>
    <row r="265" x14ac:dyDescent="0.3"/>
    <row r="266" x14ac:dyDescent="0.3"/>
    <row r="267" x14ac:dyDescent="0.3"/>
    <row r="268" x14ac:dyDescent="0.3"/>
    <row r="269" x14ac:dyDescent="0.3"/>
    <row r="270" x14ac:dyDescent="0.3"/>
    <row r="271" x14ac:dyDescent="0.3"/>
    <row r="272" x14ac:dyDescent="0.3"/>
    <row r="273" x14ac:dyDescent="0.3"/>
    <row r="274" x14ac:dyDescent="0.3"/>
    <row r="275" x14ac:dyDescent="0.3"/>
    <row r="276" x14ac:dyDescent="0.3"/>
    <row r="277" x14ac:dyDescent="0.3"/>
    <row r="278" x14ac:dyDescent="0.3"/>
    <row r="279" x14ac:dyDescent="0.3"/>
    <row r="280" x14ac:dyDescent="0.3"/>
    <row r="281" x14ac:dyDescent="0.3"/>
    <row r="282" x14ac:dyDescent="0.3"/>
    <row r="283" x14ac:dyDescent="0.3"/>
    <row r="284" x14ac:dyDescent="0.3"/>
    <row r="285" x14ac:dyDescent="0.3"/>
    <row r="286" x14ac:dyDescent="0.3"/>
    <row r="287" x14ac:dyDescent="0.3"/>
    <row r="288" x14ac:dyDescent="0.3"/>
    <row r="289" x14ac:dyDescent="0.3"/>
    <row r="290" x14ac:dyDescent="0.3"/>
    <row r="291" x14ac:dyDescent="0.3"/>
    <row r="292" x14ac:dyDescent="0.3"/>
    <row r="293" x14ac:dyDescent="0.3"/>
    <row r="294" x14ac:dyDescent="0.3"/>
    <row r="295" x14ac:dyDescent="0.3"/>
    <row r="296" x14ac:dyDescent="0.3"/>
  </sheetData>
  <sheetProtection selectLockedCells="1"/>
  <mergeCells count="27">
    <mergeCell ref="E3:K3"/>
    <mergeCell ref="C20:F20"/>
    <mergeCell ref="C13:F13"/>
    <mergeCell ref="H6:K16"/>
    <mergeCell ref="C12:G12"/>
    <mergeCell ref="C8:G8"/>
    <mergeCell ref="C11:G11"/>
    <mergeCell ref="C9:G9"/>
    <mergeCell ref="C7:G7"/>
    <mergeCell ref="C6:G6"/>
    <mergeCell ref="D16:E16"/>
    <mergeCell ref="C14:G14"/>
    <mergeCell ref="C10:G10"/>
    <mergeCell ref="C61:F61"/>
    <mergeCell ref="C18:F18"/>
    <mergeCell ref="I66:K70"/>
    <mergeCell ref="D69:G69"/>
    <mergeCell ref="D70:G70"/>
    <mergeCell ref="D66:G66"/>
    <mergeCell ref="D67:G67"/>
    <mergeCell ref="D68:G68"/>
    <mergeCell ref="C56:F56"/>
    <mergeCell ref="C57:F57"/>
    <mergeCell ref="C39:F39"/>
    <mergeCell ref="C58:F58"/>
    <mergeCell ref="C51:F51"/>
    <mergeCell ref="C49:F49"/>
  </mergeCells>
  <printOptions horizontalCentered="1" verticalCentered="1"/>
  <pageMargins left="0" right="0" top="0" bottom="0" header="0" footer="0"/>
  <pageSetup paperSize="9" scale="8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9" id="{74DC2CB9-49BF-42B3-80AC-8047371F7580}">
            <x14:iconSet iconSet="3Symbols2" custom="1">
              <x14:cfvo type="percent">
                <xm:f>0</xm:f>
              </x14:cfvo>
              <x14:cfvo type="num">
                <xm:f>0</xm:f>
              </x14:cfvo>
              <x14:cfvo type="num" gte="0">
                <xm:f>100000</xm:f>
              </x14:cfvo>
              <x14:cfIcon iconSet="3Symbols2" iconId="0"/>
              <x14:cfIcon iconSet="3Symbols2" iconId="2"/>
              <x14:cfIcon iconSet="3Symbols2" iconId="0"/>
            </x14:iconSet>
          </x14:cfRule>
          <xm:sqref>I23 I21</xm:sqref>
        </x14:conditionalFormatting>
        <x14:conditionalFormatting xmlns:xm="http://schemas.microsoft.com/office/excel/2006/main">
          <x14:cfRule type="iconSet" priority="4" id="{F546FD17-18C4-4492-B5A6-265F31DCCCFF}">
            <x14:iconSet iconSet="3Symbols2" custom="1">
              <x14:cfvo type="percent">
                <xm:f>0</xm:f>
              </x14:cfvo>
              <x14:cfvo type="num">
                <xm:f>0</xm:f>
              </x14:cfvo>
              <x14:cfvo type="num" gte="0">
                <xm:f>100000</xm:f>
              </x14:cfvo>
              <x14:cfIcon iconSet="3Symbols2" iconId="0"/>
              <x14:cfIcon iconSet="3Symbols2" iconId="2"/>
              <x14:cfIcon iconSet="3Symbols2" iconId="0"/>
            </x14:iconSet>
          </x14:cfRule>
          <xm:sqref>I32</xm:sqref>
        </x14:conditionalFormatting>
        <x14:conditionalFormatting xmlns:xm="http://schemas.microsoft.com/office/excel/2006/main">
          <x14:cfRule type="iconSet" priority="3" id="{B170A4A5-4D62-41D6-8DC1-5BF4AA40B4E4}">
            <x14:iconSet iconSet="3Symbols2" custom="1">
              <x14:cfvo type="percent">
                <xm:f>0</xm:f>
              </x14:cfvo>
              <x14:cfvo type="num">
                <xm:f>0</xm:f>
              </x14:cfvo>
              <x14:cfvo type="num" gte="0">
                <xm:f>100000</xm:f>
              </x14:cfvo>
              <x14:cfIcon iconSet="3Symbols2" iconId="0"/>
              <x14:cfIcon iconSet="3Symbols2" iconId="2"/>
              <x14:cfIcon iconSet="3Symbols2" iconId="0"/>
            </x14:iconSet>
          </x14:cfRule>
          <xm:sqref>I40</xm:sqref>
        </x14:conditionalFormatting>
        <x14:conditionalFormatting xmlns:xm="http://schemas.microsoft.com/office/excel/2006/main">
          <x14:cfRule type="iconSet" priority="1" id="{E8AA5AD2-803E-4F92-B329-AF87CC0E943D}">
            <x14:iconSet iconSet="3Symbols2" custom="1">
              <x14:cfvo type="percent">
                <xm:f>0</xm:f>
              </x14:cfvo>
              <x14:cfvo type="num">
                <xm:f>0</xm:f>
              </x14:cfvo>
              <x14:cfvo type="num" gte="0">
                <xm:f>100000</xm:f>
              </x14:cfvo>
              <x14:cfIcon iconSet="3Symbols2" iconId="0"/>
              <x14:cfIcon iconSet="3Symbols2" iconId="2"/>
              <x14:cfIcon iconSet="3Symbols2" iconId="0"/>
            </x14:iconSet>
          </x14:cfRule>
          <xm:sqref>I46:I47</xm:sqref>
        </x14:conditionalFormatting>
        <x14:conditionalFormatting xmlns:xm="http://schemas.microsoft.com/office/excel/2006/main">
          <x14:cfRule type="iconSet" priority="10" id="{BD97CBB0-7EFA-4C7A-8128-ADC75F42298D}">
            <x14:iconSet iconSet="3Symbols" custom="1">
              <x14:cfvo type="percent">
                <xm:f>0</xm:f>
              </x14:cfvo>
              <x14:cfvo type="num">
                <xm:f>90</xm:f>
              </x14:cfvo>
              <x14:cfvo type="num" gte="0">
                <xm:f>145</xm:f>
              </x14:cfvo>
              <x14:cfIcon iconSet="3Symbols" iconId="0"/>
              <x14:cfIcon iconSet="NoIcons" iconId="0"/>
              <x14:cfIcon iconSet="3Symbols" iconId="0"/>
            </x14:iconSet>
          </x14:cfRule>
          <xm:sqref>I59:I60 J58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3"/>
  <sheetViews>
    <sheetView zoomScale="90" zoomScaleNormal="90" workbookViewId="0">
      <selection activeCell="C8" sqref="C8:F8"/>
    </sheetView>
  </sheetViews>
  <sheetFormatPr defaultColWidth="0" defaultRowHeight="13.8" zeroHeight="1" x14ac:dyDescent="0.3"/>
  <cols>
    <col min="1" max="1" width="2.44140625" style="5" customWidth="1"/>
    <col min="2" max="2" width="2.6640625" style="5" customWidth="1"/>
    <col min="3" max="3" width="86.88671875" style="13" customWidth="1"/>
    <col min="4" max="4" width="32.6640625" style="13" customWidth="1"/>
    <col min="5" max="5" width="70.109375" style="13" customWidth="1"/>
    <col min="6" max="6" width="23.33203125" style="13" customWidth="1"/>
    <col min="7" max="7" width="2.33203125" style="5" customWidth="1"/>
    <col min="8" max="8" width="2.5546875" style="5" customWidth="1"/>
    <col min="9" max="9" width="2.5546875" style="5" hidden="1" customWidth="1"/>
    <col min="10" max="10" width="2.5546875" style="6" hidden="1" customWidth="1"/>
    <col min="11" max="11" width="54.6640625" style="5" hidden="1" customWidth="1"/>
    <col min="12" max="16384" width="0" style="5" hidden="1"/>
  </cols>
  <sheetData>
    <row r="1" spans="1:13" ht="7.5" customHeight="1" thickBot="1" x14ac:dyDescent="0.35">
      <c r="A1" s="2"/>
      <c r="B1" s="2"/>
      <c r="C1" s="21"/>
      <c r="D1" s="21"/>
      <c r="E1" s="21"/>
      <c r="F1" s="21"/>
      <c r="G1" s="2"/>
      <c r="H1" s="2"/>
      <c r="I1" s="4"/>
      <c r="J1" s="4"/>
      <c r="K1" s="4"/>
      <c r="L1" s="4"/>
      <c r="M1" s="4"/>
    </row>
    <row r="2" spans="1:13" ht="14.4" thickTop="1" x14ac:dyDescent="0.3">
      <c r="A2" s="2"/>
      <c r="B2" s="22"/>
      <c r="C2" s="23"/>
      <c r="D2" s="23"/>
      <c r="E2" s="23"/>
      <c r="F2" s="23"/>
      <c r="G2" s="24"/>
      <c r="H2" s="2"/>
      <c r="I2" s="4"/>
      <c r="J2" s="4"/>
      <c r="K2" s="4"/>
      <c r="L2" s="4"/>
      <c r="M2" s="4"/>
    </row>
    <row r="3" spans="1:13" ht="33" customHeight="1" x14ac:dyDescent="0.3">
      <c r="A3" s="2"/>
      <c r="B3" s="16"/>
      <c r="C3" s="21"/>
      <c r="D3" s="21"/>
      <c r="E3" s="21"/>
      <c r="F3" s="21"/>
      <c r="G3" s="25"/>
      <c r="H3" s="2"/>
      <c r="I3" s="4"/>
      <c r="J3" s="4"/>
      <c r="K3" s="4"/>
      <c r="L3" s="4"/>
      <c r="M3" s="4"/>
    </row>
    <row r="4" spans="1:13" ht="36" customHeight="1" x14ac:dyDescent="0.35">
      <c r="A4" s="2"/>
      <c r="B4" s="16"/>
      <c r="C4" s="240" t="str">
        <f>"Toelichting aanbiedingsbegroting "&amp;'Annex 5.1 Aanbiedingsbegroting'!E3</f>
        <v>Toelichting aanbiedingsbegroting Stationsopnames, TN493342</v>
      </c>
      <c r="D4" s="241"/>
      <c r="E4" s="241"/>
      <c r="F4" s="242"/>
      <c r="G4" s="26"/>
      <c r="H4" s="27"/>
      <c r="I4" s="4"/>
      <c r="J4" s="4"/>
      <c r="K4" s="4"/>
      <c r="L4" s="4"/>
      <c r="M4" s="4"/>
    </row>
    <row r="5" spans="1:13" ht="8.25" customHeight="1" x14ac:dyDescent="0.35">
      <c r="A5" s="2"/>
      <c r="B5" s="16"/>
      <c r="C5" s="28"/>
      <c r="D5" s="29"/>
      <c r="E5" s="29"/>
      <c r="F5" s="29"/>
      <c r="G5" s="26"/>
      <c r="H5" s="27"/>
      <c r="I5" s="4"/>
      <c r="J5" s="4"/>
      <c r="K5" s="4"/>
      <c r="L5" s="4"/>
      <c r="M5" s="4"/>
    </row>
    <row r="6" spans="1:13" s="7" customFormat="1" ht="14.4" x14ac:dyDescent="0.3">
      <c r="A6" s="33"/>
      <c r="B6" s="35"/>
      <c r="C6" s="30" t="s">
        <v>16</v>
      </c>
      <c r="D6" s="15"/>
      <c r="E6" s="15"/>
      <c r="F6" s="15"/>
      <c r="G6" s="14"/>
      <c r="H6" s="9"/>
      <c r="I6" s="36"/>
      <c r="J6" s="8"/>
      <c r="K6" s="36"/>
      <c r="L6" s="36"/>
      <c r="M6" s="36"/>
    </row>
    <row r="7" spans="1:13" s="7" customFormat="1" ht="41.7" customHeight="1" x14ac:dyDescent="0.3">
      <c r="A7" s="33"/>
      <c r="B7" s="35"/>
      <c r="C7" s="239" t="s">
        <v>17</v>
      </c>
      <c r="D7" s="243"/>
      <c r="E7" s="243"/>
      <c r="F7" s="243"/>
      <c r="G7" s="14"/>
      <c r="H7" s="9"/>
      <c r="I7" s="36"/>
      <c r="J7" s="8"/>
      <c r="K7" s="36"/>
      <c r="L7" s="36"/>
      <c r="M7" s="36"/>
    </row>
    <row r="8" spans="1:13" s="7" customFormat="1" ht="236.4" customHeight="1" x14ac:dyDescent="0.3">
      <c r="A8" s="33"/>
      <c r="B8" s="35"/>
      <c r="C8" s="239" t="s">
        <v>18</v>
      </c>
      <c r="D8" s="243"/>
      <c r="E8" s="243"/>
      <c r="F8" s="243"/>
      <c r="G8" s="14"/>
      <c r="H8" s="9"/>
      <c r="I8" s="36"/>
      <c r="J8" s="8"/>
      <c r="K8" s="36"/>
      <c r="L8" s="36"/>
      <c r="M8" s="36"/>
    </row>
    <row r="9" spans="1:13" s="7" customFormat="1" ht="14.4" x14ac:dyDescent="0.3">
      <c r="A9" s="33"/>
      <c r="B9" s="35"/>
      <c r="C9" s="239" t="s">
        <v>20</v>
      </c>
      <c r="D9" s="239"/>
      <c r="E9" s="239"/>
      <c r="F9" s="239"/>
      <c r="G9" s="14"/>
      <c r="H9" s="9"/>
      <c r="I9" s="36"/>
      <c r="J9" s="8"/>
      <c r="K9" s="36"/>
      <c r="L9" s="36"/>
      <c r="M9" s="36"/>
    </row>
    <row r="10" spans="1:13" ht="10.95" customHeight="1" x14ac:dyDescent="0.3">
      <c r="A10" s="2"/>
      <c r="B10" s="16"/>
      <c r="C10" s="31"/>
      <c r="D10" s="31"/>
      <c r="E10" s="31"/>
      <c r="F10" s="31"/>
      <c r="G10" s="17"/>
      <c r="H10" s="11"/>
    </row>
    <row r="11" spans="1:13" ht="10.5" customHeight="1" thickBot="1" x14ac:dyDescent="0.35">
      <c r="A11" s="2"/>
      <c r="B11" s="18"/>
      <c r="C11" s="19"/>
      <c r="D11" s="19"/>
      <c r="E11" s="19"/>
      <c r="F11" s="19"/>
      <c r="G11" s="20"/>
      <c r="H11" s="11"/>
    </row>
    <row r="12" spans="1:13" ht="9" customHeight="1" thickTop="1" x14ac:dyDescent="0.3">
      <c r="A12" s="2"/>
      <c r="B12" s="2"/>
      <c r="C12" s="10"/>
      <c r="D12" s="10"/>
      <c r="E12" s="10"/>
      <c r="F12" s="10"/>
      <c r="G12" s="11"/>
      <c r="H12" s="11"/>
    </row>
    <row r="13" spans="1:13" hidden="1" x14ac:dyDescent="0.3">
      <c r="A13" s="2"/>
      <c r="B13" s="2"/>
      <c r="C13" s="10"/>
      <c r="D13" s="10"/>
      <c r="E13" s="10"/>
      <c r="F13" s="10"/>
      <c r="G13" s="11"/>
      <c r="H13" s="11"/>
    </row>
    <row r="14" spans="1:13" hidden="1" x14ac:dyDescent="0.3">
      <c r="A14" s="2"/>
      <c r="B14" s="2"/>
      <c r="C14" s="10"/>
      <c r="D14" s="10"/>
      <c r="E14" s="10"/>
      <c r="F14" s="10"/>
      <c r="G14" s="11"/>
      <c r="H14" s="11"/>
    </row>
    <row r="15" spans="1:13" hidden="1" x14ac:dyDescent="0.3">
      <c r="A15" s="2"/>
      <c r="B15" s="2"/>
      <c r="C15" s="10"/>
      <c r="D15" s="10"/>
      <c r="E15" s="10"/>
      <c r="F15" s="10"/>
      <c r="G15" s="11"/>
      <c r="H15" s="11"/>
    </row>
    <row r="16" spans="1:13" hidden="1" x14ac:dyDescent="0.3">
      <c r="A16" s="2"/>
      <c r="B16" s="2"/>
      <c r="C16" s="10"/>
      <c r="D16" s="10"/>
      <c r="E16" s="10"/>
      <c r="F16" s="10"/>
      <c r="G16" s="11"/>
      <c r="H16" s="11"/>
    </row>
    <row r="17" spans="1:8" hidden="1" x14ac:dyDescent="0.3">
      <c r="A17" s="2"/>
      <c r="B17" s="2"/>
      <c r="C17" s="10"/>
      <c r="D17" s="10"/>
      <c r="E17" s="10"/>
      <c r="F17" s="10"/>
      <c r="G17" s="11"/>
      <c r="H17" s="11"/>
    </row>
    <row r="18" spans="1:8" hidden="1" x14ac:dyDescent="0.3">
      <c r="A18" s="2"/>
      <c r="B18" s="2"/>
      <c r="C18" s="10"/>
      <c r="D18" s="10"/>
      <c r="E18" s="10"/>
      <c r="F18" s="10"/>
      <c r="G18" s="11"/>
      <c r="H18" s="11"/>
    </row>
    <row r="19" spans="1:8" hidden="1" x14ac:dyDescent="0.3">
      <c r="A19" s="2"/>
      <c r="B19" s="2"/>
      <c r="C19" s="10"/>
      <c r="D19" s="10"/>
      <c r="E19" s="10"/>
      <c r="F19" s="10"/>
      <c r="G19" s="11"/>
      <c r="H19" s="11"/>
    </row>
    <row r="20" spans="1:8" hidden="1" x14ac:dyDescent="0.3">
      <c r="A20" s="2"/>
      <c r="B20" s="2"/>
      <c r="C20" s="10"/>
      <c r="D20" s="10"/>
      <c r="E20" s="10"/>
      <c r="F20" s="10"/>
      <c r="G20" s="11"/>
      <c r="H20" s="11"/>
    </row>
    <row r="21" spans="1:8" hidden="1" x14ac:dyDescent="0.3">
      <c r="C21" s="12"/>
      <c r="D21" s="12"/>
      <c r="E21" s="12"/>
      <c r="F21" s="12"/>
      <c r="G21" s="4"/>
      <c r="H21" s="4"/>
    </row>
    <row r="22" spans="1:8" hidden="1" x14ac:dyDescent="0.3">
      <c r="C22" s="12"/>
      <c r="D22" s="12"/>
      <c r="E22" s="12"/>
      <c r="F22" s="12"/>
      <c r="G22" s="4"/>
      <c r="H22" s="4"/>
    </row>
    <row r="23" spans="1:8" hidden="1" x14ac:dyDescent="0.3">
      <c r="C23" s="12"/>
      <c r="D23" s="12"/>
      <c r="E23" s="12"/>
      <c r="F23" s="12"/>
      <c r="G23" s="4"/>
      <c r="H23" s="4"/>
    </row>
    <row r="24" spans="1:8" hidden="1" x14ac:dyDescent="0.3">
      <c r="C24" s="12"/>
      <c r="D24" s="12"/>
      <c r="E24" s="12"/>
      <c r="F24" s="12"/>
      <c r="G24" s="4"/>
      <c r="H24" s="4"/>
    </row>
    <row r="25" spans="1:8" hidden="1" x14ac:dyDescent="0.3">
      <c r="C25" s="12"/>
      <c r="D25" s="12"/>
      <c r="E25" s="12"/>
      <c r="F25" s="12"/>
      <c r="G25" s="4"/>
      <c r="H25" s="4"/>
    </row>
    <row r="26" spans="1:8" hidden="1" x14ac:dyDescent="0.3">
      <c r="C26" s="12"/>
      <c r="D26" s="12"/>
      <c r="E26" s="12"/>
      <c r="F26" s="12"/>
      <c r="G26" s="4"/>
      <c r="H26" s="4"/>
    </row>
    <row r="27" spans="1:8" hidden="1" x14ac:dyDescent="0.3">
      <c r="C27" s="12"/>
      <c r="D27" s="12"/>
      <c r="E27" s="12"/>
      <c r="F27" s="12"/>
      <c r="G27" s="4"/>
      <c r="H27" s="4"/>
    </row>
    <row r="28" spans="1:8" hidden="1" x14ac:dyDescent="0.3">
      <c r="C28" s="12"/>
      <c r="D28" s="12"/>
      <c r="E28" s="12"/>
      <c r="F28" s="12"/>
      <c r="G28" s="4"/>
      <c r="H28" s="4"/>
    </row>
    <row r="29" spans="1:8" hidden="1" x14ac:dyDescent="0.3">
      <c r="C29" s="12"/>
      <c r="D29" s="12"/>
      <c r="E29" s="12"/>
      <c r="F29" s="12"/>
      <c r="G29" s="4"/>
      <c r="H29" s="4"/>
    </row>
    <row r="30" spans="1:8" hidden="1" x14ac:dyDescent="0.3">
      <c r="C30" s="12"/>
      <c r="D30" s="12"/>
      <c r="E30" s="12"/>
      <c r="F30" s="12"/>
      <c r="G30" s="4"/>
      <c r="H30" s="4"/>
    </row>
    <row r="31" spans="1:8" hidden="1" x14ac:dyDescent="0.3">
      <c r="C31" s="12"/>
      <c r="D31" s="12"/>
      <c r="E31" s="12"/>
      <c r="F31" s="12"/>
      <c r="G31" s="4"/>
      <c r="H31" s="4"/>
    </row>
    <row r="32" spans="1:8"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sheetData>
  <mergeCells count="4">
    <mergeCell ref="C4:F4"/>
    <mergeCell ref="C7:F7"/>
    <mergeCell ref="C9:F9"/>
    <mergeCell ref="C8:F8"/>
  </mergeCells>
  <printOptions horizontalCentered="1" verticalCentered="1"/>
  <pageMargins left="0" right="0" top="0" bottom="0" header="0" footer="0"/>
  <pageSetup paperSize="8" scale="9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5c3d08e-6c08-4ed5-bcdd-a7c85969d8a3">TS01360FCED-1422325812-286</_dlc_DocId>
    <_dlc_DocIdUrl xmlns="a5c3d08e-6c08-4ed5-bcdd-a7c85969d8a3">
      <Url>https://prorailbv.sharepoint.com/teams/AanbestedenStationsopnamen2025/_layouts/15/DocIdRedir.aspx?ID=TS01360FCED-1422325812-286</Url>
      <Description>TS01360FCED-1422325812-286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130A671E4FAAD45BD7EC9884D28024E" ma:contentTypeVersion="5" ma:contentTypeDescription="Een nieuw document maken." ma:contentTypeScope="" ma:versionID="c5deb810753f47bc7c444aaedc444cb4">
  <xsd:schema xmlns:xsd="http://www.w3.org/2001/XMLSchema" xmlns:xs="http://www.w3.org/2001/XMLSchema" xmlns:p="http://schemas.microsoft.com/office/2006/metadata/properties" xmlns:ns2="a5c3d08e-6c08-4ed5-bcdd-a7c85969d8a3" xmlns:ns3="a06356da-ed71-4e28-93a8-8e50bd83810e" targetNamespace="http://schemas.microsoft.com/office/2006/metadata/properties" ma:root="true" ma:fieldsID="c59a3b332dc26e04a1fb9dcc9997ab6e" ns2:_="" ns3:_="">
    <xsd:import namespace="a5c3d08e-6c08-4ed5-bcdd-a7c85969d8a3"/>
    <xsd:import namespace="a06356da-ed71-4e28-93a8-8e50bd83810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c3d08e-6c08-4ed5-bcdd-a7c85969d8a3"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06356da-ed71-4e28-93a8-8e50bd83810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AEB1A6-89C8-48F0-A5AE-5DB7500BA2A3}">
  <ds:schemaRefs>
    <ds:schemaRef ds:uri="http://schemas.microsoft.com/sharepoint/events"/>
  </ds:schemaRefs>
</ds:datastoreItem>
</file>

<file path=customXml/itemProps2.xml><?xml version="1.0" encoding="utf-8"?>
<ds:datastoreItem xmlns:ds="http://schemas.openxmlformats.org/officeDocument/2006/customXml" ds:itemID="{5659E899-2814-4FBC-9DC0-91D31BB6A191}">
  <ds:schemaRefs>
    <ds:schemaRef ds:uri="http://schemas.microsoft.com/sharepoint/v3/contenttype/forms"/>
  </ds:schemaRefs>
</ds:datastoreItem>
</file>

<file path=customXml/itemProps3.xml><?xml version="1.0" encoding="utf-8"?>
<ds:datastoreItem xmlns:ds="http://schemas.openxmlformats.org/officeDocument/2006/customXml" ds:itemID="{6353BDFE-CBAC-44A1-80FB-B6BD2A0BC037}">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http://purl.org/dc/terms/"/>
    <ds:schemaRef ds:uri="29444f9b-ad35-4eef-8db7-993626ea9063"/>
    <ds:schemaRef ds:uri="2702bf22-3c80-43f0-83fb-aef676ead1a8"/>
    <ds:schemaRef ds:uri="http://www.w3.org/XML/1998/namespace"/>
    <ds:schemaRef ds:uri="http://purl.org/dc/elements/1.1/"/>
  </ds:schemaRefs>
</ds:datastoreItem>
</file>

<file path=customXml/itemProps4.xml><?xml version="1.0" encoding="utf-8"?>
<ds:datastoreItem xmlns:ds="http://schemas.openxmlformats.org/officeDocument/2006/customXml" ds:itemID="{5B67B6D8-9904-4AF6-A6EC-CF054BEC0E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Annex 5.1 Aanbiedingsbegroting</vt:lpstr>
      <vt:lpstr>Toelichting Annex 5.1</vt:lpstr>
      <vt:lpstr>'Annex 5.1 Aanbiedingsbegroting'!Afdrukbereik</vt:lpstr>
      <vt:lpstr>'Toelichting Annex 5.1'!Afdrukbereik</vt:lpstr>
    </vt:vector>
  </TitlesOfParts>
  <Manager/>
  <Company>ProRail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Aanbiedingsbegroting</dc:title>
  <dc:subject/>
  <dc:creator>Bronswijk, P.G. (Menno)</dc:creator>
  <cp:keywords/>
  <dc:description/>
  <cp:lastModifiedBy>Bronswijk, P.G. (Menno)</cp:lastModifiedBy>
  <cp:revision/>
  <dcterms:created xsi:type="dcterms:W3CDTF">2017-01-20T10:16:47Z</dcterms:created>
  <dcterms:modified xsi:type="dcterms:W3CDTF">2025-07-07T12:06:53Z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0x0101003130A671E4FAAD45BD7EC9884D28024E</vt:lpwstr>
  </property>
  <property fmtid="{D5CDD505-2E9C-101B-9397-08002B2CF9AE}" pid="3" name="_dlc_DocIdItemGuid">
    <vt:lpwstr>b62bd140-08a1-416c-aedf-15e92666cba7</vt:lpwstr>
  </property>
  <property fmtid="{D5CDD505-2E9C-101B-9397-08002B2CF9AE}" pid="4" name="_dlc_policyId">
    <vt:lpwstr/>
  </property>
  <property fmtid="{D5CDD505-2E9C-101B-9397-08002B2CF9AE}" pid="5" name="ItemRetentionFormula">
    <vt:lpwstr/>
  </property>
  <property fmtid="{D5CDD505-2E9C-101B-9397-08002B2CF9AE}" pid="6" name="Vertrouwelijkheid">
    <vt:lpwstr>2;#Intern|8a639747-e233-49a8-819f-e74cd9528f9e</vt:lpwstr>
  </property>
  <property fmtid="{D5CDD505-2E9C-101B-9397-08002B2CF9AE}" pid="7" name="TaxKeyword">
    <vt:lpwstr/>
  </property>
  <property fmtid="{D5CDD505-2E9C-101B-9397-08002B2CF9AE}" pid="8" name="pfc1de68b0bc4286a25a1f006370b9c9">
    <vt:lpwstr/>
  </property>
  <property fmtid="{D5CDD505-2E9C-101B-9397-08002B2CF9AE}" pid="9" name="Type document">
    <vt:lpwstr/>
  </property>
  <property fmtid="{D5CDD505-2E9C-101B-9397-08002B2CF9AE}" pid="10" name="Verantwoordelijke afdeling">
    <vt:lpwstr>39;#Procurement Assets en ICT|4394047b-9246-4a8e-9ae2-2f7f45cabe5c</vt:lpwstr>
  </property>
  <property fmtid="{D5CDD505-2E9C-101B-9397-08002B2CF9AE}" pid="11" name="Documentstatus">
    <vt:lpwstr>3;#Concept|b56e2604-821a-409c-9774-7587ed426a31</vt:lpwstr>
  </property>
  <property fmtid="{D5CDD505-2E9C-101B-9397-08002B2CF9AE}" pid="12" name="Handeling">
    <vt:lpwstr/>
  </property>
  <property fmtid="{D5CDD505-2E9C-101B-9397-08002B2CF9AE}" pid="13" name="MSIP_Label_24e57bac-d225-40fb-8a9e-62b5be587a96_Enabled">
    <vt:lpwstr>true</vt:lpwstr>
  </property>
  <property fmtid="{D5CDD505-2E9C-101B-9397-08002B2CF9AE}" pid="14" name="MSIP_Label_24e57bac-d225-40fb-8a9e-62b5be587a96_SetDate">
    <vt:lpwstr>2021-02-10T07:26:44Z</vt:lpwstr>
  </property>
  <property fmtid="{D5CDD505-2E9C-101B-9397-08002B2CF9AE}" pid="15" name="MSIP_Label_24e57bac-d225-40fb-8a9e-62b5be587a96_Method">
    <vt:lpwstr>Standard</vt:lpwstr>
  </property>
  <property fmtid="{D5CDD505-2E9C-101B-9397-08002B2CF9AE}" pid="16" name="MSIP_Label_24e57bac-d225-40fb-8a9e-62b5be587a96_Name">
    <vt:lpwstr>Internal</vt:lpwstr>
  </property>
  <property fmtid="{D5CDD505-2E9C-101B-9397-08002B2CF9AE}" pid="17" name="MSIP_Label_24e57bac-d225-40fb-8a9e-62b5be587a96_SiteId">
    <vt:lpwstr>a398fcff-8d2b-4930-a7f7-e1c99a108d77</vt:lpwstr>
  </property>
  <property fmtid="{D5CDD505-2E9C-101B-9397-08002B2CF9AE}" pid="18" name="MSIP_Label_24e57bac-d225-40fb-8a9e-62b5be587a96_ActionId">
    <vt:lpwstr>d0c82445-61b4-4e82-87a1-0000cfb79a51</vt:lpwstr>
  </property>
  <property fmtid="{D5CDD505-2E9C-101B-9397-08002B2CF9AE}" pid="19" name="MSIP_Label_24e57bac-d225-40fb-8a9e-62b5be587a96_ContentBits">
    <vt:lpwstr>0</vt:lpwstr>
  </property>
  <property fmtid="{D5CDD505-2E9C-101B-9397-08002B2CF9AE}" pid="20" name="MediaServiceImageTags">
    <vt:lpwstr/>
  </property>
</Properties>
</file>