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Stationsopnames/"/>
    </mc:Choice>
  </mc:AlternateContent>
  <xr:revisionPtr revIDLastSave="46" documentId="8_{1BB0A882-42F0-4B7B-85AC-9A8B1A159063}" xr6:coauthVersionLast="47" xr6:coauthVersionMax="47" xr10:uidLastSave="{95B5BCA3-EEF8-4F21-B1E3-211DEC260AFE}"/>
  <bookViews>
    <workbookView xWindow="-108" yWindow="-108" windowWidth="23256" windowHeight="12576" firstSheet="1" activeTab="1" xr2:uid="{00000000-000D-0000-FFFF-FFFF00000000}"/>
  </bookViews>
  <sheets>
    <sheet name="SLDataSheet" sheetId="4" state="veryHidden" r:id="rId1"/>
    <sheet name="Annex 5.1 Aanbiedingsbegroting" sheetId="1" r:id="rId2"/>
    <sheet name="Toelichting Annex 5.1" sheetId="3" r:id="rId3"/>
  </sheets>
  <definedNames>
    <definedName name="_xlnm.Print_Area" localSheetId="1">'Annex 5.1 Aanbiedingsbegroting'!$A$1:$M$72</definedName>
    <definedName name="_xlnm.Print_Area" localSheetId="2">'Toelichting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2" i="1" l="1"/>
  <c r="K51" i="1"/>
  <c r="K53" i="1" l="1"/>
  <c r="K42" i="1"/>
  <c r="K41" i="1"/>
  <c r="K34" i="1" l="1"/>
  <c r="K33" i="1"/>
  <c r="K58" i="1"/>
  <c r="K25" i="1"/>
  <c r="K26" i="1"/>
  <c r="K27" i="1"/>
  <c r="K28" i="1"/>
  <c r="K24" i="1"/>
  <c r="K43" i="1" l="1"/>
  <c r="K29" i="1"/>
  <c r="C4" i="3"/>
  <c r="K61" i="1" l="1"/>
</calcChain>
</file>

<file path=xl/sharedStrings.xml><?xml version="1.0" encoding="utf-8"?>
<sst xmlns="http://schemas.openxmlformats.org/spreadsheetml/2006/main" count="85" uniqueCount="73">
  <si>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</si>
  <si>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</si>
  <si>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</si>
  <si>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</si>
  <si>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</si>
  <si>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</si>
  <si>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</si>
  <si>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</si>
  <si>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t>Prijscomponenten:</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</si>
  <si>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</si>
  <si>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</si>
  <si>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</si>
  <si>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</si>
  <si>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</si>
  <si>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</si>
  <si>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</si>
  <si>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</si>
  <si>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</si>
  <si>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</si>
  <si>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TOTAAL</t>
  </si>
  <si>
    <t>Alleen de prijscomponenten die in deze Aanbiedingsbegroting zijn opgenomen komen in aanmerking voor vergoeding.</t>
  </si>
  <si>
    <t>vast uurtarief</t>
  </si>
  <si>
    <t>max. 8 jaren</t>
  </si>
  <si>
    <t>Stationsklasse</t>
  </si>
  <si>
    <t>Kathedraal</t>
  </si>
  <si>
    <t>Mega</t>
  </si>
  <si>
    <t>Plus</t>
  </si>
  <si>
    <t xml:space="preserve">Basis </t>
  </si>
  <si>
    <t>Halte</t>
  </si>
  <si>
    <t xml:space="preserve">Prognose </t>
  </si>
  <si>
    <t xml:space="preserve">Vaste prijs </t>
  </si>
  <si>
    <t>Contour</t>
  </si>
  <si>
    <t>per m2</t>
  </si>
  <si>
    <t>jaar 1</t>
  </si>
  <si>
    <t>aantal m2 in jaar 1</t>
  </si>
  <si>
    <r>
      <rPr>
        <b/>
        <sz val="11"/>
        <rFont val="Calibri"/>
        <family val="2"/>
        <scheme val="minor"/>
      </rPr>
      <t>Integraal uurtarief Consultancy</t>
    </r>
    <r>
      <rPr>
        <b/>
        <sz val="11"/>
        <color rgb="FFFF0000"/>
        <rFont val="Calibri"/>
        <family val="2"/>
        <scheme val="minor"/>
      </rPr>
      <t xml:space="preserve"> </t>
    </r>
  </si>
  <si>
    <t>rubriek indeling</t>
  </si>
  <si>
    <t>Perroncontouren</t>
  </si>
  <si>
    <t>Overige stationscontouren</t>
  </si>
  <si>
    <t>Contour rubriek indeling</t>
  </si>
  <si>
    <t>Vaste prijs per m2</t>
  </si>
  <si>
    <t xml:space="preserve">De vaste basisprijs is ingedeeld per stationsklasse en gekoppeld aan een afnameprognose   </t>
  </si>
  <si>
    <t>verdere rechten ontlenen.</t>
  </si>
  <si>
    <t>Vaste basisprijs per initiële stationsopname in contractjaar 1</t>
  </si>
  <si>
    <t>Een door inschrijver aan te bieden vaste basisprijs per initiële stationsopname-opdracht in het</t>
  </si>
  <si>
    <t>per stationsklasse in het 1e contractjaar. Aan deze prognosehoeveelheden kan inschrijver geen</t>
  </si>
  <si>
    <t>Een door inschrijver aan te bieden vaste m2 prijs per contourrubriekindeling om te kunnen voldoen aan</t>
  </si>
  <si>
    <t>per stationsklasse</t>
  </si>
  <si>
    <r>
      <rPr>
        <b/>
        <sz val="10"/>
        <rFont val="Calibri"/>
        <family val="2"/>
        <scheme val="minor"/>
      </rPr>
      <t xml:space="preserve">Gewogen gemiddeld vast all-in uurtarief </t>
    </r>
    <r>
      <rPr>
        <sz val="10"/>
        <rFont val="Calibri"/>
        <family val="2"/>
        <scheme val="minor"/>
      </rPr>
      <t>(</t>
    </r>
    <r>
      <rPr>
        <sz val="10"/>
        <color theme="1"/>
        <rFont val="Calibri"/>
        <family val="2"/>
        <scheme val="minor"/>
      </rPr>
      <t>minimum tarief €</t>
    </r>
    <r>
      <rPr>
        <sz val="10"/>
        <rFont val="Calibri"/>
        <family val="2"/>
        <scheme val="minor"/>
      </rPr>
      <t>90</t>
    </r>
    <r>
      <rPr>
        <sz val="10"/>
        <color theme="1"/>
        <rFont val="Calibri"/>
        <family val="2"/>
        <scheme val="minor"/>
      </rPr>
      <t>,00</t>
    </r>
    <r>
      <rPr>
        <sz val="10"/>
        <rFont val="Calibri"/>
        <family val="2"/>
        <scheme val="minor"/>
      </rPr>
      <t xml:space="preserve"> / maximum tarief</t>
    </r>
    <r>
      <rPr>
        <sz val="10"/>
        <color theme="1"/>
        <rFont val="Calibri"/>
        <family val="2"/>
        <scheme val="minor"/>
      </rPr>
      <t xml:space="preserve"> €</t>
    </r>
    <r>
      <rPr>
        <sz val="10"/>
        <rFont val="Calibri"/>
        <family val="2"/>
        <scheme val="minor"/>
      </rPr>
      <t>145</t>
    </r>
    <r>
      <rPr>
        <sz val="10"/>
        <color theme="1"/>
        <rFont val="Calibri"/>
        <family val="2"/>
        <scheme val="minor"/>
      </rPr>
      <t>,00)</t>
    </r>
  </si>
  <si>
    <t>Vaste opslagprijs per m2</t>
  </si>
  <si>
    <t>aantal uur per jaar</t>
  </si>
  <si>
    <t>Prognose aantal m2 PER JAAR in jaar 2 t/m 8</t>
  </si>
  <si>
    <t>- Genoemde minimale en maximale tarieven mogen niet worden overschreden, de aanbieding is ongeldig bij overschrijding van genoemde bandbreedte.</t>
  </si>
  <si>
    <t>Stationsopnames, TN493342</t>
  </si>
  <si>
    <t xml:space="preserve">                                  Annex 5.1: Aanbiedingsbegroting perceel 1 (noord)</t>
  </si>
  <si>
    <t>- Genoemde prijzen zijn opgegeven conform de ProRail Inkoopvoorwaarden 2017 v2.3, in Euro's en excl. BTW.</t>
  </si>
  <si>
    <t>Versie 1.0</t>
  </si>
  <si>
    <r>
      <t xml:space="preserve">Duur van de overeenkomst: </t>
    </r>
    <r>
      <rPr>
        <sz val="11"/>
        <rFont val="Calibri"/>
        <family val="2"/>
        <scheme val="minor"/>
      </rPr>
      <t>maximaal 8 jaren waarvan 4 jaar vast en 2 x 2 optiejaren</t>
    </r>
  </si>
  <si>
    <t xml:space="preserve">1e contractjaar om te kunnen voldoen aan de uitgevraagde werkzaamheden voor de opnamediensten </t>
  </si>
  <si>
    <t xml:space="preserve">zoals nader gespecificeerd in Annex 3 - 'Vraagspecificatie' en zoals door inschrijver aangeboden. </t>
  </si>
  <si>
    <t xml:space="preserve">contourrubriek indeling voor de door ProRail optioneel uit te vragen maatvoeringskwaliteit zoals </t>
  </si>
  <si>
    <r>
      <t xml:space="preserve">Een door inschrijver aan te bieden gewogen gemiddeld vast all-in uurtarief voor alle door ProRail </t>
    </r>
    <r>
      <rPr>
        <b/>
        <sz val="11"/>
        <rFont val="Calibri"/>
        <family val="2"/>
      </rPr>
      <t>optioneel</t>
    </r>
    <r>
      <rPr>
        <sz val="11"/>
        <rFont val="Calibri"/>
        <family val="2"/>
      </rPr>
      <t xml:space="preserve"> af te nemen consultancywerkzaamheden op regiebasis zoals door ProRail nader beschreven in Annex 3 - 'Vraagspecificatie' en zoals door inschrijver aangeboden. ProRail heeft het totaal aantal jaarlijkse uren begroot op 100 uren. Aan dit urentotaal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t>
    </r>
  </si>
  <si>
    <t>Totale (fictieve) inschrijfsom:</t>
  </si>
  <si>
    <t>Annex 3- 'Vraagspecificatie' en zoals door Inschrijver aangeboden.</t>
  </si>
  <si>
    <t>Vaste m2 prijs per contourrubriek indeling</t>
  </si>
  <si>
    <r>
      <t>Optie: vaste m2 opslagprijs voor m</t>
    </r>
    <r>
      <rPr>
        <b/>
        <sz val="10"/>
        <rFont val="Calibri"/>
        <family val="2"/>
        <scheme val="minor"/>
      </rPr>
      <t>aatvoeringskwaliteit</t>
    </r>
  </si>
  <si>
    <t>nader gespecificeerd in Annex 3- 'Vraagspecificatie' en zoals door Inschrijver aangeboden. Aan de benoemde prognosehoeveelheden kan inschrijver geen verdere rechten ontlenen.</t>
  </si>
  <si>
    <r>
      <t xml:space="preserve">Een door inschrijver aan te bieden vaste opslagprijs </t>
    </r>
    <r>
      <rPr>
        <b/>
        <sz val="10"/>
        <rFont val="Calibri"/>
        <family val="2"/>
        <scheme val="minor"/>
      </rPr>
      <t>bovenop</t>
    </r>
    <r>
      <rPr>
        <sz val="10"/>
        <rFont val="Calibri"/>
        <family val="2"/>
        <scheme val="minor"/>
      </rPr>
      <t xml:space="preserve"> de vaste m2 prijzen per </t>
    </r>
  </si>
  <si>
    <r>
      <t xml:space="preserve">de uitgevraagde </t>
    </r>
    <r>
      <rPr>
        <sz val="10"/>
        <rFont val="Calibri"/>
        <family val="2"/>
        <scheme val="minor"/>
      </rPr>
      <t>werkzaamheden</t>
    </r>
    <r>
      <rPr>
        <sz val="10"/>
        <color theme="1"/>
        <rFont val="Calibri"/>
        <family val="2"/>
        <scheme val="minor"/>
      </rPr>
      <t xml:space="preserve"> voor de opnamediensten zoals nader gespecificeerd in</t>
    </r>
  </si>
  <si>
    <t>Per contourrubriek indeling is een  afnamehoeveelheid in vierkante meter (m2) geprognotiseerd voor</t>
  </si>
  <si>
    <t xml:space="preserve"> contractjaar 1 en een jaarlijkse gemiddelde afnamehoeveelheid voor de overige 7 contractjaren.</t>
  </si>
  <si>
    <t>Aan deze prognosehoeveelheden kan inschrijver geen verdere rechten ontlenen.</t>
  </si>
  <si>
    <t>De controurrubrieken 'perron buitenkap' en 'perron onderkap' vallen onder de indeling "perroncontouren". De contourrubrieken 'Fiestenstalling inpandig', 'Fietstenstalling uitpandig', stationshal', 'trap', 'traverse', 'tunnel', 'voorplein', 'wachtruimte' en 'niet-publieke ruimte' vallen onder de indeling "overige stationscontouren".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</si>
</sst>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s>
  <fonts count="36"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sz val="11"/>
      <color rgb="FF000000"/>
      <name val="Calibri"/>
      <family val="2"/>
    </font>
    <font>
      <sz val="11"/>
      <color rgb="FFFF0000"/>
      <name val="Calibri"/>
      <family val="2"/>
    </font>
    <font>
      <b/>
      <sz val="11"/>
      <color rgb="FFFF0000"/>
      <name val="Calibri"/>
      <family val="2"/>
      <scheme val="minor"/>
    </font>
    <font>
      <b/>
      <sz val="11"/>
      <color rgb="FFFF0000"/>
      <name val="Calibri"/>
      <family val="2"/>
    </font>
    <font>
      <b/>
      <sz val="10"/>
      <color rgb="FFFF0000"/>
      <name val="Calibri"/>
      <family val="2"/>
      <scheme val="minor"/>
    </font>
    <font>
      <b/>
      <sz val="10"/>
      <name val="Calibri"/>
      <family val="2"/>
      <scheme val="minor"/>
    </font>
    <font>
      <b/>
      <sz val="10"/>
      <color rgb="FF000000"/>
      <name val="Calibri"/>
      <family val="2"/>
    </font>
    <font>
      <sz val="11"/>
      <name val="Calibri"/>
      <family val="2"/>
    </font>
    <font>
      <sz val="10"/>
      <color rgb="FF000000"/>
      <name val="Calibri"/>
      <family val="2"/>
    </font>
    <font>
      <sz val="9"/>
      <color rgb="FF000000"/>
      <name val="Calibri"/>
      <family val="2"/>
    </font>
    <font>
      <b/>
      <sz val="9"/>
      <color theme="1"/>
      <name val="Calibri"/>
      <family val="2"/>
      <scheme val="minor"/>
    </font>
    <font>
      <b/>
      <sz val="9"/>
      <color rgb="FFFF0000"/>
      <name val="Calibri"/>
      <family val="2"/>
    </font>
    <font>
      <b/>
      <sz val="11"/>
      <color theme="1"/>
      <name val="Calibri"/>
      <family val="2"/>
    </font>
    <font>
      <sz val="11"/>
      <color theme="1"/>
      <name val="Calibri"/>
      <family val="2"/>
    </font>
    <font>
      <b/>
      <sz val="18"/>
      <name val="Calibri"/>
      <family val="2"/>
      <scheme val="minor"/>
    </font>
    <font>
      <b/>
      <sz val="16"/>
      <name val="Calibri"/>
      <family val="2"/>
      <scheme val="minor"/>
    </font>
    <font>
      <b/>
      <sz val="11"/>
      <name val="Calibri"/>
      <family val="2"/>
    </font>
  </fonts>
  <fills count="11">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
      <patternFill patternType="solid">
        <fgColor theme="6"/>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244">
    <xf numFmtId="0" fontId="0" fillId="0" borderId="0" xfId="0"/>
    <xf numFmtId="0" fontId="5" fillId="2" borderId="0" xfId="0" applyFont="1" applyFill="1" applyAlignment="1">
      <alignment horizontal="center"/>
    </xf>
    <xf numFmtId="0" fontId="7" fillId="2" borderId="0" xfId="0" applyFont="1" applyFill="1"/>
    <xf numFmtId="0" fontId="6"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6"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12" fillId="2" borderId="10" xfId="0" applyFont="1" applyFill="1" applyBorder="1"/>
    <xf numFmtId="0" fontId="12" fillId="2" borderId="0" xfId="0" applyFont="1" applyFill="1" applyAlignment="1">
      <alignment wrapText="1"/>
    </xf>
    <xf numFmtId="0" fontId="7" fillId="2" borderId="9" xfId="0" applyFont="1" applyFill="1" applyBorder="1"/>
    <xf numFmtId="0" fontId="9" fillId="2" borderId="10" xfId="0" applyFont="1" applyFill="1" applyBorder="1"/>
    <xf numFmtId="0" fontId="7" fillId="2" borderId="11" xfId="0" applyFont="1" applyFill="1" applyBorder="1"/>
    <xf numFmtId="0" fontId="9" fillId="2" borderId="12" xfId="0" applyFont="1" applyFill="1" applyBorder="1" applyAlignment="1">
      <alignment wrapText="1"/>
    </xf>
    <xf numFmtId="0" fontId="9" fillId="2" borderId="13" xfId="0" applyFont="1" applyFill="1" applyBorder="1"/>
    <xf numFmtId="0" fontId="7" fillId="2" borderId="0" xfId="0" applyFont="1" applyFill="1" applyAlignment="1">
      <alignment wrapText="1"/>
    </xf>
    <xf numFmtId="0" fontId="7" fillId="2" borderId="6" xfId="0" applyFont="1" applyFill="1" applyBorder="1"/>
    <xf numFmtId="0" fontId="7" fillId="2" borderId="7" xfId="0" applyFont="1" applyFill="1" applyBorder="1" applyAlignment="1">
      <alignment wrapText="1"/>
    </xf>
    <xf numFmtId="0" fontId="7" fillId="2" borderId="8" xfId="0" applyFont="1" applyFill="1" applyBorder="1"/>
    <xf numFmtId="0" fontId="7" fillId="2" borderId="10" xfId="0" applyFont="1" applyFill="1" applyBorder="1"/>
    <xf numFmtId="0" fontId="10" fillId="2" borderId="10"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44" fontId="8" fillId="2" borderId="0" xfId="5" applyFont="1" applyFill="1" applyBorder="1" applyAlignment="1">
      <alignment horizontal="center" vertical="center"/>
    </xf>
    <xf numFmtId="0" fontId="2" fillId="2" borderId="0" xfId="0" applyFont="1" applyFill="1"/>
    <xf numFmtId="165" fontId="2" fillId="2" borderId="0" xfId="6" applyNumberFormat="1" applyFont="1" applyFill="1" applyBorder="1" applyAlignment="1">
      <alignment wrapText="1"/>
    </xf>
    <xf numFmtId="0" fontId="2" fillId="2" borderId="9" xfId="0" applyFont="1" applyFill="1" applyBorder="1"/>
    <xf numFmtId="0" fontId="2" fillId="0" borderId="0" xfId="0" applyFont="1"/>
    <xf numFmtId="0" fontId="0" fillId="2" borderId="0" xfId="0" applyFill="1"/>
    <xf numFmtId="44" fontId="8" fillId="2" borderId="0" xfId="5" quotePrefix="1" applyFont="1" applyFill="1" applyBorder="1" applyAlignment="1">
      <alignment horizontal="center" vertical="center" wrapText="1"/>
    </xf>
    <xf numFmtId="0" fontId="7" fillId="2" borderId="18" xfId="0" applyFont="1" applyFill="1" applyBorder="1"/>
    <xf numFmtId="0" fontId="19" fillId="8" borderId="17" xfId="0" applyFont="1" applyFill="1" applyBorder="1" applyAlignment="1">
      <alignment horizontal="left" vertical="top" wrapText="1"/>
    </xf>
    <xf numFmtId="0" fontId="13" fillId="5" borderId="14" xfId="0" applyFont="1" applyFill="1" applyBorder="1"/>
    <xf numFmtId="0" fontId="19" fillId="9" borderId="15" xfId="0"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5" borderId="4" xfId="0" quotePrefix="1" applyFont="1" applyFill="1" applyBorder="1" applyAlignment="1">
      <alignment horizontal="left" vertical="top" wrapText="1"/>
    </xf>
    <xf numFmtId="0" fontId="7" fillId="2" borderId="23" xfId="0" applyFont="1" applyFill="1" applyBorder="1"/>
    <xf numFmtId="0" fontId="5" fillId="2" borderId="24" xfId="0" applyFont="1" applyFill="1" applyBorder="1" applyAlignment="1">
      <alignment horizontal="left"/>
    </xf>
    <xf numFmtId="0" fontId="7" fillId="2" borderId="25" xfId="0" applyFont="1" applyFill="1" applyBorder="1"/>
    <xf numFmtId="0" fontId="7" fillId="2" borderId="26" xfId="0" applyFont="1" applyFill="1" applyBorder="1"/>
    <xf numFmtId="0" fontId="7" fillId="2" borderId="27" xfId="0" applyFont="1" applyFill="1" applyBorder="1"/>
    <xf numFmtId="0" fontId="2" fillId="2" borderId="26" xfId="0" applyFont="1" applyFill="1" applyBorder="1"/>
    <xf numFmtId="0" fontId="2" fillId="2" borderId="27" xfId="0" applyFont="1" applyFill="1" applyBorder="1"/>
    <xf numFmtId="0" fontId="7" fillId="2" borderId="28" xfId="0" applyFont="1" applyFill="1" applyBorder="1"/>
    <xf numFmtId="0" fontId="2" fillId="2" borderId="29" xfId="0" applyFont="1" applyFill="1" applyBorder="1"/>
    <xf numFmtId="0" fontId="7" fillId="2" borderId="34" xfId="0" applyFont="1" applyFill="1" applyBorder="1"/>
    <xf numFmtId="0" fontId="21" fillId="5" borderId="2" xfId="0" quotePrefix="1" applyFont="1" applyFill="1" applyBorder="1" applyAlignment="1">
      <alignment horizontal="left"/>
    </xf>
    <xf numFmtId="0" fontId="15" fillId="5" borderId="3" xfId="0" quotePrefix="1" applyFont="1" applyFill="1" applyBorder="1" applyAlignment="1">
      <alignment horizontal="left" vertical="top" wrapText="1"/>
    </xf>
    <xf numFmtId="3" fontId="13" fillId="2" borderId="1" xfId="0" quotePrefix="1" applyNumberFormat="1" applyFont="1" applyFill="1" applyBorder="1" applyAlignment="1">
      <alignment horizontal="center" vertical="center" wrapText="1"/>
    </xf>
    <xf numFmtId="0" fontId="8" fillId="2" borderId="22" xfId="0" quotePrefix="1" applyFont="1" applyFill="1" applyBorder="1" applyAlignment="1">
      <alignment horizontal="center" wrapText="1"/>
    </xf>
    <xf numFmtId="0" fontId="8" fillId="2" borderId="21" xfId="0" quotePrefix="1" applyFont="1" applyFill="1" applyBorder="1" applyAlignment="1">
      <alignment horizontal="center" wrapText="1"/>
    </xf>
    <xf numFmtId="0" fontId="20" fillId="8" borderId="0" xfId="0" applyFont="1" applyFill="1" applyAlignment="1">
      <alignment horizontal="left" vertical="top" wrapText="1"/>
    </xf>
    <xf numFmtId="0" fontId="19" fillId="8" borderId="0" xfId="0" applyFont="1" applyFill="1" applyAlignment="1">
      <alignment horizontal="left" vertical="top" wrapText="1"/>
    </xf>
    <xf numFmtId="3" fontId="18" fillId="8" borderId="0" xfId="0" applyNumberFormat="1" applyFont="1" applyFill="1" applyAlignment="1">
      <alignment horizontal="center" vertical="center"/>
    </xf>
    <xf numFmtId="0" fontId="19" fillId="8" borderId="0" xfId="0" applyFont="1" applyFill="1"/>
    <xf numFmtId="0" fontId="5" fillId="2" borderId="0" xfId="0" applyFont="1" applyFill="1" applyAlignment="1">
      <alignment horizontal="left"/>
    </xf>
    <xf numFmtId="0" fontId="2" fillId="2" borderId="0" xfId="0" quotePrefix="1" applyFont="1" applyFill="1" applyAlignment="1">
      <alignment horizontal="left" vertical="top" wrapText="1"/>
    </xf>
    <xf numFmtId="0" fontId="17" fillId="2" borderId="0" xfId="0" applyFont="1" applyFill="1"/>
    <xf numFmtId="0" fontId="12" fillId="2" borderId="0" xfId="0" quotePrefix="1" applyFont="1" applyFill="1" applyAlignment="1">
      <alignment horizontal="left"/>
    </xf>
    <xf numFmtId="0" fontId="2" fillId="2" borderId="0" xfId="0" applyFont="1" applyFill="1" applyAlignment="1">
      <alignment horizontal="left" wrapText="1"/>
    </xf>
    <xf numFmtId="0" fontId="2" fillId="2" borderId="0" xfId="0" quotePrefix="1" applyFont="1" applyFill="1" applyAlignment="1">
      <alignment horizontal="left"/>
    </xf>
    <xf numFmtId="0" fontId="6" fillId="2" borderId="0" xfId="2"/>
    <xf numFmtId="0" fontId="2" fillId="2" borderId="0" xfId="0" quotePrefix="1" applyFont="1" applyFill="1" applyAlignment="1">
      <alignment horizontal="left" wrapText="1"/>
    </xf>
    <xf numFmtId="0" fontId="13" fillId="2" borderId="0" xfId="0" applyFont="1" applyFill="1" applyAlignment="1">
      <alignment wrapText="1"/>
    </xf>
    <xf numFmtId="0" fontId="14" fillId="2" borderId="0" xfId="0" quotePrefix="1" applyFont="1" applyFill="1" applyAlignment="1">
      <alignment horizontal="center" wrapText="1"/>
    </xf>
    <xf numFmtId="0" fontId="8" fillId="2" borderId="0" xfId="0" quotePrefix="1" applyFont="1" applyFill="1" applyAlignment="1">
      <alignment horizontal="center" wrapText="1"/>
    </xf>
    <xf numFmtId="0" fontId="8" fillId="2" borderId="0" xfId="0" quotePrefix="1" applyFont="1" applyFill="1" applyAlignment="1">
      <alignment horizontal="center" vertical="center" wrapText="1"/>
    </xf>
    <xf numFmtId="0" fontId="18" fillId="8" borderId="0" xfId="0" applyFont="1" applyFill="1" applyAlignment="1">
      <alignment horizontal="center" vertical="center" wrapText="1"/>
    </xf>
    <xf numFmtId="0" fontId="18" fillId="8" borderId="0" xfId="0" applyFont="1" applyFill="1" applyAlignment="1">
      <alignment horizontal="left" vertical="top" wrapText="1"/>
    </xf>
    <xf numFmtId="0" fontId="19" fillId="6" borderId="0" xfId="0" applyFont="1" applyFill="1"/>
    <xf numFmtId="8" fontId="18" fillId="8" borderId="0" xfId="0" applyNumberFormat="1" applyFont="1" applyFill="1"/>
    <xf numFmtId="0" fontId="1" fillId="2" borderId="0" xfId="0" quotePrefix="1" applyFont="1" applyFill="1" applyAlignment="1">
      <alignment horizontal="left"/>
    </xf>
    <xf numFmtId="3" fontId="8" fillId="2" borderId="0" xfId="0" quotePrefix="1" applyNumberFormat="1" applyFont="1" applyFill="1" applyAlignment="1">
      <alignment horizontal="center" vertical="center" wrapText="1"/>
    </xf>
    <xf numFmtId="0" fontId="13" fillId="2" borderId="0" xfId="0" quotePrefix="1" applyFont="1" applyFill="1" applyAlignment="1">
      <alignment horizontal="left" vertical="top" wrapText="1"/>
    </xf>
    <xf numFmtId="0" fontId="7" fillId="2" borderId="0" xfId="0" quotePrefix="1" applyFont="1" applyFill="1" applyAlignment="1">
      <alignment horizontal="left" vertical="top" wrapText="1"/>
    </xf>
    <xf numFmtId="0" fontId="17" fillId="2" borderId="0" xfId="0" quotePrefix="1" applyFont="1" applyFill="1" applyAlignment="1">
      <alignment horizontal="left" vertical="top"/>
    </xf>
    <xf numFmtId="44" fontId="8" fillId="2" borderId="0" xfId="0" applyNumberFormat="1" applyFont="1" applyFill="1" applyAlignment="1" applyProtection="1">
      <alignment horizontal="center" vertical="center"/>
      <protection locked="0"/>
    </xf>
    <xf numFmtId="0" fontId="8" fillId="2" borderId="0" xfId="0" applyFont="1" applyFill="1"/>
    <xf numFmtId="0" fontId="7" fillId="2" borderId="29" xfId="0" applyFont="1" applyFill="1" applyBorder="1"/>
    <xf numFmtId="0" fontId="13" fillId="2" borderId="14" xfId="0" applyFont="1" applyFill="1" applyBorder="1" applyAlignment="1">
      <alignment horizontal="center" vertical="center"/>
    </xf>
    <xf numFmtId="8" fontId="18" fillId="7" borderId="21" xfId="0" applyNumberFormat="1" applyFont="1" applyFill="1" applyBorder="1" applyAlignment="1">
      <alignment horizontal="center" vertical="center"/>
    </xf>
    <xf numFmtId="8" fontId="18" fillId="7" borderId="1" xfId="0" applyNumberFormat="1" applyFont="1" applyFill="1" applyBorder="1" applyAlignment="1">
      <alignment horizontal="center" vertical="center"/>
    </xf>
    <xf numFmtId="8" fontId="8" fillId="4" borderId="1" xfId="0" applyNumberFormat="1" applyFont="1" applyFill="1" applyBorder="1" applyAlignment="1">
      <alignment horizontal="center" vertical="center"/>
    </xf>
    <xf numFmtId="0" fontId="13" fillId="2" borderId="22" xfId="0" quotePrefix="1" applyFont="1" applyFill="1" applyBorder="1" applyAlignment="1">
      <alignment horizontal="center" vertical="center" wrapText="1"/>
    </xf>
    <xf numFmtId="44" fontId="13" fillId="2" borderId="16" xfId="5" quotePrefix="1" applyFont="1" applyFill="1" applyBorder="1" applyAlignment="1">
      <alignment horizontal="center" vertical="center" wrapText="1"/>
    </xf>
    <xf numFmtId="0" fontId="13" fillId="2" borderId="21" xfId="0" quotePrefix="1" applyFont="1" applyFill="1" applyBorder="1" applyAlignment="1">
      <alignment horizontal="center" vertical="center" wrapText="1"/>
    </xf>
    <xf numFmtId="8" fontId="18" fillId="8" borderId="0" xfId="0" applyNumberFormat="1" applyFont="1" applyFill="1" applyAlignment="1">
      <alignment horizontal="center" vertical="center"/>
    </xf>
    <xf numFmtId="0" fontId="7" fillId="2" borderId="5" xfId="0" applyFont="1" applyFill="1" applyBorder="1"/>
    <xf numFmtId="0" fontId="18" fillId="8" borderId="15" xfId="0" applyFont="1" applyFill="1" applyBorder="1" applyAlignment="1">
      <alignment horizontal="left" vertical="top" wrapText="1"/>
    </xf>
    <xf numFmtId="0" fontId="13" fillId="2" borderId="20" xfId="0" applyFont="1" applyFill="1" applyBorder="1" applyAlignment="1">
      <alignment horizontal="center" vertical="center"/>
    </xf>
    <xf numFmtId="0" fontId="13" fillId="2" borderId="19" xfId="0" applyFont="1" applyFill="1" applyBorder="1" applyAlignment="1">
      <alignment horizontal="center" vertical="center"/>
    </xf>
    <xf numFmtId="0" fontId="19" fillId="6" borderId="5" xfId="0" applyFont="1" applyFill="1" applyBorder="1"/>
    <xf numFmtId="0" fontId="19" fillId="9" borderId="19" xfId="0" applyFont="1" applyFill="1" applyBorder="1"/>
    <xf numFmtId="0" fontId="7" fillId="5" borderId="17" xfId="0" applyFont="1" applyFill="1" applyBorder="1"/>
    <xf numFmtId="0" fontId="7" fillId="5" borderId="20" xfId="0" applyFont="1" applyFill="1" applyBorder="1"/>
    <xf numFmtId="44" fontId="8" fillId="2" borderId="19" xfId="5" applyFont="1" applyFill="1" applyBorder="1" applyAlignment="1">
      <alignment horizontal="center" vertical="center"/>
    </xf>
    <xf numFmtId="0" fontId="19" fillId="6" borderId="20" xfId="0" applyFont="1" applyFill="1" applyBorder="1"/>
    <xf numFmtId="0" fontId="13" fillId="5" borderId="16" xfId="0" applyFont="1" applyFill="1" applyBorder="1" applyAlignment="1">
      <alignment vertical="top"/>
    </xf>
    <xf numFmtId="0" fontId="13" fillId="5" borderId="14" xfId="0" applyFont="1" applyFill="1" applyBorder="1" applyAlignment="1">
      <alignment vertical="top"/>
    </xf>
    <xf numFmtId="3" fontId="9" fillId="5" borderId="1" xfId="0" applyNumberFormat="1" applyFont="1" applyFill="1" applyBorder="1" applyAlignment="1">
      <alignment horizontal="center" vertical="center"/>
    </xf>
    <xf numFmtId="3" fontId="26" fillId="9" borderId="1" xfId="0" applyNumberFormat="1" applyFont="1" applyFill="1" applyBorder="1" applyAlignment="1">
      <alignment horizontal="center" vertical="center"/>
    </xf>
    <xf numFmtId="3" fontId="27" fillId="9" borderId="4" xfId="0" applyNumberFormat="1" applyFont="1" applyFill="1" applyBorder="1" applyAlignment="1">
      <alignment horizontal="center" vertical="center"/>
    </xf>
    <xf numFmtId="3" fontId="19" fillId="9" borderId="21" xfId="0" applyNumberFormat="1" applyFont="1" applyFill="1" applyBorder="1" applyAlignment="1">
      <alignment horizontal="center" vertical="center"/>
    </xf>
    <xf numFmtId="3" fontId="19" fillId="9" borderId="1" xfId="0" applyNumberFormat="1" applyFont="1" applyFill="1" applyBorder="1" applyAlignment="1">
      <alignment horizontal="center" vertical="center"/>
    </xf>
    <xf numFmtId="0" fontId="9" fillId="5" borderId="21" xfId="0" applyFont="1" applyFill="1" applyBorder="1" applyAlignment="1">
      <alignment horizontal="center" vertical="center"/>
    </xf>
    <xf numFmtId="0" fontId="26" fillId="9" borderId="1" xfId="0" quotePrefix="1" applyFont="1" applyFill="1" applyBorder="1" applyAlignment="1">
      <alignment horizontal="center" vertical="center"/>
    </xf>
    <xf numFmtId="0" fontId="26" fillId="9" borderId="1" xfId="0" applyFont="1" applyFill="1" applyBorder="1" applyAlignment="1">
      <alignment horizontal="center" vertical="center"/>
    </xf>
    <xf numFmtId="8" fontId="19" fillId="9" borderId="1" xfId="0" applyNumberFormat="1" applyFont="1" applyFill="1" applyBorder="1" applyAlignment="1">
      <alignment horizontal="center" vertical="center" wrapText="1"/>
    </xf>
    <xf numFmtId="8" fontId="19" fillId="8" borderId="5" xfId="0" applyNumberFormat="1" applyFont="1" applyFill="1" applyBorder="1" applyAlignment="1">
      <alignment horizontal="center" vertical="center" wrapText="1"/>
    </xf>
    <xf numFmtId="8" fontId="19" fillId="8" borderId="0" xfId="0" applyNumberFormat="1" applyFont="1" applyFill="1" applyAlignment="1">
      <alignment horizontal="center" vertical="center" wrapText="1"/>
    </xf>
    <xf numFmtId="44" fontId="1" fillId="2" borderId="19" xfId="5" applyFont="1" applyFill="1" applyBorder="1" applyAlignment="1">
      <alignment horizontal="center" vertical="center"/>
    </xf>
    <xf numFmtId="44" fontId="1" fillId="2" borderId="5" xfId="5" applyFont="1" applyFill="1" applyBorder="1" applyAlignment="1">
      <alignment horizontal="center" vertical="center"/>
    </xf>
    <xf numFmtId="44" fontId="1" fillId="2" borderId="0" xfId="5" applyFont="1" applyFill="1" applyBorder="1" applyAlignment="1">
      <alignment horizontal="center" vertical="center"/>
    </xf>
    <xf numFmtId="3" fontId="27" fillId="8" borderId="0" xfId="0" applyNumberFormat="1" applyFont="1" applyFill="1" applyAlignment="1">
      <alignment horizontal="center" vertical="center"/>
    </xf>
    <xf numFmtId="3" fontId="26" fillId="8" borderId="0" xfId="0" quotePrefix="1" applyNumberFormat="1" applyFont="1" applyFill="1" applyAlignment="1">
      <alignment horizontal="center" vertical="center"/>
    </xf>
    <xf numFmtId="3" fontId="26" fillId="8" borderId="0" xfId="0" applyNumberFormat="1" applyFont="1" applyFill="1" applyAlignment="1">
      <alignment horizontal="center" vertical="center"/>
    </xf>
    <xf numFmtId="0" fontId="13" fillId="2" borderId="14" xfId="0" applyFont="1" applyFill="1" applyBorder="1" applyAlignment="1">
      <alignment horizontal="center" vertical="center" wrapText="1"/>
    </xf>
    <xf numFmtId="8" fontId="19" fillId="8" borderId="22" xfId="0" applyNumberFormat="1" applyFont="1" applyFill="1" applyBorder="1" applyAlignment="1">
      <alignment horizontal="center" vertical="center" wrapText="1"/>
    </xf>
    <xf numFmtId="8" fontId="19" fillId="8" borderId="21" xfId="0" applyNumberFormat="1" applyFont="1" applyFill="1" applyBorder="1" applyAlignment="1">
      <alignment horizontal="center" vertical="center" wrapText="1"/>
    </xf>
    <xf numFmtId="8" fontId="19" fillId="9" borderId="21" xfId="0" applyNumberFormat="1" applyFont="1" applyFill="1" applyBorder="1" applyAlignment="1">
      <alignment horizontal="center" vertical="center" wrapText="1"/>
    </xf>
    <xf numFmtId="3" fontId="28" fillId="8" borderId="0" xfId="0" applyNumberFormat="1" applyFont="1" applyFill="1" applyAlignment="1">
      <alignment horizontal="center" vertical="center"/>
    </xf>
    <xf numFmtId="0" fontId="7" fillId="2" borderId="15" xfId="0" applyFont="1" applyFill="1" applyBorder="1"/>
    <xf numFmtId="0" fontId="7" fillId="2" borderId="19" xfId="0" applyFont="1" applyFill="1" applyBorder="1"/>
    <xf numFmtId="0" fontId="7" fillId="2" borderId="16" xfId="0" applyFont="1" applyFill="1" applyBorder="1"/>
    <xf numFmtId="0" fontId="7" fillId="2" borderId="17" xfId="0" applyFont="1" applyFill="1" applyBorder="1"/>
    <xf numFmtId="0" fontId="7" fillId="2" borderId="20" xfId="0" applyFont="1" applyFill="1" applyBorder="1"/>
    <xf numFmtId="0" fontId="7" fillId="5" borderId="15" xfId="0" applyFont="1" applyFill="1" applyBorder="1"/>
    <xf numFmtId="0" fontId="7" fillId="5" borderId="19" xfId="0" applyFont="1" applyFill="1" applyBorder="1"/>
    <xf numFmtId="0" fontId="17" fillId="2" borderId="18" xfId="0" applyFont="1" applyFill="1" applyBorder="1"/>
    <xf numFmtId="0" fontId="0" fillId="5" borderId="15" xfId="0" applyFill="1" applyBorder="1"/>
    <xf numFmtId="3" fontId="18" fillId="8" borderId="16" xfId="0" applyNumberFormat="1" applyFont="1" applyFill="1" applyBorder="1" applyAlignment="1">
      <alignment horizontal="center" vertical="center"/>
    </xf>
    <xf numFmtId="0" fontId="22" fillId="8" borderId="17" xfId="0" applyFont="1" applyFill="1" applyBorder="1" applyAlignment="1">
      <alignment horizontal="center" vertical="center"/>
    </xf>
    <xf numFmtId="8" fontId="18" fillId="8" borderId="17" xfId="0" applyNumberFormat="1" applyFont="1" applyFill="1" applyBorder="1" applyAlignment="1">
      <alignment horizontal="center" vertical="center"/>
    </xf>
    <xf numFmtId="3" fontId="28" fillId="9" borderId="4" xfId="0" applyNumberFormat="1" applyFont="1" applyFill="1" applyBorder="1" applyAlignment="1">
      <alignment horizontal="center" vertical="center"/>
    </xf>
    <xf numFmtId="0" fontId="0" fillId="2" borderId="15" xfId="0" applyFill="1" applyBorder="1"/>
    <xf numFmtId="44" fontId="8" fillId="2" borderId="20" xfId="5" applyFont="1" applyFill="1" applyBorder="1" applyAlignment="1">
      <alignment horizontal="center" vertical="center"/>
    </xf>
    <xf numFmtId="7" fontId="8" fillId="3" borderId="1" xfId="0" applyNumberFormat="1" applyFont="1" applyFill="1" applyBorder="1" applyAlignment="1" applyProtection="1">
      <alignment horizontal="center" vertical="center"/>
      <protection locked="0"/>
    </xf>
    <xf numFmtId="44" fontId="13" fillId="2" borderId="0" xfId="0" applyNumberFormat="1" applyFont="1" applyFill="1" applyAlignment="1">
      <alignment horizontal="center" vertical="center"/>
    </xf>
    <xf numFmtId="0" fontId="13" fillId="2" borderId="14" xfId="0" applyFont="1" applyFill="1" applyBorder="1" applyAlignment="1">
      <alignment wrapText="1"/>
    </xf>
    <xf numFmtId="3" fontId="8" fillId="2" borderId="15" xfId="0" quotePrefix="1" applyNumberFormat="1" applyFont="1" applyFill="1" applyBorder="1" applyAlignment="1">
      <alignment horizontal="center" vertical="center" wrapText="1"/>
    </xf>
    <xf numFmtId="44" fontId="8" fillId="2" borderId="15" xfId="5" applyFont="1" applyFill="1" applyBorder="1" applyAlignment="1">
      <alignment horizontal="center" vertical="center"/>
    </xf>
    <xf numFmtId="0" fontId="8" fillId="2" borderId="15" xfId="0" quotePrefix="1" applyFont="1" applyFill="1" applyBorder="1" applyAlignment="1">
      <alignment horizontal="center" vertical="center" wrapText="1"/>
    </xf>
    <xf numFmtId="0" fontId="13" fillId="2" borderId="18" xfId="0" applyFont="1" applyFill="1" applyBorder="1" applyAlignment="1">
      <alignment wrapText="1"/>
    </xf>
    <xf numFmtId="0" fontId="29" fillId="2" borderId="22" xfId="0" quotePrefix="1" applyFont="1" applyFill="1" applyBorder="1" applyAlignment="1">
      <alignment horizontal="center" vertical="center" wrapText="1"/>
    </xf>
    <xf numFmtId="0" fontId="29" fillId="2" borderId="21" xfId="0" quotePrefix="1" applyFont="1" applyFill="1" applyBorder="1" applyAlignment="1">
      <alignment horizontal="center" vertical="center" wrapText="1"/>
    </xf>
    <xf numFmtId="8" fontId="18" fillId="10" borderId="1" xfId="0" applyNumberFormat="1" applyFont="1" applyFill="1" applyBorder="1" applyAlignment="1">
      <alignment horizontal="center" vertical="center" wrapText="1"/>
    </xf>
    <xf numFmtId="0" fontId="13" fillId="2" borderId="22" xfId="0" applyFont="1" applyFill="1" applyBorder="1" applyAlignment="1">
      <alignment horizontal="center" vertical="center"/>
    </xf>
    <xf numFmtId="0" fontId="13" fillId="2" borderId="16" xfId="0" applyFont="1" applyFill="1" applyBorder="1" applyAlignment="1">
      <alignment horizontal="center" vertical="center"/>
    </xf>
    <xf numFmtId="44" fontId="13" fillId="2" borderId="21" xfId="5" quotePrefix="1" applyFont="1" applyFill="1" applyBorder="1" applyAlignment="1">
      <alignment horizontal="center" vertical="center" wrapText="1"/>
    </xf>
    <xf numFmtId="8" fontId="18" fillId="10" borderId="21" xfId="0" applyNumberFormat="1" applyFont="1" applyFill="1" applyBorder="1" applyAlignment="1">
      <alignment horizontal="center" vertical="center" wrapText="1"/>
    </xf>
    <xf numFmtId="3" fontId="25" fillId="8" borderId="0" xfId="0" applyNumberFormat="1" applyFont="1" applyFill="1" applyAlignment="1">
      <alignment horizontal="center" vertical="center"/>
    </xf>
    <xf numFmtId="8" fontId="19" fillId="9" borderId="4" xfId="0" applyNumberFormat="1" applyFont="1" applyFill="1" applyBorder="1" applyAlignment="1">
      <alignment horizontal="center" vertical="center" wrapText="1"/>
    </xf>
    <xf numFmtId="3" fontId="28" fillId="9" borderId="20" xfId="0" applyNumberFormat="1" applyFont="1" applyFill="1" applyBorder="1" applyAlignment="1">
      <alignment horizontal="center" vertical="center"/>
    </xf>
    <xf numFmtId="3" fontId="24" fillId="2" borderId="0" xfId="0" applyNumberFormat="1" applyFont="1" applyFill="1" applyAlignment="1">
      <alignment horizontal="center" vertical="center"/>
    </xf>
    <xf numFmtId="0" fontId="30" fillId="8" borderId="16" xfId="0" applyFont="1" applyFill="1" applyBorder="1" applyAlignment="1">
      <alignment horizontal="left" vertical="top" wrapText="1"/>
    </xf>
    <xf numFmtId="0" fontId="30" fillId="8" borderId="17" xfId="0" applyFont="1" applyFill="1" applyBorder="1" applyAlignment="1">
      <alignment horizontal="left" vertical="top" wrapText="1"/>
    </xf>
    <xf numFmtId="8" fontId="31" fillId="7" borderId="1" xfId="0" applyNumberFormat="1" applyFont="1" applyFill="1" applyBorder="1" applyAlignment="1">
      <alignment horizontal="center" vertical="center"/>
    </xf>
    <xf numFmtId="8" fontId="31" fillId="7" borderId="21" xfId="0" applyNumberFormat="1" applyFont="1" applyFill="1" applyBorder="1" applyAlignment="1">
      <alignment horizontal="center" vertical="center"/>
    </xf>
    <xf numFmtId="3" fontId="7" fillId="5" borderId="3" xfId="0" applyNumberFormat="1" applyFont="1" applyFill="1" applyBorder="1" applyAlignment="1">
      <alignment horizontal="center" vertical="center"/>
    </xf>
    <xf numFmtId="3" fontId="7" fillId="5" borderId="17" xfId="0" applyNumberFormat="1" applyFont="1" applyFill="1" applyBorder="1" applyAlignment="1">
      <alignment horizontal="center" vertical="center"/>
    </xf>
    <xf numFmtId="0" fontId="13" fillId="2" borderId="0" xfId="0" applyFont="1" applyFill="1" applyAlignment="1">
      <alignment horizontal="center" vertical="center"/>
    </xf>
    <xf numFmtId="0" fontId="13" fillId="2" borderId="0" xfId="0" quotePrefix="1" applyFont="1" applyFill="1" applyAlignment="1">
      <alignment horizontal="center" vertical="center" wrapText="1"/>
    </xf>
    <xf numFmtId="44" fontId="13" fillId="2" borderId="0" xfId="5" quotePrefix="1" applyFont="1" applyFill="1" applyBorder="1" applyAlignment="1">
      <alignment horizontal="center" vertical="center" wrapText="1"/>
    </xf>
    <xf numFmtId="3" fontId="32" fillId="8" borderId="0" xfId="0" applyNumberFormat="1" applyFont="1" applyFill="1" applyAlignment="1">
      <alignment horizontal="center" vertical="center"/>
    </xf>
    <xf numFmtId="8" fontId="31" fillId="8" borderId="0" xfId="0" applyNumberFormat="1" applyFont="1" applyFill="1" applyAlignment="1">
      <alignment horizontal="center" vertical="center"/>
    </xf>
    <xf numFmtId="0" fontId="7" fillId="5" borderId="3" xfId="0" applyFont="1" applyFill="1" applyBorder="1"/>
    <xf numFmtId="0" fontId="30" fillId="8" borderId="20" xfId="0" applyFont="1" applyFill="1" applyBorder="1" applyAlignment="1">
      <alignment horizontal="left" vertical="top" wrapText="1"/>
    </xf>
    <xf numFmtId="0" fontId="2" fillId="2" borderId="17" xfId="0" applyFont="1" applyFill="1" applyBorder="1"/>
    <xf numFmtId="3" fontId="11" fillId="5" borderId="1" xfId="0" quotePrefix="1" applyNumberFormat="1" applyFont="1" applyFill="1" applyBorder="1" applyAlignment="1">
      <alignment horizontal="center" vertical="center" wrapText="1"/>
    </xf>
    <xf numFmtId="0" fontId="33" fillId="2" borderId="0" xfId="0" applyFont="1" applyFill="1" applyAlignment="1">
      <alignment horizontal="center"/>
    </xf>
    <xf numFmtId="0" fontId="34" fillId="2" borderId="0" xfId="0" quotePrefix="1" applyFont="1" applyFill="1" applyAlignment="1">
      <alignment horizontal="center"/>
    </xf>
    <xf numFmtId="0" fontId="26" fillId="8" borderId="0" xfId="0" applyFont="1" applyFill="1" applyAlignment="1">
      <alignment horizontal="left" vertical="top" wrapText="1"/>
    </xf>
    <xf numFmtId="0" fontId="9" fillId="2" borderId="14" xfId="0" applyFont="1" applyFill="1" applyBorder="1"/>
    <xf numFmtId="0" fontId="26" fillId="8" borderId="15" xfId="0" applyFont="1" applyFill="1" applyBorder="1" applyAlignment="1">
      <alignment horizontal="left" vertical="top" wrapText="1"/>
    </xf>
    <xf numFmtId="0" fontId="35" fillId="8" borderId="15" xfId="0" applyFont="1" applyFill="1" applyBorder="1" applyAlignment="1">
      <alignment horizontal="center" vertical="center" wrapText="1"/>
    </xf>
    <xf numFmtId="0" fontId="9" fillId="2" borderId="18" xfId="0" applyFont="1" applyFill="1" applyBorder="1"/>
    <xf numFmtId="0" fontId="9" fillId="2" borderId="15" xfId="0" applyFont="1" applyFill="1" applyBorder="1"/>
    <xf numFmtId="0" fontId="9" fillId="2" borderId="19" xfId="0" applyFont="1" applyFill="1" applyBorder="1"/>
    <xf numFmtId="0" fontId="9" fillId="2" borderId="5" xfId="0" applyFont="1" applyFill="1" applyBorder="1"/>
    <xf numFmtId="7" fontId="8" fillId="5" borderId="1" xfId="5" applyNumberFormat="1" applyFont="1" applyFill="1" applyBorder="1" applyAlignment="1">
      <alignment horizontal="center" vertical="center"/>
    </xf>
    <xf numFmtId="0" fontId="7" fillId="2" borderId="14" xfId="0" applyFont="1" applyFill="1" applyBorder="1"/>
    <xf numFmtId="0" fontId="8" fillId="5" borderId="2" xfId="0" quotePrefix="1" applyFont="1" applyFill="1" applyBorder="1" applyAlignment="1">
      <alignment horizontal="left"/>
    </xf>
    <xf numFmtId="0" fontId="8" fillId="5" borderId="3" xfId="0" quotePrefix="1" applyFont="1" applyFill="1" applyBorder="1" applyAlignment="1">
      <alignment horizontal="left"/>
    </xf>
    <xf numFmtId="0" fontId="8" fillId="5" borderId="4" xfId="0" quotePrefix="1" applyFont="1" applyFill="1" applyBorder="1" applyAlignment="1">
      <alignment horizontal="left"/>
    </xf>
    <xf numFmtId="0" fontId="11" fillId="5" borderId="2" xfId="0" quotePrefix="1" applyFont="1" applyFill="1" applyBorder="1" applyAlignment="1">
      <alignment horizontal="left" wrapText="1"/>
    </xf>
    <xf numFmtId="0" fontId="11" fillId="5" borderId="3" xfId="0" quotePrefix="1" applyFont="1" applyFill="1" applyBorder="1" applyAlignment="1">
      <alignment horizontal="left" wrapText="1"/>
    </xf>
    <xf numFmtId="0" fontId="11"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33"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30" xfId="0" applyFont="1" applyFill="1" applyBorder="1" applyAlignment="1" applyProtection="1">
      <alignment horizontal="left"/>
      <protection locked="0"/>
    </xf>
    <xf numFmtId="0" fontId="2" fillId="3" borderId="31" xfId="0" applyFont="1" applyFill="1" applyBorder="1" applyAlignment="1" applyProtection="1">
      <alignment horizontal="left"/>
      <protection locked="0"/>
    </xf>
    <xf numFmtId="0" fontId="2" fillId="3" borderId="32" xfId="0" applyFont="1" applyFill="1" applyBorder="1" applyAlignment="1" applyProtection="1">
      <alignment horizontal="left"/>
      <protection locked="0"/>
    </xf>
    <xf numFmtId="0" fontId="26" fillId="8" borderId="14" xfId="0" applyFont="1" applyFill="1" applyBorder="1" applyAlignment="1">
      <alignment horizontal="left" vertical="top" wrapText="1"/>
    </xf>
    <xf numFmtId="0" fontId="26" fillId="8" borderId="15" xfId="0" applyFont="1" applyFill="1" applyBorder="1" applyAlignment="1">
      <alignment horizontal="left" vertical="top" wrapText="1"/>
    </xf>
    <xf numFmtId="0" fontId="26" fillId="8" borderId="19" xfId="0" applyFont="1" applyFill="1" applyBorder="1" applyAlignment="1">
      <alignment horizontal="left" vertical="top" wrapText="1"/>
    </xf>
    <xf numFmtId="0" fontId="23" fillId="2" borderId="14" xfId="0" quotePrefix="1" applyFont="1" applyFill="1" applyBorder="1" applyAlignment="1">
      <alignment horizontal="left" vertical="top" wrapText="1"/>
    </xf>
    <xf numFmtId="0" fontId="23" fillId="2" borderId="15" xfId="0" quotePrefix="1" applyFont="1" applyFill="1" applyBorder="1" applyAlignment="1">
      <alignment horizontal="left" vertical="top" wrapText="1"/>
    </xf>
    <xf numFmtId="0" fontId="23" fillId="2" borderId="19" xfId="0" quotePrefix="1" applyFont="1" applyFill="1" applyBorder="1" applyAlignment="1">
      <alignment horizontal="left" vertical="top" wrapText="1"/>
    </xf>
    <xf numFmtId="0" fontId="19" fillId="8" borderId="18" xfId="0" applyFont="1" applyFill="1" applyBorder="1" applyAlignment="1">
      <alignment horizontal="left" vertical="top" wrapText="1"/>
    </xf>
    <xf numFmtId="0" fontId="19" fillId="8" borderId="0" xfId="0" applyFont="1" applyFill="1" applyAlignment="1">
      <alignment horizontal="left" vertical="top" wrapText="1"/>
    </xf>
    <xf numFmtId="0" fontId="23" fillId="2" borderId="16" xfId="0" quotePrefix="1" applyFont="1" applyFill="1" applyBorder="1" applyAlignment="1">
      <alignment horizontal="left" vertical="top" wrapText="1"/>
    </xf>
    <xf numFmtId="0" fontId="23" fillId="2" borderId="17" xfId="0" quotePrefix="1" applyFont="1" applyFill="1" applyBorder="1" applyAlignment="1">
      <alignment horizontal="left" vertical="top" wrapText="1"/>
    </xf>
    <xf numFmtId="0" fontId="23" fillId="2" borderId="20" xfId="0" quotePrefix="1" applyFont="1" applyFill="1" applyBorder="1" applyAlignment="1">
      <alignment horizontal="left" vertical="top" wrapText="1"/>
    </xf>
    <xf numFmtId="0" fontId="30" fillId="8" borderId="18" xfId="0" applyFont="1" applyFill="1" applyBorder="1" applyAlignment="1">
      <alignment horizontal="left" vertical="top" wrapText="1"/>
    </xf>
    <xf numFmtId="0" fontId="30" fillId="8" borderId="0" xfId="0" applyFont="1" applyFill="1" applyAlignment="1">
      <alignment horizontal="left" vertical="top" wrapText="1"/>
    </xf>
    <xf numFmtId="0" fontId="30" fillId="8" borderId="5" xfId="0" applyFont="1" applyFill="1" applyBorder="1" applyAlignment="1">
      <alignment horizontal="left" vertical="top" wrapText="1"/>
    </xf>
    <xf numFmtId="0" fontId="9" fillId="8" borderId="18" xfId="0" applyFont="1" applyFill="1" applyBorder="1" applyAlignment="1">
      <alignment horizontal="left" vertical="top" wrapText="1"/>
    </xf>
    <xf numFmtId="0" fontId="26" fillId="8" borderId="0" xfId="0" applyFont="1" applyFill="1" applyAlignment="1">
      <alignment horizontal="left" vertical="top" wrapText="1"/>
    </xf>
    <xf numFmtId="0" fontId="26" fillId="8" borderId="5" xfId="0" applyFont="1" applyFill="1" applyBorder="1" applyAlignment="1">
      <alignment horizontal="left" vertical="top" wrapText="1"/>
    </xf>
    <xf numFmtId="0" fontId="33" fillId="2" borderId="0" xfId="0" quotePrefix="1" applyFont="1" applyFill="1" applyAlignment="1">
      <alignment horizontal="center" wrapText="1"/>
    </xf>
    <xf numFmtId="0" fontId="16" fillId="5" borderId="2" xfId="0" quotePrefix="1" applyFont="1" applyFill="1" applyBorder="1" applyAlignment="1">
      <alignment horizontal="left" wrapText="1"/>
    </xf>
    <xf numFmtId="0" fontId="16" fillId="5" borderId="3" xfId="0" quotePrefix="1" applyFont="1" applyFill="1" applyBorder="1" applyAlignment="1">
      <alignment horizontal="left" wrapText="1"/>
    </xf>
    <xf numFmtId="0" fontId="16"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2" fillId="3" borderId="14" xfId="0" quotePrefix="1"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2" fillId="3" borderId="19" xfId="0"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17"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8"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12" fillId="2" borderId="0" xfId="0" applyNumberFormat="1" applyFont="1" applyFill="1" applyAlignment="1">
      <alignment horizontal="left"/>
    </xf>
    <xf numFmtId="164" fontId="12" fillId="2" borderId="0" xfId="0" quotePrefix="1" applyNumberFormat="1" applyFont="1" applyFill="1" applyAlignment="1">
      <alignment horizontal="left"/>
    </xf>
    <xf numFmtId="0" fontId="12" fillId="2" borderId="0" xfId="0" quotePrefix="1" applyFont="1" applyFill="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2"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96"/>
  <sheetViews>
    <sheetView tabSelected="1" topLeftCell="A13" zoomScaleNormal="100" zoomScaleSheetLayoutView="110" workbookViewId="0">
      <selection activeCell="C16" sqref="C16"/>
    </sheetView>
  </sheetViews>
  <sheetFormatPr defaultColWidth="0" defaultRowHeight="13.8" zeroHeight="1" x14ac:dyDescent="0.3"/>
  <cols>
    <col min="1" max="2" width="1.109375" style="2" customWidth="1"/>
    <col min="3" max="3" width="13.33203125" style="2" customWidth="1"/>
    <col min="4" max="4" width="14.33203125" style="2" customWidth="1"/>
    <col min="5" max="5" width="31.33203125" style="2" customWidth="1"/>
    <col min="6" max="6" width="20.44140625" style="2" customWidth="1"/>
    <col min="7" max="7" width="2.109375" style="2" customWidth="1"/>
    <col min="8" max="8" width="20" style="2" customWidth="1"/>
    <col min="9" max="9" width="13.109375" style="2" customWidth="1"/>
    <col min="10" max="10" width="11.33203125" style="2" customWidth="1"/>
    <col min="11" max="11" width="15.88671875" style="2" customWidth="1"/>
    <col min="12" max="13" width="1" style="2" customWidth="1"/>
    <col min="14" max="17" width="2.44140625" style="2" hidden="1" customWidth="1"/>
    <col min="18" max="20" width="9.33203125" style="2" hidden="1" customWidth="1"/>
    <col min="21" max="16384" width="9.33203125" style="2" hidden="1"/>
  </cols>
  <sheetData>
    <row r="1" spans="2:12" ht="6.75" customHeight="1" thickBot="1" x14ac:dyDescent="0.35"/>
    <row r="2" spans="2:12" ht="11.25" customHeight="1" x14ac:dyDescent="0.45">
      <c r="B2" s="45"/>
      <c r="C2" s="46"/>
      <c r="D2" s="46"/>
      <c r="E2" s="46"/>
      <c r="F2" s="46"/>
      <c r="G2" s="46"/>
      <c r="H2" s="46"/>
      <c r="I2" s="46"/>
      <c r="J2" s="46"/>
      <c r="K2" s="46"/>
      <c r="L2" s="47"/>
    </row>
    <row r="3" spans="2:12" ht="44.25" customHeight="1" x14ac:dyDescent="0.45">
      <c r="B3" s="48"/>
      <c r="C3" s="64"/>
      <c r="D3" s="64"/>
      <c r="E3" s="221" t="s">
        <v>53</v>
      </c>
      <c r="F3" s="221"/>
      <c r="G3" s="221"/>
      <c r="H3" s="221"/>
      <c r="I3" s="221"/>
      <c r="J3" s="221"/>
      <c r="K3" s="221"/>
      <c r="L3" s="49"/>
    </row>
    <row r="4" spans="2:12" ht="23.25" customHeight="1" x14ac:dyDescent="0.45">
      <c r="B4" s="48"/>
      <c r="C4" s="1"/>
      <c r="D4" s="1"/>
      <c r="E4" s="178"/>
      <c r="F4" s="179" t="s">
        <v>54</v>
      </c>
      <c r="G4" s="179"/>
      <c r="H4" s="178"/>
      <c r="I4" s="178"/>
      <c r="J4" s="178"/>
      <c r="K4" s="178"/>
      <c r="L4" s="49"/>
    </row>
    <row r="5" spans="2:12" ht="16.5" customHeight="1" x14ac:dyDescent="0.45">
      <c r="B5" s="48"/>
      <c r="C5" s="1"/>
      <c r="D5" s="1"/>
      <c r="E5" s="1"/>
      <c r="F5" s="1"/>
      <c r="G5" s="1"/>
      <c r="H5" s="1"/>
      <c r="I5" s="1"/>
      <c r="J5" s="1"/>
      <c r="K5" s="1"/>
      <c r="L5" s="49"/>
    </row>
    <row r="6" spans="2:12" ht="14.4" x14ac:dyDescent="0.3">
      <c r="B6" s="48"/>
      <c r="C6" s="236" t="s">
        <v>0</v>
      </c>
      <c r="D6" s="236"/>
      <c r="E6" s="236"/>
      <c r="F6" s="236"/>
      <c r="G6" s="236"/>
      <c r="H6" s="226" t="s">
        <v>1</v>
      </c>
      <c r="I6" s="227"/>
      <c r="J6" s="227"/>
      <c r="K6" s="228"/>
      <c r="L6" s="49"/>
    </row>
    <row r="7" spans="2:12" ht="14.4" x14ac:dyDescent="0.3">
      <c r="B7" s="48"/>
      <c r="C7" s="236" t="s">
        <v>2</v>
      </c>
      <c r="D7" s="236"/>
      <c r="E7" s="236"/>
      <c r="F7" s="236"/>
      <c r="G7" s="236"/>
      <c r="H7" s="229"/>
      <c r="I7" s="230"/>
      <c r="J7" s="230"/>
      <c r="K7" s="231"/>
      <c r="L7" s="49"/>
    </row>
    <row r="8" spans="2:12" ht="14.4" x14ac:dyDescent="0.3">
      <c r="B8" s="48"/>
      <c r="C8" s="225" t="s">
        <v>3</v>
      </c>
      <c r="D8" s="225"/>
      <c r="E8" s="225"/>
      <c r="F8" s="225"/>
      <c r="G8" s="225"/>
      <c r="H8" s="229"/>
      <c r="I8" s="230"/>
      <c r="J8" s="230"/>
      <c r="K8" s="231"/>
      <c r="L8" s="49"/>
    </row>
    <row r="9" spans="2:12" ht="14.4" x14ac:dyDescent="0.3">
      <c r="B9" s="48"/>
      <c r="C9" s="225" t="s">
        <v>4</v>
      </c>
      <c r="D9" s="225"/>
      <c r="E9" s="225"/>
      <c r="F9" s="225"/>
      <c r="G9" s="225"/>
      <c r="H9" s="229"/>
      <c r="I9" s="230"/>
      <c r="J9" s="230"/>
      <c r="K9" s="231"/>
      <c r="L9" s="49"/>
    </row>
    <row r="10" spans="2:12" ht="30.6" customHeight="1" x14ac:dyDescent="0.3">
      <c r="B10" s="48"/>
      <c r="C10" s="239" t="s">
        <v>52</v>
      </c>
      <c r="D10" s="239"/>
      <c r="E10" s="239"/>
      <c r="F10" s="239"/>
      <c r="G10" s="239"/>
      <c r="H10" s="229"/>
      <c r="I10" s="230"/>
      <c r="J10" s="230"/>
      <c r="K10" s="231"/>
      <c r="L10" s="49"/>
    </row>
    <row r="11" spans="2:12" ht="14.4" x14ac:dyDescent="0.3">
      <c r="B11" s="48"/>
      <c r="C11" s="225" t="s">
        <v>5</v>
      </c>
      <c r="D11" s="225"/>
      <c r="E11" s="225"/>
      <c r="F11" s="225"/>
      <c r="G11" s="225"/>
      <c r="H11" s="229"/>
      <c r="I11" s="230"/>
      <c r="J11" s="230"/>
      <c r="K11" s="231"/>
      <c r="L11" s="49"/>
    </row>
    <row r="12" spans="2:12" ht="14.4" x14ac:dyDescent="0.3">
      <c r="B12" s="48"/>
      <c r="C12" s="235" t="s">
        <v>6</v>
      </c>
      <c r="D12" s="235"/>
      <c r="E12" s="235"/>
      <c r="F12" s="235"/>
      <c r="G12" s="235"/>
      <c r="H12" s="229"/>
      <c r="I12" s="230"/>
      <c r="J12" s="230"/>
      <c r="K12" s="231"/>
      <c r="L12" s="49"/>
    </row>
    <row r="13" spans="2:12" ht="28.95" customHeight="1" x14ac:dyDescent="0.3">
      <c r="B13" s="48"/>
      <c r="C13" s="225" t="s">
        <v>7</v>
      </c>
      <c r="D13" s="225"/>
      <c r="E13" s="225"/>
      <c r="F13" s="225"/>
      <c r="G13" s="65"/>
      <c r="H13" s="229"/>
      <c r="I13" s="230"/>
      <c r="J13" s="230"/>
      <c r="K13" s="231"/>
      <c r="L13" s="49"/>
    </row>
    <row r="14" spans="2:12" ht="30.45" customHeight="1" x14ac:dyDescent="0.3">
      <c r="B14" s="48"/>
      <c r="C14" s="239" t="s">
        <v>55</v>
      </c>
      <c r="D14" s="239"/>
      <c r="E14" s="239"/>
      <c r="F14" s="239"/>
      <c r="G14" s="239"/>
      <c r="H14" s="229"/>
      <c r="I14" s="230"/>
      <c r="J14" s="230"/>
      <c r="K14" s="231"/>
      <c r="L14" s="49"/>
    </row>
    <row r="15" spans="2:12" ht="14.4" customHeight="1" x14ac:dyDescent="0.3">
      <c r="B15" s="48"/>
      <c r="C15" s="66"/>
      <c r="D15" s="66"/>
      <c r="E15" s="66"/>
      <c r="F15" s="33"/>
      <c r="G15" s="33"/>
      <c r="H15" s="229"/>
      <c r="I15" s="230"/>
      <c r="J15" s="230"/>
      <c r="K15" s="231"/>
      <c r="L15" s="49"/>
    </row>
    <row r="16" spans="2:12" ht="15" customHeight="1" x14ac:dyDescent="0.3">
      <c r="B16" s="48"/>
      <c r="C16" s="67" t="s">
        <v>56</v>
      </c>
      <c r="D16" s="237">
        <v>45845</v>
      </c>
      <c r="E16" s="238"/>
      <c r="F16" s="68"/>
      <c r="G16" s="33"/>
      <c r="H16" s="232"/>
      <c r="I16" s="233"/>
      <c r="J16" s="233"/>
      <c r="K16" s="234"/>
      <c r="L16" s="49"/>
    </row>
    <row r="17" spans="2:12" ht="14.4" x14ac:dyDescent="0.3">
      <c r="B17" s="48"/>
      <c r="C17" s="69"/>
      <c r="D17" s="68"/>
      <c r="E17" s="68"/>
      <c r="F17" s="68"/>
      <c r="G17" s="33"/>
      <c r="H17" s="33"/>
      <c r="I17" s="70"/>
      <c r="J17" s="70"/>
      <c r="K17" s="70"/>
      <c r="L17" s="49"/>
    </row>
    <row r="18" spans="2:12" ht="14.4" x14ac:dyDescent="0.3">
      <c r="B18" s="48"/>
      <c r="C18" s="193" t="s">
        <v>57</v>
      </c>
      <c r="D18" s="194"/>
      <c r="E18" s="194"/>
      <c r="F18" s="195"/>
      <c r="G18" s="33"/>
      <c r="H18" s="33"/>
      <c r="I18" s="70"/>
      <c r="J18" s="70"/>
      <c r="K18" s="58" t="s">
        <v>19</v>
      </c>
      <c r="L18" s="49"/>
    </row>
    <row r="19" spans="2:12" ht="14.4" x14ac:dyDescent="0.3">
      <c r="B19" s="48"/>
      <c r="C19" s="71"/>
      <c r="D19" s="71"/>
      <c r="E19" s="71"/>
      <c r="F19" s="71"/>
      <c r="G19" s="72"/>
      <c r="H19" s="34"/>
      <c r="I19" s="34"/>
      <c r="J19" s="34"/>
      <c r="K19" s="59" t="s">
        <v>22</v>
      </c>
      <c r="L19" s="49"/>
    </row>
    <row r="20" spans="2:12" ht="17.399999999999999" customHeight="1" x14ac:dyDescent="0.35">
      <c r="B20" s="48"/>
      <c r="C20" s="222" t="s">
        <v>8</v>
      </c>
      <c r="D20" s="223"/>
      <c r="E20" s="223"/>
      <c r="F20" s="224"/>
      <c r="H20" s="73"/>
      <c r="I20" s="74"/>
      <c r="J20" s="74"/>
      <c r="L20" s="49"/>
    </row>
    <row r="21" spans="2:12" ht="15" customHeight="1" x14ac:dyDescent="0.3">
      <c r="B21" s="48"/>
      <c r="D21" s="61"/>
      <c r="E21" s="76"/>
      <c r="F21" s="77"/>
      <c r="G21" s="37"/>
      <c r="I21" s="38"/>
      <c r="J21" s="75"/>
      <c r="K21" s="32"/>
      <c r="L21" s="49"/>
    </row>
    <row r="22" spans="2:12" ht="16.8" customHeight="1" x14ac:dyDescent="0.3">
      <c r="B22" s="48"/>
      <c r="C22" s="41" t="s">
        <v>43</v>
      </c>
      <c r="D22" s="42"/>
      <c r="E22" s="42"/>
      <c r="F22" s="42"/>
      <c r="G22" s="138"/>
      <c r="H22" s="88" t="s">
        <v>23</v>
      </c>
      <c r="I22" s="155" t="s">
        <v>29</v>
      </c>
      <c r="J22" s="152" t="s">
        <v>30</v>
      </c>
      <c r="K22" s="104"/>
      <c r="L22" s="49"/>
    </row>
    <row r="23" spans="2:12" ht="21.6" customHeight="1" x14ac:dyDescent="0.3">
      <c r="B23" s="48"/>
      <c r="C23" s="181" t="s">
        <v>44</v>
      </c>
      <c r="D23" s="182"/>
      <c r="E23" s="183"/>
      <c r="F23" s="97"/>
      <c r="G23" s="143"/>
      <c r="H23" s="156"/>
      <c r="I23" s="157" t="s">
        <v>33</v>
      </c>
      <c r="J23" s="153" t="s">
        <v>47</v>
      </c>
      <c r="K23" s="144"/>
      <c r="L23" s="49"/>
    </row>
    <row r="24" spans="2:12" ht="14.4" customHeight="1" x14ac:dyDescent="0.3">
      <c r="B24" s="48"/>
      <c r="C24" s="184" t="s">
        <v>58</v>
      </c>
      <c r="D24" s="180"/>
      <c r="E24" s="180"/>
      <c r="F24" s="61"/>
      <c r="G24" s="100"/>
      <c r="H24" s="111" t="s">
        <v>24</v>
      </c>
      <c r="I24" s="113">
        <v>3</v>
      </c>
      <c r="J24" s="89"/>
      <c r="K24" s="128">
        <f>I24*J24</f>
        <v>0</v>
      </c>
      <c r="L24" s="49"/>
    </row>
    <row r="25" spans="2:12" ht="14.4" customHeight="1" x14ac:dyDescent="0.3">
      <c r="B25" s="48"/>
      <c r="C25" s="184" t="s">
        <v>59</v>
      </c>
      <c r="D25" s="180"/>
      <c r="E25" s="180"/>
      <c r="F25" s="61"/>
      <c r="G25" s="100"/>
      <c r="H25" s="112" t="s">
        <v>25</v>
      </c>
      <c r="I25" s="114">
        <v>14</v>
      </c>
      <c r="J25" s="90"/>
      <c r="K25" s="116">
        <f t="shared" ref="K25:K28" si="0">I25*J25</f>
        <v>0</v>
      </c>
      <c r="L25" s="49"/>
    </row>
    <row r="26" spans="2:12" ht="14.4" customHeight="1" x14ac:dyDescent="0.3">
      <c r="B26" s="48"/>
      <c r="C26" s="184" t="s">
        <v>41</v>
      </c>
      <c r="D26" s="180"/>
      <c r="E26" s="180"/>
      <c r="F26" s="61"/>
      <c r="G26" s="100"/>
      <c r="H26" s="112" t="s">
        <v>26</v>
      </c>
      <c r="I26" s="115">
        <v>17</v>
      </c>
      <c r="J26" s="90"/>
      <c r="K26" s="116">
        <f t="shared" si="0"/>
        <v>0</v>
      </c>
      <c r="L26" s="49"/>
    </row>
    <row r="27" spans="2:12" ht="14.4" customHeight="1" x14ac:dyDescent="0.3">
      <c r="B27" s="48"/>
      <c r="C27" s="184" t="s">
        <v>45</v>
      </c>
      <c r="D27" s="180"/>
      <c r="E27" s="180"/>
      <c r="F27" s="61"/>
      <c r="G27" s="100"/>
      <c r="H27" s="112" t="s">
        <v>27</v>
      </c>
      <c r="I27" s="115">
        <v>147</v>
      </c>
      <c r="J27" s="90"/>
      <c r="K27" s="116">
        <f t="shared" si="0"/>
        <v>0</v>
      </c>
      <c r="L27" s="49"/>
    </row>
    <row r="28" spans="2:12" ht="14.4" customHeight="1" x14ac:dyDescent="0.3">
      <c r="B28" s="48"/>
      <c r="C28" s="39" t="s">
        <v>42</v>
      </c>
      <c r="D28" s="61"/>
      <c r="E28" s="61"/>
      <c r="F28" s="61"/>
      <c r="G28" s="100"/>
      <c r="H28" s="112" t="s">
        <v>28</v>
      </c>
      <c r="I28" s="115">
        <v>79</v>
      </c>
      <c r="J28" s="90"/>
      <c r="K28" s="116">
        <f t="shared" si="0"/>
        <v>0</v>
      </c>
      <c r="L28" s="49"/>
    </row>
    <row r="29" spans="2:12" ht="14.4" customHeight="1" x14ac:dyDescent="0.3">
      <c r="B29" s="48"/>
      <c r="C29" s="132"/>
      <c r="D29" s="40"/>
      <c r="E29" s="40"/>
      <c r="F29" s="40"/>
      <c r="G29" s="105"/>
      <c r="H29" s="139"/>
      <c r="I29" s="140"/>
      <c r="J29" s="141"/>
      <c r="K29" s="154">
        <f>SUM(K24:K28)</f>
        <v>0</v>
      </c>
      <c r="L29" s="49"/>
    </row>
    <row r="30" spans="2:12" ht="14.4" customHeight="1" x14ac:dyDescent="0.3">
      <c r="B30" s="48"/>
      <c r="C30" s="60"/>
      <c r="D30" s="61"/>
      <c r="E30" s="61"/>
      <c r="F30" s="61"/>
      <c r="G30" s="78"/>
      <c r="H30" s="62"/>
      <c r="I30" s="63"/>
      <c r="J30" s="79"/>
      <c r="K30" s="118"/>
      <c r="L30" s="49"/>
    </row>
    <row r="31" spans="2:12" ht="15" customHeight="1" x14ac:dyDescent="0.3">
      <c r="B31" s="48"/>
      <c r="C31" s="107" t="s">
        <v>64</v>
      </c>
      <c r="D31" s="42"/>
      <c r="E31" s="42"/>
      <c r="F31" s="42"/>
      <c r="G31" s="101"/>
      <c r="H31" s="99" t="s">
        <v>31</v>
      </c>
      <c r="I31" s="88" t="s">
        <v>29</v>
      </c>
      <c r="J31" s="92" t="s">
        <v>30</v>
      </c>
      <c r="K31" s="119"/>
      <c r="L31" s="49"/>
    </row>
    <row r="32" spans="2:12" ht="27.6" x14ac:dyDescent="0.3">
      <c r="B32" s="48"/>
      <c r="C32" s="106"/>
      <c r="D32" s="102"/>
      <c r="E32" s="102"/>
      <c r="F32" s="102"/>
      <c r="G32" s="103"/>
      <c r="H32" s="98" t="s">
        <v>36</v>
      </c>
      <c r="I32" s="93" t="s">
        <v>34</v>
      </c>
      <c r="J32" s="94" t="s">
        <v>32</v>
      </c>
      <c r="K32" s="120"/>
      <c r="L32" s="49"/>
    </row>
    <row r="33" spans="2:12" ht="15.6" customHeight="1" x14ac:dyDescent="0.3">
      <c r="B33" s="48"/>
      <c r="C33" s="189" t="s">
        <v>46</v>
      </c>
      <c r="D33" s="130"/>
      <c r="E33" s="130"/>
      <c r="F33" s="130"/>
      <c r="G33" s="131"/>
      <c r="H33" s="110" t="s">
        <v>37</v>
      </c>
      <c r="I33" s="108">
        <v>766114</v>
      </c>
      <c r="J33" s="90"/>
      <c r="K33" s="116">
        <f>I33*J33</f>
        <v>0</v>
      </c>
      <c r="L33" s="49"/>
    </row>
    <row r="34" spans="2:12" ht="14.4" x14ac:dyDescent="0.3">
      <c r="B34" s="48"/>
      <c r="C34" s="39" t="s">
        <v>68</v>
      </c>
      <c r="G34" s="96"/>
      <c r="H34" s="142" t="s">
        <v>38</v>
      </c>
      <c r="I34" s="108">
        <v>584172</v>
      </c>
      <c r="J34" s="90"/>
      <c r="K34" s="116">
        <f t="shared" ref="K34" si="1">I34*J34</f>
        <v>0</v>
      </c>
      <c r="L34" s="49"/>
    </row>
    <row r="35" spans="2:12" ht="14.4" x14ac:dyDescent="0.3">
      <c r="B35" s="48"/>
      <c r="C35" s="184" t="s">
        <v>63</v>
      </c>
      <c r="D35" s="11"/>
      <c r="G35" s="96"/>
      <c r="H35" s="122"/>
      <c r="I35" s="123"/>
      <c r="J35" s="95"/>
      <c r="K35" s="118"/>
      <c r="L35" s="49"/>
    </row>
    <row r="36" spans="2:12" ht="14.4" x14ac:dyDescent="0.3">
      <c r="B36" s="48"/>
      <c r="C36" s="39" t="s">
        <v>69</v>
      </c>
      <c r="G36" s="96"/>
      <c r="H36" s="122"/>
      <c r="I36" s="124"/>
      <c r="J36" s="95"/>
      <c r="K36" s="118"/>
      <c r="L36" s="49"/>
    </row>
    <row r="37" spans="2:12" ht="14.4" x14ac:dyDescent="0.3">
      <c r="B37" s="48"/>
      <c r="C37" s="39" t="s">
        <v>70</v>
      </c>
      <c r="G37" s="96"/>
      <c r="H37" s="122"/>
      <c r="I37" s="124"/>
      <c r="J37" s="95"/>
      <c r="K37" s="118"/>
      <c r="L37" s="49"/>
    </row>
    <row r="38" spans="2:12" ht="14.4" x14ac:dyDescent="0.3">
      <c r="B38" s="48"/>
      <c r="C38" s="39" t="s">
        <v>71</v>
      </c>
      <c r="G38" s="96"/>
      <c r="H38" s="122"/>
      <c r="I38" s="124"/>
      <c r="J38" s="95"/>
      <c r="K38" s="118"/>
      <c r="L38" s="49"/>
    </row>
    <row r="39" spans="2:12" ht="67.2" customHeight="1" x14ac:dyDescent="0.3">
      <c r="B39" s="48"/>
      <c r="C39" s="210" t="s">
        <v>72</v>
      </c>
      <c r="D39" s="211"/>
      <c r="E39" s="211"/>
      <c r="F39" s="211"/>
      <c r="G39" s="96"/>
      <c r="H39" s="99" t="s">
        <v>39</v>
      </c>
      <c r="I39" s="125" t="s">
        <v>51</v>
      </c>
      <c r="J39" s="92" t="s">
        <v>40</v>
      </c>
      <c r="K39" s="126"/>
      <c r="L39" s="49"/>
    </row>
    <row r="40" spans="2:12" ht="14.4" x14ac:dyDescent="0.3">
      <c r="B40" s="48"/>
      <c r="C40" s="39"/>
      <c r="G40" s="96"/>
      <c r="H40" s="98"/>
      <c r="I40" s="93"/>
      <c r="J40" s="94"/>
      <c r="K40" s="127"/>
      <c r="L40" s="49"/>
    </row>
    <row r="41" spans="2:12" ht="14.4" x14ac:dyDescent="0.3">
      <c r="B41" s="48"/>
      <c r="C41" s="137"/>
      <c r="G41" s="96"/>
      <c r="H41" s="110" t="s">
        <v>37</v>
      </c>
      <c r="I41" s="109">
        <v>191529</v>
      </c>
      <c r="J41" s="90"/>
      <c r="K41" s="128">
        <f>I41*J41*7</f>
        <v>0</v>
      </c>
      <c r="L41" s="49"/>
    </row>
    <row r="42" spans="2:12" ht="14.4" x14ac:dyDescent="0.3">
      <c r="B42" s="48"/>
      <c r="C42" s="132"/>
      <c r="D42" s="133"/>
      <c r="E42" s="133"/>
      <c r="F42" s="133"/>
      <c r="G42" s="134"/>
      <c r="H42" s="142" t="s">
        <v>38</v>
      </c>
      <c r="I42" s="109">
        <v>146043</v>
      </c>
      <c r="J42" s="90"/>
      <c r="K42" s="116">
        <f>I42*J42*7</f>
        <v>0</v>
      </c>
      <c r="L42" s="49"/>
    </row>
    <row r="43" spans="2:12" ht="14.4" x14ac:dyDescent="0.3">
      <c r="B43" s="48"/>
      <c r="H43" s="129"/>
      <c r="I43" s="124"/>
      <c r="J43" s="95"/>
      <c r="K43" s="154">
        <f>K33+K34+K41+K42</f>
        <v>0</v>
      </c>
      <c r="L43" s="49"/>
    </row>
    <row r="44" spans="2:12" ht="14.4" x14ac:dyDescent="0.3">
      <c r="B44" s="48"/>
      <c r="H44" s="129"/>
      <c r="I44" s="124"/>
      <c r="J44" s="95"/>
      <c r="K44" s="118"/>
      <c r="L44" s="49"/>
    </row>
    <row r="45" spans="2:12" ht="14.4" x14ac:dyDescent="0.3">
      <c r="B45" s="48"/>
      <c r="C45" s="107" t="s">
        <v>65</v>
      </c>
      <c r="D45" s="135"/>
      <c r="E45" s="135"/>
      <c r="F45" s="136"/>
      <c r="H45" s="169"/>
      <c r="I45" s="169"/>
      <c r="J45" s="170"/>
      <c r="K45" s="118"/>
      <c r="L45" s="49"/>
    </row>
    <row r="46" spans="2:12" ht="14.4" x14ac:dyDescent="0.3">
      <c r="B46" s="48"/>
      <c r="C46" s="106"/>
      <c r="D46" s="102"/>
      <c r="E46" s="102"/>
      <c r="F46" s="103"/>
      <c r="H46" s="169"/>
      <c r="I46" s="171"/>
      <c r="J46" s="170"/>
      <c r="K46" s="118"/>
      <c r="L46" s="49"/>
    </row>
    <row r="47" spans="2:12" ht="16.2" customHeight="1" x14ac:dyDescent="0.3">
      <c r="B47" s="48"/>
      <c r="C47" s="181" t="s">
        <v>67</v>
      </c>
      <c r="D47" s="185"/>
      <c r="E47" s="185"/>
      <c r="F47" s="186"/>
      <c r="H47" s="169"/>
      <c r="I47" s="171"/>
      <c r="J47" s="170"/>
      <c r="K47" s="118"/>
      <c r="L47" s="49"/>
    </row>
    <row r="48" spans="2:12" ht="13.2" customHeight="1" x14ac:dyDescent="0.3">
      <c r="B48" s="48"/>
      <c r="C48" s="184" t="s">
        <v>60</v>
      </c>
      <c r="D48" s="11"/>
      <c r="E48" s="11"/>
      <c r="F48" s="187"/>
      <c r="H48" s="129"/>
      <c r="I48" s="172"/>
      <c r="J48" s="173"/>
      <c r="K48" s="118"/>
      <c r="L48" s="49"/>
    </row>
    <row r="49" spans="2:12" ht="42.6" customHeight="1" x14ac:dyDescent="0.3">
      <c r="B49" s="48"/>
      <c r="C49" s="218" t="s">
        <v>66</v>
      </c>
      <c r="D49" s="219"/>
      <c r="E49" s="219"/>
      <c r="F49" s="220"/>
      <c r="H49" s="159"/>
      <c r="J49" s="95"/>
      <c r="K49" s="117"/>
      <c r="L49" s="49"/>
    </row>
    <row r="50" spans="2:12" ht="52.8" customHeight="1" x14ac:dyDescent="0.3">
      <c r="B50" s="48"/>
      <c r="C50" s="39"/>
      <c r="F50" s="96"/>
      <c r="G50" s="130"/>
      <c r="H50" s="99" t="s">
        <v>39</v>
      </c>
      <c r="I50" s="125" t="s">
        <v>51</v>
      </c>
      <c r="J50" s="92" t="s">
        <v>49</v>
      </c>
      <c r="K50" s="126"/>
      <c r="L50" s="49"/>
    </row>
    <row r="51" spans="2:12" ht="14.4" x14ac:dyDescent="0.3">
      <c r="B51" s="48"/>
      <c r="C51" s="215"/>
      <c r="D51" s="216"/>
      <c r="E51" s="216"/>
      <c r="F51" s="217"/>
      <c r="G51" s="174"/>
      <c r="H51" s="110" t="s">
        <v>37</v>
      </c>
      <c r="I51" s="167">
        <v>153223</v>
      </c>
      <c r="J51" s="165"/>
      <c r="K51" s="160">
        <f>I51*J51*7</f>
        <v>0</v>
      </c>
      <c r="L51" s="49"/>
    </row>
    <row r="52" spans="2:12" ht="14.4" x14ac:dyDescent="0.3">
      <c r="B52" s="48"/>
      <c r="C52" s="163"/>
      <c r="D52" s="164"/>
      <c r="E52" s="164"/>
      <c r="F52" s="175"/>
      <c r="G52" s="102"/>
      <c r="H52" s="161" t="s">
        <v>38</v>
      </c>
      <c r="I52" s="168">
        <v>29209</v>
      </c>
      <c r="J52" s="166"/>
      <c r="K52" s="160">
        <f>I52*J52*7</f>
        <v>0</v>
      </c>
      <c r="L52" s="49"/>
    </row>
    <row r="53" spans="2:12" ht="15" customHeight="1" x14ac:dyDescent="0.3">
      <c r="B53" s="48"/>
      <c r="C53" s="61"/>
      <c r="D53" s="61"/>
      <c r="E53" s="61"/>
      <c r="F53" s="61"/>
      <c r="G53" s="78"/>
      <c r="H53" s="159"/>
      <c r="I53" s="162"/>
      <c r="J53" s="95"/>
      <c r="K53" s="158">
        <f>SUM(K48:K52)</f>
        <v>0</v>
      </c>
      <c r="L53" s="49"/>
    </row>
    <row r="54" spans="2:12" ht="14.4" x14ac:dyDescent="0.3">
      <c r="B54" s="48"/>
      <c r="C54" s="80"/>
      <c r="D54" s="65"/>
      <c r="E54" s="65"/>
      <c r="F54" s="65"/>
      <c r="G54" s="72"/>
      <c r="H54" s="81"/>
      <c r="I54" s="32"/>
      <c r="J54" s="75"/>
      <c r="K54" s="121"/>
      <c r="L54" s="49"/>
    </row>
    <row r="55" spans="2:12" ht="14.4" x14ac:dyDescent="0.3">
      <c r="B55" s="48"/>
      <c r="C55" s="55" t="s">
        <v>35</v>
      </c>
      <c r="D55" s="56"/>
      <c r="E55" s="43"/>
      <c r="F55" s="44"/>
      <c r="G55" s="147"/>
      <c r="H55" s="148"/>
      <c r="I55" s="149"/>
      <c r="J55" s="150"/>
      <c r="K55" s="119"/>
      <c r="L55" s="49"/>
    </row>
    <row r="56" spans="2:12" ht="124.2" customHeight="1" x14ac:dyDescent="0.3">
      <c r="B56" s="48"/>
      <c r="C56" s="204" t="s">
        <v>61</v>
      </c>
      <c r="D56" s="205"/>
      <c r="E56" s="205"/>
      <c r="F56" s="206"/>
      <c r="G56" s="151"/>
      <c r="H56" s="81"/>
      <c r="I56" s="32"/>
      <c r="J56" s="75"/>
      <c r="K56" s="120"/>
      <c r="L56" s="49"/>
    </row>
    <row r="57" spans="2:12" ht="14.4" x14ac:dyDescent="0.3">
      <c r="B57" s="48"/>
      <c r="C57" s="207"/>
      <c r="D57" s="208"/>
      <c r="E57" s="208"/>
      <c r="F57" s="209"/>
      <c r="G57" s="72"/>
      <c r="H57" s="57" t="s">
        <v>50</v>
      </c>
      <c r="J57" s="146" t="s">
        <v>21</v>
      </c>
      <c r="K57" s="120"/>
      <c r="L57" s="49"/>
    </row>
    <row r="58" spans="2:12" ht="19.8" customHeight="1" x14ac:dyDescent="0.3">
      <c r="B58" s="48"/>
      <c r="C58" s="212" t="s">
        <v>48</v>
      </c>
      <c r="D58" s="213"/>
      <c r="E58" s="213"/>
      <c r="F58" s="214"/>
      <c r="G58" s="176"/>
      <c r="H58" s="177">
        <v>100</v>
      </c>
      <c r="I58" s="133"/>
      <c r="J58" s="145"/>
      <c r="K58" s="188">
        <f>H58*J58*8</f>
        <v>0</v>
      </c>
      <c r="L58" s="49"/>
    </row>
    <row r="59" spans="2:12" ht="14.4" x14ac:dyDescent="0.3">
      <c r="B59" s="48"/>
      <c r="C59" s="82"/>
      <c r="D59" s="83"/>
      <c r="E59" s="84"/>
      <c r="F59" s="83"/>
      <c r="G59" s="33"/>
      <c r="H59" s="81"/>
      <c r="I59" s="85"/>
      <c r="J59" s="33"/>
      <c r="K59" s="32"/>
      <c r="L59" s="49"/>
    </row>
    <row r="60" spans="2:12" ht="14.4" x14ac:dyDescent="0.3">
      <c r="B60" s="48"/>
      <c r="C60" s="82"/>
      <c r="D60" s="83"/>
      <c r="E60" s="84"/>
      <c r="F60" s="83"/>
      <c r="G60" s="33"/>
      <c r="H60" s="81"/>
      <c r="I60" s="85"/>
      <c r="J60" s="33"/>
      <c r="K60" s="32"/>
      <c r="L60" s="49"/>
    </row>
    <row r="61" spans="2:12" ht="14.4" x14ac:dyDescent="0.3">
      <c r="B61" s="48"/>
      <c r="C61" s="190" t="s">
        <v>62</v>
      </c>
      <c r="D61" s="191"/>
      <c r="E61" s="191"/>
      <c r="F61" s="192"/>
      <c r="G61" s="33"/>
      <c r="H61" s="33"/>
      <c r="I61" s="33"/>
      <c r="J61" s="33"/>
      <c r="K61" s="91">
        <f>K29+K43+K53+K58</f>
        <v>0</v>
      </c>
      <c r="L61" s="49"/>
    </row>
    <row r="62" spans="2:12" x14ac:dyDescent="0.3">
      <c r="B62" s="48"/>
      <c r="L62" s="49"/>
    </row>
    <row r="63" spans="2:12" ht="14.4" x14ac:dyDescent="0.3">
      <c r="B63" s="48"/>
      <c r="C63" s="86"/>
      <c r="D63" s="33"/>
      <c r="E63" s="33"/>
      <c r="F63" s="33"/>
      <c r="G63" s="33"/>
      <c r="H63" s="33"/>
      <c r="I63" s="33"/>
      <c r="J63" s="33"/>
      <c r="K63" s="33"/>
      <c r="L63" s="49"/>
    </row>
    <row r="64" spans="2:12" ht="14.4" x14ac:dyDescent="0.3">
      <c r="B64" s="48"/>
      <c r="C64" s="86"/>
      <c r="D64" s="33"/>
      <c r="E64" s="33"/>
      <c r="F64" s="33"/>
      <c r="G64" s="33"/>
      <c r="H64" s="33"/>
      <c r="I64" s="33"/>
      <c r="J64" s="33"/>
      <c r="K64" s="33"/>
      <c r="L64" s="49"/>
    </row>
    <row r="65" spans="2:12" s="3" customFormat="1" ht="14.4" x14ac:dyDescent="0.3">
      <c r="B65" s="50"/>
      <c r="C65" s="33"/>
      <c r="D65" s="33"/>
      <c r="E65" s="33"/>
      <c r="F65" s="33"/>
      <c r="G65" s="33"/>
      <c r="H65" s="33"/>
      <c r="I65" s="33" t="s">
        <v>9</v>
      </c>
      <c r="J65" s="33"/>
      <c r="K65" s="33"/>
      <c r="L65" s="51"/>
    </row>
    <row r="66" spans="2:12" ht="14.4" x14ac:dyDescent="0.3">
      <c r="B66" s="48"/>
      <c r="C66" s="33" t="s">
        <v>10</v>
      </c>
      <c r="D66" s="198" t="s">
        <v>11</v>
      </c>
      <c r="E66" s="199"/>
      <c r="F66" s="199"/>
      <c r="G66" s="200"/>
      <c r="H66" s="33"/>
      <c r="I66" s="196"/>
      <c r="J66" s="196"/>
      <c r="K66" s="196"/>
      <c r="L66" s="49"/>
    </row>
    <row r="67" spans="2:12" ht="14.4" x14ac:dyDescent="0.3">
      <c r="B67" s="48"/>
      <c r="C67" s="33" t="s">
        <v>12</v>
      </c>
      <c r="D67" s="198" t="s">
        <v>11</v>
      </c>
      <c r="E67" s="199"/>
      <c r="F67" s="199"/>
      <c r="G67" s="200"/>
      <c r="H67" s="33"/>
      <c r="I67" s="196"/>
      <c r="J67" s="196"/>
      <c r="K67" s="196"/>
      <c r="L67" s="49"/>
    </row>
    <row r="68" spans="2:12" ht="15" customHeight="1" x14ac:dyDescent="0.3">
      <c r="B68" s="48"/>
      <c r="C68" s="33" t="s">
        <v>13</v>
      </c>
      <c r="D68" s="198" t="s">
        <v>11</v>
      </c>
      <c r="E68" s="199"/>
      <c r="F68" s="199"/>
      <c r="G68" s="200"/>
      <c r="H68" s="33"/>
      <c r="I68" s="196"/>
      <c r="J68" s="196"/>
      <c r="K68" s="196"/>
      <c r="L68" s="49"/>
    </row>
    <row r="69" spans="2:12" ht="15" customHeight="1" x14ac:dyDescent="0.3">
      <c r="B69" s="48"/>
      <c r="C69" s="33" t="s">
        <v>14</v>
      </c>
      <c r="D69" s="198" t="s">
        <v>11</v>
      </c>
      <c r="E69" s="199"/>
      <c r="F69" s="199"/>
      <c r="G69" s="200"/>
      <c r="H69" s="33"/>
      <c r="I69" s="196"/>
      <c r="J69" s="196"/>
      <c r="K69" s="196"/>
      <c r="L69" s="49"/>
    </row>
    <row r="70" spans="2:12" ht="15" customHeight="1" thickBot="1" x14ac:dyDescent="0.35">
      <c r="B70" s="52"/>
      <c r="C70" s="53" t="s">
        <v>15</v>
      </c>
      <c r="D70" s="201" t="s">
        <v>11</v>
      </c>
      <c r="E70" s="202"/>
      <c r="F70" s="202"/>
      <c r="G70" s="203"/>
      <c r="H70" s="53"/>
      <c r="I70" s="197"/>
      <c r="J70" s="197"/>
      <c r="K70" s="197"/>
      <c r="L70" s="54"/>
    </row>
    <row r="71" spans="2:12" ht="7.5" customHeight="1" thickBot="1" x14ac:dyDescent="0.35">
      <c r="B71" s="52"/>
      <c r="C71" s="87"/>
      <c r="D71" s="87"/>
      <c r="E71" s="87"/>
      <c r="F71" s="87"/>
      <c r="G71" s="87"/>
      <c r="H71" s="87"/>
      <c r="I71" s="87"/>
      <c r="J71" s="87"/>
      <c r="K71" s="87"/>
      <c r="L71" s="54"/>
    </row>
    <row r="72" spans="2:12" ht="6.75" customHeight="1" x14ac:dyDescent="0.3"/>
    <row r="73" spans="2:12" x14ac:dyDescent="0.3"/>
    <row r="74" spans="2:12" x14ac:dyDescent="0.3"/>
    <row r="75" spans="2:12" x14ac:dyDescent="0.3"/>
    <row r="76" spans="2:12" x14ac:dyDescent="0.3"/>
    <row r="77" spans="2:12" x14ac:dyDescent="0.3"/>
    <row r="78" spans="2:12" x14ac:dyDescent="0.3"/>
    <row r="79" spans="2:12" x14ac:dyDescent="0.3"/>
    <row r="80" spans="2:12" x14ac:dyDescent="0.3"/>
    <row r="81" x14ac:dyDescent="0.3"/>
    <row r="82" x14ac:dyDescent="0.3"/>
    <row r="83" x14ac:dyDescent="0.3"/>
    <row r="84" x14ac:dyDescent="0.3"/>
    <row r="85" x14ac:dyDescent="0.3"/>
    <row r="86" x14ac:dyDescent="0.3"/>
    <row r="87" x14ac:dyDescent="0.3"/>
    <row r="88" x14ac:dyDescent="0.3"/>
    <row r="89" x14ac:dyDescent="0.3"/>
    <row r="90" x14ac:dyDescent="0.3"/>
    <row r="91" x14ac:dyDescent="0.3"/>
    <row r="92" x14ac:dyDescent="0.3"/>
    <row r="93" x14ac:dyDescent="0.3"/>
    <row r="94" x14ac:dyDescent="0.3"/>
    <row r="95" x14ac:dyDescent="0.3"/>
    <row r="96" x14ac:dyDescent="0.3"/>
    <row r="97" x14ac:dyDescent="0.3"/>
    <row r="98" x14ac:dyDescent="0.3"/>
    <row r="99" x14ac:dyDescent="0.3"/>
    <row r="100" x14ac:dyDescent="0.3"/>
    <row r="101" x14ac:dyDescent="0.3"/>
    <row r="102" x14ac:dyDescent="0.3"/>
    <row r="103" x14ac:dyDescent="0.3"/>
    <row r="104" x14ac:dyDescent="0.3"/>
    <row r="105" x14ac:dyDescent="0.3"/>
    <row r="106" x14ac:dyDescent="0.3"/>
    <row r="107" x14ac:dyDescent="0.3"/>
    <row r="108" x14ac:dyDescent="0.3"/>
    <row r="109" x14ac:dyDescent="0.3"/>
    <row r="110" x14ac:dyDescent="0.3"/>
    <row r="111" x14ac:dyDescent="0.3"/>
    <row r="112"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3"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row r="227" x14ac:dyDescent="0.3"/>
    <row r="228" x14ac:dyDescent="0.3"/>
    <row r="229" x14ac:dyDescent="0.3"/>
    <row r="230" x14ac:dyDescent="0.3"/>
    <row r="231" x14ac:dyDescent="0.3"/>
    <row r="232" x14ac:dyDescent="0.3"/>
    <row r="233" x14ac:dyDescent="0.3"/>
    <row r="234" x14ac:dyDescent="0.3"/>
    <row r="235" x14ac:dyDescent="0.3"/>
    <row r="236" x14ac:dyDescent="0.3"/>
    <row r="237" x14ac:dyDescent="0.3"/>
    <row r="238" x14ac:dyDescent="0.3"/>
    <row r="239" x14ac:dyDescent="0.3"/>
    <row r="240" x14ac:dyDescent="0.3"/>
    <row r="241" x14ac:dyDescent="0.3"/>
    <row r="242" x14ac:dyDescent="0.3"/>
    <row r="243" x14ac:dyDescent="0.3"/>
    <row r="244" x14ac:dyDescent="0.3"/>
    <row r="245" x14ac:dyDescent="0.3"/>
    <row r="246" x14ac:dyDescent="0.3"/>
    <row r="247" x14ac:dyDescent="0.3"/>
    <row r="248" x14ac:dyDescent="0.3"/>
    <row r="249" x14ac:dyDescent="0.3"/>
    <row r="250" x14ac:dyDescent="0.3"/>
    <row r="251" x14ac:dyDescent="0.3"/>
    <row r="252" x14ac:dyDescent="0.3"/>
    <row r="253" x14ac:dyDescent="0.3"/>
    <row r="254" x14ac:dyDescent="0.3"/>
    <row r="255" x14ac:dyDescent="0.3"/>
    <row r="256" x14ac:dyDescent="0.3"/>
    <row r="257" x14ac:dyDescent="0.3"/>
    <row r="258" x14ac:dyDescent="0.3"/>
    <row r="259" x14ac:dyDescent="0.3"/>
    <row r="260" x14ac:dyDescent="0.3"/>
    <row r="261" x14ac:dyDescent="0.3"/>
    <row r="262" x14ac:dyDescent="0.3"/>
    <row r="263" x14ac:dyDescent="0.3"/>
    <row r="264" x14ac:dyDescent="0.3"/>
    <row r="265" x14ac:dyDescent="0.3"/>
    <row r="266" x14ac:dyDescent="0.3"/>
    <row r="267" x14ac:dyDescent="0.3"/>
    <row r="268" x14ac:dyDescent="0.3"/>
    <row r="269" x14ac:dyDescent="0.3"/>
    <row r="270" x14ac:dyDescent="0.3"/>
    <row r="271" x14ac:dyDescent="0.3"/>
    <row r="272"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sheetData>
  <sheetProtection selectLockedCells="1"/>
  <mergeCells count="27">
    <mergeCell ref="E3:K3"/>
    <mergeCell ref="C20:F20"/>
    <mergeCell ref="C13:F13"/>
    <mergeCell ref="H6:K16"/>
    <mergeCell ref="C12:G12"/>
    <mergeCell ref="C8:G8"/>
    <mergeCell ref="C11:G11"/>
    <mergeCell ref="C9:G9"/>
    <mergeCell ref="C7:G7"/>
    <mergeCell ref="C6:G6"/>
    <mergeCell ref="D16:E16"/>
    <mergeCell ref="C14:G14"/>
    <mergeCell ref="C10:G10"/>
    <mergeCell ref="C61:F61"/>
    <mergeCell ref="C18:F18"/>
    <mergeCell ref="I66:K70"/>
    <mergeCell ref="D69:G69"/>
    <mergeCell ref="D70:G70"/>
    <mergeCell ref="D66:G66"/>
    <mergeCell ref="D67:G67"/>
    <mergeCell ref="D68:G68"/>
    <mergeCell ref="C56:F56"/>
    <mergeCell ref="C57:F57"/>
    <mergeCell ref="C39:F39"/>
    <mergeCell ref="C58:F58"/>
    <mergeCell ref="C51:F51"/>
    <mergeCell ref="C49:F49"/>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9" id="{74DC2CB9-49BF-42B3-80AC-8047371F7580}">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I23 I21</xm:sqref>
        </x14:conditionalFormatting>
        <x14:conditionalFormatting xmlns:xm="http://schemas.microsoft.com/office/excel/2006/main">
          <x14:cfRule type="iconSet" priority="4" id="{F546FD17-18C4-4492-B5A6-265F31DCCCFF}">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I32</xm:sqref>
        </x14:conditionalFormatting>
        <x14:conditionalFormatting xmlns:xm="http://schemas.microsoft.com/office/excel/2006/main">
          <x14:cfRule type="iconSet" priority="3" id="{B170A4A5-4D62-41D6-8DC1-5BF4AA40B4E4}">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I40</xm:sqref>
        </x14:conditionalFormatting>
        <x14:conditionalFormatting xmlns:xm="http://schemas.microsoft.com/office/excel/2006/main">
          <x14:cfRule type="iconSet" priority="1" id="{E8AA5AD2-803E-4F92-B329-AF87CC0E943D}">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I46:I47</xm:sqref>
        </x14:conditionalFormatting>
        <x14:conditionalFormatting xmlns:xm="http://schemas.microsoft.com/office/excel/2006/main">
          <x14:cfRule type="iconSet" priority="10" id="{BD97CBB0-7EFA-4C7A-8128-ADC75F42298D}">
            <x14:iconSet iconSet="3Symbols" custom="1">
              <x14:cfvo type="percent">
                <xm:f>0</xm:f>
              </x14:cfvo>
              <x14:cfvo type="num">
                <xm:f>90</xm:f>
              </x14:cfvo>
              <x14:cfvo type="num" gte="0">
                <xm:f>145</xm:f>
              </x14:cfvo>
              <x14:cfIcon iconSet="3Symbols" iconId="0"/>
              <x14:cfIcon iconSet="NoIcons" iconId="0"/>
              <x14:cfIcon iconSet="3Symbols" iconId="0"/>
            </x14:iconSet>
          </x14:cfRule>
          <xm:sqref>I59:I60 J58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8" zeroHeight="1" x14ac:dyDescent="0.3"/>
  <cols>
    <col min="1" max="1" width="2.44140625" style="5" customWidth="1"/>
    <col min="2" max="2" width="2.6640625" style="5" customWidth="1"/>
    <col min="3" max="3" width="86.88671875" style="13" customWidth="1"/>
    <col min="4" max="4" width="32.6640625" style="13" customWidth="1"/>
    <col min="5" max="5" width="70.109375" style="13" customWidth="1"/>
    <col min="6" max="6" width="23.33203125" style="13" customWidth="1"/>
    <col min="7" max="7" width="2.33203125" style="5" customWidth="1"/>
    <col min="8" max="8" width="2.5546875" style="5" customWidth="1"/>
    <col min="9" max="9" width="2.5546875" style="5" hidden="1" customWidth="1"/>
    <col min="10" max="10" width="2.5546875" style="6" hidden="1" customWidth="1"/>
    <col min="11" max="11" width="54.6640625" style="5" hidden="1" customWidth="1"/>
    <col min="12" max="16384" width="0" style="5" hidden="1"/>
  </cols>
  <sheetData>
    <row r="1" spans="1:13" ht="7.5" customHeight="1" thickBot="1" x14ac:dyDescent="0.35">
      <c r="A1" s="2"/>
      <c r="B1" s="2"/>
      <c r="C1" s="21"/>
      <c r="D1" s="21"/>
      <c r="E1" s="21"/>
      <c r="F1" s="21"/>
      <c r="G1" s="2"/>
      <c r="H1" s="2"/>
      <c r="I1" s="4"/>
      <c r="J1" s="4"/>
      <c r="K1" s="4"/>
      <c r="L1" s="4"/>
      <c r="M1" s="4"/>
    </row>
    <row r="2" spans="1:13" ht="14.4" thickTop="1" x14ac:dyDescent="0.3">
      <c r="A2" s="2"/>
      <c r="B2" s="22"/>
      <c r="C2" s="23"/>
      <c r="D2" s="23"/>
      <c r="E2" s="23"/>
      <c r="F2" s="23"/>
      <c r="G2" s="24"/>
      <c r="H2" s="2"/>
      <c r="I2" s="4"/>
      <c r="J2" s="4"/>
      <c r="K2" s="4"/>
      <c r="L2" s="4"/>
      <c r="M2" s="4"/>
    </row>
    <row r="3" spans="1:13" ht="33" customHeight="1" x14ac:dyDescent="0.3">
      <c r="A3" s="2"/>
      <c r="B3" s="16"/>
      <c r="C3" s="21"/>
      <c r="D3" s="21"/>
      <c r="E3" s="21"/>
      <c r="F3" s="21"/>
      <c r="G3" s="25"/>
      <c r="H3" s="2"/>
      <c r="I3" s="4"/>
      <c r="J3" s="4"/>
      <c r="K3" s="4"/>
      <c r="L3" s="4"/>
      <c r="M3" s="4"/>
    </row>
    <row r="4" spans="1:13" ht="36" customHeight="1" x14ac:dyDescent="0.35">
      <c r="A4" s="2"/>
      <c r="B4" s="16"/>
      <c r="C4" s="240" t="str">
        <f>"Toelichting aanbiedingsbegroting "&amp;'Annex 5.1 Aanbiedingsbegroting'!E3</f>
        <v>Toelichting aanbiedingsbegroting Stationsopnames, TN493342</v>
      </c>
      <c r="D4" s="241"/>
      <c r="E4" s="241"/>
      <c r="F4" s="242"/>
      <c r="G4" s="26"/>
      <c r="H4" s="27"/>
      <c r="I4" s="4"/>
      <c r="J4" s="4"/>
      <c r="K4" s="4"/>
      <c r="L4" s="4"/>
      <c r="M4" s="4"/>
    </row>
    <row r="5" spans="1:13" ht="8.25" customHeight="1" x14ac:dyDescent="0.35">
      <c r="A5" s="2"/>
      <c r="B5" s="16"/>
      <c r="C5" s="28"/>
      <c r="D5" s="29"/>
      <c r="E5" s="29"/>
      <c r="F5" s="29"/>
      <c r="G5" s="26"/>
      <c r="H5" s="27"/>
      <c r="I5" s="4"/>
      <c r="J5" s="4"/>
      <c r="K5" s="4"/>
      <c r="L5" s="4"/>
      <c r="M5" s="4"/>
    </row>
    <row r="6" spans="1:13" s="7" customFormat="1" ht="14.4" x14ac:dyDescent="0.3">
      <c r="A6" s="33"/>
      <c r="B6" s="35"/>
      <c r="C6" s="30" t="s">
        <v>16</v>
      </c>
      <c r="D6" s="15"/>
      <c r="E6" s="15"/>
      <c r="F6" s="15"/>
      <c r="G6" s="14"/>
      <c r="H6" s="9"/>
      <c r="I6" s="36"/>
      <c r="J6" s="8"/>
      <c r="K6" s="36"/>
      <c r="L6" s="36"/>
      <c r="M6" s="36"/>
    </row>
    <row r="7" spans="1:13" s="7" customFormat="1" ht="41.7" customHeight="1" x14ac:dyDescent="0.3">
      <c r="A7" s="33"/>
      <c r="B7" s="35"/>
      <c r="C7" s="239" t="s">
        <v>17</v>
      </c>
      <c r="D7" s="243"/>
      <c r="E7" s="243"/>
      <c r="F7" s="243"/>
      <c r="G7" s="14"/>
      <c r="H7" s="9"/>
      <c r="I7" s="36"/>
      <c r="J7" s="8"/>
      <c r="K7" s="36"/>
      <c r="L7" s="36"/>
      <c r="M7" s="36"/>
    </row>
    <row r="8" spans="1:13" s="7" customFormat="1" ht="236.4" customHeight="1" x14ac:dyDescent="0.3">
      <c r="A8" s="33"/>
      <c r="B8" s="35"/>
      <c r="C8" s="239" t="s">
        <v>18</v>
      </c>
      <c r="D8" s="243"/>
      <c r="E8" s="243"/>
      <c r="F8" s="243"/>
      <c r="G8" s="14"/>
      <c r="H8" s="9"/>
      <c r="I8" s="36"/>
      <c r="J8" s="8"/>
      <c r="K8" s="36"/>
      <c r="L8" s="36"/>
      <c r="M8" s="36"/>
    </row>
    <row r="9" spans="1:13" s="7" customFormat="1" ht="14.4" x14ac:dyDescent="0.3">
      <c r="A9" s="33"/>
      <c r="B9" s="35"/>
      <c r="C9" s="239" t="s">
        <v>20</v>
      </c>
      <c r="D9" s="239"/>
      <c r="E9" s="239"/>
      <c r="F9" s="239"/>
      <c r="G9" s="14"/>
      <c r="H9" s="9"/>
      <c r="I9" s="36"/>
      <c r="J9" s="8"/>
      <c r="K9" s="36"/>
      <c r="L9" s="36"/>
      <c r="M9" s="36"/>
    </row>
    <row r="10" spans="1:13" ht="10.95" customHeight="1" x14ac:dyDescent="0.3">
      <c r="A10" s="2"/>
      <c r="B10" s="16"/>
      <c r="C10" s="31"/>
      <c r="D10" s="31"/>
      <c r="E10" s="31"/>
      <c r="F10" s="31"/>
      <c r="G10" s="17"/>
      <c r="H10" s="11"/>
    </row>
    <row r="11" spans="1:13" ht="10.5" customHeight="1" thickBot="1" x14ac:dyDescent="0.35">
      <c r="A11" s="2"/>
      <c r="B11" s="18"/>
      <c r="C11" s="19"/>
      <c r="D11" s="19"/>
      <c r="E11" s="19"/>
      <c r="F11" s="19"/>
      <c r="G11" s="20"/>
      <c r="H11" s="11"/>
    </row>
    <row r="12" spans="1:13" ht="9" customHeight="1" thickTop="1" x14ac:dyDescent="0.3">
      <c r="A12" s="2"/>
      <c r="B12" s="2"/>
      <c r="C12" s="10"/>
      <c r="D12" s="10"/>
      <c r="E12" s="10"/>
      <c r="F12" s="10"/>
      <c r="G12" s="11"/>
      <c r="H12" s="11"/>
    </row>
    <row r="13" spans="1:13" hidden="1" x14ac:dyDescent="0.3">
      <c r="A13" s="2"/>
      <c r="B13" s="2"/>
      <c r="C13" s="10"/>
      <c r="D13" s="10"/>
      <c r="E13" s="10"/>
      <c r="F13" s="10"/>
      <c r="G13" s="11"/>
      <c r="H13" s="11"/>
    </row>
    <row r="14" spans="1:13" hidden="1" x14ac:dyDescent="0.3">
      <c r="A14" s="2"/>
      <c r="B14" s="2"/>
      <c r="C14" s="10"/>
      <c r="D14" s="10"/>
      <c r="E14" s="10"/>
      <c r="F14" s="10"/>
      <c r="G14" s="11"/>
      <c r="H14" s="11"/>
    </row>
    <row r="15" spans="1:13" hidden="1" x14ac:dyDescent="0.3">
      <c r="A15" s="2"/>
      <c r="B15" s="2"/>
      <c r="C15" s="10"/>
      <c r="D15" s="10"/>
      <c r="E15" s="10"/>
      <c r="F15" s="10"/>
      <c r="G15" s="11"/>
      <c r="H15" s="11"/>
    </row>
    <row r="16" spans="1:13" hidden="1" x14ac:dyDescent="0.3">
      <c r="A16" s="2"/>
      <c r="B16" s="2"/>
      <c r="C16" s="10"/>
      <c r="D16" s="10"/>
      <c r="E16" s="10"/>
      <c r="F16" s="10"/>
      <c r="G16" s="11"/>
      <c r="H16" s="11"/>
    </row>
    <row r="17" spans="1:8" hidden="1" x14ac:dyDescent="0.3">
      <c r="A17" s="2"/>
      <c r="B17" s="2"/>
      <c r="C17" s="10"/>
      <c r="D17" s="10"/>
      <c r="E17" s="10"/>
      <c r="F17" s="10"/>
      <c r="G17" s="11"/>
      <c r="H17" s="11"/>
    </row>
    <row r="18" spans="1:8" hidden="1" x14ac:dyDescent="0.3">
      <c r="A18" s="2"/>
      <c r="B18" s="2"/>
      <c r="C18" s="10"/>
      <c r="D18" s="10"/>
      <c r="E18" s="10"/>
      <c r="F18" s="10"/>
      <c r="G18" s="11"/>
      <c r="H18" s="11"/>
    </row>
    <row r="19" spans="1:8" hidden="1" x14ac:dyDescent="0.3">
      <c r="A19" s="2"/>
      <c r="B19" s="2"/>
      <c r="C19" s="10"/>
      <c r="D19" s="10"/>
      <c r="E19" s="10"/>
      <c r="F19" s="10"/>
      <c r="G19" s="11"/>
      <c r="H19" s="11"/>
    </row>
    <row r="20" spans="1:8" hidden="1" x14ac:dyDescent="0.3">
      <c r="A20" s="2"/>
      <c r="B20" s="2"/>
      <c r="C20" s="10"/>
      <c r="D20" s="10"/>
      <c r="E20" s="10"/>
      <c r="F20" s="10"/>
      <c r="G20" s="11"/>
      <c r="H20" s="11"/>
    </row>
    <row r="21" spans="1:8" hidden="1" x14ac:dyDescent="0.3">
      <c r="C21" s="12"/>
      <c r="D21" s="12"/>
      <c r="E21" s="12"/>
      <c r="F21" s="12"/>
      <c r="G21" s="4"/>
      <c r="H21" s="4"/>
    </row>
    <row r="22" spans="1:8" hidden="1" x14ac:dyDescent="0.3">
      <c r="C22" s="12"/>
      <c r="D22" s="12"/>
      <c r="E22" s="12"/>
      <c r="F22" s="12"/>
      <c r="G22" s="4"/>
      <c r="H22" s="4"/>
    </row>
    <row r="23" spans="1:8" hidden="1" x14ac:dyDescent="0.3">
      <c r="C23" s="12"/>
      <c r="D23" s="12"/>
      <c r="E23" s="12"/>
      <c r="F23" s="12"/>
      <c r="G23" s="4"/>
      <c r="H23" s="4"/>
    </row>
    <row r="24" spans="1:8" hidden="1" x14ac:dyDescent="0.3">
      <c r="C24" s="12"/>
      <c r="D24" s="12"/>
      <c r="E24" s="12"/>
      <c r="F24" s="12"/>
      <c r="G24" s="4"/>
      <c r="H24" s="4"/>
    </row>
    <row r="25" spans="1:8" hidden="1" x14ac:dyDescent="0.3">
      <c r="C25" s="12"/>
      <c r="D25" s="12"/>
      <c r="E25" s="12"/>
      <c r="F25" s="12"/>
      <c r="G25" s="4"/>
      <c r="H25" s="4"/>
    </row>
    <row r="26" spans="1:8" hidden="1" x14ac:dyDescent="0.3">
      <c r="C26" s="12"/>
      <c r="D26" s="12"/>
      <c r="E26" s="12"/>
      <c r="F26" s="12"/>
      <c r="G26" s="4"/>
      <c r="H26" s="4"/>
    </row>
    <row r="27" spans="1:8" hidden="1" x14ac:dyDescent="0.3">
      <c r="C27" s="12"/>
      <c r="D27" s="12"/>
      <c r="E27" s="12"/>
      <c r="F27" s="12"/>
      <c r="G27" s="4"/>
      <c r="H27" s="4"/>
    </row>
    <row r="28" spans="1:8" hidden="1" x14ac:dyDescent="0.3">
      <c r="C28" s="12"/>
      <c r="D28" s="12"/>
      <c r="E28" s="12"/>
      <c r="F28" s="12"/>
      <c r="G28" s="4"/>
      <c r="H28" s="4"/>
    </row>
    <row r="29" spans="1:8" hidden="1" x14ac:dyDescent="0.3">
      <c r="C29" s="12"/>
      <c r="D29" s="12"/>
      <c r="E29" s="12"/>
      <c r="F29" s="12"/>
      <c r="G29" s="4"/>
      <c r="H29" s="4"/>
    </row>
    <row r="30" spans="1:8" hidden="1" x14ac:dyDescent="0.3">
      <c r="C30" s="12"/>
      <c r="D30" s="12"/>
      <c r="E30" s="12"/>
      <c r="F30" s="12"/>
      <c r="G30" s="4"/>
      <c r="H30" s="4"/>
    </row>
    <row r="31" spans="1:8" hidden="1" x14ac:dyDescent="0.3">
      <c r="C31" s="12"/>
      <c r="D31" s="12"/>
      <c r="E31" s="12"/>
      <c r="F31" s="12"/>
      <c r="G31" s="4"/>
      <c r="H31" s="4"/>
    </row>
    <row r="32" spans="1:8"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a5c3d08e-6c08-4ed5-bcdd-a7c85969d8a3">TS01360FCED-1422325812-286</_dlc_DocId>
    <_dlc_DocIdUrl xmlns="a5c3d08e-6c08-4ed5-bcdd-a7c85969d8a3">
      <Url>https://prorailbv.sharepoint.com/teams/AanbestedenStationsopnamen2025/_layouts/15/DocIdRedir.aspx?ID=TS01360FCED-1422325812-286</Url>
      <Description>TS01360FCED-1422325812-286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130A671E4FAAD45BD7EC9884D28024E" ma:contentTypeVersion="5" ma:contentTypeDescription="Een nieuw document maken." ma:contentTypeScope="" ma:versionID="c5deb810753f47bc7c444aaedc444cb4">
  <xsd:schema xmlns:xsd="http://www.w3.org/2001/XMLSchema" xmlns:xs="http://www.w3.org/2001/XMLSchema" xmlns:p="http://schemas.microsoft.com/office/2006/metadata/properties" xmlns:ns2="a5c3d08e-6c08-4ed5-bcdd-a7c85969d8a3" xmlns:ns3="a06356da-ed71-4e28-93a8-8e50bd83810e" targetNamespace="http://schemas.microsoft.com/office/2006/metadata/properties" ma:root="true" ma:fieldsID="c59a3b332dc26e04a1fb9dcc9997ab6e" ns2:_="" ns3:_="">
    <xsd:import namespace="a5c3d08e-6c08-4ed5-bcdd-a7c85969d8a3"/>
    <xsd:import namespace="a06356da-ed71-4e28-93a8-8e50bd83810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3d08e-6c08-4ed5-bcdd-a7c85969d8a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06356da-ed71-4e28-93a8-8e50bd8381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2.xml><?xml version="1.0" encoding="utf-8"?>
<ds:datastoreItem xmlns:ds="http://schemas.openxmlformats.org/officeDocument/2006/customXml" ds:itemID="{5659E899-2814-4FBC-9DC0-91D31BB6A191}">
  <ds:schemaRefs>
    <ds:schemaRef ds:uri="http://schemas.microsoft.com/sharepoint/v3/contenttype/forms"/>
  </ds:schemaRefs>
</ds:datastoreItem>
</file>

<file path=customXml/itemProps3.xml><?xml version="1.0" encoding="utf-8"?>
<ds:datastoreItem xmlns:ds="http://schemas.openxmlformats.org/officeDocument/2006/customXml" ds:itemID="{6353BDFE-CBAC-44A1-80FB-B6BD2A0BC037}">
  <ds:schemaRef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 ds:uri="29444f9b-ad35-4eef-8db7-993626ea9063"/>
    <ds:schemaRef ds:uri="2702bf22-3c80-43f0-83fb-aef676ead1a8"/>
    <ds:schemaRef ds:uri="http://www.w3.org/XML/1998/namespace"/>
    <ds:schemaRef ds:uri="http://purl.org/dc/elements/1.1/"/>
  </ds:schemaRefs>
</ds:datastoreItem>
</file>

<file path=customXml/itemProps4.xml><?xml version="1.0" encoding="utf-8"?>
<ds:datastoreItem xmlns:ds="http://schemas.openxmlformats.org/officeDocument/2006/customXml" ds:itemID="{5B67B6D8-9904-4AF6-A6EC-CF054BEC0E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5.1 Aanbiedingsbegroting</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Bronswijk, P.G. (Menno)</cp:lastModifiedBy>
  <cp:revision/>
  <dcterms:created xsi:type="dcterms:W3CDTF">2017-01-20T10:16:47Z</dcterms:created>
  <dcterms:modified xsi:type="dcterms:W3CDTF">2025-07-07T12:06:53Z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0x0101003130A671E4FAAD45BD7EC9884D28024E</vt:lpwstr>
  </property>
  <property fmtid="{D5CDD505-2E9C-101B-9397-08002B2CF9AE}" pid="3" name="_dlc_DocIdItemGuid">
    <vt:lpwstr>b62bd140-08a1-416c-aedf-15e92666cba7</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