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000\"/>
    </mc:Choice>
  </mc:AlternateContent>
  <xr:revisionPtr revIDLastSave="0" documentId="13_ncr:1_{3E3953D8-6A2B-4FF1-818D-C578F9B5FF7A}" xr6:coauthVersionLast="47" xr6:coauthVersionMax="47" xr10:uidLastSave="{00000000-0000-0000-0000-000000000000}"/>
  <bookViews>
    <workbookView xWindow="-108" yWindow="-108" windowWidth="23256" windowHeight="12456" tabRatio="990" activeTab="1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Apple" sheetId="8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2" l="1"/>
  <c r="E4" i="12"/>
  <c r="E5" i="12"/>
  <c r="E7" i="11"/>
  <c r="D12" i="2"/>
  <c r="E12" i="2" s="1"/>
  <c r="F12" i="2" s="1"/>
  <c r="D10" i="2"/>
  <c r="E10" i="2" s="1"/>
  <c r="F10" i="2" s="1"/>
  <c r="B10" i="2"/>
  <c r="B11" i="2"/>
  <c r="D11" i="2"/>
  <c r="E11" i="2" s="1"/>
  <c r="F11" i="2" s="1"/>
  <c r="D9" i="2"/>
  <c r="E9" i="2" s="1"/>
  <c r="F9" i="2" s="1"/>
  <c r="D8" i="2"/>
  <c r="E8" i="2" s="1"/>
  <c r="F8" i="2" s="1"/>
  <c r="D7" i="2"/>
  <c r="E7" i="2" s="1"/>
  <c r="F7" i="2" s="1"/>
  <c r="B14" i="2"/>
  <c r="B12" i="2"/>
  <c r="B8" i="2"/>
  <c r="B9" i="2"/>
  <c r="E5" i="11" l="1"/>
  <c r="E4" i="11"/>
  <c r="E8" i="11" l="1"/>
  <c r="F14" i="2" s="1"/>
  <c r="E6" i="12"/>
  <c r="F15" i="2" s="1"/>
  <c r="F17" i="2" l="1" a="1"/>
  <c r="F1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<sst xmlns="http://schemas.openxmlformats.org/spreadsheetml/2006/main" count="142" uniqueCount="108">
  <si>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</si>
  <si>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</si>
  <si>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</si>
  <si>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</si>
  <si>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</si>
  <si>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</si>
  <si>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</si>
  <si>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</si>
  <si>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</si>
  <si>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</si>
  <si>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</si>
  <si>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</si>
  <si>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</si>
  <si>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</si>
  <si>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</si>
  <si>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</si>
  <si>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</si>
  <si>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</si>
  <si>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</si>
  <si>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</si>
  <si>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</si>
  <si>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</si>
  <si>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</si>
  <si>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</si>
  <si>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</si>
  <si>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</si>
  <si>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</si>
  <si>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</si>
  <si>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</si>
  <si>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</si>
  <si>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</si>
  <si>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</si>
  <si>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</si>
  <si>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</si>
  <si>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Minimaal 12 uur batterijlading</t>
  </si>
  <si>
    <t>Prijzenblad t.b.v. de gunning</t>
  </si>
  <si>
    <t>Model</t>
  </si>
  <si>
    <t>Materiaal</t>
  </si>
  <si>
    <t>Metaal of soortgelijk</t>
  </si>
  <si>
    <t>Prijzen Laptop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</si>
  <si>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</si>
  <si>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</si>
  <si>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</si>
  <si>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</si>
  <si>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</si>
  <si>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</si>
  <si>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</si>
  <si>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</si>
  <si>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</si>
  <si>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</si>
  <si>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</si>
  <si>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 xml:space="preserve">   </t>
  </si>
  <si>
    <t>1.1</t>
  </si>
  <si>
    <t xml:space="preserve">1.2 </t>
  </si>
  <si>
    <t>Oplaadkarren Chromebooks</t>
  </si>
  <si>
    <t>2.1</t>
  </si>
  <si>
    <t>1.2</t>
  </si>
  <si>
    <t>Accessoires</t>
  </si>
  <si>
    <t xml:space="preserve"> </t>
  </si>
  <si>
    <t>Laptops</t>
  </si>
  <si>
    <t>Desktops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</si>
  <si>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</si>
  <si>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</si>
  <si>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</si>
  <si>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Er dient een mogelijkheid te zijn om een verwisselbare aansluitkoppelstuk op de aansluiting te plaatsen, minimaal USB C</t>
  </si>
  <si>
    <t>De oplaadkar is voorzien van een 220V stopcontact (geaard en gezekerd)</t>
  </si>
  <si>
    <t>De kabels zijn volledig weggewerkt in de oplaadkar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</si>
  <si>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</si>
  <si>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</si>
  <si>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</si>
  <si>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Aanbestedende Dienst</t>
  </si>
  <si>
    <t>Inschrijver</t>
  </si>
  <si>
    <t>A merk (zie het Programma van Eisen)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</si>
  <si>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</si>
  <si>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</si>
  <si>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</si>
  <si>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</si>
  <si>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</si>
  <si>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</si>
  <si>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</si>
  <si>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</si>
  <si>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</si>
  <si>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</si>
  <si>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</si>
  <si>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Minimaal 128 Gb</t>
  </si>
  <si>
    <t>Onderdeel ICT Hardware</t>
  </si>
  <si>
    <t>Onderdeel overige leveringen/diensten</t>
  </si>
  <si>
    <t>Fictieve uitgave</t>
  </si>
  <si>
    <t xml:space="preserve">Korting- en/of Opslagpercentage </t>
  </si>
  <si>
    <t>Let op: kortingspercentage</t>
  </si>
  <si>
    <t>Apple</t>
  </si>
  <si>
    <t>Windows</t>
  </si>
  <si>
    <t>2.2</t>
  </si>
  <si>
    <t>Totaal vergelijkingsprijs</t>
  </si>
  <si>
    <t>Korting- en of Opslag bedrag</t>
  </si>
  <si>
    <t>Vergelijkingsprijs</t>
  </si>
  <si>
    <t xml:space="preserve">Volledig werkend opleveren </t>
  </si>
  <si>
    <t>Overige diensten (optioneel)</t>
  </si>
  <si>
    <t xml:space="preserve">Windows 11 PRO </t>
  </si>
  <si>
    <t>Google-onderwijslicentie meegeleverd</t>
  </si>
  <si>
    <t>Kabel voor stroomvoorziening is meegeleverd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</si>
  <si>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</si>
  <si>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 xml:space="preserve">Leverancier kan de meest actuele iPad leveren. De Opdrachtgever maakt bij de aanschaf een keuze voor het model binnen deze Overeenkomst. </t>
  </si>
  <si>
    <t xml:space="preserve">Stichting Sophia Scholen </t>
  </si>
  <si>
    <t>Voorhout</t>
  </si>
  <si>
    <t>Mevrouw E. Driest</t>
  </si>
  <si>
    <t>Voorzitter College van Bestuur</t>
  </si>
  <si>
    <t>Labelen / bestikkeren gekoppeld aan CMDB;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</si>
</sst>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1" fillId="2" borderId="0" xfId="0" applyFont="1" applyFill="1"/>
    <xf numFmtId="0" fontId="6" fillId="2" borderId="0" xfId="0" applyFont="1" applyFill="1"/>
    <xf numFmtId="44" fontId="6" fillId="2" borderId="0" xfId="1" applyFont="1" applyFill="1" applyBorder="1"/>
    <xf numFmtId="0" fontId="0" fillId="0" borderId="14" xfId="0" applyBorder="1"/>
    <xf numFmtId="44" fontId="1" fillId="2" borderId="0" xfId="0" applyNumberFormat="1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0" fontId="7" fillId="4" borderId="1" xfId="0" applyFont="1" applyFill="1" applyBorder="1" applyProtection="1">
      <protection locked="0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44" fontId="0" fillId="2" borderId="0" xfId="1" applyFont="1" applyFill="1" applyBorder="1" applyProtection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44" fontId="0" fillId="2" borderId="0" xfId="1" applyFont="1" applyFill="1" applyBorder="1" applyAlignment="1" applyProtection="1">
      <alignment horizontal="center"/>
    </xf>
    <xf numFmtId="7" fontId="16" fillId="2" borderId="1" xfId="1" applyNumberFormat="1" applyFont="1" applyFill="1" applyBorder="1" applyAlignment="1" applyProtection="1">
      <alignment horizontal="center"/>
    </xf>
    <xf numFmtId="7" fontId="7" fillId="4" borderId="1" xfId="1" applyNumberFormat="1" applyFont="1" applyFill="1" applyBorder="1" applyAlignment="1" applyProtection="1">
      <alignment horizontal="center"/>
      <protection locked="0"/>
    </xf>
    <xf numFmtId="10" fontId="7" fillId="4" borderId="1" xfId="0" applyNumberFormat="1" applyFont="1" applyFill="1" applyBorder="1" applyAlignment="1" applyProtection="1">
      <alignment horizontal="center"/>
      <protection locked="0"/>
    </xf>
    <xf numFmtId="10" fontId="15" fillId="4" borderId="1" xfId="0" applyNumberFormat="1" applyFont="1" applyFill="1" applyBorder="1" applyAlignment="1" applyProtection="1">
      <alignment horizontal="center"/>
      <protection locked="0"/>
    </xf>
    <xf numFmtId="10" fontId="15" fillId="4" borderId="9" xfId="0" applyNumberFormat="1" applyFont="1" applyFill="1" applyBorder="1" applyAlignment="1" applyProtection="1">
      <alignment horizontal="center"/>
      <protection locked="0"/>
    </xf>
    <xf numFmtId="44" fontId="8" fillId="0" borderId="1" xfId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4" fontId="6" fillId="3" borderId="1" xfId="1" applyFont="1" applyFill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10" fontId="7" fillId="0" borderId="1" xfId="0" applyNumberFormat="1" applyFont="1" applyBorder="1" applyAlignment="1">
      <alignment horizontal="center"/>
    </xf>
    <xf numFmtId="7" fontId="7" fillId="2" borderId="1" xfId="1" applyNumberFormat="1" applyFont="1" applyFill="1" applyBorder="1" applyAlignment="1">
      <alignment horizontal="center"/>
    </xf>
    <xf numFmtId="7" fontId="7" fillId="2" borderId="14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7" fontId="7" fillId="0" borderId="1" xfId="1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0" fontId="3" fillId="3" borderId="1" xfId="0" applyFont="1" applyFill="1" applyBorder="1" applyProtection="1"/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10" fillId="2" borderId="7" xfId="0" applyFont="1" applyFill="1" applyBorder="1" applyProtection="1"/>
    <xf numFmtId="0" fontId="7" fillId="2" borderId="8" xfId="0" applyFont="1" applyFill="1" applyBorder="1" applyProtection="1"/>
    <xf numFmtId="0" fontId="2" fillId="3" borderId="2" xfId="0" applyFont="1" applyFill="1" applyBorder="1" applyProtection="1"/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12" fillId="3" borderId="5" xfId="0" applyFont="1" applyFill="1" applyBorder="1" applyProtection="1"/>
    <xf numFmtId="0" fontId="4" fillId="3" borderId="0" xfId="0" applyFont="1" applyFill="1" applyProtection="1"/>
    <xf numFmtId="0" fontId="0" fillId="3" borderId="6" xfId="0" applyFill="1" applyBorder="1" applyProtection="1"/>
    <xf numFmtId="0" fontId="2" fillId="3" borderId="5" xfId="0" applyFont="1" applyFill="1" applyBorder="1" applyProtection="1"/>
    <xf numFmtId="0" fontId="2" fillId="3" borderId="0" xfId="0" applyFont="1" applyFill="1" applyProtection="1"/>
    <xf numFmtId="0" fontId="2" fillId="3" borderId="6" xfId="0" applyFont="1" applyFill="1" applyBorder="1" applyProtection="1"/>
    <xf numFmtId="0" fontId="2" fillId="3" borderId="5" xfId="0" applyFont="1" applyFill="1" applyBorder="1" applyAlignment="1" applyProtection="1">
      <alignment horizontal="right"/>
    </xf>
    <xf numFmtId="0" fontId="0" fillId="0" borderId="1" xfId="0" applyBorder="1" applyProtection="1"/>
    <xf numFmtId="0" fontId="0" fillId="0" borderId="1" xfId="0" applyBorder="1" applyAlignment="1" applyProtection="1">
      <alignment horizontal="left" wrapText="1"/>
    </xf>
    <xf numFmtId="0" fontId="0" fillId="2" borderId="1" xfId="0" applyFill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0" fillId="3" borderId="5" xfId="0" applyFill="1" applyBorder="1" applyProtection="1"/>
    <xf numFmtId="0" fontId="6" fillId="3" borderId="0" xfId="0" applyFont="1" applyFill="1" applyProtection="1"/>
    <xf numFmtId="0" fontId="0" fillId="3" borderId="9" xfId="0" applyFill="1" applyBorder="1" applyProtection="1"/>
    <xf numFmtId="0" fontId="0" fillId="2" borderId="5" xfId="0" applyFill="1" applyBorder="1" applyProtection="1"/>
    <xf numFmtId="0" fontId="12" fillId="3" borderId="2" xfId="0" applyFont="1" applyFill="1" applyBorder="1" applyProtection="1"/>
    <xf numFmtId="0" fontId="4" fillId="3" borderId="3" xfId="0" applyFont="1" applyFill="1" applyBorder="1" applyProtection="1"/>
    <xf numFmtId="0" fontId="2" fillId="3" borderId="4" xfId="0" applyFont="1" applyFill="1" applyBorder="1" applyProtection="1"/>
    <xf numFmtId="0" fontId="0" fillId="3" borderId="11" xfId="0" applyFill="1" applyBorder="1" applyProtection="1"/>
    <xf numFmtId="0" fontId="0" fillId="0" borderId="8" xfId="0" applyBorder="1" applyProtection="1"/>
    <xf numFmtId="0" fontId="7" fillId="0" borderId="8" xfId="0" applyFont="1" applyBorder="1" applyProtection="1"/>
    <xf numFmtId="0" fontId="7" fillId="0" borderId="1" xfId="0" applyFont="1" applyBorder="1" applyAlignment="1" applyProtection="1">
      <alignment wrapText="1"/>
    </xf>
    <xf numFmtId="0" fontId="0" fillId="2" borderId="0" xfId="0" applyFill="1" applyAlignment="1" applyProtection="1">
      <alignment horizontal="center"/>
    </xf>
    <xf numFmtId="0" fontId="2" fillId="2" borderId="5" xfId="0" applyFont="1" applyFill="1" applyBorder="1" applyProtection="1"/>
    <xf numFmtId="0" fontId="4" fillId="2" borderId="0" xfId="0" applyFont="1" applyFill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0" fillId="0" borderId="11" xfId="0" applyBorder="1" applyProtection="1"/>
    <xf numFmtId="0" fontId="0" fillId="0" borderId="6" xfId="0" applyBorder="1" applyAlignment="1" applyProtection="1">
      <alignment horizontal="left" wrapText="1"/>
    </xf>
    <xf numFmtId="0" fontId="6" fillId="3" borderId="12" xfId="0" applyFont="1" applyFill="1" applyBorder="1" applyProtection="1"/>
    <xf numFmtId="0" fontId="0" fillId="3" borderId="13" xfId="0" applyFill="1" applyBorder="1" applyProtection="1"/>
    <xf numFmtId="0" fontId="0" fillId="3" borderId="10" xfId="0" applyFill="1" applyBorder="1" applyProtection="1"/>
    <xf numFmtId="0" fontId="0" fillId="3" borderId="7" xfId="0" applyFill="1" applyBorder="1" applyProtection="1"/>
    <xf numFmtId="0" fontId="2" fillId="3" borderId="11" xfId="0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14" fillId="0" borderId="8" xfId="0" applyFont="1" applyBorder="1" applyProtection="1"/>
    <xf numFmtId="0" fontId="4" fillId="3" borderId="3" xfId="0" applyFont="1" applyFill="1" applyBorder="1" applyAlignment="1" applyProtection="1">
      <alignment horizontal="center"/>
    </xf>
    <xf numFmtId="0" fontId="4" fillId="3" borderId="8" xfId="0" applyFont="1" applyFill="1" applyBorder="1" applyProtection="1"/>
    <xf numFmtId="0" fontId="0" fillId="0" borderId="9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top" wrapText="1"/>
    </xf>
    <xf numFmtId="0" fontId="6" fillId="3" borderId="1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5" fillId="3" borderId="7" xfId="0" applyFont="1" applyFill="1" applyBorder="1" applyProtection="1"/>
    <xf numFmtId="0" fontId="5" fillId="3" borderId="15" xfId="0" applyFont="1" applyFill="1" applyBorder="1" applyProtection="1"/>
    <xf numFmtId="0" fontId="5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0" fontId="13" fillId="2" borderId="0" xfId="0" applyFont="1" applyFill="1" applyProtection="1"/>
    <xf numFmtId="0" fontId="13" fillId="0" borderId="0" xfId="0" applyFont="1" applyProtection="1"/>
    <xf numFmtId="0" fontId="0" fillId="3" borderId="0" xfId="0" applyFill="1" applyProtection="1"/>
    <xf numFmtId="0" fontId="16" fillId="2" borderId="1" xfId="0" applyFont="1" applyFill="1" applyBorder="1" applyAlignment="1" applyProtection="1">
      <alignment horizontal="center"/>
    </xf>
    <xf numFmtId="7" fontId="7" fillId="2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Protection="1"/>
    <xf numFmtId="7" fontId="3" fillId="3" borderId="1" xfId="0" applyNumberFormat="1" applyFont="1" applyFill="1" applyBorder="1" applyAlignment="1" applyProtection="1">
      <alignment horizontal="center"/>
    </xf>
    <xf numFmtId="7" fontId="8" fillId="2" borderId="1" xfId="0" applyNumberFormat="1" applyFont="1" applyFill="1" applyBorder="1" applyAlignment="1" applyProtection="1">
      <alignment horizontal="center"/>
    </xf>
    <xf numFmtId="7" fontId="2" fillId="3" borderId="1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ill="1" applyBorder="1" applyProtection="1"/>
    <xf numFmtId="0" fontId="7" fillId="2" borderId="1" xfId="0" applyFont="1" applyFill="1" applyBorder="1" applyAlignment="1" applyProtection="1">
      <alignment horizontal="center"/>
    </xf>
    <xf numFmtId="7" fontId="7" fillId="2" borderId="14" xfId="0" applyNumberFormat="1" applyFont="1" applyFill="1" applyBorder="1" applyAlignment="1" applyProtection="1">
      <alignment horizontal="center"/>
    </xf>
    <xf numFmtId="0" fontId="2" fillId="3" borderId="9" xfId="0" applyFont="1" applyFill="1" applyBorder="1" applyProtection="1"/>
    <xf numFmtId="7" fontId="2" fillId="3" borderId="9" xfId="0" applyNumberFormat="1" applyFont="1" applyFill="1" applyBorder="1" applyAlignment="1" applyProtection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76"/>
  <sheetViews>
    <sheetView zoomScaleNormal="100" workbookViewId="0">
      <selection activeCell="B15" sqref="B15"/>
    </sheetView>
  </sheetViews>
  <sheetFormatPr defaultColWidth="9.109375" defaultRowHeight="14.4" x14ac:dyDescent="0.3"/>
  <cols>
    <col min="1" max="1" width="54.33203125" style="50" customWidth="1"/>
    <col min="2" max="2" width="59.6640625" style="50" customWidth="1"/>
    <col min="3" max="16384" width="9.109375" style="50"/>
  </cols>
  <sheetData>
    <row r="1" spans="1:121" ht="21" x14ac:dyDescent="0.4">
      <c r="A1" s="48" t="s">
        <v>17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</row>
    <row r="2" spans="1:12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</row>
    <row r="3" spans="1:121" ht="21" x14ac:dyDescent="0.4">
      <c r="A3" s="48" t="s">
        <v>70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</row>
    <row r="4" spans="1:121" x14ac:dyDescent="0.3">
      <c r="A4" s="51" t="s">
        <v>18</v>
      </c>
      <c r="B4" s="52" t="s">
        <v>103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</row>
    <row r="5" spans="1:121" x14ac:dyDescent="0.3">
      <c r="A5" s="51" t="s">
        <v>19</v>
      </c>
      <c r="B5" s="52" t="s">
        <v>104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</row>
    <row r="6" spans="1:121" x14ac:dyDescent="0.3">
      <c r="A6" s="51" t="s">
        <v>20</v>
      </c>
      <c r="B6" s="53">
        <v>28076656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</row>
    <row r="7" spans="1:121" x14ac:dyDescent="0.3">
      <c r="A7" s="51" t="s">
        <v>21</v>
      </c>
      <c r="B7" s="52" t="s">
        <v>105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</row>
    <row r="8" spans="1:121" x14ac:dyDescent="0.3">
      <c r="A8" s="51" t="s">
        <v>22</v>
      </c>
      <c r="B8" s="52" t="s">
        <v>106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</row>
    <row r="9" spans="1:121" x14ac:dyDescent="0.3">
      <c r="A9" s="54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</row>
    <row r="10" spans="1:121" ht="21" x14ac:dyDescent="0.4">
      <c r="A10" s="48" t="s">
        <v>71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</row>
    <row r="11" spans="1:121" x14ac:dyDescent="0.3">
      <c r="A11" s="51" t="s">
        <v>23</v>
      </c>
      <c r="B11" s="15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</row>
    <row r="12" spans="1:121" x14ac:dyDescent="0.3">
      <c r="A12" s="51" t="s">
        <v>24</v>
      </c>
      <c r="B12" s="15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</row>
    <row r="13" spans="1:121" x14ac:dyDescent="0.3">
      <c r="A13" s="51" t="s">
        <v>25</v>
      </c>
      <c r="B13" s="16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</row>
    <row r="14" spans="1:121" x14ac:dyDescent="0.3">
      <c r="A14" s="51" t="s">
        <v>26</v>
      </c>
      <c r="B14" s="1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</row>
    <row r="15" spans="1:121" x14ac:dyDescent="0.3">
      <c r="A15" s="51" t="s">
        <v>27</v>
      </c>
      <c r="B15" s="1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</row>
    <row r="16" spans="1:121" x14ac:dyDescent="0.3">
      <c r="A16" s="55"/>
      <c r="B16" s="56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</row>
    <row r="17" spans="1:121" x14ac:dyDescent="0.3">
      <c r="A17" s="51" t="s">
        <v>28</v>
      </c>
      <c r="B17" s="1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</row>
    <row r="18" spans="1:121" x14ac:dyDescent="0.3">
      <c r="A18" s="51" t="s">
        <v>29</v>
      </c>
      <c r="B18" s="1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</row>
    <row r="19" spans="1:121" x14ac:dyDescent="0.3">
      <c r="A19" s="51" t="s">
        <v>30</v>
      </c>
      <c r="B19" s="1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</row>
    <row r="20" spans="1:121" x14ac:dyDescent="0.3">
      <c r="A20" s="51" t="s">
        <v>31</v>
      </c>
      <c r="B20" s="1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</row>
    <row r="21" spans="1:121" x14ac:dyDescent="0.3">
      <c r="A21" s="51" t="s">
        <v>32</v>
      </c>
      <c r="B21" s="1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</row>
    <row r="22" spans="1:121" x14ac:dyDescent="0.3">
      <c r="A22" s="51" t="s">
        <v>33</v>
      </c>
      <c r="B22" s="20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</row>
    <row r="23" spans="1:121" s="49" customFormat="1" x14ac:dyDescent="0.3"/>
    <row r="24" spans="1:121" s="49" customFormat="1" x14ac:dyDescent="0.3"/>
    <row r="25" spans="1:121" s="49" customFormat="1" x14ac:dyDescent="0.3"/>
    <row r="26" spans="1:121" s="49" customFormat="1" x14ac:dyDescent="0.3"/>
    <row r="27" spans="1:121" s="49" customFormat="1" x14ac:dyDescent="0.3"/>
    <row r="28" spans="1:121" s="49" customFormat="1" x14ac:dyDescent="0.3"/>
    <row r="29" spans="1:121" s="49" customFormat="1" x14ac:dyDescent="0.3"/>
    <row r="30" spans="1:121" s="49" customFormat="1" x14ac:dyDescent="0.3"/>
    <row r="31" spans="1:121" s="49" customFormat="1" x14ac:dyDescent="0.3"/>
    <row r="32" spans="1:121" s="49" customFormat="1" x14ac:dyDescent="0.3"/>
    <row r="33" s="49" customFormat="1" x14ac:dyDescent="0.3"/>
    <row r="34" s="49" customFormat="1" x14ac:dyDescent="0.3"/>
    <row r="35" s="49" customFormat="1" x14ac:dyDescent="0.3"/>
    <row r="36" s="49" customFormat="1" x14ac:dyDescent="0.3"/>
    <row r="37" s="49" customFormat="1" x14ac:dyDescent="0.3"/>
    <row r="38" s="49" customFormat="1" x14ac:dyDescent="0.3"/>
    <row r="39" s="49" customFormat="1" x14ac:dyDescent="0.3"/>
    <row r="40" s="49" customFormat="1" x14ac:dyDescent="0.3"/>
    <row r="41" s="49" customFormat="1" x14ac:dyDescent="0.3"/>
    <row r="42" s="49" customFormat="1" x14ac:dyDescent="0.3"/>
    <row r="43" s="49" customFormat="1" x14ac:dyDescent="0.3"/>
    <row r="44" s="49" customFormat="1" x14ac:dyDescent="0.3"/>
    <row r="45" s="49" customFormat="1" x14ac:dyDescent="0.3"/>
    <row r="46" s="49" customFormat="1" x14ac:dyDescent="0.3"/>
    <row r="47" s="49" customFormat="1" x14ac:dyDescent="0.3"/>
    <row r="48" s="49" customFormat="1" x14ac:dyDescent="0.3"/>
    <row r="49" s="49" customFormat="1" x14ac:dyDescent="0.3"/>
    <row r="50" s="49" customFormat="1" x14ac:dyDescent="0.3"/>
    <row r="51" s="49" customFormat="1" x14ac:dyDescent="0.3"/>
    <row r="52" s="49" customFormat="1" x14ac:dyDescent="0.3"/>
    <row r="53" s="49" customFormat="1" x14ac:dyDescent="0.3"/>
    <row r="54" s="49" customFormat="1" x14ac:dyDescent="0.3"/>
    <row r="55" s="49" customFormat="1" x14ac:dyDescent="0.3"/>
    <row r="56" s="49" customFormat="1" x14ac:dyDescent="0.3"/>
    <row r="57" s="49" customFormat="1" x14ac:dyDescent="0.3"/>
    <row r="58" s="49" customFormat="1" x14ac:dyDescent="0.3"/>
    <row r="59" s="49" customFormat="1" x14ac:dyDescent="0.3"/>
    <row r="60" s="49" customFormat="1" x14ac:dyDescent="0.3"/>
    <row r="61" s="49" customFormat="1" x14ac:dyDescent="0.3"/>
    <row r="62" s="49" customFormat="1" x14ac:dyDescent="0.3"/>
    <row r="63" s="49" customFormat="1" x14ac:dyDescent="0.3"/>
    <row r="64" s="49" customFormat="1" x14ac:dyDescent="0.3"/>
    <row r="65" s="49" customFormat="1" x14ac:dyDescent="0.3"/>
    <row r="66" s="49" customFormat="1" x14ac:dyDescent="0.3"/>
    <row r="67" s="49" customFormat="1" x14ac:dyDescent="0.3"/>
    <row r="68" s="49" customFormat="1" x14ac:dyDescent="0.3"/>
    <row r="69" s="49" customFormat="1" x14ac:dyDescent="0.3"/>
    <row r="70" s="49" customFormat="1" x14ac:dyDescent="0.3"/>
    <row r="71" s="49" customFormat="1" x14ac:dyDescent="0.3"/>
    <row r="72" s="49" customFormat="1" x14ac:dyDescent="0.3"/>
    <row r="73" s="49" customFormat="1" x14ac:dyDescent="0.3"/>
    <row r="74" s="49" customFormat="1" x14ac:dyDescent="0.3"/>
    <row r="75" s="49" customFormat="1" x14ac:dyDescent="0.3"/>
    <row r="76" s="49" customFormat="1" x14ac:dyDescent="0.3"/>
    <row r="77" s="49" customFormat="1" x14ac:dyDescent="0.3"/>
    <row r="78" s="49" customFormat="1" x14ac:dyDescent="0.3"/>
    <row r="79" s="49" customFormat="1" x14ac:dyDescent="0.3"/>
    <row r="80" s="49" customFormat="1" x14ac:dyDescent="0.3"/>
    <row r="81" s="49" customFormat="1" x14ac:dyDescent="0.3"/>
    <row r="82" s="49" customFormat="1" x14ac:dyDescent="0.3"/>
    <row r="83" s="49" customFormat="1" x14ac:dyDescent="0.3"/>
    <row r="84" s="49" customFormat="1" x14ac:dyDescent="0.3"/>
    <row r="85" s="49" customFormat="1" x14ac:dyDescent="0.3"/>
    <row r="86" s="49" customFormat="1" x14ac:dyDescent="0.3"/>
    <row r="87" s="49" customFormat="1" x14ac:dyDescent="0.3"/>
    <row r="88" s="49" customFormat="1" x14ac:dyDescent="0.3"/>
    <row r="89" s="49" customFormat="1" x14ac:dyDescent="0.3"/>
    <row r="90" s="49" customFormat="1" x14ac:dyDescent="0.3"/>
    <row r="91" s="49" customFormat="1" x14ac:dyDescent="0.3"/>
    <row r="92" s="49" customFormat="1" x14ac:dyDescent="0.3"/>
    <row r="93" s="49" customFormat="1" x14ac:dyDescent="0.3"/>
    <row r="94" s="49" customFormat="1" x14ac:dyDescent="0.3"/>
    <row r="95" s="49" customFormat="1" x14ac:dyDescent="0.3"/>
    <row r="96" s="49" customFormat="1" x14ac:dyDescent="0.3"/>
    <row r="97" s="49" customFormat="1" x14ac:dyDescent="0.3"/>
    <row r="98" s="49" customFormat="1" x14ac:dyDescent="0.3"/>
    <row r="99" s="49" customFormat="1" x14ac:dyDescent="0.3"/>
    <row r="100" s="49" customFormat="1" x14ac:dyDescent="0.3"/>
    <row r="101" s="49" customFormat="1" x14ac:dyDescent="0.3"/>
    <row r="102" s="49" customFormat="1" x14ac:dyDescent="0.3"/>
    <row r="103" s="49" customFormat="1" x14ac:dyDescent="0.3"/>
    <row r="104" s="49" customFormat="1" x14ac:dyDescent="0.3"/>
    <row r="105" s="49" customFormat="1" x14ac:dyDescent="0.3"/>
    <row r="106" s="49" customFormat="1" x14ac:dyDescent="0.3"/>
    <row r="107" s="49" customFormat="1" x14ac:dyDescent="0.3"/>
    <row r="108" s="49" customFormat="1" x14ac:dyDescent="0.3"/>
    <row r="109" s="49" customFormat="1" x14ac:dyDescent="0.3"/>
    <row r="110" s="49" customFormat="1" x14ac:dyDescent="0.3"/>
    <row r="111" s="49" customFormat="1" x14ac:dyDescent="0.3"/>
    <row r="112" s="49" customFormat="1" x14ac:dyDescent="0.3"/>
    <row r="113" s="49" customFormat="1" x14ac:dyDescent="0.3"/>
    <row r="114" s="49" customFormat="1" x14ac:dyDescent="0.3"/>
    <row r="115" s="49" customFormat="1" x14ac:dyDescent="0.3"/>
    <row r="116" s="49" customFormat="1" x14ac:dyDescent="0.3"/>
    <row r="117" s="49" customFormat="1" x14ac:dyDescent="0.3"/>
    <row r="118" s="49" customFormat="1" x14ac:dyDescent="0.3"/>
    <row r="119" s="49" customFormat="1" x14ac:dyDescent="0.3"/>
    <row r="120" s="49" customFormat="1" x14ac:dyDescent="0.3"/>
    <row r="121" s="49" customFormat="1" x14ac:dyDescent="0.3"/>
    <row r="122" s="49" customFormat="1" x14ac:dyDescent="0.3"/>
    <row r="123" s="49" customFormat="1" x14ac:dyDescent="0.3"/>
    <row r="124" s="49" customFormat="1" x14ac:dyDescent="0.3"/>
    <row r="125" s="49" customFormat="1" x14ac:dyDescent="0.3"/>
    <row r="126" s="49" customFormat="1" x14ac:dyDescent="0.3"/>
    <row r="127" s="49" customFormat="1" x14ac:dyDescent="0.3"/>
    <row r="128" s="49" customFormat="1" x14ac:dyDescent="0.3"/>
    <row r="129" s="49" customFormat="1" x14ac:dyDescent="0.3"/>
    <row r="130" s="49" customFormat="1" x14ac:dyDescent="0.3"/>
    <row r="131" s="49" customFormat="1" x14ac:dyDescent="0.3"/>
    <row r="132" s="49" customFormat="1" x14ac:dyDescent="0.3"/>
    <row r="133" s="49" customFormat="1" x14ac:dyDescent="0.3"/>
    <row r="134" s="49" customFormat="1" x14ac:dyDescent="0.3"/>
    <row r="135" s="49" customFormat="1" x14ac:dyDescent="0.3"/>
    <row r="136" s="49" customFormat="1" x14ac:dyDescent="0.3"/>
    <row r="137" s="49" customFormat="1" x14ac:dyDescent="0.3"/>
    <row r="138" s="49" customFormat="1" x14ac:dyDescent="0.3"/>
    <row r="139" s="49" customFormat="1" x14ac:dyDescent="0.3"/>
    <row r="140" s="49" customFormat="1" x14ac:dyDescent="0.3"/>
    <row r="141" s="49" customFormat="1" x14ac:dyDescent="0.3"/>
    <row r="142" s="49" customFormat="1" x14ac:dyDescent="0.3"/>
    <row r="143" s="49" customFormat="1" x14ac:dyDescent="0.3"/>
    <row r="144" s="49" customFormat="1" x14ac:dyDescent="0.3"/>
    <row r="145" s="49" customFormat="1" x14ac:dyDescent="0.3"/>
    <row r="146" s="49" customFormat="1" x14ac:dyDescent="0.3"/>
    <row r="147" s="49" customFormat="1" x14ac:dyDescent="0.3"/>
    <row r="148" s="49" customFormat="1" x14ac:dyDescent="0.3"/>
    <row r="149" s="49" customFormat="1" x14ac:dyDescent="0.3"/>
    <row r="150" s="49" customFormat="1" x14ac:dyDescent="0.3"/>
    <row r="151" s="49" customFormat="1" x14ac:dyDescent="0.3"/>
    <row r="152" s="49" customFormat="1" x14ac:dyDescent="0.3"/>
    <row r="153" s="49" customFormat="1" x14ac:dyDescent="0.3"/>
    <row r="154" s="49" customFormat="1" x14ac:dyDescent="0.3"/>
    <row r="155" s="49" customFormat="1" x14ac:dyDescent="0.3"/>
    <row r="156" s="49" customFormat="1" x14ac:dyDescent="0.3"/>
    <row r="157" s="49" customFormat="1" x14ac:dyDescent="0.3"/>
    <row r="158" s="49" customFormat="1" x14ac:dyDescent="0.3"/>
    <row r="159" s="49" customFormat="1" x14ac:dyDescent="0.3"/>
    <row r="160" s="49" customFormat="1" x14ac:dyDescent="0.3"/>
    <row r="161" s="49" customFormat="1" x14ac:dyDescent="0.3"/>
    <row r="162" s="49" customFormat="1" x14ac:dyDescent="0.3"/>
    <row r="163" s="49" customFormat="1" x14ac:dyDescent="0.3"/>
    <row r="164" s="49" customFormat="1" x14ac:dyDescent="0.3"/>
    <row r="165" s="49" customFormat="1" x14ac:dyDescent="0.3"/>
    <row r="166" s="49" customFormat="1" x14ac:dyDescent="0.3"/>
    <row r="167" s="49" customFormat="1" x14ac:dyDescent="0.3"/>
    <row r="168" s="49" customFormat="1" x14ac:dyDescent="0.3"/>
    <row r="169" s="49" customFormat="1" x14ac:dyDescent="0.3"/>
    <row r="170" s="49" customFormat="1" x14ac:dyDescent="0.3"/>
    <row r="171" s="49" customFormat="1" x14ac:dyDescent="0.3"/>
    <row r="172" s="49" customFormat="1" x14ac:dyDescent="0.3"/>
    <row r="173" s="49" customFormat="1" x14ac:dyDescent="0.3"/>
    <row r="174" s="49" customFormat="1" x14ac:dyDescent="0.3"/>
    <row r="175" s="49" customFormat="1" x14ac:dyDescent="0.3"/>
    <row r="176" s="49" customFormat="1" x14ac:dyDescent="0.3"/>
    <row r="177" s="49" customFormat="1" x14ac:dyDescent="0.3"/>
    <row r="178" s="49" customFormat="1" x14ac:dyDescent="0.3"/>
    <row r="179" s="49" customFormat="1" x14ac:dyDescent="0.3"/>
    <row r="180" s="49" customFormat="1" x14ac:dyDescent="0.3"/>
    <row r="181" s="49" customFormat="1" x14ac:dyDescent="0.3"/>
    <row r="182" s="49" customFormat="1" x14ac:dyDescent="0.3"/>
    <row r="183" s="49" customFormat="1" x14ac:dyDescent="0.3"/>
    <row r="184" s="49" customFormat="1" x14ac:dyDescent="0.3"/>
    <row r="185" s="49" customFormat="1" x14ac:dyDescent="0.3"/>
    <row r="186" s="49" customFormat="1" x14ac:dyDescent="0.3"/>
    <row r="187" s="49" customFormat="1" x14ac:dyDescent="0.3"/>
    <row r="188" s="49" customFormat="1" x14ac:dyDescent="0.3"/>
    <row r="189" s="49" customFormat="1" x14ac:dyDescent="0.3"/>
    <row r="190" s="49" customFormat="1" x14ac:dyDescent="0.3"/>
    <row r="191" s="49" customFormat="1" x14ac:dyDescent="0.3"/>
    <row r="192" s="49" customFormat="1" x14ac:dyDescent="0.3"/>
    <row r="193" s="49" customFormat="1" x14ac:dyDescent="0.3"/>
    <row r="194" s="49" customFormat="1" x14ac:dyDescent="0.3"/>
    <row r="195" s="49" customFormat="1" x14ac:dyDescent="0.3"/>
    <row r="196" s="49" customFormat="1" x14ac:dyDescent="0.3"/>
    <row r="197" s="49" customFormat="1" x14ac:dyDescent="0.3"/>
    <row r="198" s="49" customFormat="1" x14ac:dyDescent="0.3"/>
    <row r="199" s="49" customFormat="1" x14ac:dyDescent="0.3"/>
    <row r="200" s="49" customFormat="1" x14ac:dyDescent="0.3"/>
    <row r="201" s="49" customFormat="1" x14ac:dyDescent="0.3"/>
    <row r="202" s="49" customFormat="1" x14ac:dyDescent="0.3"/>
    <row r="203" s="49" customFormat="1" x14ac:dyDescent="0.3"/>
    <row r="204" s="49" customFormat="1" x14ac:dyDescent="0.3"/>
    <row r="205" s="49" customFormat="1" x14ac:dyDescent="0.3"/>
    <row r="206" s="49" customFormat="1" x14ac:dyDescent="0.3"/>
    <row r="207" s="49" customFormat="1" x14ac:dyDescent="0.3"/>
    <row r="208" s="49" customFormat="1" x14ac:dyDescent="0.3"/>
    <row r="209" s="49" customFormat="1" x14ac:dyDescent="0.3"/>
    <row r="210" s="49" customFormat="1" x14ac:dyDescent="0.3"/>
    <row r="211" s="49" customFormat="1" x14ac:dyDescent="0.3"/>
    <row r="212" s="49" customFormat="1" x14ac:dyDescent="0.3"/>
    <row r="213" s="49" customFormat="1" x14ac:dyDescent="0.3"/>
    <row r="214" s="49" customFormat="1" x14ac:dyDescent="0.3"/>
    <row r="215" s="49" customFormat="1" x14ac:dyDescent="0.3"/>
    <row r="216" s="49" customFormat="1" x14ac:dyDescent="0.3"/>
    <row r="217" s="49" customFormat="1" x14ac:dyDescent="0.3"/>
    <row r="218" s="49" customFormat="1" x14ac:dyDescent="0.3"/>
    <row r="219" s="49" customFormat="1" x14ac:dyDescent="0.3"/>
    <row r="220" s="49" customFormat="1" x14ac:dyDescent="0.3"/>
    <row r="221" s="49" customFormat="1" x14ac:dyDescent="0.3"/>
    <row r="222" s="49" customFormat="1" x14ac:dyDescent="0.3"/>
    <row r="223" s="49" customFormat="1" x14ac:dyDescent="0.3"/>
    <row r="224" s="49" customFormat="1" x14ac:dyDescent="0.3"/>
    <row r="225" s="49" customFormat="1" x14ac:dyDescent="0.3"/>
    <row r="226" s="49" customFormat="1" x14ac:dyDescent="0.3"/>
    <row r="227" s="49" customFormat="1" x14ac:dyDescent="0.3"/>
    <row r="228" s="49" customFormat="1" x14ac:dyDescent="0.3"/>
    <row r="229" s="49" customFormat="1" x14ac:dyDescent="0.3"/>
    <row r="230" s="49" customFormat="1" x14ac:dyDescent="0.3"/>
    <row r="231" s="49" customFormat="1" x14ac:dyDescent="0.3"/>
    <row r="232" s="49" customFormat="1" x14ac:dyDescent="0.3"/>
    <row r="233" s="49" customFormat="1" x14ac:dyDescent="0.3"/>
    <row r="234" s="49" customFormat="1" x14ac:dyDescent="0.3"/>
    <row r="235" s="49" customFormat="1" x14ac:dyDescent="0.3"/>
    <row r="236" s="49" customFormat="1" x14ac:dyDescent="0.3"/>
    <row r="237" s="49" customFormat="1" x14ac:dyDescent="0.3"/>
    <row r="238" s="49" customFormat="1" x14ac:dyDescent="0.3"/>
    <row r="239" s="49" customFormat="1" x14ac:dyDescent="0.3"/>
    <row r="240" s="49" customFormat="1" x14ac:dyDescent="0.3"/>
    <row r="241" s="49" customFormat="1" x14ac:dyDescent="0.3"/>
    <row r="242" s="49" customFormat="1" x14ac:dyDescent="0.3"/>
    <row r="243" s="49" customFormat="1" x14ac:dyDescent="0.3"/>
    <row r="244" s="49" customFormat="1" x14ac:dyDescent="0.3"/>
    <row r="245" s="49" customFormat="1" x14ac:dyDescent="0.3"/>
    <row r="246" s="49" customFormat="1" x14ac:dyDescent="0.3"/>
    <row r="247" s="49" customFormat="1" x14ac:dyDescent="0.3"/>
    <row r="248" s="49" customFormat="1" x14ac:dyDescent="0.3"/>
    <row r="249" s="49" customFormat="1" x14ac:dyDescent="0.3"/>
    <row r="250" s="49" customFormat="1" x14ac:dyDescent="0.3"/>
    <row r="251" s="49" customFormat="1" x14ac:dyDescent="0.3"/>
    <row r="252" s="49" customFormat="1" x14ac:dyDescent="0.3"/>
    <row r="253" s="49" customFormat="1" x14ac:dyDescent="0.3"/>
    <row r="254" s="49" customFormat="1" x14ac:dyDescent="0.3"/>
    <row r="255" s="49" customFormat="1" x14ac:dyDescent="0.3"/>
    <row r="256" s="49" customFormat="1" x14ac:dyDescent="0.3"/>
    <row r="257" s="49" customFormat="1" x14ac:dyDescent="0.3"/>
    <row r="258" s="49" customFormat="1" x14ac:dyDescent="0.3"/>
    <row r="259" s="49" customFormat="1" x14ac:dyDescent="0.3"/>
    <row r="260" s="49" customFormat="1" x14ac:dyDescent="0.3"/>
    <row r="261" s="49" customFormat="1" x14ac:dyDescent="0.3"/>
    <row r="262" s="49" customFormat="1" x14ac:dyDescent="0.3"/>
    <row r="263" s="49" customFormat="1" x14ac:dyDescent="0.3"/>
    <row r="264" s="49" customFormat="1" x14ac:dyDescent="0.3"/>
    <row r="265" s="49" customFormat="1" x14ac:dyDescent="0.3"/>
    <row r="266" s="49" customFormat="1" x14ac:dyDescent="0.3"/>
    <row r="267" s="49" customFormat="1" x14ac:dyDescent="0.3"/>
    <row r="268" s="49" customFormat="1" x14ac:dyDescent="0.3"/>
    <row r="269" s="49" customFormat="1" x14ac:dyDescent="0.3"/>
    <row r="270" s="49" customFormat="1" x14ac:dyDescent="0.3"/>
    <row r="271" s="49" customFormat="1" x14ac:dyDescent="0.3"/>
    <row r="272" s="49" customFormat="1" x14ac:dyDescent="0.3"/>
    <row r="273" s="49" customFormat="1" x14ac:dyDescent="0.3"/>
    <row r="274" s="49" customFormat="1" x14ac:dyDescent="0.3"/>
    <row r="275" s="49" customFormat="1" x14ac:dyDescent="0.3"/>
    <row r="276" s="49" customFormat="1" x14ac:dyDescent="0.3"/>
    <row r="277" s="49" customFormat="1" x14ac:dyDescent="0.3"/>
    <row r="278" s="49" customFormat="1" x14ac:dyDescent="0.3"/>
    <row r="279" s="49" customFormat="1" x14ac:dyDescent="0.3"/>
    <row r="280" s="49" customFormat="1" x14ac:dyDescent="0.3"/>
    <row r="281" s="49" customFormat="1" x14ac:dyDescent="0.3"/>
    <row r="282" s="49" customFormat="1" x14ac:dyDescent="0.3"/>
    <row r="283" s="49" customFormat="1" x14ac:dyDescent="0.3"/>
    <row r="284" s="49" customFormat="1" x14ac:dyDescent="0.3"/>
    <row r="285" s="49" customFormat="1" x14ac:dyDescent="0.3"/>
    <row r="286" s="49" customFormat="1" x14ac:dyDescent="0.3"/>
    <row r="287" s="49" customFormat="1" x14ac:dyDescent="0.3"/>
    <row r="288" s="49" customFormat="1" x14ac:dyDescent="0.3"/>
    <row r="289" s="49" customFormat="1" x14ac:dyDescent="0.3"/>
    <row r="290" s="49" customFormat="1" x14ac:dyDescent="0.3"/>
    <row r="291" s="49" customFormat="1" x14ac:dyDescent="0.3"/>
    <row r="292" s="49" customFormat="1" x14ac:dyDescent="0.3"/>
    <row r="293" s="49" customFormat="1" x14ac:dyDescent="0.3"/>
    <row r="294" s="49" customFormat="1" x14ac:dyDescent="0.3"/>
    <row r="295" s="49" customFormat="1" x14ac:dyDescent="0.3"/>
    <row r="296" s="49" customFormat="1" x14ac:dyDescent="0.3"/>
    <row r="297" s="49" customFormat="1" x14ac:dyDescent="0.3"/>
    <row r="298" s="49" customFormat="1" x14ac:dyDescent="0.3"/>
    <row r="299" s="49" customFormat="1" x14ac:dyDescent="0.3"/>
    <row r="300" s="49" customFormat="1" x14ac:dyDescent="0.3"/>
    <row r="301" s="49" customFormat="1" x14ac:dyDescent="0.3"/>
    <row r="302" s="49" customFormat="1" x14ac:dyDescent="0.3"/>
    <row r="303" s="49" customFormat="1" x14ac:dyDescent="0.3"/>
    <row r="304" s="49" customFormat="1" x14ac:dyDescent="0.3"/>
    <row r="305" s="49" customFormat="1" x14ac:dyDescent="0.3"/>
    <row r="306" s="49" customFormat="1" x14ac:dyDescent="0.3"/>
    <row r="307" s="49" customFormat="1" x14ac:dyDescent="0.3"/>
    <row r="308" s="49" customFormat="1" x14ac:dyDescent="0.3"/>
    <row r="309" s="49" customFormat="1" x14ac:dyDescent="0.3"/>
    <row r="310" s="49" customFormat="1" x14ac:dyDescent="0.3"/>
    <row r="311" s="49" customFormat="1" x14ac:dyDescent="0.3"/>
    <row r="312" s="49" customFormat="1" x14ac:dyDescent="0.3"/>
    <row r="313" s="49" customFormat="1" x14ac:dyDescent="0.3"/>
    <row r="314" s="49" customFormat="1" x14ac:dyDescent="0.3"/>
    <row r="315" s="49" customFormat="1" x14ac:dyDescent="0.3"/>
    <row r="316" s="49" customFormat="1" x14ac:dyDescent="0.3"/>
    <row r="317" s="49" customFormat="1" x14ac:dyDescent="0.3"/>
    <row r="318" s="49" customFormat="1" x14ac:dyDescent="0.3"/>
    <row r="319" s="49" customFormat="1" x14ac:dyDescent="0.3"/>
    <row r="320" s="49" customFormat="1" x14ac:dyDescent="0.3"/>
    <row r="321" s="49" customFormat="1" x14ac:dyDescent="0.3"/>
    <row r="322" s="49" customFormat="1" x14ac:dyDescent="0.3"/>
    <row r="323" s="49" customFormat="1" x14ac:dyDescent="0.3"/>
    <row r="324" s="49" customFormat="1" x14ac:dyDescent="0.3"/>
    <row r="325" s="49" customFormat="1" x14ac:dyDescent="0.3"/>
    <row r="326" s="49" customFormat="1" x14ac:dyDescent="0.3"/>
    <row r="327" s="49" customFormat="1" x14ac:dyDescent="0.3"/>
    <row r="328" s="49" customFormat="1" x14ac:dyDescent="0.3"/>
    <row r="329" s="49" customFormat="1" x14ac:dyDescent="0.3"/>
    <row r="330" s="49" customFormat="1" x14ac:dyDescent="0.3"/>
    <row r="331" s="49" customFormat="1" x14ac:dyDescent="0.3"/>
    <row r="332" s="49" customFormat="1" x14ac:dyDescent="0.3"/>
    <row r="333" s="49" customFormat="1" x14ac:dyDescent="0.3"/>
    <row r="334" s="49" customFormat="1" x14ac:dyDescent="0.3"/>
    <row r="335" s="49" customFormat="1" x14ac:dyDescent="0.3"/>
    <row r="336" s="49" customFormat="1" x14ac:dyDescent="0.3"/>
    <row r="337" s="49" customFormat="1" x14ac:dyDescent="0.3"/>
    <row r="338" s="49" customFormat="1" x14ac:dyDescent="0.3"/>
    <row r="339" s="49" customFormat="1" x14ac:dyDescent="0.3"/>
    <row r="340" s="49" customFormat="1" x14ac:dyDescent="0.3"/>
    <row r="341" s="49" customFormat="1" x14ac:dyDescent="0.3"/>
    <row r="342" s="49" customFormat="1" x14ac:dyDescent="0.3"/>
    <row r="343" s="49" customFormat="1" x14ac:dyDescent="0.3"/>
    <row r="344" s="49" customFormat="1" x14ac:dyDescent="0.3"/>
    <row r="345" s="49" customFormat="1" x14ac:dyDescent="0.3"/>
    <row r="346" s="49" customFormat="1" x14ac:dyDescent="0.3"/>
    <row r="347" s="49" customFormat="1" x14ac:dyDescent="0.3"/>
    <row r="348" s="49" customFormat="1" x14ac:dyDescent="0.3"/>
    <row r="349" s="49" customFormat="1" x14ac:dyDescent="0.3"/>
    <row r="350" s="49" customFormat="1" x14ac:dyDescent="0.3"/>
    <row r="351" s="49" customFormat="1" x14ac:dyDescent="0.3"/>
    <row r="352" s="49" customFormat="1" x14ac:dyDescent="0.3"/>
    <row r="353" s="49" customFormat="1" x14ac:dyDescent="0.3"/>
    <row r="354" s="49" customFormat="1" x14ac:dyDescent="0.3"/>
    <row r="355" s="49" customFormat="1" x14ac:dyDescent="0.3"/>
    <row r="356" s="49" customFormat="1" x14ac:dyDescent="0.3"/>
    <row r="357" s="49" customFormat="1" x14ac:dyDescent="0.3"/>
    <row r="358" s="49" customFormat="1" x14ac:dyDescent="0.3"/>
    <row r="359" s="49" customFormat="1" x14ac:dyDescent="0.3"/>
    <row r="360" s="49" customFormat="1" x14ac:dyDescent="0.3"/>
    <row r="361" s="49" customFormat="1" x14ac:dyDescent="0.3"/>
    <row r="362" s="49" customFormat="1" x14ac:dyDescent="0.3"/>
    <row r="363" s="49" customFormat="1" x14ac:dyDescent="0.3"/>
    <row r="364" s="49" customFormat="1" x14ac:dyDescent="0.3"/>
    <row r="365" s="49" customFormat="1" x14ac:dyDescent="0.3"/>
    <row r="366" s="49" customFormat="1" x14ac:dyDescent="0.3"/>
    <row r="367" s="49" customFormat="1" x14ac:dyDescent="0.3"/>
    <row r="368" s="49" customFormat="1" x14ac:dyDescent="0.3"/>
    <row r="369" s="49" customFormat="1" x14ac:dyDescent="0.3"/>
    <row r="370" s="49" customFormat="1" x14ac:dyDescent="0.3"/>
    <row r="371" s="49" customFormat="1" x14ac:dyDescent="0.3"/>
    <row r="372" s="49" customFormat="1" x14ac:dyDescent="0.3"/>
    <row r="373" s="49" customFormat="1" x14ac:dyDescent="0.3"/>
    <row r="374" s="49" customFormat="1" x14ac:dyDescent="0.3"/>
    <row r="375" s="49" customFormat="1" x14ac:dyDescent="0.3"/>
    <row r="376" s="49" customFormat="1" x14ac:dyDescent="0.3"/>
    <row r="377" s="49" customFormat="1" x14ac:dyDescent="0.3"/>
    <row r="378" s="49" customFormat="1" x14ac:dyDescent="0.3"/>
    <row r="379" s="49" customFormat="1" x14ac:dyDescent="0.3"/>
    <row r="380" s="49" customFormat="1" x14ac:dyDescent="0.3"/>
    <row r="381" s="49" customFormat="1" x14ac:dyDescent="0.3"/>
    <row r="382" s="49" customFormat="1" x14ac:dyDescent="0.3"/>
    <row r="383" s="49" customFormat="1" x14ac:dyDescent="0.3"/>
    <row r="384" s="49" customFormat="1" x14ac:dyDescent="0.3"/>
    <row r="385" s="49" customFormat="1" x14ac:dyDescent="0.3"/>
    <row r="386" s="49" customFormat="1" x14ac:dyDescent="0.3"/>
    <row r="387" s="49" customFormat="1" x14ac:dyDescent="0.3"/>
    <row r="388" s="49" customFormat="1" x14ac:dyDescent="0.3"/>
    <row r="389" s="49" customFormat="1" x14ac:dyDescent="0.3"/>
    <row r="390" s="49" customFormat="1" x14ac:dyDescent="0.3"/>
    <row r="391" s="49" customFormat="1" x14ac:dyDescent="0.3"/>
    <row r="392" s="49" customFormat="1" x14ac:dyDescent="0.3"/>
    <row r="393" s="49" customFormat="1" x14ac:dyDescent="0.3"/>
    <row r="394" s="49" customFormat="1" x14ac:dyDescent="0.3"/>
    <row r="395" s="49" customFormat="1" x14ac:dyDescent="0.3"/>
    <row r="396" s="49" customFormat="1" x14ac:dyDescent="0.3"/>
    <row r="397" s="49" customFormat="1" x14ac:dyDescent="0.3"/>
    <row r="398" s="49" customFormat="1" x14ac:dyDescent="0.3"/>
    <row r="399" s="49" customFormat="1" x14ac:dyDescent="0.3"/>
    <row r="400" s="49" customFormat="1" x14ac:dyDescent="0.3"/>
    <row r="401" s="49" customFormat="1" x14ac:dyDescent="0.3"/>
    <row r="402" s="49" customFormat="1" x14ac:dyDescent="0.3"/>
    <row r="403" s="49" customFormat="1" x14ac:dyDescent="0.3"/>
    <row r="404" s="49" customFormat="1" x14ac:dyDescent="0.3"/>
    <row r="405" s="49" customFormat="1" x14ac:dyDescent="0.3"/>
    <row r="406" s="49" customFormat="1" x14ac:dyDescent="0.3"/>
    <row r="407" s="49" customFormat="1" x14ac:dyDescent="0.3"/>
    <row r="408" s="49" customFormat="1" x14ac:dyDescent="0.3"/>
    <row r="409" s="49" customFormat="1" x14ac:dyDescent="0.3"/>
    <row r="410" s="49" customFormat="1" x14ac:dyDescent="0.3"/>
    <row r="411" s="49" customFormat="1" x14ac:dyDescent="0.3"/>
    <row r="412" s="49" customFormat="1" x14ac:dyDescent="0.3"/>
    <row r="413" s="49" customFormat="1" x14ac:dyDescent="0.3"/>
    <row r="414" s="49" customFormat="1" x14ac:dyDescent="0.3"/>
    <row r="415" s="49" customFormat="1" x14ac:dyDescent="0.3"/>
    <row r="416" s="49" customFormat="1" x14ac:dyDescent="0.3"/>
    <row r="417" s="49" customFormat="1" x14ac:dyDescent="0.3"/>
    <row r="418" s="49" customFormat="1" x14ac:dyDescent="0.3"/>
    <row r="419" s="49" customFormat="1" x14ac:dyDescent="0.3"/>
    <row r="420" s="49" customFormat="1" x14ac:dyDescent="0.3"/>
    <row r="421" s="49" customFormat="1" x14ac:dyDescent="0.3"/>
    <row r="422" s="49" customFormat="1" x14ac:dyDescent="0.3"/>
    <row r="423" s="49" customFormat="1" x14ac:dyDescent="0.3"/>
    <row r="424" s="49" customFormat="1" x14ac:dyDescent="0.3"/>
    <row r="425" s="49" customFormat="1" x14ac:dyDescent="0.3"/>
    <row r="426" s="49" customFormat="1" x14ac:dyDescent="0.3"/>
    <row r="427" s="49" customFormat="1" x14ac:dyDescent="0.3"/>
    <row r="428" s="49" customFormat="1" x14ac:dyDescent="0.3"/>
    <row r="429" s="49" customFormat="1" x14ac:dyDescent="0.3"/>
    <row r="430" s="49" customFormat="1" x14ac:dyDescent="0.3"/>
    <row r="431" s="49" customFormat="1" x14ac:dyDescent="0.3"/>
    <row r="432" s="49" customFormat="1" x14ac:dyDescent="0.3"/>
    <row r="433" s="49" customFormat="1" x14ac:dyDescent="0.3"/>
    <row r="434" s="49" customFormat="1" x14ac:dyDescent="0.3"/>
    <row r="435" s="49" customFormat="1" x14ac:dyDescent="0.3"/>
    <row r="436" s="49" customFormat="1" x14ac:dyDescent="0.3"/>
    <row r="437" s="49" customFormat="1" x14ac:dyDescent="0.3"/>
    <row r="438" s="49" customFormat="1" x14ac:dyDescent="0.3"/>
    <row r="439" s="49" customFormat="1" x14ac:dyDescent="0.3"/>
    <row r="440" s="49" customFormat="1" x14ac:dyDescent="0.3"/>
    <row r="441" s="49" customFormat="1" x14ac:dyDescent="0.3"/>
    <row r="442" s="49" customFormat="1" x14ac:dyDescent="0.3"/>
    <row r="443" s="49" customFormat="1" x14ac:dyDescent="0.3"/>
    <row r="444" s="49" customFormat="1" x14ac:dyDescent="0.3"/>
    <row r="445" s="49" customFormat="1" x14ac:dyDescent="0.3"/>
    <row r="446" s="49" customFormat="1" x14ac:dyDescent="0.3"/>
    <row r="447" s="49" customFormat="1" x14ac:dyDescent="0.3"/>
    <row r="448" s="49" customFormat="1" x14ac:dyDescent="0.3"/>
    <row r="449" s="49" customFormat="1" x14ac:dyDescent="0.3"/>
    <row r="450" s="49" customFormat="1" x14ac:dyDescent="0.3"/>
    <row r="451" s="49" customFormat="1" x14ac:dyDescent="0.3"/>
    <row r="452" s="49" customFormat="1" x14ac:dyDescent="0.3"/>
    <row r="453" s="49" customFormat="1" x14ac:dyDescent="0.3"/>
    <row r="454" s="49" customFormat="1" x14ac:dyDescent="0.3"/>
    <row r="455" s="49" customFormat="1" x14ac:dyDescent="0.3"/>
    <row r="456" s="49" customFormat="1" x14ac:dyDescent="0.3"/>
    <row r="457" s="49" customFormat="1" x14ac:dyDescent="0.3"/>
    <row r="458" s="49" customFormat="1" x14ac:dyDescent="0.3"/>
    <row r="459" s="49" customFormat="1" x14ac:dyDescent="0.3"/>
    <row r="460" s="49" customFormat="1" x14ac:dyDescent="0.3"/>
    <row r="461" s="49" customFormat="1" x14ac:dyDescent="0.3"/>
    <row r="462" s="49" customFormat="1" x14ac:dyDescent="0.3"/>
    <row r="463" s="49" customFormat="1" x14ac:dyDescent="0.3"/>
    <row r="464" s="49" customFormat="1" x14ac:dyDescent="0.3"/>
    <row r="465" s="49" customFormat="1" x14ac:dyDescent="0.3"/>
    <row r="466" s="49" customFormat="1" x14ac:dyDescent="0.3"/>
    <row r="467" s="49" customFormat="1" x14ac:dyDescent="0.3"/>
    <row r="468" s="49" customFormat="1" x14ac:dyDescent="0.3"/>
    <row r="469" s="49" customFormat="1" x14ac:dyDescent="0.3"/>
    <row r="470" s="49" customFormat="1" x14ac:dyDescent="0.3"/>
    <row r="471" s="49" customFormat="1" x14ac:dyDescent="0.3"/>
    <row r="472" s="49" customFormat="1" x14ac:dyDescent="0.3"/>
    <row r="473" s="49" customFormat="1" x14ac:dyDescent="0.3"/>
    <row r="474" s="49" customFormat="1" x14ac:dyDescent="0.3"/>
    <row r="475" s="49" customFormat="1" x14ac:dyDescent="0.3"/>
    <row r="476" s="49" customFormat="1" x14ac:dyDescent="0.3"/>
    <row r="477" s="49" customFormat="1" x14ac:dyDescent="0.3"/>
    <row r="478" s="49" customFormat="1" x14ac:dyDescent="0.3"/>
    <row r="479" s="49" customFormat="1" x14ac:dyDescent="0.3"/>
    <row r="480" s="49" customFormat="1" x14ac:dyDescent="0.3"/>
    <row r="481" s="49" customFormat="1" x14ac:dyDescent="0.3"/>
    <row r="482" s="49" customFormat="1" x14ac:dyDescent="0.3"/>
    <row r="483" s="49" customFormat="1" x14ac:dyDescent="0.3"/>
    <row r="484" s="49" customFormat="1" x14ac:dyDescent="0.3"/>
    <row r="485" s="49" customFormat="1" x14ac:dyDescent="0.3"/>
    <row r="486" s="49" customFormat="1" x14ac:dyDescent="0.3"/>
    <row r="487" s="49" customFormat="1" x14ac:dyDescent="0.3"/>
    <row r="488" s="49" customFormat="1" x14ac:dyDescent="0.3"/>
    <row r="489" s="49" customFormat="1" x14ac:dyDescent="0.3"/>
    <row r="490" s="49" customFormat="1" x14ac:dyDescent="0.3"/>
    <row r="491" s="49" customFormat="1" x14ac:dyDescent="0.3"/>
    <row r="492" s="49" customFormat="1" x14ac:dyDescent="0.3"/>
    <row r="493" s="49" customFormat="1" x14ac:dyDescent="0.3"/>
    <row r="494" s="49" customFormat="1" x14ac:dyDescent="0.3"/>
    <row r="495" s="49" customFormat="1" x14ac:dyDescent="0.3"/>
    <row r="496" s="49" customFormat="1" x14ac:dyDescent="0.3"/>
    <row r="497" s="49" customFormat="1" x14ac:dyDescent="0.3"/>
    <row r="498" s="49" customFormat="1" x14ac:dyDescent="0.3"/>
    <row r="499" s="49" customFormat="1" x14ac:dyDescent="0.3"/>
    <row r="500" s="49" customFormat="1" x14ac:dyDescent="0.3"/>
    <row r="501" s="49" customFormat="1" x14ac:dyDescent="0.3"/>
    <row r="502" s="49" customFormat="1" x14ac:dyDescent="0.3"/>
    <row r="503" s="49" customFormat="1" x14ac:dyDescent="0.3"/>
    <row r="504" s="49" customFormat="1" x14ac:dyDescent="0.3"/>
    <row r="505" s="49" customFormat="1" x14ac:dyDescent="0.3"/>
    <row r="506" s="49" customFormat="1" x14ac:dyDescent="0.3"/>
    <row r="507" s="49" customFormat="1" x14ac:dyDescent="0.3"/>
    <row r="508" s="49" customFormat="1" x14ac:dyDescent="0.3"/>
    <row r="509" s="49" customFormat="1" x14ac:dyDescent="0.3"/>
    <row r="510" s="49" customFormat="1" x14ac:dyDescent="0.3"/>
    <row r="511" s="49" customFormat="1" x14ac:dyDescent="0.3"/>
    <row r="512" s="49" customFormat="1" x14ac:dyDescent="0.3"/>
    <row r="513" s="49" customFormat="1" x14ac:dyDescent="0.3"/>
    <row r="514" s="49" customFormat="1" x14ac:dyDescent="0.3"/>
    <row r="515" s="49" customFormat="1" x14ac:dyDescent="0.3"/>
    <row r="516" s="49" customFormat="1" x14ac:dyDescent="0.3"/>
    <row r="517" s="49" customFormat="1" x14ac:dyDescent="0.3"/>
    <row r="518" s="49" customFormat="1" x14ac:dyDescent="0.3"/>
    <row r="519" s="49" customFormat="1" x14ac:dyDescent="0.3"/>
    <row r="520" s="49" customFormat="1" x14ac:dyDescent="0.3"/>
    <row r="521" s="49" customFormat="1" x14ac:dyDescent="0.3"/>
    <row r="522" s="49" customFormat="1" x14ac:dyDescent="0.3"/>
    <row r="523" s="49" customFormat="1" x14ac:dyDescent="0.3"/>
    <row r="524" s="49" customFormat="1" x14ac:dyDescent="0.3"/>
    <row r="525" s="49" customFormat="1" x14ac:dyDescent="0.3"/>
    <row r="526" s="49" customFormat="1" x14ac:dyDescent="0.3"/>
    <row r="527" s="49" customFormat="1" x14ac:dyDescent="0.3"/>
    <row r="528" s="49" customFormat="1" x14ac:dyDescent="0.3"/>
    <row r="529" s="49" customFormat="1" x14ac:dyDescent="0.3"/>
    <row r="530" s="49" customFormat="1" x14ac:dyDescent="0.3"/>
    <row r="531" s="49" customFormat="1" x14ac:dyDescent="0.3"/>
    <row r="532" s="49" customFormat="1" x14ac:dyDescent="0.3"/>
    <row r="533" s="49" customFormat="1" x14ac:dyDescent="0.3"/>
    <row r="534" s="49" customFormat="1" x14ac:dyDescent="0.3"/>
    <row r="535" s="49" customFormat="1" x14ac:dyDescent="0.3"/>
    <row r="536" s="49" customFormat="1" x14ac:dyDescent="0.3"/>
    <row r="537" s="49" customFormat="1" x14ac:dyDescent="0.3"/>
    <row r="538" s="49" customFormat="1" x14ac:dyDescent="0.3"/>
    <row r="539" s="49" customFormat="1" x14ac:dyDescent="0.3"/>
    <row r="540" s="49" customFormat="1" x14ac:dyDescent="0.3"/>
    <row r="541" s="49" customFormat="1" x14ac:dyDescent="0.3"/>
    <row r="542" s="49" customFormat="1" x14ac:dyDescent="0.3"/>
    <row r="543" s="49" customFormat="1" x14ac:dyDescent="0.3"/>
    <row r="544" s="49" customFormat="1" x14ac:dyDescent="0.3"/>
    <row r="545" s="49" customFormat="1" x14ac:dyDescent="0.3"/>
    <row r="546" s="49" customFormat="1" x14ac:dyDescent="0.3"/>
    <row r="547" s="49" customFormat="1" x14ac:dyDescent="0.3"/>
    <row r="548" s="49" customFormat="1" x14ac:dyDescent="0.3"/>
    <row r="549" s="49" customFormat="1" x14ac:dyDescent="0.3"/>
    <row r="550" s="49" customFormat="1" x14ac:dyDescent="0.3"/>
    <row r="551" s="49" customFormat="1" x14ac:dyDescent="0.3"/>
    <row r="552" s="49" customFormat="1" x14ac:dyDescent="0.3"/>
    <row r="553" s="49" customFormat="1" x14ac:dyDescent="0.3"/>
    <row r="554" s="49" customFormat="1" x14ac:dyDescent="0.3"/>
    <row r="555" s="49" customFormat="1" x14ac:dyDescent="0.3"/>
    <row r="556" s="49" customFormat="1" x14ac:dyDescent="0.3"/>
    <row r="557" s="49" customFormat="1" x14ac:dyDescent="0.3"/>
    <row r="558" s="49" customFormat="1" x14ac:dyDescent="0.3"/>
    <row r="559" s="49" customFormat="1" x14ac:dyDescent="0.3"/>
    <row r="560" s="49" customFormat="1" x14ac:dyDescent="0.3"/>
    <row r="561" s="49" customFormat="1" x14ac:dyDescent="0.3"/>
    <row r="562" s="49" customFormat="1" x14ac:dyDescent="0.3"/>
    <row r="563" s="49" customFormat="1" x14ac:dyDescent="0.3"/>
    <row r="564" s="49" customFormat="1" x14ac:dyDescent="0.3"/>
    <row r="565" s="49" customFormat="1" x14ac:dyDescent="0.3"/>
    <row r="566" s="49" customFormat="1" x14ac:dyDescent="0.3"/>
    <row r="567" s="49" customFormat="1" x14ac:dyDescent="0.3"/>
    <row r="568" s="49" customFormat="1" x14ac:dyDescent="0.3"/>
    <row r="569" s="49" customFormat="1" x14ac:dyDescent="0.3"/>
    <row r="570" s="49" customFormat="1" x14ac:dyDescent="0.3"/>
    <row r="571" s="49" customFormat="1" x14ac:dyDescent="0.3"/>
    <row r="572" s="49" customFormat="1" x14ac:dyDescent="0.3"/>
    <row r="573" s="49" customFormat="1" x14ac:dyDescent="0.3"/>
    <row r="574" s="49" customFormat="1" x14ac:dyDescent="0.3"/>
    <row r="575" s="49" customFormat="1" x14ac:dyDescent="0.3"/>
    <row r="576" s="49" customFormat="1" x14ac:dyDescent="0.3"/>
    <row r="577" s="49" customFormat="1" x14ac:dyDescent="0.3"/>
    <row r="578" s="49" customFormat="1" x14ac:dyDescent="0.3"/>
    <row r="579" s="49" customFormat="1" x14ac:dyDescent="0.3"/>
    <row r="580" s="49" customFormat="1" x14ac:dyDescent="0.3"/>
    <row r="581" s="49" customFormat="1" x14ac:dyDescent="0.3"/>
    <row r="582" s="49" customFormat="1" x14ac:dyDescent="0.3"/>
    <row r="583" s="49" customFormat="1" x14ac:dyDescent="0.3"/>
    <row r="584" s="49" customFormat="1" x14ac:dyDescent="0.3"/>
    <row r="585" s="49" customFormat="1" x14ac:dyDescent="0.3"/>
    <row r="586" s="49" customFormat="1" x14ac:dyDescent="0.3"/>
    <row r="587" s="49" customFormat="1" x14ac:dyDescent="0.3"/>
    <row r="588" s="49" customFormat="1" x14ac:dyDescent="0.3"/>
    <row r="589" s="49" customFormat="1" x14ac:dyDescent="0.3"/>
    <row r="590" s="49" customFormat="1" x14ac:dyDescent="0.3"/>
    <row r="591" s="49" customFormat="1" x14ac:dyDescent="0.3"/>
    <row r="592" s="49" customFormat="1" x14ac:dyDescent="0.3"/>
    <row r="593" s="49" customFormat="1" x14ac:dyDescent="0.3"/>
    <row r="594" s="49" customFormat="1" x14ac:dyDescent="0.3"/>
    <row r="595" s="49" customFormat="1" x14ac:dyDescent="0.3"/>
    <row r="596" s="49" customFormat="1" x14ac:dyDescent="0.3"/>
    <row r="597" s="49" customFormat="1" x14ac:dyDescent="0.3"/>
    <row r="598" s="49" customFormat="1" x14ac:dyDescent="0.3"/>
    <row r="599" s="49" customFormat="1" x14ac:dyDescent="0.3"/>
    <row r="600" s="49" customFormat="1" x14ac:dyDescent="0.3"/>
    <row r="601" s="49" customFormat="1" x14ac:dyDescent="0.3"/>
    <row r="602" s="49" customFormat="1" x14ac:dyDescent="0.3"/>
    <row r="603" s="49" customFormat="1" x14ac:dyDescent="0.3"/>
    <row r="604" s="49" customFormat="1" x14ac:dyDescent="0.3"/>
    <row r="605" s="49" customFormat="1" x14ac:dyDescent="0.3"/>
    <row r="606" s="49" customFormat="1" x14ac:dyDescent="0.3"/>
    <row r="607" s="49" customFormat="1" x14ac:dyDescent="0.3"/>
    <row r="608" s="49" customFormat="1" x14ac:dyDescent="0.3"/>
    <row r="609" s="49" customFormat="1" x14ac:dyDescent="0.3"/>
    <row r="610" s="49" customFormat="1" x14ac:dyDescent="0.3"/>
    <row r="611" s="49" customFormat="1" x14ac:dyDescent="0.3"/>
    <row r="612" s="49" customFormat="1" x14ac:dyDescent="0.3"/>
    <row r="613" s="49" customFormat="1" x14ac:dyDescent="0.3"/>
    <row r="614" s="49" customFormat="1" x14ac:dyDescent="0.3"/>
    <row r="615" s="49" customFormat="1" x14ac:dyDescent="0.3"/>
    <row r="616" s="49" customFormat="1" x14ac:dyDescent="0.3"/>
    <row r="617" s="49" customFormat="1" x14ac:dyDescent="0.3"/>
    <row r="618" s="49" customFormat="1" x14ac:dyDescent="0.3"/>
    <row r="619" s="49" customFormat="1" x14ac:dyDescent="0.3"/>
    <row r="620" s="49" customFormat="1" x14ac:dyDescent="0.3"/>
    <row r="621" s="49" customFormat="1" x14ac:dyDescent="0.3"/>
    <row r="622" s="49" customFormat="1" x14ac:dyDescent="0.3"/>
    <row r="623" s="49" customFormat="1" x14ac:dyDescent="0.3"/>
    <row r="624" s="49" customFormat="1" x14ac:dyDescent="0.3"/>
    <row r="625" s="49" customFormat="1" x14ac:dyDescent="0.3"/>
    <row r="626" s="49" customFormat="1" x14ac:dyDescent="0.3"/>
    <row r="627" s="49" customFormat="1" x14ac:dyDescent="0.3"/>
    <row r="628" s="49" customFormat="1" x14ac:dyDescent="0.3"/>
    <row r="629" s="49" customFormat="1" x14ac:dyDescent="0.3"/>
    <row r="630" s="49" customFormat="1" x14ac:dyDescent="0.3"/>
    <row r="631" s="49" customFormat="1" x14ac:dyDescent="0.3"/>
    <row r="632" s="49" customFormat="1" x14ac:dyDescent="0.3"/>
    <row r="633" s="49" customFormat="1" x14ac:dyDescent="0.3"/>
    <row r="634" s="49" customFormat="1" x14ac:dyDescent="0.3"/>
    <row r="635" s="49" customFormat="1" x14ac:dyDescent="0.3"/>
    <row r="636" s="49" customFormat="1" x14ac:dyDescent="0.3"/>
    <row r="637" s="49" customFormat="1" x14ac:dyDescent="0.3"/>
    <row r="638" s="49" customFormat="1" x14ac:dyDescent="0.3"/>
    <row r="639" s="49" customFormat="1" x14ac:dyDescent="0.3"/>
    <row r="640" s="49" customFormat="1" x14ac:dyDescent="0.3"/>
    <row r="641" s="49" customFormat="1" x14ac:dyDescent="0.3"/>
    <row r="642" s="49" customFormat="1" x14ac:dyDescent="0.3"/>
    <row r="643" s="49" customFormat="1" x14ac:dyDescent="0.3"/>
    <row r="644" s="49" customFormat="1" x14ac:dyDescent="0.3"/>
    <row r="645" s="49" customFormat="1" x14ac:dyDescent="0.3"/>
    <row r="646" s="49" customFormat="1" x14ac:dyDescent="0.3"/>
    <row r="647" s="49" customFormat="1" x14ac:dyDescent="0.3"/>
    <row r="648" s="49" customFormat="1" x14ac:dyDescent="0.3"/>
    <row r="649" s="49" customFormat="1" x14ac:dyDescent="0.3"/>
    <row r="650" s="49" customFormat="1" x14ac:dyDescent="0.3"/>
    <row r="651" s="49" customFormat="1" x14ac:dyDescent="0.3"/>
    <row r="652" s="49" customFormat="1" x14ac:dyDescent="0.3"/>
    <row r="653" s="49" customFormat="1" x14ac:dyDescent="0.3"/>
    <row r="654" s="49" customFormat="1" x14ac:dyDescent="0.3"/>
    <row r="655" s="49" customFormat="1" x14ac:dyDescent="0.3"/>
    <row r="656" s="49" customFormat="1" x14ac:dyDescent="0.3"/>
    <row r="657" s="49" customFormat="1" x14ac:dyDescent="0.3"/>
    <row r="658" s="49" customFormat="1" x14ac:dyDescent="0.3"/>
    <row r="659" s="49" customFormat="1" x14ac:dyDescent="0.3"/>
    <row r="660" s="49" customFormat="1" x14ac:dyDescent="0.3"/>
    <row r="661" s="49" customFormat="1" x14ac:dyDescent="0.3"/>
    <row r="662" s="49" customFormat="1" x14ac:dyDescent="0.3"/>
    <row r="663" s="49" customFormat="1" x14ac:dyDescent="0.3"/>
    <row r="664" s="49" customFormat="1" x14ac:dyDescent="0.3"/>
    <row r="665" s="49" customFormat="1" x14ac:dyDescent="0.3"/>
    <row r="666" s="49" customFormat="1" x14ac:dyDescent="0.3"/>
    <row r="667" s="49" customFormat="1" x14ac:dyDescent="0.3"/>
    <row r="668" s="49" customFormat="1" x14ac:dyDescent="0.3"/>
    <row r="669" s="49" customFormat="1" x14ac:dyDescent="0.3"/>
    <row r="670" s="49" customFormat="1" x14ac:dyDescent="0.3"/>
    <row r="671" s="49" customFormat="1" x14ac:dyDescent="0.3"/>
    <row r="672" s="49" customFormat="1" x14ac:dyDescent="0.3"/>
    <row r="673" s="49" customFormat="1" x14ac:dyDescent="0.3"/>
    <row r="674" s="49" customFormat="1" x14ac:dyDescent="0.3"/>
    <row r="675" s="49" customFormat="1" x14ac:dyDescent="0.3"/>
    <row r="676" s="49" customFormat="1" x14ac:dyDescent="0.3"/>
    <row r="677" s="49" customFormat="1" x14ac:dyDescent="0.3"/>
    <row r="678" s="49" customFormat="1" x14ac:dyDescent="0.3"/>
    <row r="679" s="49" customFormat="1" x14ac:dyDescent="0.3"/>
    <row r="680" s="49" customFormat="1" x14ac:dyDescent="0.3"/>
    <row r="681" s="49" customFormat="1" x14ac:dyDescent="0.3"/>
    <row r="682" s="49" customFormat="1" x14ac:dyDescent="0.3"/>
    <row r="683" s="49" customFormat="1" x14ac:dyDescent="0.3"/>
    <row r="684" s="49" customFormat="1" x14ac:dyDescent="0.3"/>
    <row r="685" s="49" customFormat="1" x14ac:dyDescent="0.3"/>
    <row r="686" s="49" customFormat="1" x14ac:dyDescent="0.3"/>
    <row r="687" s="49" customFormat="1" x14ac:dyDescent="0.3"/>
    <row r="688" s="49" customFormat="1" x14ac:dyDescent="0.3"/>
    <row r="689" s="49" customFormat="1" x14ac:dyDescent="0.3"/>
    <row r="690" s="49" customFormat="1" x14ac:dyDescent="0.3"/>
    <row r="691" s="49" customFormat="1" x14ac:dyDescent="0.3"/>
    <row r="692" s="49" customFormat="1" x14ac:dyDescent="0.3"/>
    <row r="693" s="49" customFormat="1" x14ac:dyDescent="0.3"/>
    <row r="694" s="49" customFormat="1" x14ac:dyDescent="0.3"/>
    <row r="695" s="49" customFormat="1" x14ac:dyDescent="0.3"/>
    <row r="696" s="49" customFormat="1" x14ac:dyDescent="0.3"/>
    <row r="697" s="49" customFormat="1" x14ac:dyDescent="0.3"/>
    <row r="698" s="49" customFormat="1" x14ac:dyDescent="0.3"/>
    <row r="699" s="49" customFormat="1" x14ac:dyDescent="0.3"/>
    <row r="700" s="49" customFormat="1" x14ac:dyDescent="0.3"/>
    <row r="701" s="49" customFormat="1" x14ac:dyDescent="0.3"/>
    <row r="702" s="49" customFormat="1" x14ac:dyDescent="0.3"/>
    <row r="703" s="49" customFormat="1" x14ac:dyDescent="0.3"/>
    <row r="704" s="49" customFormat="1" x14ac:dyDescent="0.3"/>
    <row r="705" s="49" customFormat="1" x14ac:dyDescent="0.3"/>
    <row r="706" s="49" customFormat="1" x14ac:dyDescent="0.3"/>
    <row r="707" s="49" customFormat="1" x14ac:dyDescent="0.3"/>
    <row r="708" s="49" customFormat="1" x14ac:dyDescent="0.3"/>
    <row r="709" s="49" customFormat="1" x14ac:dyDescent="0.3"/>
    <row r="710" s="49" customFormat="1" x14ac:dyDescent="0.3"/>
    <row r="711" s="49" customFormat="1" x14ac:dyDescent="0.3"/>
    <row r="712" s="49" customFormat="1" x14ac:dyDescent="0.3"/>
    <row r="713" s="49" customFormat="1" x14ac:dyDescent="0.3"/>
    <row r="714" s="49" customFormat="1" x14ac:dyDescent="0.3"/>
    <row r="715" s="49" customFormat="1" x14ac:dyDescent="0.3"/>
    <row r="716" s="49" customFormat="1" x14ac:dyDescent="0.3"/>
    <row r="717" s="49" customFormat="1" x14ac:dyDescent="0.3"/>
    <row r="718" s="49" customFormat="1" x14ac:dyDescent="0.3"/>
    <row r="719" s="49" customFormat="1" x14ac:dyDescent="0.3"/>
    <row r="720" s="49" customFormat="1" x14ac:dyDescent="0.3"/>
    <row r="721" s="49" customFormat="1" x14ac:dyDescent="0.3"/>
    <row r="722" s="49" customFormat="1" x14ac:dyDescent="0.3"/>
    <row r="723" s="49" customFormat="1" x14ac:dyDescent="0.3"/>
    <row r="724" s="49" customFormat="1" x14ac:dyDescent="0.3"/>
    <row r="725" s="49" customFormat="1" x14ac:dyDescent="0.3"/>
    <row r="726" s="49" customFormat="1" x14ac:dyDescent="0.3"/>
    <row r="727" s="49" customFormat="1" x14ac:dyDescent="0.3"/>
    <row r="728" s="49" customFormat="1" x14ac:dyDescent="0.3"/>
    <row r="729" s="49" customFormat="1" x14ac:dyDescent="0.3"/>
    <row r="730" s="49" customFormat="1" x14ac:dyDescent="0.3"/>
    <row r="731" s="49" customFormat="1" x14ac:dyDescent="0.3"/>
    <row r="732" s="49" customFormat="1" x14ac:dyDescent="0.3"/>
    <row r="733" s="49" customFormat="1" x14ac:dyDescent="0.3"/>
    <row r="734" s="49" customFormat="1" x14ac:dyDescent="0.3"/>
    <row r="735" s="49" customFormat="1" x14ac:dyDescent="0.3"/>
    <row r="736" s="49" customFormat="1" x14ac:dyDescent="0.3"/>
    <row r="737" s="49" customFormat="1" x14ac:dyDescent="0.3"/>
    <row r="738" s="49" customFormat="1" x14ac:dyDescent="0.3"/>
    <row r="739" s="49" customFormat="1" x14ac:dyDescent="0.3"/>
    <row r="740" s="49" customFormat="1" x14ac:dyDescent="0.3"/>
    <row r="741" s="49" customFormat="1" x14ac:dyDescent="0.3"/>
    <row r="742" s="49" customFormat="1" x14ac:dyDescent="0.3"/>
    <row r="743" s="49" customFormat="1" x14ac:dyDescent="0.3"/>
    <row r="744" s="49" customFormat="1" x14ac:dyDescent="0.3"/>
    <row r="745" s="49" customFormat="1" x14ac:dyDescent="0.3"/>
    <row r="746" s="49" customFormat="1" x14ac:dyDescent="0.3"/>
    <row r="747" s="49" customFormat="1" x14ac:dyDescent="0.3"/>
    <row r="748" s="49" customFormat="1" x14ac:dyDescent="0.3"/>
    <row r="749" s="49" customFormat="1" x14ac:dyDescent="0.3"/>
    <row r="750" s="49" customFormat="1" x14ac:dyDescent="0.3"/>
    <row r="751" s="49" customFormat="1" x14ac:dyDescent="0.3"/>
    <row r="752" s="49" customFormat="1" x14ac:dyDescent="0.3"/>
    <row r="753" s="49" customFormat="1" x14ac:dyDescent="0.3"/>
    <row r="754" s="49" customFormat="1" x14ac:dyDescent="0.3"/>
    <row r="755" s="49" customFormat="1" x14ac:dyDescent="0.3"/>
    <row r="756" s="49" customFormat="1" x14ac:dyDescent="0.3"/>
    <row r="757" s="49" customFormat="1" x14ac:dyDescent="0.3"/>
    <row r="758" s="49" customFormat="1" x14ac:dyDescent="0.3"/>
    <row r="759" s="49" customFormat="1" x14ac:dyDescent="0.3"/>
    <row r="760" s="49" customFormat="1" x14ac:dyDescent="0.3"/>
    <row r="761" s="49" customFormat="1" x14ac:dyDescent="0.3"/>
    <row r="762" s="49" customFormat="1" x14ac:dyDescent="0.3"/>
    <row r="763" s="49" customFormat="1" x14ac:dyDescent="0.3"/>
    <row r="764" s="49" customFormat="1" x14ac:dyDescent="0.3"/>
    <row r="765" s="49" customFormat="1" x14ac:dyDescent="0.3"/>
    <row r="766" s="49" customFormat="1" x14ac:dyDescent="0.3"/>
    <row r="767" s="49" customFormat="1" x14ac:dyDescent="0.3"/>
    <row r="768" s="49" customFormat="1" x14ac:dyDescent="0.3"/>
    <row r="769" s="49" customFormat="1" x14ac:dyDescent="0.3"/>
    <row r="770" s="49" customFormat="1" x14ac:dyDescent="0.3"/>
    <row r="771" s="49" customFormat="1" x14ac:dyDescent="0.3"/>
    <row r="772" s="49" customFormat="1" x14ac:dyDescent="0.3"/>
    <row r="773" s="49" customFormat="1" x14ac:dyDescent="0.3"/>
    <row r="774" s="49" customFormat="1" x14ac:dyDescent="0.3"/>
    <row r="775" s="49" customFormat="1" x14ac:dyDescent="0.3"/>
    <row r="776" s="49" customFormat="1" x14ac:dyDescent="0.3"/>
    <row r="777" s="49" customFormat="1" x14ac:dyDescent="0.3"/>
    <row r="778" s="49" customFormat="1" x14ac:dyDescent="0.3"/>
    <row r="779" s="49" customFormat="1" x14ac:dyDescent="0.3"/>
    <row r="780" s="49" customFormat="1" x14ac:dyDescent="0.3"/>
    <row r="781" s="49" customFormat="1" x14ac:dyDescent="0.3"/>
    <row r="782" s="49" customFormat="1" x14ac:dyDescent="0.3"/>
    <row r="783" s="49" customFormat="1" x14ac:dyDescent="0.3"/>
    <row r="784" s="49" customFormat="1" x14ac:dyDescent="0.3"/>
    <row r="785" s="49" customFormat="1" x14ac:dyDescent="0.3"/>
    <row r="786" s="49" customFormat="1" x14ac:dyDescent="0.3"/>
    <row r="787" s="49" customFormat="1" x14ac:dyDescent="0.3"/>
    <row r="788" s="49" customFormat="1" x14ac:dyDescent="0.3"/>
    <row r="789" s="49" customFormat="1" x14ac:dyDescent="0.3"/>
    <row r="790" s="49" customFormat="1" x14ac:dyDescent="0.3"/>
    <row r="791" s="49" customFormat="1" x14ac:dyDescent="0.3"/>
    <row r="792" s="49" customFormat="1" x14ac:dyDescent="0.3"/>
    <row r="793" s="49" customFormat="1" x14ac:dyDescent="0.3"/>
    <row r="794" s="49" customFormat="1" x14ac:dyDescent="0.3"/>
    <row r="795" s="49" customFormat="1" x14ac:dyDescent="0.3"/>
    <row r="796" s="49" customFormat="1" x14ac:dyDescent="0.3"/>
    <row r="797" s="49" customFormat="1" x14ac:dyDescent="0.3"/>
    <row r="798" s="49" customFormat="1" x14ac:dyDescent="0.3"/>
    <row r="799" s="49" customFormat="1" x14ac:dyDescent="0.3"/>
    <row r="800" s="49" customFormat="1" x14ac:dyDescent="0.3"/>
    <row r="801" s="49" customFormat="1" x14ac:dyDescent="0.3"/>
    <row r="802" s="49" customFormat="1" x14ac:dyDescent="0.3"/>
    <row r="803" s="49" customFormat="1" x14ac:dyDescent="0.3"/>
    <row r="804" s="49" customFormat="1" x14ac:dyDescent="0.3"/>
    <row r="805" s="49" customFormat="1" x14ac:dyDescent="0.3"/>
    <row r="806" s="49" customFormat="1" x14ac:dyDescent="0.3"/>
    <row r="807" s="49" customFormat="1" x14ac:dyDescent="0.3"/>
    <row r="808" s="49" customFormat="1" x14ac:dyDescent="0.3"/>
    <row r="809" s="49" customFormat="1" x14ac:dyDescent="0.3"/>
    <row r="810" s="49" customFormat="1" x14ac:dyDescent="0.3"/>
    <row r="811" s="49" customFormat="1" x14ac:dyDescent="0.3"/>
    <row r="812" s="49" customFormat="1" x14ac:dyDescent="0.3"/>
    <row r="813" s="49" customFormat="1" x14ac:dyDescent="0.3"/>
    <row r="814" s="49" customFormat="1" x14ac:dyDescent="0.3"/>
    <row r="815" s="49" customFormat="1" x14ac:dyDescent="0.3"/>
    <row r="816" s="49" customFormat="1" x14ac:dyDescent="0.3"/>
    <row r="817" s="49" customFormat="1" x14ac:dyDescent="0.3"/>
    <row r="818" s="49" customFormat="1" x14ac:dyDescent="0.3"/>
    <row r="819" s="49" customFormat="1" x14ac:dyDescent="0.3"/>
    <row r="820" s="49" customFormat="1" x14ac:dyDescent="0.3"/>
    <row r="821" s="49" customFormat="1" x14ac:dyDescent="0.3"/>
    <row r="822" s="49" customFormat="1" x14ac:dyDescent="0.3"/>
    <row r="823" s="49" customFormat="1" x14ac:dyDescent="0.3"/>
    <row r="824" s="49" customFormat="1" x14ac:dyDescent="0.3"/>
    <row r="825" s="49" customFormat="1" x14ac:dyDescent="0.3"/>
    <row r="826" s="49" customFormat="1" x14ac:dyDescent="0.3"/>
    <row r="827" s="49" customFormat="1" x14ac:dyDescent="0.3"/>
    <row r="828" s="49" customFormat="1" x14ac:dyDescent="0.3"/>
    <row r="829" s="49" customFormat="1" x14ac:dyDescent="0.3"/>
    <row r="830" s="49" customFormat="1" x14ac:dyDescent="0.3"/>
    <row r="831" s="49" customFormat="1" x14ac:dyDescent="0.3"/>
    <row r="832" s="49" customFormat="1" x14ac:dyDescent="0.3"/>
    <row r="833" s="49" customFormat="1" x14ac:dyDescent="0.3"/>
    <row r="834" s="49" customFormat="1" x14ac:dyDescent="0.3"/>
    <row r="835" s="49" customFormat="1" x14ac:dyDescent="0.3"/>
    <row r="836" s="49" customFormat="1" x14ac:dyDescent="0.3"/>
    <row r="837" s="49" customFormat="1" x14ac:dyDescent="0.3"/>
    <row r="838" s="49" customFormat="1" x14ac:dyDescent="0.3"/>
    <row r="839" s="49" customFormat="1" x14ac:dyDescent="0.3"/>
    <row r="840" s="49" customFormat="1" x14ac:dyDescent="0.3"/>
    <row r="841" s="49" customFormat="1" x14ac:dyDescent="0.3"/>
    <row r="842" s="49" customFormat="1" x14ac:dyDescent="0.3"/>
    <row r="843" s="49" customFormat="1" x14ac:dyDescent="0.3"/>
    <row r="844" s="49" customFormat="1" x14ac:dyDescent="0.3"/>
    <row r="845" s="49" customFormat="1" x14ac:dyDescent="0.3"/>
    <row r="846" s="49" customFormat="1" x14ac:dyDescent="0.3"/>
    <row r="847" s="49" customFormat="1" x14ac:dyDescent="0.3"/>
    <row r="848" s="49" customFormat="1" x14ac:dyDescent="0.3"/>
    <row r="849" s="49" customFormat="1" x14ac:dyDescent="0.3"/>
    <row r="850" s="49" customFormat="1" x14ac:dyDescent="0.3"/>
    <row r="851" s="49" customFormat="1" x14ac:dyDescent="0.3"/>
    <row r="852" s="49" customFormat="1" x14ac:dyDescent="0.3"/>
    <row r="853" s="49" customFormat="1" x14ac:dyDescent="0.3"/>
    <row r="854" s="49" customFormat="1" x14ac:dyDescent="0.3"/>
    <row r="855" s="49" customFormat="1" x14ac:dyDescent="0.3"/>
    <row r="856" s="49" customFormat="1" x14ac:dyDescent="0.3"/>
    <row r="857" s="49" customFormat="1" x14ac:dyDescent="0.3"/>
    <row r="858" s="49" customFormat="1" x14ac:dyDescent="0.3"/>
    <row r="859" s="49" customFormat="1" x14ac:dyDescent="0.3"/>
    <row r="860" s="49" customFormat="1" x14ac:dyDescent="0.3"/>
    <row r="861" s="49" customFormat="1" x14ac:dyDescent="0.3"/>
    <row r="862" s="49" customFormat="1" x14ac:dyDescent="0.3"/>
    <row r="863" s="49" customFormat="1" x14ac:dyDescent="0.3"/>
    <row r="864" s="49" customFormat="1" x14ac:dyDescent="0.3"/>
    <row r="865" spans="3:121" s="49" customFormat="1" x14ac:dyDescent="0.3"/>
    <row r="866" spans="3:121" s="49" customFormat="1" x14ac:dyDescent="0.3"/>
    <row r="867" spans="3:121" s="49" customFormat="1" x14ac:dyDescent="0.3"/>
    <row r="868" spans="3:121" s="49" customFormat="1" x14ac:dyDescent="0.3"/>
    <row r="869" spans="3:121" s="49" customFormat="1" x14ac:dyDescent="0.3"/>
    <row r="870" spans="3:121" s="49" customFormat="1" x14ac:dyDescent="0.3"/>
    <row r="871" spans="3:121" s="49" customFormat="1" x14ac:dyDescent="0.3"/>
    <row r="872" spans="3:121" x14ac:dyDescent="0.3"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  <c r="CP872" s="49"/>
      <c r="CQ872" s="49"/>
      <c r="CR872" s="49"/>
      <c r="CS872" s="49"/>
      <c r="CT872" s="49"/>
      <c r="CU872" s="49"/>
      <c r="CV872" s="49"/>
      <c r="CW872" s="49"/>
      <c r="CX872" s="49"/>
      <c r="CY872" s="49"/>
      <c r="CZ872" s="49"/>
      <c r="DA872" s="49"/>
      <c r="DB872" s="49"/>
      <c r="DC872" s="49"/>
      <c r="DD872" s="49"/>
      <c r="DE872" s="49"/>
      <c r="DF872" s="49"/>
      <c r="DG872" s="49"/>
      <c r="DH872" s="49"/>
      <c r="DI872" s="49"/>
      <c r="DJ872" s="49"/>
      <c r="DK872" s="49"/>
      <c r="DL872" s="49"/>
      <c r="DM872" s="49"/>
      <c r="DN872" s="49"/>
      <c r="DO872" s="49"/>
      <c r="DP872" s="49"/>
      <c r="DQ872" s="49"/>
    </row>
    <row r="873" spans="3:121" x14ac:dyDescent="0.3"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  <c r="CP873" s="49"/>
      <c r="CQ873" s="49"/>
      <c r="CR873" s="49"/>
      <c r="CS873" s="49"/>
      <c r="CT873" s="49"/>
      <c r="CU873" s="49"/>
      <c r="CV873" s="49"/>
      <c r="CW873" s="49"/>
      <c r="CX873" s="49"/>
      <c r="CY873" s="49"/>
      <c r="CZ873" s="49"/>
      <c r="DA873" s="49"/>
      <c r="DB873" s="49"/>
      <c r="DC873" s="49"/>
      <c r="DD873" s="49"/>
      <c r="DE873" s="49"/>
      <c r="DF873" s="49"/>
      <c r="DG873" s="49"/>
      <c r="DH873" s="49"/>
      <c r="DI873" s="49"/>
      <c r="DJ873" s="49"/>
      <c r="DK873" s="49"/>
      <c r="DL873" s="49"/>
      <c r="DM873" s="49"/>
      <c r="DN873" s="49"/>
      <c r="DO873" s="49"/>
      <c r="DP873" s="49"/>
      <c r="DQ873" s="49"/>
    </row>
    <row r="874" spans="3:121" x14ac:dyDescent="0.3"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F874" s="49"/>
      <c r="CG874" s="49"/>
      <c r="CH874" s="49"/>
      <c r="CI874" s="49"/>
      <c r="CJ874" s="49"/>
      <c r="CK874" s="49"/>
      <c r="CL874" s="49"/>
      <c r="CM874" s="49"/>
      <c r="CN874" s="49"/>
      <c r="CO874" s="49"/>
      <c r="CP874" s="49"/>
      <c r="CQ874" s="49"/>
      <c r="CR874" s="49"/>
      <c r="CS874" s="49"/>
      <c r="CT874" s="49"/>
      <c r="CU874" s="49"/>
      <c r="CV874" s="49"/>
      <c r="CW874" s="49"/>
      <c r="CX874" s="49"/>
      <c r="CY874" s="49"/>
      <c r="CZ874" s="49"/>
      <c r="DA874" s="49"/>
      <c r="DB874" s="49"/>
      <c r="DC874" s="49"/>
      <c r="DD874" s="49"/>
      <c r="DE874" s="49"/>
      <c r="DF874" s="49"/>
      <c r="DG874" s="49"/>
      <c r="DH874" s="49"/>
      <c r="DI874" s="49"/>
      <c r="DJ874" s="49"/>
      <c r="DK874" s="49"/>
      <c r="DL874" s="49"/>
      <c r="DM874" s="49"/>
      <c r="DN874" s="49"/>
      <c r="DO874" s="49"/>
      <c r="DP874" s="49"/>
      <c r="DQ874" s="49"/>
    </row>
    <row r="875" spans="3:121" x14ac:dyDescent="0.3"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  <c r="CP875" s="49"/>
      <c r="CQ875" s="49"/>
      <c r="CR875" s="49"/>
      <c r="CS875" s="49"/>
      <c r="CT875" s="49"/>
      <c r="CU875" s="49"/>
      <c r="CV875" s="49"/>
      <c r="CW875" s="49"/>
      <c r="CX875" s="49"/>
      <c r="CY875" s="49"/>
      <c r="CZ875" s="49"/>
      <c r="DA875" s="49"/>
      <c r="DB875" s="49"/>
      <c r="DC875" s="49"/>
      <c r="DD875" s="49"/>
      <c r="DE875" s="49"/>
      <c r="DF875" s="49"/>
      <c r="DG875" s="49"/>
      <c r="DH875" s="49"/>
      <c r="DI875" s="49"/>
      <c r="DJ875" s="49"/>
      <c r="DK875" s="49"/>
      <c r="DL875" s="49"/>
      <c r="DM875" s="49"/>
      <c r="DN875" s="49"/>
      <c r="DO875" s="49"/>
      <c r="DP875" s="49"/>
      <c r="DQ875" s="49"/>
    </row>
    <row r="876" spans="3:121" x14ac:dyDescent="0.3"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F876" s="49"/>
      <c r="CG876" s="49"/>
      <c r="CH876" s="49"/>
      <c r="CI876" s="49"/>
      <c r="CJ876" s="49"/>
      <c r="CK876" s="49"/>
      <c r="CL876" s="49"/>
      <c r="CM876" s="49"/>
      <c r="CN876" s="49"/>
      <c r="CO876" s="49"/>
      <c r="CP876" s="49"/>
      <c r="CQ876" s="49"/>
      <c r="CR876" s="49"/>
      <c r="CS876" s="49"/>
      <c r="CT876" s="49"/>
      <c r="CU876" s="49"/>
      <c r="CV876" s="49"/>
      <c r="CW876" s="49"/>
      <c r="CX876" s="49"/>
      <c r="CY876" s="49"/>
      <c r="CZ876" s="49"/>
      <c r="DA876" s="49"/>
      <c r="DB876" s="49"/>
      <c r="DC876" s="49"/>
      <c r="DD876" s="49"/>
      <c r="DE876" s="49"/>
      <c r="DF876" s="49"/>
      <c r="DG876" s="49"/>
      <c r="DH876" s="49"/>
      <c r="DI876" s="49"/>
      <c r="DJ876" s="49"/>
      <c r="DK876" s="49"/>
      <c r="DL876" s="49"/>
      <c r="DM876" s="49"/>
      <c r="DN876" s="49"/>
      <c r="DO876" s="49"/>
      <c r="DP876" s="49"/>
      <c r="DQ876" s="49"/>
    </row>
  </sheetData>
  <sheetProtection algorithmName="SHA-512" hashValue="SEBJE9EF7IR4f8LsCs4hzev+HN7/zvH182rLM4VlWddLOV5/G6Re2X010+LuiNCjy1/dF+pimXuHb855bsbJwA==" saltValue="xjzQPjRCMqmNwBH6bi3xLg==" spinCount="100000" sheet="1" objects="1" scenarios="1"/>
  <mergeCells count="3">
    <mergeCell ref="A1:B1"/>
    <mergeCell ref="A3:B3"/>
    <mergeCell ref="A10:B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3"/>
  <sheetViews>
    <sheetView tabSelected="1" zoomScaleNormal="100" zoomScaleSheetLayoutView="85" workbookViewId="0">
      <selection activeCell="F17" sqref="F17"/>
    </sheetView>
  </sheetViews>
  <sheetFormatPr defaultColWidth="9.109375" defaultRowHeight="14.4" x14ac:dyDescent="0.3"/>
  <cols>
    <col min="1" max="1" width="3.88671875" style="45" bestFit="1" customWidth="1"/>
    <col min="2" max="3" width="43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4"/>
    <col min="41" max="16384" width="9.109375" style="1"/>
  </cols>
  <sheetData>
    <row r="1" spans="1:13" ht="23.4" x14ac:dyDescent="0.45">
      <c r="A1" s="39"/>
      <c r="B1" s="47" t="s">
        <v>35</v>
      </c>
      <c r="C1" s="47"/>
      <c r="D1" s="47"/>
      <c r="E1" s="47"/>
      <c r="F1" s="47"/>
      <c r="G1" s="4"/>
      <c r="H1" s="4"/>
      <c r="I1" s="4"/>
      <c r="J1" s="4"/>
      <c r="K1" s="4"/>
      <c r="L1" s="4"/>
      <c r="M1" s="4"/>
    </row>
    <row r="2" spans="1:13" ht="23.4" x14ac:dyDescent="0.45">
      <c r="A2" s="40"/>
      <c r="B2" s="9" t="s">
        <v>40</v>
      </c>
      <c r="C2" s="10"/>
      <c r="D2" s="10"/>
      <c r="E2" s="10"/>
      <c r="F2" s="10"/>
      <c r="G2" s="4"/>
      <c r="H2" s="4"/>
      <c r="I2" s="4"/>
      <c r="J2" s="4"/>
      <c r="K2" s="4"/>
      <c r="L2" s="4"/>
      <c r="M2" s="4"/>
    </row>
    <row r="3" spans="1:13" ht="23.4" x14ac:dyDescent="0.45">
      <c r="A3" s="40"/>
      <c r="B3" s="9"/>
      <c r="C3" s="10"/>
      <c r="D3" s="10"/>
      <c r="E3" s="10"/>
      <c r="F3" s="10"/>
      <c r="G3" s="4"/>
      <c r="H3" s="4"/>
      <c r="I3" s="4"/>
      <c r="J3" s="4"/>
      <c r="K3" s="4"/>
      <c r="L3" s="4"/>
      <c r="M3" s="4"/>
    </row>
    <row r="4" spans="1:13" ht="33.75" customHeight="1" x14ac:dyDescent="0.45">
      <c r="A4" s="40"/>
      <c r="B4" s="9"/>
      <c r="C4" s="10"/>
      <c r="D4" s="10"/>
      <c r="E4" s="10"/>
      <c r="F4" s="10"/>
      <c r="G4" s="4"/>
      <c r="H4" s="4"/>
      <c r="I4" s="4"/>
      <c r="J4" s="4"/>
      <c r="K4" s="4"/>
      <c r="L4" s="4"/>
      <c r="M4" s="4"/>
    </row>
    <row r="5" spans="1:13" x14ac:dyDescent="0.3">
      <c r="A5" s="4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6" x14ac:dyDescent="0.3">
      <c r="A6" s="42"/>
      <c r="B6" s="11" t="s">
        <v>85</v>
      </c>
      <c r="C6" s="11" t="s">
        <v>87</v>
      </c>
      <c r="D6" s="35" t="s">
        <v>88</v>
      </c>
      <c r="E6" s="12" t="s">
        <v>94</v>
      </c>
      <c r="F6" s="13" t="s">
        <v>95</v>
      </c>
      <c r="G6" s="4"/>
      <c r="H6" s="4"/>
      <c r="I6" s="4"/>
      <c r="J6" s="4"/>
      <c r="K6" s="4"/>
      <c r="L6" s="4"/>
      <c r="M6" s="4"/>
    </row>
    <row r="7" spans="1:13" x14ac:dyDescent="0.3">
      <c r="A7" s="43" t="s">
        <v>52</v>
      </c>
      <c r="B7" s="2" t="s">
        <v>1</v>
      </c>
      <c r="C7" s="37">
        <v>100000</v>
      </c>
      <c r="D7" s="36">
        <f>'1. Chromebooks'!C10</f>
        <v>0</v>
      </c>
      <c r="E7" s="46">
        <f>SUM(C7*D7)</f>
        <v>0</v>
      </c>
      <c r="F7" s="31">
        <f>SUM(C7+E7)</f>
        <v>100000</v>
      </c>
      <c r="G7" s="4"/>
      <c r="H7" s="4"/>
      <c r="I7" s="4"/>
      <c r="J7" s="4"/>
      <c r="K7" s="4"/>
      <c r="L7" s="4"/>
      <c r="M7" s="4"/>
    </row>
    <row r="8" spans="1:13" x14ac:dyDescent="0.3">
      <c r="A8" s="43" t="s">
        <v>53</v>
      </c>
      <c r="B8" s="2" t="str">
        <f>'1. Chromebooks'!B12</f>
        <v>Oplaadkarren Chromebooks</v>
      </c>
      <c r="C8" s="37">
        <v>40000</v>
      </c>
      <c r="D8" s="36">
        <f>'1. Chromebooks'!C21</f>
        <v>0</v>
      </c>
      <c r="E8" s="46">
        <f t="shared" ref="E8:E12" si="0">SUM(C8*D8)</f>
        <v>0</v>
      </c>
      <c r="F8" s="31">
        <f t="shared" ref="F8:F12" si="1">SUM(C8+E8)</f>
        <v>40000</v>
      </c>
      <c r="G8" s="4"/>
      <c r="H8" s="4"/>
      <c r="I8" s="4"/>
      <c r="J8" s="4"/>
      <c r="K8" s="4"/>
      <c r="L8" s="4"/>
      <c r="M8" s="4"/>
    </row>
    <row r="9" spans="1:13" x14ac:dyDescent="0.3">
      <c r="A9" s="43" t="s">
        <v>55</v>
      </c>
      <c r="B9" s="7" t="str">
        <f>'2. Windows'!B3</f>
        <v>Laptops</v>
      </c>
      <c r="C9" s="38">
        <v>100000</v>
      </c>
      <c r="D9" s="36">
        <f>'2. Windows'!C10</f>
        <v>0</v>
      </c>
      <c r="E9" s="46">
        <f t="shared" si="0"/>
        <v>0</v>
      </c>
      <c r="F9" s="31">
        <f t="shared" si="1"/>
        <v>100000</v>
      </c>
      <c r="G9" s="4"/>
      <c r="H9" s="4"/>
      <c r="I9" s="4"/>
      <c r="J9" s="4"/>
      <c r="K9" s="4"/>
      <c r="L9" s="4"/>
      <c r="M9" s="4"/>
    </row>
    <row r="10" spans="1:13" x14ac:dyDescent="0.3">
      <c r="A10" s="44" t="s">
        <v>92</v>
      </c>
      <c r="B10" s="2" t="str">
        <f>'2. Windows'!B12</f>
        <v>Desktops</v>
      </c>
      <c r="C10" s="37">
        <v>10000</v>
      </c>
      <c r="D10" s="36">
        <f>'2. Windows'!C20</f>
        <v>0</v>
      </c>
      <c r="E10" s="46">
        <f t="shared" si="0"/>
        <v>0</v>
      </c>
      <c r="F10" s="31">
        <f t="shared" si="1"/>
        <v>10000</v>
      </c>
      <c r="G10" s="4"/>
      <c r="H10" s="4"/>
      <c r="I10" s="4"/>
      <c r="J10" s="4"/>
      <c r="K10" s="4"/>
      <c r="L10" s="4"/>
      <c r="M10" s="4"/>
    </row>
    <row r="11" spans="1:13" x14ac:dyDescent="0.3">
      <c r="A11" s="44">
        <v>3</v>
      </c>
      <c r="B11" s="2" t="str">
        <f>'3. Apple'!B3</f>
        <v>iPads</v>
      </c>
      <c r="C11" s="37">
        <v>15000</v>
      </c>
      <c r="D11" s="36">
        <f>'3. Apple'!C9</f>
        <v>0</v>
      </c>
      <c r="E11" s="46">
        <f t="shared" si="0"/>
        <v>0</v>
      </c>
      <c r="F11" s="31">
        <f>SUM(C11-E11)</f>
        <v>15000</v>
      </c>
      <c r="G11" s="4"/>
      <c r="H11" s="4"/>
      <c r="I11" s="4"/>
      <c r="J11" s="4"/>
      <c r="K11" s="4"/>
      <c r="L11" s="4"/>
      <c r="M11" s="4"/>
    </row>
    <row r="12" spans="1:13" x14ac:dyDescent="0.3">
      <c r="A12" s="44">
        <v>4</v>
      </c>
      <c r="B12" s="2" t="str">
        <f>'4. Accessoires'!B3</f>
        <v>Accessoires</v>
      </c>
      <c r="C12" s="37">
        <v>25000</v>
      </c>
      <c r="D12" s="36">
        <f>'4. Accessoires'!B7</f>
        <v>0</v>
      </c>
      <c r="E12" s="46">
        <f t="shared" si="0"/>
        <v>0</v>
      </c>
      <c r="F12" s="31">
        <f t="shared" si="1"/>
        <v>25000</v>
      </c>
      <c r="G12" s="4"/>
      <c r="H12" s="4"/>
      <c r="I12" s="4"/>
      <c r="J12" s="4"/>
      <c r="K12" s="4"/>
      <c r="L12" s="4"/>
      <c r="M12" s="4"/>
    </row>
    <row r="13" spans="1:13" ht="15.6" x14ac:dyDescent="0.3">
      <c r="A13" s="42"/>
      <c r="B13" s="11" t="s">
        <v>86</v>
      </c>
      <c r="C13" s="11"/>
      <c r="D13" s="12"/>
      <c r="E13" s="12"/>
      <c r="F13" s="32" t="s">
        <v>95</v>
      </c>
      <c r="G13" s="4"/>
      <c r="H13" s="4"/>
      <c r="I13" s="4"/>
      <c r="J13" s="4"/>
      <c r="K13" s="4"/>
      <c r="L13" s="4"/>
      <c r="M13" s="4"/>
    </row>
    <row r="14" spans="1:13" x14ac:dyDescent="0.3">
      <c r="A14" s="44">
        <v>5</v>
      </c>
      <c r="B14" s="2" t="str">
        <f>'5. Reparatietarieven'!B3</f>
        <v>Reparatietarieven</v>
      </c>
      <c r="C14" s="22"/>
      <c r="D14" s="23"/>
      <c r="E14" s="23"/>
      <c r="F14" s="31">
        <f>'5. Reparatietarieven'!E8</f>
        <v>2500</v>
      </c>
      <c r="G14" s="4"/>
      <c r="H14" s="4"/>
      <c r="I14" s="4"/>
      <c r="J14" s="4"/>
      <c r="K14" s="4"/>
      <c r="L14" s="4"/>
      <c r="M14" s="4"/>
    </row>
    <row r="15" spans="1:13" x14ac:dyDescent="0.3">
      <c r="A15" s="44">
        <v>6</v>
      </c>
      <c r="B15" s="2" t="str">
        <f>'6. Overige diensten'!B3</f>
        <v>Overige diensten</v>
      </c>
      <c r="C15" s="22"/>
      <c r="D15" s="24"/>
      <c r="E15" s="24"/>
      <c r="F15" s="31">
        <f>'6. Overige diensten'!E6</f>
        <v>0</v>
      </c>
      <c r="G15" s="4"/>
      <c r="H15" s="4"/>
      <c r="I15" s="4"/>
      <c r="J15" s="4"/>
      <c r="K15" s="4"/>
      <c r="L15" s="4"/>
      <c r="M15" s="4"/>
    </row>
    <row r="16" spans="1:13" x14ac:dyDescent="0.3">
      <c r="A16" s="41"/>
      <c r="B16" s="4"/>
      <c r="C16" s="8"/>
      <c r="D16" s="4"/>
      <c r="E16" s="4"/>
      <c r="F16" s="33"/>
      <c r="G16" s="4"/>
      <c r="H16" s="4"/>
      <c r="I16" s="4"/>
      <c r="J16" s="4"/>
      <c r="K16" s="4"/>
      <c r="L16" s="4"/>
      <c r="M16" s="4"/>
    </row>
    <row r="17" spans="1:13" ht="18" x14ac:dyDescent="0.35">
      <c r="A17" s="41"/>
      <c r="B17" s="4"/>
      <c r="C17" s="4"/>
      <c r="D17" s="14" t="s">
        <v>93</v>
      </c>
      <c r="E17" s="14"/>
      <c r="F17" s="34" cm="1">
        <f t="array" ref="F17:F18">SUM(F7:F12)+(F14:F15)</f>
        <v>292500</v>
      </c>
      <c r="G17" s="4"/>
      <c r="H17" s="4"/>
      <c r="I17" s="4"/>
      <c r="J17" s="4"/>
      <c r="K17" s="4"/>
      <c r="L17" s="4"/>
      <c r="M17" s="4"/>
    </row>
    <row r="18" spans="1:13" hidden="1" x14ac:dyDescent="0.3">
      <c r="A18" s="41"/>
      <c r="B18" s="4"/>
      <c r="C18" s="4"/>
      <c r="D18" s="4"/>
      <c r="E18" s="4"/>
      <c r="F18" s="4">
        <v>290000</v>
      </c>
      <c r="G18" s="4"/>
      <c r="H18" s="4"/>
      <c r="I18" s="4"/>
      <c r="J18" s="4"/>
      <c r="K18" s="4"/>
      <c r="L18" s="4"/>
      <c r="M18" s="4"/>
    </row>
    <row r="19" spans="1:13" ht="18" x14ac:dyDescent="0.35">
      <c r="A19" s="41"/>
      <c r="B19" s="4"/>
      <c r="C19" s="4"/>
      <c r="D19" s="5"/>
      <c r="E19" s="5"/>
      <c r="F19" s="6"/>
      <c r="G19" s="4"/>
      <c r="H19" s="4"/>
      <c r="I19" s="4"/>
      <c r="J19" s="4"/>
      <c r="K19" s="4"/>
      <c r="L19" s="4"/>
      <c r="M19" s="4"/>
    </row>
    <row r="20" spans="1:13" x14ac:dyDescent="0.3">
      <c r="A20" s="4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">
      <c r="A21" s="4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4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4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4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4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4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4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">
      <c r="A28" s="4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41"/>
      <c r="B29" s="3" t="s">
        <v>58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4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">
      <c r="A31" s="4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4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4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4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4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4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s="4" customFormat="1" x14ac:dyDescent="0.3">
      <c r="A37" s="41"/>
    </row>
    <row r="38" spans="1:13" s="4" customFormat="1" x14ac:dyDescent="0.3">
      <c r="A38" s="41"/>
    </row>
    <row r="39" spans="1:13" s="4" customFormat="1" x14ac:dyDescent="0.3">
      <c r="A39" s="41"/>
    </row>
    <row r="40" spans="1:13" s="4" customFormat="1" x14ac:dyDescent="0.3">
      <c r="A40" s="41"/>
    </row>
    <row r="41" spans="1:13" s="4" customFormat="1" x14ac:dyDescent="0.3">
      <c r="A41" s="41"/>
    </row>
    <row r="42" spans="1:13" s="4" customFormat="1" x14ac:dyDescent="0.3">
      <c r="A42" s="41"/>
    </row>
    <row r="43" spans="1:13" s="4" customFormat="1" x14ac:dyDescent="0.3">
      <c r="A43" s="41"/>
    </row>
    <row r="44" spans="1:13" s="4" customFormat="1" x14ac:dyDescent="0.3">
      <c r="A44" s="41"/>
    </row>
    <row r="45" spans="1:13" s="4" customFormat="1" x14ac:dyDescent="0.3">
      <c r="A45" s="41"/>
    </row>
    <row r="46" spans="1:13" s="4" customFormat="1" x14ac:dyDescent="0.3">
      <c r="A46" s="41"/>
    </row>
    <row r="47" spans="1:13" s="4" customFormat="1" x14ac:dyDescent="0.3">
      <c r="A47" s="41"/>
    </row>
    <row r="48" spans="1:13" s="4" customFormat="1" x14ac:dyDescent="0.3">
      <c r="A48" s="41"/>
    </row>
    <row r="49" spans="1:1" s="4" customFormat="1" x14ac:dyDescent="0.3">
      <c r="A49" s="41"/>
    </row>
    <row r="50" spans="1:1" s="4" customFormat="1" x14ac:dyDescent="0.3">
      <c r="A50" s="41"/>
    </row>
    <row r="51" spans="1:1" s="4" customFormat="1" x14ac:dyDescent="0.3">
      <c r="A51" s="41"/>
    </row>
    <row r="52" spans="1:1" s="4" customFormat="1" x14ac:dyDescent="0.3">
      <c r="A52" s="41"/>
    </row>
    <row r="53" spans="1:1" s="4" customFormat="1" x14ac:dyDescent="0.3">
      <c r="A53" s="41"/>
    </row>
    <row r="54" spans="1:1" s="4" customFormat="1" x14ac:dyDescent="0.3">
      <c r="A54" s="41"/>
    </row>
    <row r="55" spans="1:1" s="4" customFormat="1" x14ac:dyDescent="0.3">
      <c r="A55" s="41"/>
    </row>
    <row r="56" spans="1:1" s="4" customFormat="1" x14ac:dyDescent="0.3">
      <c r="A56" s="41"/>
    </row>
    <row r="57" spans="1:1" s="4" customFormat="1" x14ac:dyDescent="0.3">
      <c r="A57" s="41"/>
    </row>
    <row r="58" spans="1:1" s="4" customFormat="1" x14ac:dyDescent="0.3">
      <c r="A58" s="41"/>
    </row>
    <row r="59" spans="1:1" s="4" customFormat="1" x14ac:dyDescent="0.3">
      <c r="A59" s="41"/>
    </row>
    <row r="60" spans="1:1" s="4" customFormat="1" x14ac:dyDescent="0.3">
      <c r="A60" s="41"/>
    </row>
    <row r="61" spans="1:1" s="4" customFormat="1" x14ac:dyDescent="0.3">
      <c r="A61" s="41"/>
    </row>
    <row r="62" spans="1:1" s="4" customFormat="1" x14ac:dyDescent="0.3">
      <c r="A62" s="41"/>
    </row>
    <row r="63" spans="1:1" s="4" customFormat="1" x14ac:dyDescent="0.3">
      <c r="A63" s="41"/>
    </row>
    <row r="64" spans="1:1" s="4" customFormat="1" x14ac:dyDescent="0.3">
      <c r="A64" s="41"/>
    </row>
    <row r="65" spans="1:1" s="4" customFormat="1" x14ac:dyDescent="0.3">
      <c r="A65" s="41"/>
    </row>
    <row r="66" spans="1:1" s="4" customFormat="1" x14ac:dyDescent="0.3">
      <c r="A66" s="41"/>
    </row>
    <row r="67" spans="1:1" s="4" customFormat="1" x14ac:dyDescent="0.3">
      <c r="A67" s="41"/>
    </row>
    <row r="68" spans="1:1" s="4" customFormat="1" x14ac:dyDescent="0.3">
      <c r="A68" s="41"/>
    </row>
    <row r="69" spans="1:1" s="4" customFormat="1" x14ac:dyDescent="0.3">
      <c r="A69" s="41"/>
    </row>
    <row r="70" spans="1:1" s="4" customFormat="1" x14ac:dyDescent="0.3">
      <c r="A70" s="41"/>
    </row>
    <row r="71" spans="1:1" s="4" customFormat="1" x14ac:dyDescent="0.3">
      <c r="A71" s="41"/>
    </row>
    <row r="72" spans="1:1" s="4" customFormat="1" x14ac:dyDescent="0.3">
      <c r="A72" s="41"/>
    </row>
    <row r="73" spans="1:1" s="4" customFormat="1" x14ac:dyDescent="0.3">
      <c r="A73" s="41"/>
    </row>
    <row r="74" spans="1:1" s="4" customFormat="1" x14ac:dyDescent="0.3">
      <c r="A74" s="41"/>
    </row>
    <row r="75" spans="1:1" s="4" customFormat="1" x14ac:dyDescent="0.3">
      <c r="A75" s="41"/>
    </row>
    <row r="76" spans="1:1" s="4" customFormat="1" x14ac:dyDescent="0.3">
      <c r="A76" s="41"/>
    </row>
    <row r="77" spans="1:1" s="4" customFormat="1" x14ac:dyDescent="0.3">
      <c r="A77" s="41"/>
    </row>
    <row r="78" spans="1:1" s="4" customFormat="1" x14ac:dyDescent="0.3">
      <c r="A78" s="41"/>
    </row>
    <row r="79" spans="1:1" s="4" customFormat="1" x14ac:dyDescent="0.3">
      <c r="A79" s="41"/>
    </row>
    <row r="80" spans="1:1" s="4" customFormat="1" x14ac:dyDescent="0.3">
      <c r="A80" s="41"/>
    </row>
    <row r="81" spans="1:1" s="4" customFormat="1" x14ac:dyDescent="0.3">
      <c r="A81" s="41"/>
    </row>
    <row r="82" spans="1:1" s="4" customFormat="1" x14ac:dyDescent="0.3">
      <c r="A82" s="41"/>
    </row>
    <row r="83" spans="1:1" s="4" customFormat="1" x14ac:dyDescent="0.3">
      <c r="A83" s="41"/>
    </row>
    <row r="84" spans="1:1" s="4" customFormat="1" x14ac:dyDescent="0.3">
      <c r="A84" s="41"/>
    </row>
    <row r="85" spans="1:1" s="4" customFormat="1" x14ac:dyDescent="0.3">
      <c r="A85" s="41"/>
    </row>
    <row r="86" spans="1:1" s="4" customFormat="1" x14ac:dyDescent="0.3">
      <c r="A86" s="41"/>
    </row>
    <row r="87" spans="1:1" s="4" customFormat="1" x14ac:dyDescent="0.3">
      <c r="A87" s="41"/>
    </row>
    <row r="88" spans="1:1" s="4" customFormat="1" x14ac:dyDescent="0.3">
      <c r="A88" s="41"/>
    </row>
    <row r="89" spans="1:1" s="4" customFormat="1" x14ac:dyDescent="0.3">
      <c r="A89" s="41"/>
    </row>
    <row r="90" spans="1:1" s="4" customFormat="1" x14ac:dyDescent="0.3">
      <c r="A90" s="41"/>
    </row>
    <row r="91" spans="1:1" s="4" customFormat="1" x14ac:dyDescent="0.3">
      <c r="A91" s="41"/>
    </row>
    <row r="92" spans="1:1" s="4" customFormat="1" x14ac:dyDescent="0.3">
      <c r="A92" s="41"/>
    </row>
    <row r="93" spans="1:1" s="4" customFormat="1" x14ac:dyDescent="0.3">
      <c r="A93" s="41"/>
    </row>
    <row r="94" spans="1:1" s="4" customFormat="1" x14ac:dyDescent="0.3">
      <c r="A94" s="41"/>
    </row>
    <row r="95" spans="1:1" s="4" customFormat="1" x14ac:dyDescent="0.3">
      <c r="A95" s="41"/>
    </row>
    <row r="96" spans="1:1" s="4" customFormat="1" x14ac:dyDescent="0.3">
      <c r="A96" s="41"/>
    </row>
    <row r="97" spans="1:1" s="4" customFormat="1" x14ac:dyDescent="0.3">
      <c r="A97" s="41"/>
    </row>
    <row r="98" spans="1:1" s="4" customFormat="1" x14ac:dyDescent="0.3">
      <c r="A98" s="41"/>
    </row>
    <row r="99" spans="1:1" s="4" customFormat="1" x14ac:dyDescent="0.3">
      <c r="A99" s="41"/>
    </row>
    <row r="100" spans="1:1" s="4" customFormat="1" x14ac:dyDescent="0.3">
      <c r="A100" s="41"/>
    </row>
    <row r="101" spans="1:1" s="4" customFormat="1" x14ac:dyDescent="0.3">
      <c r="A101" s="41"/>
    </row>
    <row r="102" spans="1:1" s="4" customFormat="1" x14ac:dyDescent="0.3">
      <c r="A102" s="41"/>
    </row>
    <row r="103" spans="1:1" s="4" customFormat="1" x14ac:dyDescent="0.3">
      <c r="A103" s="41"/>
    </row>
    <row r="104" spans="1:1" s="4" customFormat="1" x14ac:dyDescent="0.3">
      <c r="A104" s="41"/>
    </row>
    <row r="105" spans="1:1" s="4" customFormat="1" x14ac:dyDescent="0.3">
      <c r="A105" s="41"/>
    </row>
    <row r="106" spans="1:1" s="4" customFormat="1" x14ac:dyDescent="0.3">
      <c r="A106" s="41"/>
    </row>
    <row r="107" spans="1:1" s="4" customFormat="1" x14ac:dyDescent="0.3">
      <c r="A107" s="41"/>
    </row>
    <row r="108" spans="1:1" s="4" customFormat="1" x14ac:dyDescent="0.3">
      <c r="A108" s="41"/>
    </row>
    <row r="109" spans="1:1" s="4" customFormat="1" x14ac:dyDescent="0.3">
      <c r="A109" s="41"/>
    </row>
    <row r="110" spans="1:1" s="4" customFormat="1" x14ac:dyDescent="0.3">
      <c r="A110" s="41"/>
    </row>
    <row r="111" spans="1:1" s="4" customFormat="1" x14ac:dyDescent="0.3">
      <c r="A111" s="41"/>
    </row>
    <row r="112" spans="1:1" s="4" customFormat="1" x14ac:dyDescent="0.3">
      <c r="A112" s="41"/>
    </row>
    <row r="113" spans="1:1" s="4" customFormat="1" x14ac:dyDescent="0.3">
      <c r="A113" s="41"/>
    </row>
    <row r="114" spans="1:1" s="4" customFormat="1" x14ac:dyDescent="0.3">
      <c r="A114" s="41"/>
    </row>
    <row r="115" spans="1:1" s="4" customFormat="1" x14ac:dyDescent="0.3">
      <c r="A115" s="41"/>
    </row>
    <row r="116" spans="1:1" s="4" customFormat="1" x14ac:dyDescent="0.3">
      <c r="A116" s="41"/>
    </row>
    <row r="117" spans="1:1" s="4" customFormat="1" x14ac:dyDescent="0.3">
      <c r="A117" s="41"/>
    </row>
    <row r="118" spans="1:1" s="4" customFormat="1" x14ac:dyDescent="0.3">
      <c r="A118" s="41"/>
    </row>
    <row r="119" spans="1:1" s="4" customFormat="1" x14ac:dyDescent="0.3">
      <c r="A119" s="41"/>
    </row>
    <row r="120" spans="1:1" s="4" customFormat="1" x14ac:dyDescent="0.3">
      <c r="A120" s="41"/>
    </row>
    <row r="121" spans="1:1" s="4" customFormat="1" x14ac:dyDescent="0.3">
      <c r="A121" s="41"/>
    </row>
    <row r="122" spans="1:1" s="4" customFormat="1" x14ac:dyDescent="0.3">
      <c r="A122" s="41"/>
    </row>
    <row r="123" spans="1:1" s="4" customFormat="1" x14ac:dyDescent="0.3">
      <c r="A123" s="41"/>
    </row>
    <row r="124" spans="1:1" s="4" customFormat="1" x14ac:dyDescent="0.3">
      <c r="A124" s="41"/>
    </row>
    <row r="125" spans="1:1" s="4" customFormat="1" x14ac:dyDescent="0.3">
      <c r="A125" s="41"/>
    </row>
    <row r="126" spans="1:1" s="4" customFormat="1" x14ac:dyDescent="0.3">
      <c r="A126" s="41"/>
    </row>
    <row r="127" spans="1:1" s="4" customFormat="1" x14ac:dyDescent="0.3">
      <c r="A127" s="41"/>
    </row>
    <row r="128" spans="1:1" s="4" customFormat="1" x14ac:dyDescent="0.3">
      <c r="A128" s="41"/>
    </row>
    <row r="129" spans="1:1" s="4" customFormat="1" x14ac:dyDescent="0.3">
      <c r="A129" s="41"/>
    </row>
    <row r="130" spans="1:1" s="4" customFormat="1" x14ac:dyDescent="0.3">
      <c r="A130" s="41"/>
    </row>
    <row r="131" spans="1:1" s="4" customFormat="1" x14ac:dyDescent="0.3">
      <c r="A131" s="41"/>
    </row>
    <row r="132" spans="1:1" s="4" customFormat="1" x14ac:dyDescent="0.3">
      <c r="A132" s="41"/>
    </row>
    <row r="133" spans="1:1" s="4" customFormat="1" x14ac:dyDescent="0.3">
      <c r="A133" s="41"/>
    </row>
    <row r="134" spans="1:1" s="4" customFormat="1" x14ac:dyDescent="0.3">
      <c r="A134" s="41"/>
    </row>
    <row r="135" spans="1:1" s="4" customFormat="1" x14ac:dyDescent="0.3">
      <c r="A135" s="41"/>
    </row>
    <row r="136" spans="1:1" s="4" customFormat="1" x14ac:dyDescent="0.3">
      <c r="A136" s="41"/>
    </row>
    <row r="137" spans="1:1" s="4" customFormat="1" x14ac:dyDescent="0.3">
      <c r="A137" s="41"/>
    </row>
    <row r="138" spans="1:1" s="4" customFormat="1" x14ac:dyDescent="0.3">
      <c r="A138" s="41"/>
    </row>
    <row r="139" spans="1:1" s="4" customFormat="1" x14ac:dyDescent="0.3">
      <c r="A139" s="41"/>
    </row>
    <row r="140" spans="1:1" s="4" customFormat="1" x14ac:dyDescent="0.3">
      <c r="A140" s="41"/>
    </row>
    <row r="141" spans="1:1" s="4" customFormat="1" x14ac:dyDescent="0.3">
      <c r="A141" s="41"/>
    </row>
    <row r="142" spans="1:1" s="4" customFormat="1" x14ac:dyDescent="0.3">
      <c r="A142" s="41"/>
    </row>
    <row r="143" spans="1:1" s="4" customFormat="1" x14ac:dyDescent="0.3">
      <c r="A143" s="41"/>
    </row>
    <row r="144" spans="1:1" s="4" customFormat="1" x14ac:dyDescent="0.3">
      <c r="A144" s="41"/>
    </row>
    <row r="145" spans="1:1" s="4" customFormat="1" x14ac:dyDescent="0.3">
      <c r="A145" s="41"/>
    </row>
    <row r="146" spans="1:1" s="4" customFormat="1" x14ac:dyDescent="0.3">
      <c r="A146" s="41"/>
    </row>
    <row r="147" spans="1:1" s="4" customFormat="1" x14ac:dyDescent="0.3">
      <c r="A147" s="41"/>
    </row>
    <row r="148" spans="1:1" s="4" customFormat="1" x14ac:dyDescent="0.3">
      <c r="A148" s="41"/>
    </row>
    <row r="149" spans="1:1" s="4" customFormat="1" x14ac:dyDescent="0.3">
      <c r="A149" s="41"/>
    </row>
    <row r="150" spans="1:1" s="4" customFormat="1" x14ac:dyDescent="0.3">
      <c r="A150" s="41"/>
    </row>
    <row r="151" spans="1:1" s="4" customFormat="1" x14ac:dyDescent="0.3">
      <c r="A151" s="41"/>
    </row>
    <row r="152" spans="1:1" s="4" customFormat="1" x14ac:dyDescent="0.3">
      <c r="A152" s="41"/>
    </row>
    <row r="153" spans="1:1" s="4" customFormat="1" x14ac:dyDescent="0.3">
      <c r="A153" s="41"/>
    </row>
    <row r="154" spans="1:1" s="4" customFormat="1" x14ac:dyDescent="0.3">
      <c r="A154" s="41"/>
    </row>
    <row r="155" spans="1:1" s="4" customFormat="1" x14ac:dyDescent="0.3">
      <c r="A155" s="41"/>
    </row>
    <row r="156" spans="1:1" s="4" customFormat="1" x14ac:dyDescent="0.3">
      <c r="A156" s="41"/>
    </row>
    <row r="157" spans="1:1" s="4" customFormat="1" x14ac:dyDescent="0.3">
      <c r="A157" s="41"/>
    </row>
    <row r="158" spans="1:1" s="4" customFormat="1" x14ac:dyDescent="0.3">
      <c r="A158" s="41"/>
    </row>
    <row r="159" spans="1:1" s="4" customFormat="1" x14ac:dyDescent="0.3">
      <c r="A159" s="41"/>
    </row>
    <row r="160" spans="1:1" s="4" customFormat="1" x14ac:dyDescent="0.3">
      <c r="A160" s="41"/>
    </row>
    <row r="161" spans="1:1" s="4" customFormat="1" x14ac:dyDescent="0.3">
      <c r="A161" s="41"/>
    </row>
    <row r="162" spans="1:1" s="4" customFormat="1" x14ac:dyDescent="0.3">
      <c r="A162" s="41"/>
    </row>
    <row r="163" spans="1:1" s="4" customFormat="1" x14ac:dyDescent="0.3">
      <c r="A163" s="41"/>
    </row>
  </sheetData>
  <sheetProtection algorithmName="SHA-512" hashValue="Jzs+2gV3ppkC+OzR+2o91bkFHoDdPIFdTATrGn5pSxafhX6NIn869OCbGMJndwLyaYfMZCl99u/2SMIj+GRlPw==" saltValue="rTNAbX28A9EVxn47Y8NkuQ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ignoredErrors>
    <ignoredError sqref="F1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6"/>
  <sheetViews>
    <sheetView topLeftCell="A9" zoomScale="90" zoomScaleNormal="90" workbookViewId="0">
      <selection activeCell="C20" sqref="C20"/>
    </sheetView>
  </sheetViews>
  <sheetFormatPr defaultRowHeight="14.4" x14ac:dyDescent="0.3"/>
  <cols>
    <col min="1" max="1" width="4.5546875" style="50" bestFit="1" customWidth="1"/>
    <col min="2" max="2" width="39" style="50" bestFit="1" customWidth="1"/>
    <col min="3" max="3" width="64.6640625" style="50" bestFit="1" customWidth="1"/>
    <col min="4" max="19" width="8.88671875" style="50"/>
    <col min="20" max="54" width="9.109375" style="49"/>
    <col min="55" max="16384" width="8.88671875" style="50"/>
  </cols>
  <sheetData>
    <row r="1" spans="1:19" ht="23.4" x14ac:dyDescent="0.45">
      <c r="A1" s="57"/>
      <c r="B1" s="58" t="s">
        <v>1</v>
      </c>
      <c r="C1" s="5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32.25" customHeight="1" x14ac:dyDescent="0.45">
      <c r="A2" s="60" t="s">
        <v>52</v>
      </c>
      <c r="B2" s="61" t="s">
        <v>1</v>
      </c>
      <c r="C2" s="62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x14ac:dyDescent="0.3">
      <c r="A3" s="63"/>
      <c r="B3" s="64" t="s">
        <v>2</v>
      </c>
      <c r="C3" s="65" t="s">
        <v>3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x14ac:dyDescent="0.3">
      <c r="A4" s="66"/>
      <c r="B4" s="67" t="s">
        <v>4</v>
      </c>
      <c r="C4" s="68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x14ac:dyDescent="0.3">
      <c r="A5" s="66"/>
      <c r="B5" s="67" t="s">
        <v>6</v>
      </c>
      <c r="C5" s="69" t="s">
        <v>99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x14ac:dyDescent="0.3">
      <c r="A6" s="66"/>
      <c r="B6" s="67" t="s">
        <v>7</v>
      </c>
      <c r="C6" s="68" t="s">
        <v>34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x14ac:dyDescent="0.3">
      <c r="A7" s="66"/>
      <c r="B7" s="67" t="s">
        <v>42</v>
      </c>
      <c r="C7" s="70" t="s">
        <v>72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19" x14ac:dyDescent="0.3">
      <c r="A8" s="66"/>
      <c r="B8" s="67" t="s">
        <v>12</v>
      </c>
      <c r="C8" s="68" t="s">
        <v>100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1:19" ht="18" x14ac:dyDescent="0.35">
      <c r="A9" s="71"/>
      <c r="B9" s="72" t="s">
        <v>8</v>
      </c>
      <c r="C9" s="62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</row>
    <row r="10" spans="1:19" ht="21" x14ac:dyDescent="0.4">
      <c r="A10" s="73"/>
      <c r="B10" s="67" t="s">
        <v>0</v>
      </c>
      <c r="C10" s="2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</row>
    <row r="11" spans="1:19" x14ac:dyDescent="0.3">
      <c r="A11" s="74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</row>
    <row r="12" spans="1:19" ht="23.4" x14ac:dyDescent="0.45">
      <c r="A12" s="75" t="s">
        <v>56</v>
      </c>
      <c r="B12" s="76" t="s">
        <v>54</v>
      </c>
      <c r="C12" s="77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 spans="1:19" x14ac:dyDescent="0.3">
      <c r="A13" s="63"/>
      <c r="B13" s="64" t="s">
        <v>2</v>
      </c>
      <c r="C13" s="65" t="s">
        <v>3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19" x14ac:dyDescent="0.3">
      <c r="A14" s="78"/>
      <c r="B14" s="79" t="s">
        <v>9</v>
      </c>
      <c r="C14" s="52" t="s">
        <v>61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19" x14ac:dyDescent="0.3">
      <c r="A15" s="78"/>
      <c r="B15" s="79" t="s">
        <v>10</v>
      </c>
      <c r="C15" s="52" t="s">
        <v>62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  <row r="16" spans="1:19" x14ac:dyDescent="0.3">
      <c r="A16" s="78"/>
      <c r="B16" s="80" t="s">
        <v>11</v>
      </c>
      <c r="C16" s="52" t="s">
        <v>63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</row>
    <row r="17" spans="1:19" x14ac:dyDescent="0.3">
      <c r="A17" s="78"/>
      <c r="B17" s="80" t="s">
        <v>12</v>
      </c>
      <c r="C17" s="52" t="s">
        <v>65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</row>
    <row r="18" spans="1:19" ht="28.8" x14ac:dyDescent="0.3">
      <c r="A18" s="78"/>
      <c r="B18" s="80" t="s">
        <v>13</v>
      </c>
      <c r="C18" s="81" t="s">
        <v>64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1:19" x14ac:dyDescent="0.3">
      <c r="A19" s="78"/>
      <c r="B19" s="80" t="s">
        <v>14</v>
      </c>
      <c r="C19" s="52" t="s">
        <v>66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1:19" ht="18" x14ac:dyDescent="0.35">
      <c r="A20" s="78"/>
      <c r="B20" s="72" t="s">
        <v>15</v>
      </c>
      <c r="C20" s="73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1:19" ht="21" x14ac:dyDescent="0.4">
      <c r="A21" s="73"/>
      <c r="B21" s="79" t="s">
        <v>41</v>
      </c>
      <c r="C21" s="2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x14ac:dyDescent="0.3">
      <c r="A22" s="49"/>
      <c r="B22" s="49"/>
      <c r="C22" s="82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 spans="1:19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19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  <row r="25" spans="1:19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1:19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19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1:19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</row>
    <row r="30" spans="1:19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19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1:19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1:19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1:19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1:19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1:19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</row>
    <row r="38" spans="1:19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1:19" x14ac:dyDescent="0.3">
      <c r="A39" s="49"/>
      <c r="B39" s="49"/>
      <c r="C39" s="49"/>
    </row>
    <row r="40" spans="1:19" s="49" customFormat="1" x14ac:dyDescent="0.3"/>
    <row r="41" spans="1:19" s="49" customFormat="1" x14ac:dyDescent="0.3"/>
    <row r="42" spans="1:19" s="49" customFormat="1" x14ac:dyDescent="0.3"/>
    <row r="43" spans="1:19" s="49" customFormat="1" x14ac:dyDescent="0.3"/>
    <row r="44" spans="1:19" s="49" customFormat="1" x14ac:dyDescent="0.3"/>
    <row r="45" spans="1:19" s="49" customFormat="1" x14ac:dyDescent="0.3"/>
    <row r="46" spans="1:19" s="49" customFormat="1" x14ac:dyDescent="0.3"/>
    <row r="47" spans="1:19" s="49" customFormat="1" x14ac:dyDescent="0.3"/>
    <row r="48" spans="1:19" s="49" customFormat="1" x14ac:dyDescent="0.3"/>
    <row r="49" s="49" customFormat="1" x14ac:dyDescent="0.3"/>
    <row r="50" s="49" customFormat="1" x14ac:dyDescent="0.3"/>
    <row r="51" s="49" customFormat="1" x14ac:dyDescent="0.3"/>
    <row r="52" s="49" customFormat="1" x14ac:dyDescent="0.3"/>
    <row r="53" s="49" customFormat="1" x14ac:dyDescent="0.3"/>
    <row r="54" s="49" customFormat="1" x14ac:dyDescent="0.3"/>
    <row r="55" s="49" customFormat="1" x14ac:dyDescent="0.3"/>
    <row r="56" s="49" customFormat="1" x14ac:dyDescent="0.3"/>
    <row r="57" s="49" customFormat="1" x14ac:dyDescent="0.3"/>
    <row r="58" s="49" customFormat="1" x14ac:dyDescent="0.3"/>
    <row r="59" s="49" customFormat="1" x14ac:dyDescent="0.3"/>
    <row r="60" s="49" customFormat="1" x14ac:dyDescent="0.3"/>
    <row r="61" s="49" customFormat="1" x14ac:dyDescent="0.3"/>
    <row r="62" s="49" customFormat="1" x14ac:dyDescent="0.3"/>
    <row r="63" s="49" customFormat="1" x14ac:dyDescent="0.3"/>
    <row r="64" s="49" customFormat="1" x14ac:dyDescent="0.3"/>
    <row r="65" s="49" customFormat="1" x14ac:dyDescent="0.3"/>
    <row r="66" s="49" customFormat="1" x14ac:dyDescent="0.3"/>
    <row r="67" s="49" customFormat="1" x14ac:dyDescent="0.3"/>
    <row r="68" s="49" customFormat="1" x14ac:dyDescent="0.3"/>
    <row r="69" s="49" customFormat="1" x14ac:dyDescent="0.3"/>
    <row r="70" s="49" customFormat="1" x14ac:dyDescent="0.3"/>
    <row r="71" s="49" customFormat="1" x14ac:dyDescent="0.3"/>
    <row r="72" s="49" customFormat="1" x14ac:dyDescent="0.3"/>
    <row r="73" s="49" customFormat="1" x14ac:dyDescent="0.3"/>
    <row r="74" s="49" customFormat="1" x14ac:dyDescent="0.3"/>
    <row r="75" s="49" customFormat="1" x14ac:dyDescent="0.3"/>
    <row r="76" s="49" customFormat="1" x14ac:dyDescent="0.3"/>
    <row r="77" s="49" customFormat="1" x14ac:dyDescent="0.3"/>
    <row r="78" s="49" customFormat="1" x14ac:dyDescent="0.3"/>
    <row r="79" s="49" customFormat="1" x14ac:dyDescent="0.3"/>
    <row r="80" s="49" customFormat="1" x14ac:dyDescent="0.3"/>
    <row r="81" s="49" customFormat="1" x14ac:dyDescent="0.3"/>
    <row r="82" s="49" customFormat="1" x14ac:dyDescent="0.3"/>
    <row r="83" s="49" customFormat="1" x14ac:dyDescent="0.3"/>
    <row r="84" s="49" customFormat="1" x14ac:dyDescent="0.3"/>
    <row r="85" s="49" customFormat="1" x14ac:dyDescent="0.3"/>
    <row r="86" s="49" customFormat="1" x14ac:dyDescent="0.3"/>
    <row r="87" s="49" customFormat="1" x14ac:dyDescent="0.3"/>
    <row r="88" s="49" customFormat="1" x14ac:dyDescent="0.3"/>
    <row r="89" s="49" customFormat="1" x14ac:dyDescent="0.3"/>
    <row r="90" s="49" customFormat="1" x14ac:dyDescent="0.3"/>
    <row r="91" s="49" customFormat="1" x14ac:dyDescent="0.3"/>
    <row r="92" s="49" customFormat="1" x14ac:dyDescent="0.3"/>
    <row r="93" s="49" customFormat="1" x14ac:dyDescent="0.3"/>
    <row r="94" s="49" customFormat="1" x14ac:dyDescent="0.3"/>
    <row r="95" s="49" customFormat="1" x14ac:dyDescent="0.3"/>
    <row r="96" s="49" customFormat="1" x14ac:dyDescent="0.3"/>
    <row r="97" s="49" customFormat="1" x14ac:dyDescent="0.3"/>
    <row r="98" s="49" customFormat="1" x14ac:dyDescent="0.3"/>
    <row r="99" s="49" customFormat="1" x14ac:dyDescent="0.3"/>
    <row r="100" s="49" customFormat="1" x14ac:dyDescent="0.3"/>
    <row r="101" s="49" customFormat="1" x14ac:dyDescent="0.3"/>
    <row r="102" s="49" customFormat="1" x14ac:dyDescent="0.3"/>
    <row r="103" s="49" customFormat="1" x14ac:dyDescent="0.3"/>
    <row r="104" s="49" customFormat="1" x14ac:dyDescent="0.3"/>
    <row r="105" s="49" customFormat="1" x14ac:dyDescent="0.3"/>
    <row r="106" s="49" customFormat="1" x14ac:dyDescent="0.3"/>
    <row r="107" s="49" customFormat="1" x14ac:dyDescent="0.3"/>
    <row r="108" s="49" customFormat="1" x14ac:dyDescent="0.3"/>
    <row r="109" s="49" customFormat="1" x14ac:dyDescent="0.3"/>
    <row r="110" s="49" customFormat="1" x14ac:dyDescent="0.3"/>
    <row r="111" s="49" customFormat="1" x14ac:dyDescent="0.3"/>
    <row r="112" s="49" customFormat="1" x14ac:dyDescent="0.3"/>
    <row r="113" s="49" customFormat="1" x14ac:dyDescent="0.3"/>
    <row r="114" s="49" customFormat="1" x14ac:dyDescent="0.3"/>
    <row r="115" s="49" customFormat="1" x14ac:dyDescent="0.3"/>
    <row r="116" s="49" customFormat="1" x14ac:dyDescent="0.3"/>
    <row r="117" s="49" customFormat="1" x14ac:dyDescent="0.3"/>
    <row r="118" s="49" customFormat="1" x14ac:dyDescent="0.3"/>
    <row r="119" s="49" customFormat="1" x14ac:dyDescent="0.3"/>
    <row r="120" s="49" customFormat="1" x14ac:dyDescent="0.3"/>
    <row r="121" s="49" customFormat="1" x14ac:dyDescent="0.3"/>
    <row r="122" s="49" customFormat="1" x14ac:dyDescent="0.3"/>
    <row r="123" s="49" customFormat="1" x14ac:dyDescent="0.3"/>
    <row r="124" s="49" customFormat="1" x14ac:dyDescent="0.3"/>
    <row r="125" s="49" customFormat="1" x14ac:dyDescent="0.3"/>
    <row r="126" s="49" customFormat="1" x14ac:dyDescent="0.3"/>
    <row r="127" s="49" customFormat="1" x14ac:dyDescent="0.3"/>
    <row r="128" s="49" customFormat="1" x14ac:dyDescent="0.3"/>
    <row r="129" s="49" customFormat="1" x14ac:dyDescent="0.3"/>
    <row r="130" s="49" customFormat="1" x14ac:dyDescent="0.3"/>
    <row r="131" s="49" customFormat="1" x14ac:dyDescent="0.3"/>
    <row r="132" s="49" customFormat="1" x14ac:dyDescent="0.3"/>
    <row r="133" s="49" customFormat="1" x14ac:dyDescent="0.3"/>
    <row r="134" s="49" customFormat="1" x14ac:dyDescent="0.3"/>
    <row r="135" s="49" customFormat="1" x14ac:dyDescent="0.3"/>
    <row r="136" s="49" customFormat="1" x14ac:dyDescent="0.3"/>
    <row r="137" s="49" customFormat="1" x14ac:dyDescent="0.3"/>
    <row r="138" s="49" customFormat="1" x14ac:dyDescent="0.3"/>
    <row r="139" s="49" customFormat="1" x14ac:dyDescent="0.3"/>
    <row r="140" s="49" customFormat="1" x14ac:dyDescent="0.3"/>
    <row r="141" s="49" customFormat="1" x14ac:dyDescent="0.3"/>
    <row r="142" s="49" customFormat="1" x14ac:dyDescent="0.3"/>
    <row r="143" s="49" customFormat="1" x14ac:dyDescent="0.3"/>
    <row r="144" s="49" customFormat="1" x14ac:dyDescent="0.3"/>
    <row r="145" s="49" customFormat="1" x14ac:dyDescent="0.3"/>
    <row r="146" s="49" customFormat="1" x14ac:dyDescent="0.3"/>
    <row r="147" s="49" customFormat="1" x14ac:dyDescent="0.3"/>
    <row r="148" s="49" customFormat="1" x14ac:dyDescent="0.3"/>
    <row r="149" s="49" customFormat="1" x14ac:dyDescent="0.3"/>
    <row r="150" s="49" customFormat="1" x14ac:dyDescent="0.3"/>
    <row r="151" s="49" customFormat="1" x14ac:dyDescent="0.3"/>
    <row r="152" s="49" customFormat="1" x14ac:dyDescent="0.3"/>
    <row r="153" s="49" customFormat="1" x14ac:dyDescent="0.3"/>
    <row r="154" s="49" customFormat="1" x14ac:dyDescent="0.3"/>
    <row r="155" s="49" customFormat="1" x14ac:dyDescent="0.3"/>
    <row r="156" s="49" customFormat="1" x14ac:dyDescent="0.3"/>
    <row r="157" s="49" customFormat="1" x14ac:dyDescent="0.3"/>
    <row r="158" s="49" customFormat="1" x14ac:dyDescent="0.3"/>
    <row r="159" s="49" customFormat="1" x14ac:dyDescent="0.3"/>
    <row r="160" s="49" customFormat="1" x14ac:dyDescent="0.3"/>
    <row r="161" s="49" customFormat="1" x14ac:dyDescent="0.3"/>
    <row r="162" s="49" customFormat="1" x14ac:dyDescent="0.3"/>
    <row r="163" s="49" customFormat="1" x14ac:dyDescent="0.3"/>
    <row r="164" s="49" customFormat="1" x14ac:dyDescent="0.3"/>
    <row r="165" s="49" customFormat="1" x14ac:dyDescent="0.3"/>
    <row r="166" s="49" customFormat="1" x14ac:dyDescent="0.3"/>
    <row r="167" s="49" customFormat="1" x14ac:dyDescent="0.3"/>
    <row r="168" s="49" customFormat="1" x14ac:dyDescent="0.3"/>
    <row r="169" s="49" customFormat="1" x14ac:dyDescent="0.3"/>
    <row r="170" s="49" customFormat="1" x14ac:dyDescent="0.3"/>
    <row r="171" s="49" customFormat="1" x14ac:dyDescent="0.3"/>
    <row r="172" s="49" customFormat="1" x14ac:dyDescent="0.3"/>
    <row r="173" s="49" customFormat="1" x14ac:dyDescent="0.3"/>
    <row r="174" s="49" customFormat="1" x14ac:dyDescent="0.3"/>
    <row r="175" s="49" customFormat="1" x14ac:dyDescent="0.3"/>
    <row r="176" s="49" customFormat="1" x14ac:dyDescent="0.3"/>
  </sheetData>
  <sheetProtection algorithmName="SHA-512" hashValue="Le7GQSlJt8sBUh6X2udn4Q5SImpIrK0ReZ/UfyWZtnpnOjnSDD25ZCsEhwl0DFMn2SVAELxIG2aF07bq5TX70A==" saltValue="WicxOc3B16lmOPAhFZVzu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R74"/>
  <sheetViews>
    <sheetView zoomScale="90" zoomScaleNormal="90" workbookViewId="0">
      <selection activeCell="C20" sqref="C20"/>
    </sheetView>
  </sheetViews>
  <sheetFormatPr defaultRowHeight="14.4" x14ac:dyDescent="0.3"/>
  <cols>
    <col min="1" max="1" width="4.5546875" style="50" bestFit="1" customWidth="1"/>
    <col min="2" max="2" width="39" style="50" bestFit="1" customWidth="1"/>
    <col min="3" max="3" width="64.6640625" style="50" bestFit="1" customWidth="1"/>
    <col min="4" max="4" width="69.109375" style="49" customWidth="1"/>
    <col min="5" max="12" width="8.88671875" style="49"/>
    <col min="13" max="16384" width="8.88671875" style="50"/>
  </cols>
  <sheetData>
    <row r="1" spans="1:18" ht="23.4" x14ac:dyDescent="0.45">
      <c r="A1" s="57"/>
      <c r="B1" s="58" t="s">
        <v>91</v>
      </c>
      <c r="C1" s="59"/>
    </row>
    <row r="2" spans="1:18" s="49" customFormat="1" ht="23.4" x14ac:dyDescent="0.45">
      <c r="A2" s="83"/>
      <c r="B2" s="84"/>
      <c r="C2" s="85"/>
      <c r="M2" s="50"/>
      <c r="N2" s="50"/>
      <c r="O2" s="50"/>
      <c r="P2" s="50"/>
      <c r="Q2" s="50"/>
      <c r="R2" s="50"/>
    </row>
    <row r="3" spans="1:18" ht="23.4" x14ac:dyDescent="0.45">
      <c r="A3" s="60" t="s">
        <v>55</v>
      </c>
      <c r="B3" s="61" t="s">
        <v>59</v>
      </c>
      <c r="C3" s="62"/>
    </row>
    <row r="4" spans="1:18" x14ac:dyDescent="0.3">
      <c r="A4" s="63"/>
      <c r="B4" s="64" t="s">
        <v>2</v>
      </c>
      <c r="C4" s="65" t="s">
        <v>3</v>
      </c>
    </row>
    <row r="5" spans="1:18" x14ac:dyDescent="0.3">
      <c r="A5" s="66"/>
      <c r="B5" s="67" t="s">
        <v>36</v>
      </c>
      <c r="C5" s="68" t="s">
        <v>67</v>
      </c>
    </row>
    <row r="6" spans="1:18" x14ac:dyDescent="0.3">
      <c r="A6" s="66"/>
      <c r="B6" s="67" t="s">
        <v>6</v>
      </c>
      <c r="C6" s="68" t="s">
        <v>98</v>
      </c>
    </row>
    <row r="7" spans="1:18" x14ac:dyDescent="0.3">
      <c r="A7" s="66"/>
      <c r="B7" s="67" t="s">
        <v>42</v>
      </c>
      <c r="C7" s="68" t="s">
        <v>72</v>
      </c>
    </row>
    <row r="8" spans="1:18" x14ac:dyDescent="0.3">
      <c r="A8" s="66"/>
      <c r="B8" s="86" t="s">
        <v>12</v>
      </c>
      <c r="C8" s="87" t="s">
        <v>100</v>
      </c>
    </row>
    <row r="9" spans="1:18" ht="18" x14ac:dyDescent="0.35">
      <c r="A9" s="71"/>
      <c r="B9" s="88" t="s">
        <v>39</v>
      </c>
      <c r="C9" s="89"/>
    </row>
    <row r="10" spans="1:18" ht="21" x14ac:dyDescent="0.4">
      <c r="A10" s="90"/>
      <c r="B10" s="67" t="s">
        <v>0</v>
      </c>
      <c r="C10" s="29"/>
    </row>
    <row r="11" spans="1:18" x14ac:dyDescent="0.3">
      <c r="A11" s="49"/>
      <c r="B11" s="49"/>
      <c r="C11" s="49"/>
    </row>
    <row r="12" spans="1:18" ht="23.4" x14ac:dyDescent="0.45">
      <c r="A12" s="60" t="s">
        <v>92</v>
      </c>
      <c r="B12" s="61" t="s">
        <v>60</v>
      </c>
      <c r="C12" s="62"/>
    </row>
    <row r="13" spans="1:18" x14ac:dyDescent="0.3">
      <c r="A13" s="63"/>
      <c r="B13" s="64" t="s">
        <v>2</v>
      </c>
      <c r="C13" s="65" t="s">
        <v>3</v>
      </c>
    </row>
    <row r="14" spans="1:18" x14ac:dyDescent="0.3">
      <c r="A14" s="66"/>
      <c r="B14" s="67" t="s">
        <v>36</v>
      </c>
      <c r="C14" s="68" t="s">
        <v>44</v>
      </c>
    </row>
    <row r="15" spans="1:18" x14ac:dyDescent="0.3">
      <c r="A15" s="66"/>
      <c r="B15" s="67" t="s">
        <v>6</v>
      </c>
      <c r="C15" s="68" t="s">
        <v>98</v>
      </c>
    </row>
    <row r="16" spans="1:18" x14ac:dyDescent="0.3">
      <c r="A16" s="66"/>
      <c r="B16" s="67" t="s">
        <v>42</v>
      </c>
      <c r="C16" s="70" t="s">
        <v>72</v>
      </c>
    </row>
    <row r="17" spans="1:3" x14ac:dyDescent="0.3">
      <c r="A17" s="66"/>
      <c r="B17" s="67" t="s">
        <v>37</v>
      </c>
      <c r="C17" s="68" t="s">
        <v>38</v>
      </c>
    </row>
    <row r="18" spans="1:3" x14ac:dyDescent="0.3">
      <c r="A18" s="66"/>
      <c r="B18" s="86" t="s">
        <v>12</v>
      </c>
      <c r="C18" s="87" t="s">
        <v>100</v>
      </c>
    </row>
    <row r="19" spans="1:3" ht="18" x14ac:dyDescent="0.35">
      <c r="A19" s="71"/>
      <c r="B19" s="72" t="s">
        <v>43</v>
      </c>
      <c r="C19" s="62"/>
    </row>
    <row r="20" spans="1:3" ht="21" x14ac:dyDescent="0.4">
      <c r="A20" s="91"/>
      <c r="B20" s="67" t="s">
        <v>0</v>
      </c>
      <c r="C20" s="29"/>
    </row>
    <row r="21" spans="1:3" x14ac:dyDescent="0.3">
      <c r="A21" s="49"/>
      <c r="B21" s="49"/>
      <c r="C21" s="49"/>
    </row>
    <row r="22" spans="1:3" x14ac:dyDescent="0.3">
      <c r="A22" s="49"/>
      <c r="B22" s="49"/>
      <c r="C22" s="49"/>
    </row>
    <row r="23" spans="1:3" x14ac:dyDescent="0.3">
      <c r="A23" s="49"/>
      <c r="B23" s="49"/>
      <c r="C23" s="49"/>
    </row>
    <row r="24" spans="1:3" x14ac:dyDescent="0.3">
      <c r="A24" s="49"/>
      <c r="B24" s="49"/>
      <c r="C24" s="49"/>
    </row>
    <row r="25" spans="1:3" x14ac:dyDescent="0.3">
      <c r="A25" s="49"/>
      <c r="B25" s="49"/>
      <c r="C25" s="49"/>
    </row>
    <row r="26" spans="1:3" x14ac:dyDescent="0.3">
      <c r="A26" s="49"/>
      <c r="B26" s="49"/>
      <c r="C26" s="49"/>
    </row>
    <row r="27" spans="1:3" x14ac:dyDescent="0.3">
      <c r="A27" s="49"/>
      <c r="B27" s="49"/>
      <c r="C27" s="49"/>
    </row>
    <row r="28" spans="1:3" x14ac:dyDescent="0.3">
      <c r="A28" s="49"/>
      <c r="B28" s="49"/>
      <c r="C28" s="49"/>
    </row>
    <row r="29" spans="1:3" x14ac:dyDescent="0.3">
      <c r="A29" s="49"/>
      <c r="B29" s="49"/>
      <c r="C29" s="49"/>
    </row>
    <row r="30" spans="1:3" x14ac:dyDescent="0.3">
      <c r="A30" s="49"/>
      <c r="B30" s="49"/>
      <c r="C30" s="49"/>
    </row>
    <row r="31" spans="1:3" x14ac:dyDescent="0.3">
      <c r="A31" s="49"/>
      <c r="B31" s="49"/>
      <c r="C31" s="49"/>
    </row>
    <row r="32" spans="1:3" x14ac:dyDescent="0.3">
      <c r="A32" s="49"/>
      <c r="B32" s="49"/>
      <c r="C32" s="49"/>
    </row>
    <row r="33" spans="1:3" x14ac:dyDescent="0.3">
      <c r="A33" s="49"/>
      <c r="B33" s="49"/>
      <c r="C33" s="49"/>
    </row>
    <row r="34" spans="1:3" x14ac:dyDescent="0.3">
      <c r="A34" s="49"/>
      <c r="B34" s="49"/>
      <c r="C34" s="49"/>
    </row>
    <row r="35" spans="1:3" x14ac:dyDescent="0.3">
      <c r="A35" s="49"/>
      <c r="B35" s="49"/>
      <c r="C35" s="49"/>
    </row>
    <row r="36" spans="1:3" x14ac:dyDescent="0.3">
      <c r="A36" s="49"/>
      <c r="B36" s="49"/>
      <c r="C36" s="49"/>
    </row>
    <row r="37" spans="1:3" x14ac:dyDescent="0.3">
      <c r="A37" s="49"/>
      <c r="B37" s="49"/>
      <c r="C37" s="49"/>
    </row>
    <row r="38" spans="1:3" x14ac:dyDescent="0.3">
      <c r="A38" s="49"/>
      <c r="B38" s="49"/>
      <c r="C38" s="49"/>
    </row>
    <row r="39" spans="1:3" x14ac:dyDescent="0.3">
      <c r="A39" s="49"/>
      <c r="B39" s="49"/>
      <c r="C39" s="49"/>
    </row>
    <row r="40" spans="1:3" x14ac:dyDescent="0.3">
      <c r="A40" s="49"/>
      <c r="B40" s="49"/>
      <c r="C40" s="49"/>
    </row>
    <row r="41" spans="1:3" x14ac:dyDescent="0.3">
      <c r="A41" s="49"/>
      <c r="B41" s="49"/>
      <c r="C41" s="49"/>
    </row>
    <row r="42" spans="1:3" x14ac:dyDescent="0.3">
      <c r="A42" s="49"/>
      <c r="B42" s="49"/>
      <c r="C42" s="49"/>
    </row>
    <row r="43" spans="1:3" x14ac:dyDescent="0.3">
      <c r="A43" s="49"/>
      <c r="B43" s="49"/>
      <c r="C43" s="49"/>
    </row>
    <row r="44" spans="1:3" x14ac:dyDescent="0.3">
      <c r="A44" s="49"/>
      <c r="B44" s="49"/>
      <c r="C44" s="49"/>
    </row>
    <row r="45" spans="1:3" x14ac:dyDescent="0.3">
      <c r="A45" s="49"/>
      <c r="B45" s="49"/>
      <c r="C45" s="49"/>
    </row>
    <row r="46" spans="1:3" x14ac:dyDescent="0.3">
      <c r="A46" s="49"/>
      <c r="B46" s="49"/>
      <c r="C46" s="49"/>
    </row>
    <row r="47" spans="1:3" x14ac:dyDescent="0.3">
      <c r="A47" s="49"/>
      <c r="B47" s="49"/>
      <c r="C47" s="49"/>
    </row>
    <row r="48" spans="1:3" x14ac:dyDescent="0.3">
      <c r="A48" s="49"/>
      <c r="B48" s="49"/>
      <c r="C48" s="49"/>
    </row>
    <row r="49" spans="1:3" x14ac:dyDescent="0.3">
      <c r="A49" s="49"/>
      <c r="B49" s="49"/>
      <c r="C49" s="49"/>
    </row>
    <row r="50" spans="1:3" x14ac:dyDescent="0.3">
      <c r="A50" s="49"/>
      <c r="B50" s="49"/>
      <c r="C50" s="49"/>
    </row>
    <row r="51" spans="1:3" x14ac:dyDescent="0.3">
      <c r="A51" s="49"/>
      <c r="B51" s="49"/>
      <c r="C51" s="49"/>
    </row>
    <row r="52" spans="1:3" x14ac:dyDescent="0.3">
      <c r="A52" s="49"/>
      <c r="B52" s="49"/>
      <c r="C52" s="49"/>
    </row>
    <row r="53" spans="1:3" x14ac:dyDescent="0.3">
      <c r="A53" s="49"/>
      <c r="B53" s="49"/>
      <c r="C53" s="49"/>
    </row>
    <row r="54" spans="1:3" x14ac:dyDescent="0.3">
      <c r="A54" s="49"/>
      <c r="B54" s="49"/>
      <c r="C54" s="49"/>
    </row>
    <row r="55" spans="1:3" x14ac:dyDescent="0.3">
      <c r="A55" s="49"/>
      <c r="B55" s="49"/>
      <c r="C55" s="49"/>
    </row>
    <row r="56" spans="1:3" x14ac:dyDescent="0.3">
      <c r="A56" s="49"/>
      <c r="B56" s="49"/>
      <c r="C56" s="49"/>
    </row>
    <row r="57" spans="1:3" x14ac:dyDescent="0.3">
      <c r="A57" s="49"/>
      <c r="B57" s="49"/>
      <c r="C57" s="49"/>
    </row>
    <row r="58" spans="1:3" x14ac:dyDescent="0.3">
      <c r="A58" s="49"/>
      <c r="B58" s="49"/>
      <c r="C58" s="49"/>
    </row>
    <row r="59" spans="1:3" x14ac:dyDescent="0.3">
      <c r="A59" s="49"/>
      <c r="B59" s="49"/>
      <c r="C59" s="49"/>
    </row>
    <row r="60" spans="1:3" x14ac:dyDescent="0.3">
      <c r="A60" s="49"/>
      <c r="B60" s="49"/>
      <c r="C60" s="49"/>
    </row>
    <row r="61" spans="1:3" x14ac:dyDescent="0.3">
      <c r="A61" s="49"/>
      <c r="B61" s="49"/>
      <c r="C61" s="49"/>
    </row>
    <row r="62" spans="1:3" x14ac:dyDescent="0.3">
      <c r="A62" s="49"/>
      <c r="B62" s="49"/>
      <c r="C62" s="49"/>
    </row>
    <row r="63" spans="1:3" x14ac:dyDescent="0.3">
      <c r="A63" s="49"/>
      <c r="B63" s="49"/>
      <c r="C63" s="49"/>
    </row>
    <row r="64" spans="1:3" x14ac:dyDescent="0.3">
      <c r="A64" s="49"/>
      <c r="B64" s="49"/>
      <c r="C64" s="49"/>
    </row>
    <row r="65" spans="1:3" x14ac:dyDescent="0.3">
      <c r="A65" s="49"/>
      <c r="B65" s="49"/>
      <c r="C65" s="49"/>
    </row>
    <row r="66" spans="1:3" x14ac:dyDescent="0.3">
      <c r="A66" s="49"/>
      <c r="B66" s="49"/>
      <c r="C66" s="49"/>
    </row>
    <row r="67" spans="1:3" x14ac:dyDescent="0.3">
      <c r="A67" s="49"/>
      <c r="B67" s="49"/>
      <c r="C67" s="49"/>
    </row>
    <row r="68" spans="1:3" x14ac:dyDescent="0.3">
      <c r="A68" s="49"/>
      <c r="B68" s="49"/>
      <c r="C68" s="49"/>
    </row>
    <row r="69" spans="1:3" x14ac:dyDescent="0.3">
      <c r="A69" s="49"/>
      <c r="B69" s="49"/>
      <c r="C69" s="49"/>
    </row>
    <row r="70" spans="1:3" x14ac:dyDescent="0.3">
      <c r="A70" s="49"/>
      <c r="B70" s="49"/>
      <c r="C70" s="49"/>
    </row>
    <row r="71" spans="1:3" x14ac:dyDescent="0.3">
      <c r="A71" s="49"/>
      <c r="B71" s="49"/>
      <c r="C71" s="49"/>
    </row>
    <row r="72" spans="1:3" x14ac:dyDescent="0.3">
      <c r="A72" s="49"/>
      <c r="B72" s="49"/>
      <c r="C72" s="49"/>
    </row>
    <row r="73" spans="1:3" x14ac:dyDescent="0.3">
      <c r="A73" s="49"/>
      <c r="B73" s="49"/>
      <c r="C73" s="49"/>
    </row>
    <row r="74" spans="1:3" x14ac:dyDescent="0.3">
      <c r="A74" s="49"/>
      <c r="B74" s="49"/>
      <c r="C74" s="49"/>
    </row>
  </sheetData>
  <sheetProtection algorithmName="SHA-512" hashValue="Fyj5oCes6exHxkV03WtY+d1RnKQKDkhKAPbxZWHTAD1okyRdiLGys0Ij1DmFTuJsmuCUsdZ7VLfq7ztn8yRRag==" saltValue="Hm2yJTK+AoIZWvOZ2XXQvQ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49"/>
  <sheetViews>
    <sheetView zoomScale="80" zoomScaleNormal="80" workbookViewId="0">
      <selection activeCell="D12" sqref="D12"/>
    </sheetView>
  </sheetViews>
  <sheetFormatPr defaultRowHeight="14.4" x14ac:dyDescent="0.3"/>
  <cols>
    <col min="1" max="1" width="5.33203125" style="50" customWidth="1"/>
    <col min="2" max="2" width="39" style="50" bestFit="1" customWidth="1"/>
    <col min="3" max="3" width="72.6640625" style="50" bestFit="1" customWidth="1"/>
    <col min="4" max="4" width="34.44140625" style="50" customWidth="1"/>
    <col min="5" max="16" width="8.88671875" style="50"/>
    <col min="17" max="55" width="9.109375" style="49"/>
    <col min="56" max="16384" width="8.88671875" style="50"/>
  </cols>
  <sheetData>
    <row r="1" spans="1:16" ht="23.4" x14ac:dyDescent="0.45">
      <c r="A1" s="57"/>
      <c r="B1" s="58" t="s">
        <v>90</v>
      </c>
      <c r="C1" s="5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s="49" customFormat="1" ht="23.4" x14ac:dyDescent="0.45">
      <c r="A2" s="83"/>
      <c r="B2" s="84"/>
      <c r="C2" s="85"/>
    </row>
    <row r="3" spans="1:16" ht="32.25" customHeight="1" x14ac:dyDescent="0.45">
      <c r="A3" s="60">
        <v>3</v>
      </c>
      <c r="B3" s="61" t="s">
        <v>45</v>
      </c>
      <c r="C3" s="62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x14ac:dyDescent="0.3">
      <c r="A4" s="63"/>
      <c r="B4" s="64" t="s">
        <v>2</v>
      </c>
      <c r="C4" s="6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28.8" x14ac:dyDescent="0.3">
      <c r="A5" s="92"/>
      <c r="B5" s="79" t="s">
        <v>46</v>
      </c>
      <c r="C5" s="68" t="s">
        <v>102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x14ac:dyDescent="0.3">
      <c r="A6" s="92"/>
      <c r="B6" s="79" t="s">
        <v>47</v>
      </c>
      <c r="C6" s="93" t="s">
        <v>84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x14ac:dyDescent="0.3">
      <c r="A7" s="92"/>
      <c r="B7" s="79" t="s">
        <v>48</v>
      </c>
      <c r="C7" s="93" t="s">
        <v>49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6" ht="18" x14ac:dyDescent="0.35">
      <c r="A8" s="78"/>
      <c r="B8" s="72" t="s">
        <v>50</v>
      </c>
      <c r="C8" s="62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ht="21" x14ac:dyDescent="0.4">
      <c r="A9" s="73"/>
      <c r="B9" s="94" t="s">
        <v>89</v>
      </c>
      <c r="C9" s="2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6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x14ac:dyDescent="0.3">
      <c r="A11" s="49"/>
      <c r="B11" s="49" t="s">
        <v>51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1:16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1:16" ht="33" customHeigh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6" x14ac:dyDescent="0.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16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16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16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x14ac:dyDescent="0.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6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6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16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16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1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1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1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6" x14ac:dyDescent="0.3">
      <c r="A47" s="49"/>
      <c r="B47" s="49"/>
      <c r="C47" s="49"/>
    </row>
    <row r="48" spans="1:16" x14ac:dyDescent="0.3">
      <c r="A48" s="49"/>
      <c r="B48" s="49"/>
      <c r="C48" s="49"/>
    </row>
    <row r="49" spans="1:3" x14ac:dyDescent="0.3">
      <c r="A49" s="49"/>
      <c r="B49" s="49"/>
      <c r="C49" s="49"/>
    </row>
  </sheetData>
  <sheetProtection algorithmName="SHA-512" hashValue="Z9axuC/UeicyGuo/XwxZXeyIRK2AGVo9RukybMLavwNPopowfp8h3fZfZFu/fCQxHCv+vufoCcrzbX+YiLv6fw==" saltValue="KQ1TC1x1JrTwPMM6Op3ZWA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4.4" x14ac:dyDescent="0.3"/>
  <cols>
    <col min="1" max="1" width="6.109375" style="50" customWidth="1"/>
    <col min="2" max="2" width="102.77734375" style="50" customWidth="1"/>
    <col min="3" max="3" width="69.109375" style="50" customWidth="1"/>
    <col min="4" max="15" width="8.88671875" style="50"/>
    <col min="16" max="46" width="9.109375" style="49"/>
    <col min="47" max="16384" width="8.88671875" style="50"/>
  </cols>
  <sheetData>
    <row r="1" spans="1:15" ht="23.4" x14ac:dyDescent="0.45">
      <c r="A1" s="57"/>
      <c r="B1" s="95" t="s">
        <v>57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s="49" customFormat="1" ht="23.4" x14ac:dyDescent="0.45">
      <c r="A2" s="83"/>
      <c r="B2" s="84"/>
    </row>
    <row r="3" spans="1:15" ht="23.4" x14ac:dyDescent="0.45">
      <c r="A3" s="75">
        <v>4</v>
      </c>
      <c r="B3" s="96" t="s">
        <v>57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51" customHeight="1" x14ac:dyDescent="0.3">
      <c r="A4" s="71"/>
      <c r="B4" s="97" t="s">
        <v>101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33" customHeight="1" x14ac:dyDescent="0.3">
      <c r="A5" s="71"/>
      <c r="B5" s="98" t="s">
        <v>69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8.75" customHeight="1" x14ac:dyDescent="0.35">
      <c r="A6" s="71"/>
      <c r="B6" s="99" t="s">
        <v>68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21" customHeight="1" x14ac:dyDescent="0.4">
      <c r="A7" s="90"/>
      <c r="B7" s="30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5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x14ac:dyDescent="0.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 x14ac:dyDescent="0.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5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1:15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1:15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5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  <row r="25" spans="1:15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6" spans="1:15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spans="1:15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5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spans="1:15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1:15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 s="49" customFormat="1" x14ac:dyDescent="0.3"/>
    <row r="35" spans="1:15" s="49" customFormat="1" x14ac:dyDescent="0.3"/>
    <row r="36" spans="1:15" s="49" customFormat="1" x14ac:dyDescent="0.3"/>
    <row r="37" spans="1:15" s="49" customFormat="1" x14ac:dyDescent="0.3"/>
    <row r="38" spans="1:15" s="49" customFormat="1" x14ac:dyDescent="0.3"/>
    <row r="39" spans="1:15" s="49" customFormat="1" x14ac:dyDescent="0.3"/>
    <row r="40" spans="1:15" s="49" customFormat="1" x14ac:dyDescent="0.3"/>
    <row r="41" spans="1:15" s="49" customFormat="1" x14ac:dyDescent="0.3"/>
    <row r="42" spans="1:15" s="49" customFormat="1" x14ac:dyDescent="0.3"/>
    <row r="43" spans="1:15" s="49" customFormat="1" x14ac:dyDescent="0.3"/>
    <row r="44" spans="1:15" s="49" customFormat="1" x14ac:dyDescent="0.3"/>
    <row r="45" spans="1:15" s="49" customFormat="1" x14ac:dyDescent="0.3"/>
    <row r="46" spans="1:15" s="49" customFormat="1" x14ac:dyDescent="0.3"/>
    <row r="47" spans="1:15" s="49" customFormat="1" x14ac:dyDescent="0.3"/>
    <row r="48" spans="1:15" s="49" customFormat="1" x14ac:dyDescent="0.3"/>
    <row r="49" s="49" customFormat="1" x14ac:dyDescent="0.3"/>
    <row r="50" s="49" customFormat="1" x14ac:dyDescent="0.3"/>
    <row r="51" s="49" customFormat="1" x14ac:dyDescent="0.3"/>
    <row r="52" s="49" customFormat="1" x14ac:dyDescent="0.3"/>
    <row r="53" s="49" customFormat="1" x14ac:dyDescent="0.3"/>
    <row r="54" s="49" customFormat="1" x14ac:dyDescent="0.3"/>
    <row r="55" s="49" customFormat="1" x14ac:dyDescent="0.3"/>
    <row r="56" s="49" customFormat="1" x14ac:dyDescent="0.3"/>
    <row r="57" s="49" customFormat="1" x14ac:dyDescent="0.3"/>
    <row r="58" s="49" customFormat="1" x14ac:dyDescent="0.3"/>
    <row r="59" s="49" customFormat="1" x14ac:dyDescent="0.3"/>
    <row r="60" s="49" customFormat="1" x14ac:dyDescent="0.3"/>
    <row r="61" s="49" customFormat="1" x14ac:dyDescent="0.3"/>
    <row r="62" s="49" customFormat="1" x14ac:dyDescent="0.3"/>
    <row r="63" s="49" customFormat="1" x14ac:dyDescent="0.3"/>
    <row r="64" s="49" customFormat="1" x14ac:dyDescent="0.3"/>
    <row r="65" s="49" customFormat="1" x14ac:dyDescent="0.3"/>
    <row r="66" s="49" customFormat="1" x14ac:dyDescent="0.3"/>
    <row r="67" s="49" customFormat="1" x14ac:dyDescent="0.3"/>
    <row r="68" s="49" customFormat="1" x14ac:dyDescent="0.3"/>
    <row r="69" s="49" customFormat="1" x14ac:dyDescent="0.3"/>
    <row r="70" s="49" customFormat="1" x14ac:dyDescent="0.3"/>
    <row r="71" s="49" customFormat="1" x14ac:dyDescent="0.3"/>
    <row r="72" s="49" customFormat="1" x14ac:dyDescent="0.3"/>
    <row r="73" s="49" customFormat="1" x14ac:dyDescent="0.3"/>
    <row r="74" s="49" customFormat="1" x14ac:dyDescent="0.3"/>
    <row r="75" s="49" customFormat="1" x14ac:dyDescent="0.3"/>
    <row r="76" s="49" customFormat="1" x14ac:dyDescent="0.3"/>
    <row r="77" s="49" customFormat="1" x14ac:dyDescent="0.3"/>
    <row r="78" s="49" customFormat="1" x14ac:dyDescent="0.3"/>
    <row r="79" s="49" customFormat="1" x14ac:dyDescent="0.3"/>
    <row r="80" s="49" customFormat="1" x14ac:dyDescent="0.3"/>
    <row r="81" s="49" customFormat="1" x14ac:dyDescent="0.3"/>
    <row r="82" s="49" customFormat="1" x14ac:dyDescent="0.3"/>
    <row r="83" s="49" customFormat="1" x14ac:dyDescent="0.3"/>
    <row r="84" s="49" customFormat="1" x14ac:dyDescent="0.3"/>
    <row r="85" s="49" customFormat="1" x14ac:dyDescent="0.3"/>
    <row r="86" s="49" customFormat="1" x14ac:dyDescent="0.3"/>
    <row r="87" s="49" customFormat="1" x14ac:dyDescent="0.3"/>
    <row r="88" s="49" customFormat="1" x14ac:dyDescent="0.3"/>
    <row r="89" s="49" customFormat="1" x14ac:dyDescent="0.3"/>
    <row r="90" s="49" customFormat="1" x14ac:dyDescent="0.3"/>
    <row r="91" s="49" customFormat="1" x14ac:dyDescent="0.3"/>
    <row r="92" s="49" customFormat="1" x14ac:dyDescent="0.3"/>
    <row r="93" s="49" customFormat="1" x14ac:dyDescent="0.3"/>
    <row r="94" s="49" customFormat="1" x14ac:dyDescent="0.3"/>
    <row r="95" s="49" customFormat="1" x14ac:dyDescent="0.3"/>
    <row r="96" s="49" customFormat="1" x14ac:dyDescent="0.3"/>
    <row r="97" s="49" customFormat="1" x14ac:dyDescent="0.3"/>
    <row r="98" s="49" customFormat="1" x14ac:dyDescent="0.3"/>
    <row r="99" s="49" customFormat="1" x14ac:dyDescent="0.3"/>
    <row r="100" s="49" customFormat="1" x14ac:dyDescent="0.3"/>
    <row r="101" s="49" customFormat="1" x14ac:dyDescent="0.3"/>
    <row r="102" s="49" customFormat="1" x14ac:dyDescent="0.3"/>
    <row r="103" s="49" customFormat="1" x14ac:dyDescent="0.3"/>
    <row r="104" s="49" customFormat="1" x14ac:dyDescent="0.3"/>
    <row r="105" s="49" customFormat="1" x14ac:dyDescent="0.3"/>
    <row r="106" s="49" customFormat="1" x14ac:dyDescent="0.3"/>
    <row r="107" s="49" customFormat="1" x14ac:dyDescent="0.3"/>
    <row r="108" s="49" customFormat="1" x14ac:dyDescent="0.3"/>
    <row r="109" s="49" customFormat="1" x14ac:dyDescent="0.3"/>
    <row r="110" s="49" customFormat="1" x14ac:dyDescent="0.3"/>
    <row r="111" s="49" customFormat="1" x14ac:dyDescent="0.3"/>
    <row r="112" s="49" customFormat="1" x14ac:dyDescent="0.3"/>
    <row r="113" s="49" customFormat="1" x14ac:dyDescent="0.3"/>
    <row r="114" s="49" customFormat="1" x14ac:dyDescent="0.3"/>
    <row r="115" s="49" customFormat="1" x14ac:dyDescent="0.3"/>
    <row r="116" s="49" customFormat="1" x14ac:dyDescent="0.3"/>
  </sheetData>
  <sheetProtection algorithmName="SHA-512" hashValue="4+cydOxif0F5cCQFL89TyXGgSAwaNxdsawwdCAEuPG2WnwYWLxXjnG1/5wEFQdns93zs2Wcj+nL4PhpOgFjoxQ==" saltValue="5Kd3Qu3zSgPOc867eFnyW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F21" sqref="F21"/>
    </sheetView>
  </sheetViews>
  <sheetFormatPr defaultColWidth="9.109375" defaultRowHeight="14.4" x14ac:dyDescent="0.3"/>
  <cols>
    <col min="1" max="1" width="6.109375" style="50" customWidth="1"/>
    <col min="2" max="2" width="39" style="50" bestFit="1" customWidth="1"/>
    <col min="3" max="3" width="40.33203125" style="115" bestFit="1" customWidth="1"/>
    <col min="4" max="4" width="28" style="50" customWidth="1"/>
    <col min="5" max="5" width="30.44140625" style="115" customWidth="1"/>
    <col min="6" max="16" width="9.109375" style="50"/>
    <col min="17" max="41" width="9.109375" style="49"/>
    <col min="42" max="16384" width="9.109375" style="50"/>
  </cols>
  <sheetData>
    <row r="1" spans="1:41" ht="23.4" x14ac:dyDescent="0.45">
      <c r="A1" s="100" t="s">
        <v>73</v>
      </c>
      <c r="B1" s="101"/>
      <c r="C1" s="101"/>
      <c r="D1" s="101"/>
      <c r="E1" s="101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41" ht="12" customHeight="1" x14ac:dyDescent="0.3">
      <c r="A2" s="49"/>
      <c r="B2" s="49"/>
      <c r="C2" s="25"/>
      <c r="D2" s="49"/>
      <c r="E2" s="82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41" s="107" customFormat="1" ht="15.6" x14ac:dyDescent="0.3">
      <c r="A3" s="102">
        <v>5</v>
      </c>
      <c r="B3" s="103" t="s">
        <v>73</v>
      </c>
      <c r="C3" s="104" t="s">
        <v>74</v>
      </c>
      <c r="D3" s="105" t="s">
        <v>75</v>
      </c>
      <c r="E3" s="104" t="s">
        <v>76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41" x14ac:dyDescent="0.3">
      <c r="A4" s="108"/>
      <c r="B4" s="97" t="s">
        <v>77</v>
      </c>
      <c r="C4" s="109">
        <v>20</v>
      </c>
      <c r="D4" s="27"/>
      <c r="E4" s="110">
        <f>SUM(C4*D4)</f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41" x14ac:dyDescent="0.3">
      <c r="A5" s="108"/>
      <c r="B5" s="97" t="s">
        <v>78</v>
      </c>
      <c r="C5" s="109">
        <v>20</v>
      </c>
      <c r="D5" s="27"/>
      <c r="E5" s="110">
        <f>SUM(C5*D5)</f>
        <v>0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41" ht="15.6" x14ac:dyDescent="0.3">
      <c r="A6" s="108"/>
      <c r="B6" s="111"/>
      <c r="C6" s="104" t="s">
        <v>79</v>
      </c>
      <c r="D6" s="111" t="s">
        <v>0</v>
      </c>
      <c r="E6" s="112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41" x14ac:dyDescent="0.3">
      <c r="A7" s="108"/>
      <c r="B7" s="68" t="s">
        <v>80</v>
      </c>
      <c r="C7" s="26">
        <v>2500</v>
      </c>
      <c r="D7" s="28"/>
      <c r="E7" s="113">
        <f>SUM(C7*D7)+C7</f>
        <v>2500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41" x14ac:dyDescent="0.3">
      <c r="A8" s="49"/>
      <c r="B8" s="49"/>
      <c r="C8" s="82"/>
      <c r="D8" s="111" t="s">
        <v>16</v>
      </c>
      <c r="E8" s="114">
        <f>SUM(E4:E7)</f>
        <v>2500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41" x14ac:dyDescent="0.3">
      <c r="A9" s="49"/>
      <c r="B9" s="49"/>
      <c r="C9" s="82"/>
      <c r="D9" s="49"/>
      <c r="E9" s="82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41" x14ac:dyDescent="0.3">
      <c r="A10" s="49"/>
      <c r="B10" s="49"/>
      <c r="C10" s="82"/>
      <c r="D10" s="49"/>
      <c r="E10" s="82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41" x14ac:dyDescent="0.3">
      <c r="A11" s="49"/>
      <c r="B11" s="49"/>
      <c r="C11" s="82"/>
      <c r="D11" s="49"/>
      <c r="E11" s="82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1:41" x14ac:dyDescent="0.3">
      <c r="A12" s="49"/>
      <c r="B12" s="49"/>
      <c r="C12" s="82"/>
      <c r="D12" s="49"/>
      <c r="E12" s="82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1:41" x14ac:dyDescent="0.3">
      <c r="A13" s="49"/>
      <c r="B13" s="49"/>
      <c r="C13" s="82"/>
      <c r="D13" s="49"/>
      <c r="E13" s="82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41" x14ac:dyDescent="0.3">
      <c r="A14" s="49"/>
      <c r="B14" s="49"/>
      <c r="C14" s="82"/>
      <c r="D14" s="49"/>
      <c r="E14" s="8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41" x14ac:dyDescent="0.3">
      <c r="A15" s="49"/>
      <c r="B15" s="49"/>
      <c r="C15" s="82"/>
      <c r="D15" s="49"/>
      <c r="E15" s="82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41" x14ac:dyDescent="0.3">
      <c r="A16" s="49"/>
      <c r="B16" s="49"/>
      <c r="C16" s="82"/>
      <c r="D16" s="49"/>
      <c r="E16" s="82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16" x14ac:dyDescent="0.3">
      <c r="A17" s="49"/>
      <c r="B17" s="49"/>
      <c r="C17" s="82"/>
      <c r="D17" s="49"/>
      <c r="E17" s="82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x14ac:dyDescent="0.3">
      <c r="A18" s="49"/>
      <c r="B18" s="49"/>
      <c r="C18" s="82"/>
      <c r="D18" s="49"/>
      <c r="E18" s="82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6" x14ac:dyDescent="0.3">
      <c r="A19" s="49"/>
      <c r="B19" s="49"/>
      <c r="C19" s="82"/>
      <c r="D19" s="49"/>
      <c r="E19" s="82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x14ac:dyDescent="0.3">
      <c r="A20" s="49"/>
      <c r="B20" s="49"/>
      <c r="C20" s="82"/>
      <c r="D20" s="49"/>
      <c r="E20" s="82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x14ac:dyDescent="0.3">
      <c r="A21" s="49"/>
      <c r="B21" s="49"/>
      <c r="C21" s="82"/>
      <c r="D21" s="49"/>
      <c r="E21" s="82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x14ac:dyDescent="0.3">
      <c r="A22" s="49"/>
      <c r="B22" s="49"/>
      <c r="C22" s="82"/>
      <c r="D22" s="49"/>
      <c r="E22" s="8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x14ac:dyDescent="0.3">
      <c r="A23" s="49"/>
      <c r="B23" s="49"/>
      <c r="C23" s="82"/>
      <c r="D23" s="49"/>
      <c r="E23" s="82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x14ac:dyDescent="0.3">
      <c r="A24" s="49"/>
      <c r="B24" s="49"/>
      <c r="C24" s="82"/>
      <c r="D24" s="49"/>
      <c r="E24" s="82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6" x14ac:dyDescent="0.3">
      <c r="A25" s="49"/>
      <c r="B25" s="49"/>
      <c r="C25" s="82"/>
      <c r="D25" s="49"/>
      <c r="E25" s="82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16" x14ac:dyDescent="0.3">
      <c r="A26" s="49"/>
      <c r="B26" s="49"/>
      <c r="C26" s="82"/>
      <c r="D26" s="49"/>
      <c r="E26" s="82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16" x14ac:dyDescent="0.3">
      <c r="A27" s="49"/>
      <c r="B27" s="49"/>
      <c r="C27" s="82"/>
      <c r="D27" s="49"/>
      <c r="E27" s="8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 x14ac:dyDescent="0.3">
      <c r="A28" s="49"/>
      <c r="B28" s="49"/>
      <c r="C28" s="82"/>
      <c r="D28" s="49"/>
      <c r="E28" s="82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16" x14ac:dyDescent="0.3">
      <c r="A29" s="49"/>
      <c r="B29" s="49"/>
      <c r="C29" s="82"/>
      <c r="D29" s="49"/>
      <c r="E29" s="82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6" x14ac:dyDescent="0.3">
      <c r="A30" s="49"/>
      <c r="B30" s="49"/>
      <c r="C30" s="82"/>
      <c r="D30" s="49"/>
      <c r="E30" s="8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16" x14ac:dyDescent="0.3">
      <c r="A31" s="49"/>
      <c r="B31" s="49"/>
      <c r="C31" s="82"/>
      <c r="D31" s="49"/>
      <c r="E31" s="82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16" x14ac:dyDescent="0.3">
      <c r="A32" s="49"/>
      <c r="B32" s="49"/>
      <c r="C32" s="82"/>
      <c r="D32" s="49"/>
      <c r="E32" s="82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x14ac:dyDescent="0.3">
      <c r="A33" s="49"/>
      <c r="B33" s="49"/>
      <c r="C33" s="82"/>
      <c r="D33" s="49"/>
      <c r="E33" s="82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x14ac:dyDescent="0.3">
      <c r="A34" s="49"/>
      <c r="B34" s="49"/>
      <c r="C34" s="82"/>
      <c r="D34" s="49"/>
      <c r="E34" s="82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6" x14ac:dyDescent="0.3">
      <c r="A35" s="49"/>
      <c r="B35" s="49"/>
      <c r="C35" s="82"/>
      <c r="D35" s="49"/>
      <c r="E35" s="82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6" s="49" customFormat="1" x14ac:dyDescent="0.3">
      <c r="C36" s="82"/>
      <c r="E36" s="82"/>
    </row>
    <row r="37" spans="1:16" s="49" customFormat="1" x14ac:dyDescent="0.3">
      <c r="C37" s="82"/>
      <c r="E37" s="82"/>
    </row>
    <row r="38" spans="1:16" s="49" customFormat="1" x14ac:dyDescent="0.3">
      <c r="C38" s="82"/>
      <c r="E38" s="82"/>
    </row>
    <row r="39" spans="1:16" s="49" customFormat="1" x14ac:dyDescent="0.3">
      <c r="C39" s="82"/>
      <c r="E39" s="82"/>
    </row>
    <row r="40" spans="1:16" s="49" customFormat="1" x14ac:dyDescent="0.3">
      <c r="C40" s="82"/>
      <c r="E40" s="82"/>
    </row>
    <row r="41" spans="1:16" s="49" customFormat="1" x14ac:dyDescent="0.3">
      <c r="C41" s="82"/>
      <c r="E41" s="82"/>
    </row>
    <row r="42" spans="1:16" s="49" customFormat="1" x14ac:dyDescent="0.3">
      <c r="C42" s="82"/>
      <c r="E42" s="82"/>
    </row>
    <row r="43" spans="1:16" s="49" customFormat="1" x14ac:dyDescent="0.3">
      <c r="C43" s="82"/>
      <c r="E43" s="82"/>
    </row>
    <row r="44" spans="1:16" s="49" customFormat="1" x14ac:dyDescent="0.3">
      <c r="C44" s="82"/>
      <c r="E44" s="82"/>
    </row>
    <row r="45" spans="1:16" s="49" customFormat="1" x14ac:dyDescent="0.3">
      <c r="C45" s="82"/>
      <c r="E45" s="82"/>
    </row>
    <row r="46" spans="1:16" s="49" customFormat="1" x14ac:dyDescent="0.3">
      <c r="C46" s="82"/>
      <c r="E46" s="82"/>
    </row>
    <row r="47" spans="1:16" s="49" customFormat="1" x14ac:dyDescent="0.3">
      <c r="C47" s="82"/>
      <c r="E47" s="82"/>
    </row>
    <row r="48" spans="1:16" s="49" customFormat="1" x14ac:dyDescent="0.3">
      <c r="C48" s="82"/>
      <c r="E48" s="82"/>
    </row>
    <row r="49" spans="3:5" s="49" customFormat="1" x14ac:dyDescent="0.3">
      <c r="C49" s="82"/>
      <c r="E49" s="82"/>
    </row>
    <row r="50" spans="3:5" s="49" customFormat="1" x14ac:dyDescent="0.3">
      <c r="C50" s="82"/>
      <c r="E50" s="82"/>
    </row>
    <row r="51" spans="3:5" s="49" customFormat="1" x14ac:dyDescent="0.3">
      <c r="C51" s="82"/>
      <c r="E51" s="82"/>
    </row>
    <row r="52" spans="3:5" s="49" customFormat="1" x14ac:dyDescent="0.3">
      <c r="C52" s="82"/>
      <c r="E52" s="82"/>
    </row>
    <row r="53" spans="3:5" s="49" customFormat="1" x14ac:dyDescent="0.3">
      <c r="C53" s="82"/>
      <c r="E53" s="82"/>
    </row>
    <row r="54" spans="3:5" s="49" customFormat="1" x14ac:dyDescent="0.3">
      <c r="C54" s="82"/>
      <c r="E54" s="82"/>
    </row>
    <row r="55" spans="3:5" s="49" customFormat="1" x14ac:dyDescent="0.3">
      <c r="C55" s="82"/>
      <c r="E55" s="82"/>
    </row>
    <row r="56" spans="3:5" s="49" customFormat="1" x14ac:dyDescent="0.3">
      <c r="C56" s="82"/>
      <c r="E56" s="82"/>
    </row>
    <row r="57" spans="3:5" s="49" customFormat="1" x14ac:dyDescent="0.3">
      <c r="C57" s="82"/>
      <c r="E57" s="82"/>
    </row>
    <row r="58" spans="3:5" s="49" customFormat="1" x14ac:dyDescent="0.3">
      <c r="C58" s="82"/>
      <c r="E58" s="82"/>
    </row>
    <row r="59" spans="3:5" s="49" customFormat="1" x14ac:dyDescent="0.3">
      <c r="C59" s="82"/>
      <c r="E59" s="82"/>
    </row>
    <row r="60" spans="3:5" s="49" customFormat="1" x14ac:dyDescent="0.3">
      <c r="C60" s="82"/>
      <c r="E60" s="82"/>
    </row>
    <row r="61" spans="3:5" s="49" customFormat="1" x14ac:dyDescent="0.3">
      <c r="C61" s="82"/>
      <c r="E61" s="82"/>
    </row>
    <row r="62" spans="3:5" s="49" customFormat="1" x14ac:dyDescent="0.3">
      <c r="C62" s="82"/>
      <c r="E62" s="82"/>
    </row>
    <row r="63" spans="3:5" s="49" customFormat="1" x14ac:dyDescent="0.3">
      <c r="C63" s="82"/>
      <c r="E63" s="82"/>
    </row>
    <row r="64" spans="3:5" s="49" customFormat="1" x14ac:dyDescent="0.3">
      <c r="C64" s="82"/>
      <c r="E64" s="82"/>
    </row>
    <row r="65" spans="3:5" s="49" customFormat="1" x14ac:dyDescent="0.3">
      <c r="C65" s="82"/>
      <c r="E65" s="82"/>
    </row>
    <row r="66" spans="3:5" s="49" customFormat="1" x14ac:dyDescent="0.3">
      <c r="C66" s="82"/>
      <c r="E66" s="82"/>
    </row>
    <row r="67" spans="3:5" s="49" customFormat="1" x14ac:dyDescent="0.3">
      <c r="C67" s="82"/>
      <c r="E67" s="82"/>
    </row>
    <row r="68" spans="3:5" s="49" customFormat="1" x14ac:dyDescent="0.3">
      <c r="C68" s="82"/>
      <c r="E68" s="82"/>
    </row>
    <row r="69" spans="3:5" s="49" customFormat="1" x14ac:dyDescent="0.3">
      <c r="C69" s="82"/>
      <c r="E69" s="82"/>
    </row>
    <row r="70" spans="3:5" s="49" customFormat="1" x14ac:dyDescent="0.3">
      <c r="C70" s="82"/>
      <c r="E70" s="82"/>
    </row>
    <row r="71" spans="3:5" s="49" customFormat="1" x14ac:dyDescent="0.3">
      <c r="C71" s="82"/>
      <c r="E71" s="82"/>
    </row>
    <row r="72" spans="3:5" s="49" customFormat="1" x14ac:dyDescent="0.3">
      <c r="C72" s="82"/>
      <c r="E72" s="82"/>
    </row>
    <row r="73" spans="3:5" s="49" customFormat="1" x14ac:dyDescent="0.3">
      <c r="C73" s="82"/>
      <c r="E73" s="82"/>
    </row>
    <row r="74" spans="3:5" s="49" customFormat="1" x14ac:dyDescent="0.3">
      <c r="C74" s="82"/>
      <c r="E74" s="82"/>
    </row>
    <row r="75" spans="3:5" s="49" customFormat="1" x14ac:dyDescent="0.3">
      <c r="C75" s="82"/>
      <c r="E75" s="82"/>
    </row>
    <row r="76" spans="3:5" s="49" customFormat="1" x14ac:dyDescent="0.3">
      <c r="C76" s="82"/>
      <c r="E76" s="82"/>
    </row>
    <row r="77" spans="3:5" s="49" customFormat="1" x14ac:dyDescent="0.3">
      <c r="C77" s="82"/>
      <c r="E77" s="82"/>
    </row>
    <row r="78" spans="3:5" s="49" customFormat="1" x14ac:dyDescent="0.3">
      <c r="C78" s="82"/>
      <c r="E78" s="82"/>
    </row>
    <row r="79" spans="3:5" s="49" customFormat="1" x14ac:dyDescent="0.3">
      <c r="C79" s="82"/>
      <c r="E79" s="82"/>
    </row>
    <row r="80" spans="3:5" s="49" customFormat="1" x14ac:dyDescent="0.3">
      <c r="C80" s="82"/>
      <c r="E80" s="82"/>
    </row>
    <row r="81" spans="3:5" s="49" customFormat="1" x14ac:dyDescent="0.3">
      <c r="C81" s="82"/>
      <c r="E81" s="82"/>
    </row>
    <row r="82" spans="3:5" s="49" customFormat="1" x14ac:dyDescent="0.3">
      <c r="C82" s="82"/>
      <c r="E82" s="82"/>
    </row>
    <row r="83" spans="3:5" s="49" customFormat="1" x14ac:dyDescent="0.3">
      <c r="C83" s="82"/>
      <c r="E83" s="82"/>
    </row>
    <row r="84" spans="3:5" s="49" customFormat="1" x14ac:dyDescent="0.3">
      <c r="C84" s="82"/>
      <c r="E84" s="82"/>
    </row>
    <row r="85" spans="3:5" s="49" customFormat="1" x14ac:dyDescent="0.3">
      <c r="C85" s="82"/>
      <c r="E85" s="82"/>
    </row>
    <row r="86" spans="3:5" s="49" customFormat="1" x14ac:dyDescent="0.3">
      <c r="C86" s="82"/>
      <c r="E86" s="82"/>
    </row>
    <row r="87" spans="3:5" s="49" customFormat="1" x14ac:dyDescent="0.3">
      <c r="C87" s="82"/>
      <c r="E87" s="82"/>
    </row>
    <row r="88" spans="3:5" s="49" customFormat="1" x14ac:dyDescent="0.3">
      <c r="C88" s="82"/>
      <c r="E88" s="82"/>
    </row>
    <row r="89" spans="3:5" s="49" customFormat="1" x14ac:dyDescent="0.3">
      <c r="C89" s="82"/>
      <c r="E89" s="82"/>
    </row>
    <row r="90" spans="3:5" s="49" customFormat="1" x14ac:dyDescent="0.3">
      <c r="C90" s="82"/>
      <c r="E90" s="82"/>
    </row>
    <row r="91" spans="3:5" s="49" customFormat="1" x14ac:dyDescent="0.3">
      <c r="C91" s="82"/>
      <c r="E91" s="82"/>
    </row>
    <row r="92" spans="3:5" s="49" customFormat="1" x14ac:dyDescent="0.3">
      <c r="C92" s="82"/>
      <c r="E92" s="82"/>
    </row>
    <row r="93" spans="3:5" s="49" customFormat="1" x14ac:dyDescent="0.3">
      <c r="C93" s="82"/>
      <c r="E93" s="82"/>
    </row>
    <row r="94" spans="3:5" s="49" customFormat="1" x14ac:dyDescent="0.3">
      <c r="C94" s="82"/>
      <c r="E94" s="82"/>
    </row>
    <row r="95" spans="3:5" s="49" customFormat="1" x14ac:dyDescent="0.3">
      <c r="C95" s="82"/>
      <c r="E95" s="82"/>
    </row>
    <row r="96" spans="3:5" s="49" customFormat="1" x14ac:dyDescent="0.3">
      <c r="C96" s="82"/>
      <c r="E96" s="82"/>
    </row>
    <row r="97" spans="3:5" s="49" customFormat="1" x14ac:dyDescent="0.3">
      <c r="C97" s="82"/>
      <c r="E97" s="82"/>
    </row>
    <row r="98" spans="3:5" s="49" customFormat="1" x14ac:dyDescent="0.3">
      <c r="C98" s="82"/>
      <c r="E98" s="82"/>
    </row>
    <row r="99" spans="3:5" s="49" customFormat="1" x14ac:dyDescent="0.3">
      <c r="C99" s="82"/>
      <c r="E99" s="82"/>
    </row>
    <row r="100" spans="3:5" s="49" customFormat="1" x14ac:dyDescent="0.3">
      <c r="C100" s="82"/>
      <c r="E100" s="82"/>
    </row>
    <row r="101" spans="3:5" s="49" customFormat="1" x14ac:dyDescent="0.3">
      <c r="C101" s="82"/>
      <c r="E101" s="82"/>
    </row>
    <row r="102" spans="3:5" s="49" customFormat="1" x14ac:dyDescent="0.3">
      <c r="C102" s="82"/>
      <c r="E102" s="82"/>
    </row>
    <row r="103" spans="3:5" s="49" customFormat="1" x14ac:dyDescent="0.3">
      <c r="C103" s="82"/>
      <c r="E103" s="82"/>
    </row>
    <row r="104" spans="3:5" s="49" customFormat="1" x14ac:dyDescent="0.3">
      <c r="C104" s="82"/>
      <c r="E104" s="82"/>
    </row>
    <row r="105" spans="3:5" s="49" customFormat="1" x14ac:dyDescent="0.3">
      <c r="C105" s="82"/>
      <c r="E105" s="82"/>
    </row>
    <row r="106" spans="3:5" s="49" customFormat="1" x14ac:dyDescent="0.3">
      <c r="C106" s="82"/>
      <c r="E106" s="82"/>
    </row>
    <row r="107" spans="3:5" s="49" customFormat="1" x14ac:dyDescent="0.3">
      <c r="C107" s="82"/>
      <c r="E107" s="82"/>
    </row>
    <row r="108" spans="3:5" s="49" customFormat="1" x14ac:dyDescent="0.3">
      <c r="C108" s="82"/>
      <c r="E108" s="82"/>
    </row>
    <row r="109" spans="3:5" s="49" customFormat="1" x14ac:dyDescent="0.3">
      <c r="C109" s="82"/>
      <c r="E109" s="82"/>
    </row>
    <row r="110" spans="3:5" s="49" customFormat="1" x14ac:dyDescent="0.3">
      <c r="C110" s="82"/>
      <c r="E110" s="82"/>
    </row>
  </sheetData>
  <sheetProtection algorithmName="SHA-512" hashValue="CVosDs2UdDmfJ32z/BiuXODd6EN3zO9qgLVUCDrK4XE0vNuzzH/fDIJykg1dtWY8ut0f3ag1hwhGvq86PCzNfw==" saltValue="R7QBJFxGBCkue8cnflR74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8"/>
  <sheetViews>
    <sheetView zoomScale="90" zoomScaleNormal="90" workbookViewId="0">
      <pane ySplit="2" topLeftCell="A3" activePane="bottomLeft" state="frozen"/>
      <selection activeCell="A39" sqref="A39"/>
      <selection pane="bottomLeft" activeCell="D12" sqref="D12"/>
    </sheetView>
  </sheetViews>
  <sheetFormatPr defaultColWidth="9.109375" defaultRowHeight="14.4" x14ac:dyDescent="0.3"/>
  <cols>
    <col min="1" max="1" width="6.109375" style="50" customWidth="1"/>
    <col min="2" max="2" width="76.109375" style="50" customWidth="1"/>
    <col min="3" max="3" width="19.88671875" style="50" customWidth="1"/>
    <col min="4" max="4" width="28" style="50" customWidth="1"/>
    <col min="5" max="5" width="30.44140625" style="50" customWidth="1"/>
    <col min="6" max="16" width="9.109375" style="50"/>
    <col min="17" max="41" width="9.109375" style="49"/>
    <col min="42" max="16384" width="9.109375" style="50"/>
  </cols>
  <sheetData>
    <row r="1" spans="1:41" ht="23.4" x14ac:dyDescent="0.45">
      <c r="A1" s="100" t="s">
        <v>97</v>
      </c>
      <c r="B1" s="101"/>
      <c r="C1" s="101"/>
      <c r="D1" s="101"/>
      <c r="E1" s="101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41" ht="11.25" customHeight="1" x14ac:dyDescent="0.3">
      <c r="A2" s="49"/>
      <c r="B2" s="49"/>
      <c r="C2" s="21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41" s="107" customFormat="1" ht="15.6" x14ac:dyDescent="0.3">
      <c r="A3" s="102">
        <v>6</v>
      </c>
      <c r="B3" s="103" t="s">
        <v>81</v>
      </c>
      <c r="C3" s="105" t="s">
        <v>82</v>
      </c>
      <c r="D3" s="105" t="s">
        <v>83</v>
      </c>
      <c r="E3" s="105" t="s">
        <v>76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41" x14ac:dyDescent="0.3">
      <c r="A4" s="116"/>
      <c r="B4" s="68" t="s">
        <v>107</v>
      </c>
      <c r="C4" s="117">
        <v>500</v>
      </c>
      <c r="D4" s="27"/>
      <c r="E4" s="118">
        <f t="shared" ref="E4:E5" si="0">SUM(C4*D4)</f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41" x14ac:dyDescent="0.3">
      <c r="A5" s="116"/>
      <c r="B5" s="68" t="s">
        <v>96</v>
      </c>
      <c r="C5" s="117">
        <v>500</v>
      </c>
      <c r="D5" s="27"/>
      <c r="E5" s="118">
        <f t="shared" si="0"/>
        <v>0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41" s="49" customFormat="1" x14ac:dyDescent="0.3">
      <c r="D6" s="119" t="s">
        <v>76</v>
      </c>
      <c r="E6" s="120">
        <f>SUM(E4:E5)</f>
        <v>0</v>
      </c>
    </row>
    <row r="7" spans="1:41" s="49" customFormat="1" x14ac:dyDescent="0.3"/>
    <row r="8" spans="1:41" s="49" customFormat="1" x14ac:dyDescent="0.3"/>
    <row r="9" spans="1:41" s="49" customFormat="1" x14ac:dyDescent="0.3"/>
    <row r="10" spans="1:41" s="49" customFormat="1" x14ac:dyDescent="0.3"/>
    <row r="11" spans="1:41" s="49" customFormat="1" x14ac:dyDescent="0.3"/>
    <row r="12" spans="1:41" s="49" customFormat="1" x14ac:dyDescent="0.3"/>
    <row r="13" spans="1:41" s="49" customFormat="1" x14ac:dyDescent="0.3"/>
    <row r="14" spans="1:41" s="49" customFormat="1" x14ac:dyDescent="0.3"/>
    <row r="15" spans="1:41" s="49" customFormat="1" x14ac:dyDescent="0.3"/>
    <row r="16" spans="1:41" s="49" customFormat="1" x14ac:dyDescent="0.3"/>
    <row r="17" s="49" customFormat="1" x14ac:dyDescent="0.3"/>
    <row r="18" s="49" customFormat="1" x14ac:dyDescent="0.3"/>
    <row r="19" s="49" customFormat="1" x14ac:dyDescent="0.3"/>
    <row r="20" s="49" customFormat="1" x14ac:dyDescent="0.3"/>
    <row r="21" s="49" customFormat="1" x14ac:dyDescent="0.3"/>
    <row r="22" s="49" customFormat="1" x14ac:dyDescent="0.3"/>
    <row r="23" s="49" customFormat="1" x14ac:dyDescent="0.3"/>
    <row r="24" s="49" customFormat="1" x14ac:dyDescent="0.3"/>
    <row r="25" s="49" customFormat="1" x14ac:dyDescent="0.3"/>
    <row r="26" s="49" customFormat="1" x14ac:dyDescent="0.3"/>
    <row r="27" s="49" customFormat="1" x14ac:dyDescent="0.3"/>
    <row r="28" s="49" customFormat="1" x14ac:dyDescent="0.3"/>
    <row r="29" s="49" customFormat="1" x14ac:dyDescent="0.3"/>
    <row r="30" s="49" customFormat="1" x14ac:dyDescent="0.3"/>
    <row r="31" s="49" customFormat="1" x14ac:dyDescent="0.3"/>
    <row r="32" s="49" customFormat="1" x14ac:dyDescent="0.3"/>
    <row r="33" s="49" customFormat="1" x14ac:dyDescent="0.3"/>
    <row r="34" s="49" customFormat="1" x14ac:dyDescent="0.3"/>
    <row r="35" s="49" customFormat="1" x14ac:dyDescent="0.3"/>
    <row r="36" s="49" customFormat="1" x14ac:dyDescent="0.3"/>
    <row r="37" s="49" customFormat="1" x14ac:dyDescent="0.3"/>
    <row r="38" s="49" customFormat="1" x14ac:dyDescent="0.3"/>
    <row r="39" s="49" customFormat="1" x14ac:dyDescent="0.3"/>
    <row r="40" s="49" customFormat="1" x14ac:dyDescent="0.3"/>
    <row r="41" s="49" customFormat="1" x14ac:dyDescent="0.3"/>
    <row r="42" s="49" customFormat="1" x14ac:dyDescent="0.3"/>
    <row r="43" s="49" customFormat="1" x14ac:dyDescent="0.3"/>
    <row r="44" s="49" customFormat="1" x14ac:dyDescent="0.3"/>
    <row r="45" s="49" customFormat="1" x14ac:dyDescent="0.3"/>
    <row r="46" s="49" customFormat="1" x14ac:dyDescent="0.3"/>
    <row r="47" s="49" customFormat="1" x14ac:dyDescent="0.3"/>
    <row r="48" s="49" customFormat="1" x14ac:dyDescent="0.3"/>
    <row r="49" s="49" customFormat="1" x14ac:dyDescent="0.3"/>
    <row r="50" s="49" customFormat="1" x14ac:dyDescent="0.3"/>
    <row r="51" s="49" customFormat="1" x14ac:dyDescent="0.3"/>
    <row r="52" s="49" customFormat="1" x14ac:dyDescent="0.3"/>
    <row r="53" s="49" customFormat="1" x14ac:dyDescent="0.3"/>
    <row r="54" s="49" customFormat="1" x14ac:dyDescent="0.3"/>
    <row r="55" s="49" customFormat="1" x14ac:dyDescent="0.3"/>
    <row r="56" s="49" customFormat="1" x14ac:dyDescent="0.3"/>
    <row r="57" s="49" customFormat="1" x14ac:dyDescent="0.3"/>
    <row r="58" s="49" customFormat="1" x14ac:dyDescent="0.3"/>
    <row r="59" s="49" customFormat="1" x14ac:dyDescent="0.3"/>
    <row r="60" s="49" customFormat="1" x14ac:dyDescent="0.3"/>
    <row r="61" s="49" customFormat="1" x14ac:dyDescent="0.3"/>
    <row r="62" s="49" customFormat="1" x14ac:dyDescent="0.3"/>
    <row r="63" s="49" customFormat="1" x14ac:dyDescent="0.3"/>
    <row r="64" s="49" customFormat="1" x14ac:dyDescent="0.3"/>
    <row r="65" s="49" customFormat="1" x14ac:dyDescent="0.3"/>
    <row r="66" s="49" customFormat="1" x14ac:dyDescent="0.3"/>
    <row r="67" s="49" customFormat="1" x14ac:dyDescent="0.3"/>
    <row r="68" s="49" customFormat="1" x14ac:dyDescent="0.3"/>
    <row r="69" s="49" customFormat="1" x14ac:dyDescent="0.3"/>
    <row r="70" s="49" customFormat="1" x14ac:dyDescent="0.3"/>
    <row r="71" s="49" customFormat="1" x14ac:dyDescent="0.3"/>
    <row r="72" s="49" customFormat="1" x14ac:dyDescent="0.3"/>
    <row r="73" s="49" customFormat="1" x14ac:dyDescent="0.3"/>
    <row r="74" s="49" customFormat="1" x14ac:dyDescent="0.3"/>
    <row r="75" s="49" customFormat="1" x14ac:dyDescent="0.3"/>
    <row r="76" s="49" customFormat="1" x14ac:dyDescent="0.3"/>
    <row r="77" s="49" customFormat="1" x14ac:dyDescent="0.3"/>
    <row r="78" s="49" customFormat="1" x14ac:dyDescent="0.3"/>
    <row r="79" s="49" customFormat="1" x14ac:dyDescent="0.3"/>
    <row r="80" s="49" customFormat="1" x14ac:dyDescent="0.3"/>
    <row r="81" s="49" customFormat="1" x14ac:dyDescent="0.3"/>
    <row r="82" s="49" customFormat="1" x14ac:dyDescent="0.3"/>
    <row r="83" s="49" customFormat="1" x14ac:dyDescent="0.3"/>
    <row r="84" s="49" customFormat="1" x14ac:dyDescent="0.3"/>
    <row r="85" s="49" customFormat="1" x14ac:dyDescent="0.3"/>
    <row r="86" s="49" customFormat="1" x14ac:dyDescent="0.3"/>
    <row r="87" s="49" customFormat="1" x14ac:dyDescent="0.3"/>
    <row r="88" s="49" customFormat="1" x14ac:dyDescent="0.3"/>
    <row r="89" s="49" customFormat="1" x14ac:dyDescent="0.3"/>
    <row r="90" s="49" customFormat="1" x14ac:dyDescent="0.3"/>
    <row r="91" s="49" customFormat="1" x14ac:dyDescent="0.3"/>
    <row r="92" s="49" customFormat="1" x14ac:dyDescent="0.3"/>
    <row r="93" s="49" customFormat="1" x14ac:dyDescent="0.3"/>
    <row r="94" s="49" customFormat="1" x14ac:dyDescent="0.3"/>
    <row r="95" s="49" customFormat="1" x14ac:dyDescent="0.3"/>
    <row r="96" s="49" customFormat="1" x14ac:dyDescent="0.3"/>
    <row r="97" s="49" customFormat="1" x14ac:dyDescent="0.3"/>
    <row r="98" s="49" customFormat="1" x14ac:dyDescent="0.3"/>
    <row r="99" s="49" customFormat="1" x14ac:dyDescent="0.3"/>
    <row r="100" s="49" customFormat="1" x14ac:dyDescent="0.3"/>
    <row r="101" s="49" customFormat="1" x14ac:dyDescent="0.3"/>
    <row r="102" s="49" customFormat="1" x14ac:dyDescent="0.3"/>
    <row r="103" s="49" customFormat="1" x14ac:dyDescent="0.3"/>
    <row r="104" s="49" customFormat="1" x14ac:dyDescent="0.3"/>
    <row r="105" s="49" customFormat="1" x14ac:dyDescent="0.3"/>
    <row r="106" s="49" customFormat="1" x14ac:dyDescent="0.3"/>
    <row r="107" s="49" customFormat="1" x14ac:dyDescent="0.3"/>
    <row r="108" s="49" customFormat="1" x14ac:dyDescent="0.3"/>
  </sheetData>
  <sheetProtection algorithmName="SHA-512" hashValue="+HL3U6KjjDFX4Mfp302HVgTjkpdwZo+XilJ/5dlUx2hG9c5d85yCwWP9D1W8rD+90lfrUgKOx0oreSyY6cU2NA==" saltValue="2lA1ndf2wrdaBTHYy69DIw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Apple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dcterms:created xsi:type="dcterms:W3CDTF">2019-02-13T14:17:08Z</dcterms:created>
  <dcterms:modified xsi:type="dcterms:W3CDTF">2025-03-26T11:01:50Z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