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hdrxs01\AppData\Roaming\Zaaksysteem\DocumentWatcher\work\"/>
    </mc:Choice>
  </mc:AlternateContent>
  <xr:revisionPtr revIDLastSave="0" documentId="13_ncr:1_{D0362B71-5CF5-48EA-84E1-418E57979116}" xr6:coauthVersionLast="47" xr6:coauthVersionMax="47" xr10:uidLastSave="{00000000-0000-0000-0000-000000000000}"/>
  <bookViews>
    <workbookView xWindow="-120" yWindow="-120" windowWidth="38640" windowHeight="21240" xr2:uid="{17ACC863-9054-444A-BB9E-5F1E9F942A53}"/>
  </bookViews>
  <sheets>
    <sheet name="Jurj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9" i="2" l="1"/>
  <c r="H77" i="2"/>
  <c r="H85" i="2"/>
  <c r="H86" i="2"/>
  <c r="H84" i="2"/>
  <c r="G45" i="2" l="1"/>
  <c r="H45" i="2" s="1"/>
  <c r="H60" i="2"/>
  <c r="H59" i="2"/>
  <c r="H58" i="2"/>
  <c r="H57" i="2"/>
  <c r="H56" i="2"/>
  <c r="H67" i="2"/>
  <c r="H66" i="2"/>
  <c r="H65" i="2"/>
  <c r="H64" i="2"/>
  <c r="H63" i="2"/>
  <c r="H71" i="2"/>
  <c r="H72" i="2"/>
  <c r="H73" i="2"/>
  <c r="H74" i="2"/>
  <c r="H75" i="2"/>
  <c r="H76" i="2"/>
  <c r="H78" i="2"/>
  <c r="H79" i="2"/>
  <c r="H80" i="2"/>
  <c r="H81" i="2"/>
  <c r="H82" i="2"/>
  <c r="H83" i="2"/>
  <c r="H70" i="2"/>
  <c r="H55" i="2"/>
  <c r="H54" i="2"/>
  <c r="H53" i="2"/>
  <c r="G33" i="2" l="1"/>
  <c r="H33" i="2" s="1"/>
  <c r="G41" i="2"/>
  <c r="H41" i="2" s="1"/>
  <c r="G36" i="2"/>
  <c r="H36" i="2" s="1"/>
  <c r="H23" i="2"/>
  <c r="H19" i="2"/>
  <c r="H18" i="2"/>
  <c r="G27" i="2"/>
  <c r="H27" i="2" s="1"/>
  <c r="G30" i="2"/>
  <c r="H30" i="2" s="1"/>
  <c r="H12" i="2"/>
  <c r="H14" i="2"/>
  <c r="H13" i="2"/>
  <c r="E8" i="2"/>
  <c r="H8" i="2" s="1"/>
  <c r="H7" i="2"/>
</calcChain>
</file>

<file path=xl/sharedStrings.xml><?xml version="1.0" encoding="utf-8"?>
<sst xmlns="http://schemas.openxmlformats.org/spreadsheetml/2006/main" count="278" uniqueCount="172">
  <si>
    <t xml:space="preserve">Bijlage 5 Prijzenblad </t>
  </si>
  <si>
    <t>Uw all-in prijzen zijn in euro's, exclusief BTW</t>
  </si>
  <si>
    <t>U dient alle geel gearceerde vakken in te vullen!</t>
  </si>
  <si>
    <t>Batterijen</t>
  </si>
  <si>
    <t>Brandblussers</t>
  </si>
  <si>
    <t>Anorganische loog</t>
  </si>
  <si>
    <t>Kantoor KCA</t>
  </si>
  <si>
    <t>Naam Inschrijver</t>
  </si>
  <si>
    <t>Naam ondertekeningsbevoegde persoon</t>
  </si>
  <si>
    <t>Functie</t>
  </si>
  <si>
    <t>Datum</t>
  </si>
  <si>
    <t>Handtekening</t>
  </si>
  <si>
    <t>Deelopdracht</t>
  </si>
  <si>
    <t>Activiteit</t>
  </si>
  <si>
    <t>prijseenheid</t>
  </si>
  <si>
    <t>index</t>
  </si>
  <si>
    <t>prijs per eenheid</t>
  </si>
  <si>
    <t>fictieve inschrijfprijs</t>
  </si>
  <si>
    <t>Deelopdracht 1</t>
  </si>
  <si>
    <t>Inzamelen van fHRA en Glas met verzamelcontainers </t>
  </si>
  <si>
    <t>1.1</t>
  </si>
  <si>
    <t>Ledigen van verzamelcontainers fHRA</t>
  </si>
  <si>
    <t>Euro per aansluiting per jaar</t>
  </si>
  <si>
    <t>CBS transport</t>
  </si>
  <si>
    <t>aansluitingen</t>
  </si>
  <si>
    <t>1.2</t>
  </si>
  <si>
    <t>Ledigen van glas containers</t>
  </si>
  <si>
    <t>Euro per ton</t>
  </si>
  <si>
    <t>ton per jaar</t>
  </si>
  <si>
    <t>​</t>
  </si>
  <si>
    <t>Deelopdracht 2</t>
  </si>
  <si>
    <t>Verwerken van Glas</t>
  </si>
  <si>
    <t>2.1</t>
  </si>
  <si>
    <t>Verwerken van wit Glas</t>
  </si>
  <si>
    <t>2.2</t>
  </si>
  <si>
    <t>Verwerken van groen Glas</t>
  </si>
  <si>
    <t>2.3</t>
  </si>
  <si>
    <t>Verwerken van bruin Glas</t>
  </si>
  <si>
    <t>Deelopdracht 3</t>
  </si>
  <si>
    <t>Op en overslag en natransport Incontinentie materiaal</t>
  </si>
  <si>
    <t>3.1</t>
  </si>
  <si>
    <t>op en overslag</t>
  </si>
  <si>
    <t>CBS dienstprijzen</t>
  </si>
  <si>
    <t>3.2</t>
  </si>
  <si>
    <t>natransport</t>
  </si>
  <si>
    <t>Deelopdracht 4</t>
  </si>
  <si>
    <t>Natransport fHRA afkomstig van Reinigingdiensten</t>
  </si>
  <si>
    <t>4.1</t>
  </si>
  <si>
    <t>Deelopdracht 5</t>
  </si>
  <si>
    <t>Transport en verwerking van afvalstoffen vanaf gemeentewerven </t>
  </si>
  <si>
    <t>5.1</t>
  </si>
  <si>
    <t>5.2</t>
  </si>
  <si>
    <t>5.3</t>
  </si>
  <si>
    <t>5.4</t>
  </si>
  <si>
    <t>5.5</t>
  </si>
  <si>
    <t>5.6</t>
  </si>
  <si>
    <t>5.7</t>
  </si>
  <si>
    <t>5.8</t>
  </si>
  <si>
    <t>5.9</t>
  </si>
  <si>
    <t>5.10</t>
  </si>
  <si>
    <t>Klein Chemisch Afval (KCA) </t>
  </si>
  <si>
    <t>5.11</t>
  </si>
  <si>
    <t>5.12</t>
  </si>
  <si>
    <t>5.13</t>
  </si>
  <si>
    <t>5.14</t>
  </si>
  <si>
    <t>Lege emballege</t>
  </si>
  <si>
    <t>5.15</t>
  </si>
  <si>
    <t>TL buizen</t>
  </si>
  <si>
    <t>5.16</t>
  </si>
  <si>
    <t>5.17</t>
  </si>
  <si>
    <t>Eetbare Oliën en vetten</t>
  </si>
  <si>
    <t>5.18</t>
  </si>
  <si>
    <t>5.19</t>
  </si>
  <si>
    <t>Oplosmiddelen in klein verpakkingen</t>
  </si>
  <si>
    <t>5.20</t>
  </si>
  <si>
    <t>5.21</t>
  </si>
  <si>
    <t>5.22</t>
  </si>
  <si>
    <t>Spuiten en Naalden</t>
  </si>
  <si>
    <t>Historische hoeveelheden 2023</t>
  </si>
  <si>
    <t>ton per jaar (in 2023 ongeveer 175 ritten)</t>
  </si>
  <si>
    <t>ton per jaar (totaal voor alle soorten puin)</t>
  </si>
  <si>
    <t>ton per jaar (totaal voor alle soorten banden)</t>
  </si>
  <si>
    <t>transport</t>
  </si>
  <si>
    <t>verwerking</t>
  </si>
  <si>
    <t>vaste prijs</t>
  </si>
  <si>
    <t>Transport</t>
  </si>
  <si>
    <t>Verwerking</t>
  </si>
  <si>
    <t>B-hout </t>
  </si>
  <si>
    <t>5.1.1</t>
  </si>
  <si>
    <t>5.1.2</t>
  </si>
  <si>
    <t>5.2.1</t>
  </si>
  <si>
    <t>5.2.2</t>
  </si>
  <si>
    <t>Grof restafval </t>
  </si>
  <si>
    <t xml:space="preserve">transport fHRA </t>
  </si>
  <si>
    <t>Puin</t>
  </si>
  <si>
    <t>verwerking zuiver puin</t>
  </si>
  <si>
    <t>verwerking gemengd puin</t>
  </si>
  <si>
    <t>verwerking asfalt puin</t>
  </si>
  <si>
    <t>Verwerking autobanden zonder velg</t>
  </si>
  <si>
    <t>Banden</t>
  </si>
  <si>
    <t>Verwerking banden overig</t>
  </si>
  <si>
    <t>ton per jaar (in 2023 ongeveer 104 ritten)</t>
  </si>
  <si>
    <t>Veegvuil</t>
  </si>
  <si>
    <t>60 liter wiva vat voor medicijnen met klikdeksel</t>
  </si>
  <si>
    <t>60 liter wiva vat met schroefdeksel</t>
  </si>
  <si>
    <t>Cosmetica en medicijnen</t>
  </si>
  <si>
    <t>Euro per kilo</t>
  </si>
  <si>
    <t>Naaldenbeker containers</t>
  </si>
  <si>
    <t>stuks</t>
  </si>
  <si>
    <t>120 liter deskelvat UN gekeurd</t>
  </si>
  <si>
    <t>210 liter deskelvat UN gekeurd</t>
  </si>
  <si>
    <t>Euro per jaar</t>
  </si>
  <si>
    <t>Euro per uur</t>
  </si>
  <si>
    <t>CBS Dienstprijzen</t>
  </si>
  <si>
    <t>Euro per bezoek</t>
  </si>
  <si>
    <t>uur per jaar</t>
  </si>
  <si>
    <t>bezoeken per jaar</t>
  </si>
  <si>
    <t>Sorteerkosten Depotmedewerker</t>
  </si>
  <si>
    <t>kilo</t>
  </si>
  <si>
    <t>600 liter accubak</t>
  </si>
  <si>
    <t>60 liter Wivavat UN gekeurd</t>
  </si>
  <si>
    <t>stuks (doorlopend geleverd)</t>
  </si>
  <si>
    <t>stuk (continue aanwezig)</t>
  </si>
  <si>
    <t xml:space="preserve">800 liter ASP container/IBC staal UN gekeurd </t>
  </si>
  <si>
    <t>boxpallet hout</t>
  </si>
  <si>
    <t>stuks (continue aanwezig)</t>
  </si>
  <si>
    <t xml:space="preserve"> 11 m3 portaal magazijn container CA2</t>
  </si>
  <si>
    <t>Oliehoudend garageafval in vaten</t>
  </si>
  <si>
    <t>Spuitbussen</t>
  </si>
  <si>
    <t>Verfresten</t>
  </si>
  <si>
    <t xml:space="preserve">Bruingoed, wit goed, koel- en vries apparatuur </t>
  </si>
  <si>
    <t>Afgewerkte olie</t>
  </si>
  <si>
    <t>Vaste kosten KCA-depot</t>
  </si>
  <si>
    <t>0,-  tarief</t>
  </si>
  <si>
    <t>huurprijs per jaar</t>
  </si>
  <si>
    <r>
      <t xml:space="preserve">Vaste kosten huurmaterialen KCA-depot </t>
    </r>
    <r>
      <rPr>
        <i/>
        <sz val="11"/>
        <color theme="1"/>
        <rFont val="Calibri"/>
        <family val="2"/>
        <scheme val="minor"/>
      </rPr>
      <t>(huidige inzet hieronder)</t>
    </r>
  </si>
  <si>
    <r>
      <t>​</t>
    </r>
    <r>
      <rPr>
        <b/>
        <sz val="10"/>
        <color rgb="FF0563C1"/>
        <rFont val="Calibri"/>
        <family val="2"/>
        <scheme val="minor"/>
      </rPr>
      <t> </t>
    </r>
  </si>
  <si>
    <t>0,- tarief</t>
  </si>
  <si>
    <t>Levering inzamelmiddelen apothekersafval</t>
  </si>
  <si>
    <t>kosten dienen te worden meegenomen in verwerkingsprijs voor medicijnen, cosmetica, spuiten en naalden</t>
  </si>
  <si>
    <t>kilo (in 2023 niet aangeleverd, 100 kg voor fictieve inschrijfprijs)</t>
  </si>
  <si>
    <t>Drukhouders (exclusief lachgasflessen voor eenmalig gebruik)</t>
  </si>
  <si>
    <t>Lachgasflessen voor eenmalig gebruik</t>
  </si>
  <si>
    <t>kilo (geschatte hoeveelheid)</t>
  </si>
  <si>
    <t>5.3.1</t>
  </si>
  <si>
    <t>5.3.2</t>
  </si>
  <si>
    <t>5.4.1</t>
  </si>
  <si>
    <t>5.4.2</t>
  </si>
  <si>
    <t>5.4.3</t>
  </si>
  <si>
    <t>5.4.4</t>
  </si>
  <si>
    <t>5.5.1</t>
  </si>
  <si>
    <t>5.5.2</t>
  </si>
  <si>
    <t>5.5.3</t>
  </si>
  <si>
    <t>5.6.1</t>
  </si>
  <si>
    <t>5.6.2</t>
  </si>
  <si>
    <t>5.7.1</t>
  </si>
  <si>
    <t>5.7.2</t>
  </si>
  <si>
    <t>5.7.3</t>
  </si>
  <si>
    <t>5.23</t>
  </si>
  <si>
    <t>5.24</t>
  </si>
  <si>
    <t>5.25</t>
  </si>
  <si>
    <t>5.26</t>
  </si>
  <si>
    <t>Verwerking KCA stromen</t>
  </si>
  <si>
    <t>Voorrijkosten en transport</t>
  </si>
  <si>
    <t>Totaal fictieve inschrijfsom:</t>
  </si>
  <si>
    <t xml:space="preserve">vaste prijs </t>
  </si>
  <si>
    <t xml:space="preserve">Vaste prijs </t>
  </si>
  <si>
    <t>Vaste prijs</t>
  </si>
  <si>
    <t xml:space="preserve"> (Grof) groenafval </t>
  </si>
  <si>
    <t>CBS transport onderdeel 49411</t>
  </si>
  <si>
    <t xml:space="preserve">CBS transport </t>
  </si>
  <si>
    <t>De inschrijver verklaart deze aanbieding te doen overeenkomstig de bepalingen van de Aanbestedingswet 2012 en de gegevens zoals deze zijn omschreven in de offerteaanvraag "Europese aanbesteding het inzamelen van fHRA en verpakkingsglas afkomstig uit de ondergrondse verzamelcontainers" met referentienummer 246052 en de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</si>
</sst>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2]\ * #,##0.00_ ;_ [$€-2]\ * \-#,##0.00_ ;_ [$€-2]\ * &quot;-&quot;??_ ;_ @_ "/>
    <numFmt numFmtId="165" formatCode="_ &quot;€&quot;\ * #,##0.00;_ &quot;€&quot;\ * \-#,##0.00"/>
    <numFmt numFmtId="166" formatCode="#,##0.000"/>
  </numFmts>
  <fonts count="16" x14ac:knownFonts="1">
    <font>
      <sz val="11"/>
      <color theme="1"/>
      <name val="Arial"/>
      <family val="2"/>
    </font>
    <font>
      <sz val="11"/>
      <color theme="1"/>
      <name val="Calibri"/>
      <family val="2"/>
      <scheme val="minor"/>
    </font>
    <font>
      <sz val="11"/>
      <color rgb="FF006100"/>
      <name val="Calibri"/>
      <family val="2"/>
      <scheme val="minor"/>
    </font>
    <font>
      <b/>
      <sz val="11"/>
      <color theme="1"/>
      <name val="Calibri"/>
      <family val="2"/>
      <scheme val="minor"/>
    </font>
    <font>
      <i/>
      <sz val="11"/>
      <color theme="1"/>
      <name val="Calibri"/>
      <family val="2"/>
      <scheme val="minor"/>
    </font>
    <font>
      <i/>
      <sz val="10"/>
      <color theme="1"/>
      <name val="Calibri"/>
      <family val="2"/>
      <scheme val="minor"/>
    </font>
    <font>
      <u/>
      <sz val="11"/>
      <color theme="1"/>
      <name val="Calibri"/>
      <family val="2"/>
      <scheme val="minor"/>
    </font>
    <font>
      <b/>
      <sz val="11"/>
      <color rgb="FF000000"/>
      <name val="Calibri"/>
      <family val="2"/>
      <scheme val="minor"/>
    </font>
    <font>
      <b/>
      <sz val="11"/>
      <color rgb="FF444444"/>
      <name val="Calibri"/>
      <family val="2"/>
      <scheme val="minor"/>
    </font>
    <font>
      <b/>
      <u/>
      <sz val="10"/>
      <color rgb="FF0563C1"/>
      <name val="Calibri"/>
      <family val="2"/>
      <scheme val="minor"/>
    </font>
    <font>
      <b/>
      <sz val="10"/>
      <color rgb="FF0563C1"/>
      <name val="Calibri"/>
      <family val="2"/>
      <scheme val="minor"/>
    </font>
    <font>
      <b/>
      <sz val="11"/>
      <name val="Calibri"/>
      <family val="2"/>
      <scheme val="minor"/>
    </font>
    <font>
      <i/>
      <sz val="10"/>
      <name val="Calibri"/>
      <family val="2"/>
      <scheme val="minor"/>
    </font>
    <font>
      <sz val="11"/>
      <name val="Calibri"/>
      <family val="2"/>
      <scheme val="minor"/>
    </font>
    <font>
      <sz val="8"/>
      <name val="Arial"/>
      <family val="2"/>
    </font>
    <font>
      <sz val="11"/>
      <color theme="1"/>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rgb="FFC6EFCE"/>
      </patternFill>
    </fill>
    <fill>
      <patternFill patternType="solid">
        <fgColor theme="4" tint="0.79998168889431442"/>
        <bgColor indexed="64"/>
      </patternFill>
    </fill>
  </fills>
  <borders count="2">
    <border>
      <left/>
      <right/>
      <top/>
      <bottom/>
      <diagonal/>
    </border>
    <border>
      <left/>
      <right/>
      <top style="thin">
        <color indexed="64"/>
      </top>
      <bottom style="double">
        <color indexed="64"/>
      </bottom>
      <diagonal/>
    </border>
  </borders>
  <cellStyleXfs count="3">
    <xf numFmtId="0" fontId="0" fillId="0" borderId="0"/>
    <xf numFmtId="0" fontId="2" fillId="4" borderId="0" applyNumberFormat="0" applyBorder="0" applyAlignment="0" applyProtection="0"/>
    <xf numFmtId="44" fontId="15" fillId="0" borderId="0" applyFont="0" applyFill="0" applyBorder="0" applyAlignment="0" applyProtection="0"/>
  </cellStyleXfs>
  <cellXfs count="39">
    <xf numFmtId="0" fontId="0" fillId="0" borderId="0" xfId="0"/>
    <xf numFmtId="0" fontId="0" fillId="0" borderId="0" xfId="0" applyAlignment="1">
      <alignment wrapText="1"/>
    </xf>
    <xf numFmtId="0" fontId="1" fillId="0" borderId="0" xfId="0" applyFont="1"/>
    <xf numFmtId="0" fontId="4" fillId="0" borderId="0" xfId="0" applyFont="1"/>
    <xf numFmtId="0" fontId="3" fillId="0" borderId="0" xfId="0" applyFont="1"/>
    <xf numFmtId="0" fontId="1" fillId="0" borderId="0" xfId="0" applyFont="1" applyFill="1"/>
    <xf numFmtId="0" fontId="4" fillId="0" borderId="0" xfId="0" applyFont="1" applyAlignment="1">
      <alignment horizontal="left" indent="1"/>
    </xf>
    <xf numFmtId="0" fontId="5" fillId="0" borderId="0" xfId="0" applyFont="1"/>
    <xf numFmtId="164" fontId="5" fillId="3" borderId="0" xfId="0" applyNumberFormat="1" applyFont="1" applyFill="1"/>
    <xf numFmtId="0" fontId="5" fillId="0" borderId="0" xfId="0" applyFont="1" applyFill="1"/>
    <xf numFmtId="0" fontId="4" fillId="0" borderId="0" xfId="0" applyFont="1" applyAlignment="1">
      <alignment horizontal="right"/>
    </xf>
    <xf numFmtId="0" fontId="1" fillId="2" borderId="0" xfId="0" applyFont="1" applyFill="1"/>
    <xf numFmtId="0" fontId="3" fillId="2" borderId="0" xfId="0" applyFont="1" applyFill="1" applyAlignment="1"/>
    <xf numFmtId="0" fontId="7" fillId="0" borderId="0" xfId="0" applyFont="1"/>
    <xf numFmtId="0" fontId="8" fillId="0" borderId="0" xfId="0" applyFont="1"/>
    <xf numFmtId="0" fontId="9" fillId="0" borderId="0" xfId="0" applyFont="1" applyAlignment="1">
      <alignment wrapText="1"/>
    </xf>
    <xf numFmtId="3" fontId="1" fillId="0" borderId="0" xfId="0" applyNumberFormat="1" applyFont="1"/>
    <xf numFmtId="164" fontId="1" fillId="3" borderId="0" xfId="0" applyNumberFormat="1" applyFont="1" applyFill="1"/>
    <xf numFmtId="164" fontId="1" fillId="0" borderId="0" xfId="0" applyNumberFormat="1" applyFont="1" applyAlignment="1">
      <alignment horizontal="right"/>
    </xf>
    <xf numFmtId="164" fontId="1" fillId="0" borderId="0" xfId="0" applyNumberFormat="1" applyFont="1" applyFill="1"/>
    <xf numFmtId="0" fontId="1" fillId="0" borderId="0" xfId="0" applyFont="1" applyAlignment="1">
      <alignment horizontal="right"/>
    </xf>
    <xf numFmtId="164" fontId="1" fillId="0" borderId="0" xfId="0" applyNumberFormat="1" applyFont="1" applyFill="1" applyBorder="1"/>
    <xf numFmtId="0" fontId="11" fillId="0" borderId="0" xfId="0" applyFont="1" applyAlignment="1">
      <alignment wrapText="1"/>
    </xf>
    <xf numFmtId="0" fontId="13" fillId="0" borderId="0" xfId="0" applyFont="1" applyAlignment="1">
      <alignment wrapText="1"/>
    </xf>
    <xf numFmtId="0" fontId="1" fillId="0" borderId="0" xfId="0" applyFont="1" applyAlignment="1">
      <alignment horizontal="center"/>
    </xf>
    <xf numFmtId="166" fontId="1" fillId="0" borderId="0" xfId="0" applyNumberFormat="1" applyFont="1"/>
    <xf numFmtId="165" fontId="1" fillId="0" borderId="0" xfId="0" applyNumberFormat="1" applyFont="1"/>
    <xf numFmtId="4" fontId="1" fillId="0" borderId="0" xfId="0" applyNumberFormat="1" applyFont="1"/>
    <xf numFmtId="0" fontId="1" fillId="0" borderId="0" xfId="0" applyFont="1" applyAlignment="1">
      <alignment wrapText="1"/>
    </xf>
    <xf numFmtId="0" fontId="2" fillId="0" borderId="0" xfId="1" applyFont="1" applyFill="1"/>
    <xf numFmtId="0" fontId="12" fillId="0" borderId="0" xfId="0" applyFont="1" applyAlignment="1">
      <alignment horizontal="left" wrapText="1" indent="1"/>
    </xf>
    <xf numFmtId="0" fontId="12" fillId="0" borderId="0" xfId="0" applyFont="1" applyFill="1" applyAlignment="1">
      <alignment horizontal="left" wrapText="1" indent="1"/>
    </xf>
    <xf numFmtId="0" fontId="1" fillId="5" borderId="0" xfId="0" applyFont="1" applyFill="1"/>
    <xf numFmtId="0" fontId="6" fillId="5" borderId="0" xfId="0" applyFont="1" applyFill="1"/>
    <xf numFmtId="0" fontId="3" fillId="5" borderId="0" xfId="0" applyFont="1" applyFill="1"/>
    <xf numFmtId="0" fontId="1" fillId="3" borderId="0" xfId="0" applyFont="1" applyFill="1"/>
    <xf numFmtId="44" fontId="3" fillId="0" borderId="1" xfId="2" applyFont="1" applyBorder="1"/>
    <xf numFmtId="0" fontId="3" fillId="0" borderId="1" xfId="0" applyFont="1" applyBorder="1"/>
    <xf numFmtId="164" fontId="3" fillId="0" borderId="1" xfId="0" applyNumberFormat="1" applyFont="1" applyFill="1" applyBorder="1"/>
  </cellXfs>
  <cellStyles count="3">
    <cellStyle name="Goed" xfId="1" builtinId="26"/>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2477-9863-4641-BAC1-511CC6C51174}">
  <dimension ref="A1:W105"/>
  <sheetViews>
    <sheetView tabSelected="1" topLeftCell="A64" zoomScale="90" workbookViewId="0">
      <selection activeCell="B95" sqref="B95"/>
    </sheetView>
  </sheetViews>
  <sheetFormatPr defaultColWidth="9" defaultRowHeight="15" x14ac:dyDescent="0.25"/>
  <cols>
    <col min="1" max="1" width="14.5" style="2" customWidth="1"/>
    <col min="2" max="2" width="55.875" style="2" customWidth="1"/>
    <col min="3" max="3" width="23.125" style="2" customWidth="1"/>
    <col min="4" max="4" width="25.375" style="2" customWidth="1"/>
    <col min="5" max="5" width="8.125" style="2" customWidth="1"/>
    <col min="6" max="6" width="51.875" style="2" bestFit="1" customWidth="1"/>
    <col min="7" max="7" width="14.625" style="5" customWidth="1"/>
    <col min="8" max="8" width="13.875" style="2" customWidth="1"/>
    <col min="9" max="10" width="9" style="2"/>
    <col min="11" max="11" width="43.5" style="2" customWidth="1"/>
    <col min="12" max="16384" width="9" style="2"/>
  </cols>
  <sheetData>
    <row r="1" spans="1:21" x14ac:dyDescent="0.25">
      <c r="A1" s="11"/>
      <c r="B1" s="12" t="s">
        <v>0</v>
      </c>
      <c r="C1" s="11"/>
      <c r="D1" s="11"/>
      <c r="E1" s="11"/>
      <c r="F1" s="11"/>
      <c r="G1" s="11"/>
      <c r="H1" s="11"/>
    </row>
    <row r="2" spans="1:21" x14ac:dyDescent="0.25">
      <c r="A2" s="32"/>
      <c r="B2" s="32" t="s">
        <v>1</v>
      </c>
      <c r="C2" s="32"/>
      <c r="D2" s="32"/>
      <c r="E2" s="32"/>
      <c r="F2" s="32"/>
      <c r="G2" s="32"/>
      <c r="H2" s="32"/>
    </row>
    <row r="3" spans="1:21" x14ac:dyDescent="0.25">
      <c r="A3" s="32"/>
      <c r="B3" s="33" t="s">
        <v>2</v>
      </c>
      <c r="C3" s="32"/>
      <c r="D3" s="32"/>
      <c r="E3" s="32"/>
      <c r="F3" s="32"/>
      <c r="G3" s="32"/>
      <c r="H3" s="32"/>
    </row>
    <row r="4" spans="1:21" x14ac:dyDescent="0.25">
      <c r="A4" s="34" t="s">
        <v>12</v>
      </c>
      <c r="B4" s="34" t="s">
        <v>13</v>
      </c>
      <c r="C4" s="34" t="s">
        <v>14</v>
      </c>
      <c r="D4" s="34" t="s">
        <v>15</v>
      </c>
      <c r="E4" s="34" t="s">
        <v>78</v>
      </c>
      <c r="F4" s="34"/>
      <c r="G4" s="34" t="s">
        <v>16</v>
      </c>
      <c r="H4" s="34" t="s">
        <v>17</v>
      </c>
    </row>
    <row r="5" spans="1:21" x14ac:dyDescent="0.25">
      <c r="A5" s="13" t="s">
        <v>18</v>
      </c>
      <c r="B5" s="14" t="s">
        <v>19</v>
      </c>
    </row>
    <row r="6" spans="1:21" x14ac:dyDescent="0.25">
      <c r="A6" s="15" t="s">
        <v>136</v>
      </c>
    </row>
    <row r="7" spans="1:21" x14ac:dyDescent="0.25">
      <c r="A7" s="2" t="s">
        <v>20</v>
      </c>
      <c r="B7" s="2" t="s">
        <v>21</v>
      </c>
      <c r="C7" s="2" t="s">
        <v>22</v>
      </c>
      <c r="D7" s="2" t="s">
        <v>169</v>
      </c>
      <c r="E7" s="16">
        <v>15344</v>
      </c>
      <c r="F7" s="2" t="s">
        <v>24</v>
      </c>
      <c r="G7" s="17">
        <v>1</v>
      </c>
      <c r="H7" s="18">
        <f>E7*G7</f>
        <v>15344</v>
      </c>
    </row>
    <row r="8" spans="1:21" x14ac:dyDescent="0.25">
      <c r="A8" s="2" t="s">
        <v>25</v>
      </c>
      <c r="B8" s="2" t="s">
        <v>26</v>
      </c>
      <c r="C8" s="2" t="s">
        <v>27</v>
      </c>
      <c r="D8" s="2" t="s">
        <v>170</v>
      </c>
      <c r="E8" s="16">
        <f>SUM(E12:E14)</f>
        <v>2101</v>
      </c>
      <c r="F8" s="2" t="s">
        <v>28</v>
      </c>
      <c r="G8" s="17">
        <v>1</v>
      </c>
      <c r="H8" s="18">
        <f>E8*G8</f>
        <v>2101</v>
      </c>
    </row>
    <row r="9" spans="1:21" x14ac:dyDescent="0.25">
      <c r="A9" s="15" t="s">
        <v>29</v>
      </c>
      <c r="G9" s="19"/>
      <c r="H9" s="20"/>
    </row>
    <row r="10" spans="1:21" x14ac:dyDescent="0.25">
      <c r="A10" s="4" t="s">
        <v>30</v>
      </c>
      <c r="B10" s="4" t="s">
        <v>31</v>
      </c>
      <c r="G10" s="19"/>
      <c r="H10" s="20"/>
      <c r="J10"/>
      <c r="K10"/>
      <c r="L10"/>
      <c r="M10"/>
      <c r="N10"/>
      <c r="O10"/>
      <c r="P10"/>
      <c r="Q10"/>
      <c r="R10"/>
      <c r="S10"/>
      <c r="T10"/>
      <c r="U10"/>
    </row>
    <row r="11" spans="1:21" x14ac:dyDescent="0.25">
      <c r="G11" s="19"/>
      <c r="H11" s="20"/>
      <c r="J11"/>
      <c r="K11"/>
      <c r="L11"/>
      <c r="M11"/>
      <c r="N11"/>
      <c r="O11"/>
      <c r="P11"/>
      <c r="Q11"/>
      <c r="R11"/>
      <c r="S11"/>
      <c r="T11"/>
      <c r="U11"/>
    </row>
    <row r="12" spans="1:21" x14ac:dyDescent="0.25">
      <c r="A12" s="2" t="s">
        <v>32</v>
      </c>
      <c r="B12" s="2" t="s">
        <v>33</v>
      </c>
      <c r="C12" s="2" t="s">
        <v>27</v>
      </c>
      <c r="D12" s="2" t="s">
        <v>84</v>
      </c>
      <c r="E12" s="2">
        <v>1208</v>
      </c>
      <c r="F12" s="2" t="s">
        <v>28</v>
      </c>
      <c r="G12" s="17">
        <v>1</v>
      </c>
      <c r="H12" s="18">
        <f>E12*G12</f>
        <v>1208</v>
      </c>
      <c r="J12"/>
      <c r="K12"/>
      <c r="L12"/>
      <c r="M12"/>
      <c r="N12"/>
      <c r="O12"/>
      <c r="P12"/>
      <c r="Q12"/>
      <c r="R12"/>
      <c r="S12"/>
      <c r="T12"/>
      <c r="U12"/>
    </row>
    <row r="13" spans="1:21" x14ac:dyDescent="0.25">
      <c r="A13" s="2" t="s">
        <v>34</v>
      </c>
      <c r="B13" s="2" t="s">
        <v>35</v>
      </c>
      <c r="C13" s="2" t="s">
        <v>27</v>
      </c>
      <c r="D13" s="2" t="s">
        <v>84</v>
      </c>
      <c r="E13" s="2">
        <v>544</v>
      </c>
      <c r="F13" s="2" t="s">
        <v>28</v>
      </c>
      <c r="G13" s="17">
        <v>1</v>
      </c>
      <c r="H13" s="18">
        <f>E13*G13</f>
        <v>544</v>
      </c>
      <c r="J13"/>
      <c r="K13"/>
      <c r="L13"/>
      <c r="M13"/>
      <c r="N13"/>
      <c r="O13"/>
      <c r="P13"/>
      <c r="Q13"/>
      <c r="R13"/>
      <c r="S13"/>
      <c r="T13"/>
      <c r="U13"/>
    </row>
    <row r="14" spans="1:21" x14ac:dyDescent="0.25">
      <c r="A14" s="2" t="s">
        <v>36</v>
      </c>
      <c r="B14" s="2" t="s">
        <v>37</v>
      </c>
      <c r="C14" s="2" t="s">
        <v>27</v>
      </c>
      <c r="D14" s="2" t="s">
        <v>84</v>
      </c>
      <c r="E14" s="2">
        <v>349</v>
      </c>
      <c r="F14" s="2" t="s">
        <v>28</v>
      </c>
      <c r="G14" s="17">
        <v>1</v>
      </c>
      <c r="H14" s="18">
        <f>E14*G14</f>
        <v>349</v>
      </c>
      <c r="J14"/>
      <c r="K14"/>
      <c r="L14"/>
      <c r="M14"/>
      <c r="N14"/>
      <c r="O14"/>
      <c r="P14"/>
      <c r="Q14"/>
      <c r="R14"/>
      <c r="S14"/>
      <c r="T14"/>
      <c r="U14"/>
    </row>
    <row r="15" spans="1:21" x14ac:dyDescent="0.25">
      <c r="G15" s="21"/>
      <c r="J15"/>
      <c r="K15"/>
      <c r="L15"/>
      <c r="M15"/>
      <c r="N15"/>
      <c r="O15"/>
      <c r="P15"/>
      <c r="Q15"/>
      <c r="R15"/>
      <c r="S15"/>
      <c r="T15"/>
      <c r="U15"/>
    </row>
    <row r="16" spans="1:21" x14ac:dyDescent="0.25">
      <c r="A16" s="4" t="s">
        <v>38</v>
      </c>
      <c r="B16" s="4" t="s">
        <v>39</v>
      </c>
      <c r="G16" s="21"/>
      <c r="J16"/>
      <c r="K16"/>
      <c r="L16"/>
      <c r="M16"/>
      <c r="N16"/>
      <c r="O16"/>
      <c r="P16"/>
      <c r="Q16"/>
      <c r="R16"/>
      <c r="S16"/>
      <c r="T16"/>
      <c r="U16"/>
    </row>
    <row r="17" spans="1:21" x14ac:dyDescent="0.25">
      <c r="G17" s="21"/>
      <c r="J17"/>
      <c r="K17"/>
      <c r="L17"/>
      <c r="M17"/>
      <c r="N17"/>
      <c r="O17"/>
      <c r="P17"/>
      <c r="Q17"/>
      <c r="R17"/>
      <c r="S17"/>
      <c r="T17"/>
      <c r="U17"/>
    </row>
    <row r="18" spans="1:21" x14ac:dyDescent="0.25">
      <c r="A18" s="2" t="s">
        <v>40</v>
      </c>
      <c r="B18" s="2" t="s">
        <v>41</v>
      </c>
      <c r="C18" s="2" t="s">
        <v>27</v>
      </c>
      <c r="D18" s="2" t="s">
        <v>42</v>
      </c>
      <c r="E18" s="2">
        <v>142</v>
      </c>
      <c r="F18" s="2" t="s">
        <v>28</v>
      </c>
      <c r="G18" s="17">
        <v>1</v>
      </c>
      <c r="H18" s="18">
        <f>E18*G18</f>
        <v>142</v>
      </c>
      <c r="J18"/>
      <c r="K18"/>
      <c r="L18"/>
      <c r="M18"/>
      <c r="N18"/>
      <c r="O18"/>
      <c r="P18"/>
      <c r="Q18"/>
      <c r="R18"/>
      <c r="S18"/>
      <c r="T18"/>
      <c r="U18"/>
    </row>
    <row r="19" spans="1:21" x14ac:dyDescent="0.25">
      <c r="A19" s="2" t="s">
        <v>43</v>
      </c>
      <c r="B19" s="2" t="s">
        <v>44</v>
      </c>
      <c r="C19" s="2" t="s">
        <v>27</v>
      </c>
      <c r="D19" s="2" t="s">
        <v>170</v>
      </c>
      <c r="E19" s="2">
        <v>142</v>
      </c>
      <c r="F19" s="2" t="s">
        <v>28</v>
      </c>
      <c r="G19" s="17">
        <v>1</v>
      </c>
      <c r="H19" s="18">
        <f>E19*G19</f>
        <v>142</v>
      </c>
      <c r="J19"/>
      <c r="K19"/>
      <c r="L19"/>
      <c r="M19"/>
      <c r="N19"/>
      <c r="O19"/>
      <c r="P19"/>
      <c r="Q19"/>
      <c r="R19"/>
      <c r="S19"/>
      <c r="T19"/>
      <c r="U19"/>
    </row>
    <row r="20" spans="1:21" x14ac:dyDescent="0.25">
      <c r="G20" s="19"/>
      <c r="J20"/>
      <c r="K20"/>
      <c r="L20"/>
      <c r="M20"/>
      <c r="N20"/>
      <c r="O20"/>
      <c r="P20"/>
      <c r="Q20"/>
      <c r="R20"/>
      <c r="S20"/>
      <c r="T20"/>
      <c r="U20"/>
    </row>
    <row r="21" spans="1:21" x14ac:dyDescent="0.25">
      <c r="A21" s="4" t="s">
        <v>45</v>
      </c>
      <c r="B21" s="4" t="s">
        <v>46</v>
      </c>
      <c r="G21" s="19"/>
      <c r="J21"/>
      <c r="K21"/>
      <c r="L21"/>
      <c r="M21"/>
      <c r="N21"/>
      <c r="O21"/>
      <c r="P21"/>
      <c r="Q21"/>
      <c r="R21"/>
      <c r="S21"/>
      <c r="T21"/>
      <c r="U21"/>
    </row>
    <row r="22" spans="1:21" x14ac:dyDescent="0.25">
      <c r="G22" s="19"/>
      <c r="J22"/>
      <c r="K22"/>
      <c r="L22"/>
      <c r="M22"/>
      <c r="N22"/>
      <c r="O22"/>
      <c r="P22"/>
      <c r="Q22"/>
      <c r="R22"/>
      <c r="S22"/>
      <c r="T22"/>
      <c r="U22"/>
    </row>
    <row r="23" spans="1:21" x14ac:dyDescent="0.25">
      <c r="A23" s="2" t="s">
        <v>47</v>
      </c>
      <c r="B23" s="2" t="s">
        <v>93</v>
      </c>
      <c r="C23" s="2" t="s">
        <v>27</v>
      </c>
      <c r="D23" s="2" t="s">
        <v>23</v>
      </c>
      <c r="E23" s="2">
        <v>327</v>
      </c>
      <c r="F23" s="2" t="s">
        <v>101</v>
      </c>
      <c r="G23" s="17">
        <v>1</v>
      </c>
      <c r="H23" s="18">
        <f>E23*G23</f>
        <v>327</v>
      </c>
      <c r="J23"/>
      <c r="K23"/>
      <c r="L23"/>
      <c r="M23"/>
      <c r="N23"/>
      <c r="O23"/>
      <c r="P23"/>
      <c r="Q23"/>
      <c r="R23"/>
      <c r="S23"/>
      <c r="T23"/>
      <c r="U23"/>
    </row>
    <row r="24" spans="1:21" x14ac:dyDescent="0.25">
      <c r="G24" s="19"/>
      <c r="J24"/>
      <c r="K24"/>
      <c r="L24"/>
      <c r="M24"/>
      <c r="N24"/>
      <c r="O24"/>
      <c r="P24"/>
      <c r="Q24"/>
      <c r="R24"/>
      <c r="S24"/>
      <c r="T24"/>
      <c r="U24"/>
    </row>
    <row r="25" spans="1:21" x14ac:dyDescent="0.25">
      <c r="A25" s="4" t="s">
        <v>48</v>
      </c>
      <c r="B25" s="13" t="s">
        <v>49</v>
      </c>
      <c r="G25" s="19"/>
      <c r="J25"/>
      <c r="K25"/>
      <c r="L25"/>
      <c r="M25"/>
      <c r="N25"/>
      <c r="O25"/>
      <c r="P25"/>
      <c r="Q25"/>
      <c r="R25"/>
      <c r="S25"/>
      <c r="T25"/>
      <c r="U25"/>
    </row>
    <row r="26" spans="1:21" x14ac:dyDescent="0.25">
      <c r="G26" s="19"/>
      <c r="J26"/>
      <c r="K26"/>
      <c r="L26"/>
      <c r="M26"/>
      <c r="N26"/>
      <c r="O26"/>
      <c r="P26"/>
      <c r="Q26"/>
      <c r="R26"/>
      <c r="S26"/>
      <c r="T26"/>
      <c r="U26"/>
    </row>
    <row r="27" spans="1:21" x14ac:dyDescent="0.25">
      <c r="A27" s="2" t="s">
        <v>50</v>
      </c>
      <c r="B27" s="23" t="s">
        <v>168</v>
      </c>
      <c r="E27" s="2">
        <v>510</v>
      </c>
      <c r="F27" s="2" t="s">
        <v>28</v>
      </c>
      <c r="G27" s="19">
        <f>SUM(G28:G29)</f>
        <v>2</v>
      </c>
      <c r="H27" s="18">
        <f>E27*G27</f>
        <v>1020</v>
      </c>
      <c r="J27"/>
      <c r="K27"/>
      <c r="L27"/>
      <c r="M27"/>
      <c r="N27"/>
      <c r="O27"/>
      <c r="P27"/>
      <c r="Q27"/>
      <c r="R27"/>
      <c r="S27"/>
      <c r="T27"/>
      <c r="U27"/>
    </row>
    <row r="28" spans="1:21" x14ac:dyDescent="0.25">
      <c r="A28" s="2" t="s">
        <v>88</v>
      </c>
      <c r="B28" s="30" t="s">
        <v>85</v>
      </c>
      <c r="C28" s="7" t="s">
        <v>27</v>
      </c>
      <c r="D28" s="7" t="s">
        <v>23</v>
      </c>
      <c r="E28" s="7"/>
      <c r="F28" s="7"/>
      <c r="G28" s="8">
        <v>1</v>
      </c>
      <c r="J28"/>
      <c r="K28"/>
      <c r="L28"/>
      <c r="M28"/>
      <c r="N28"/>
      <c r="O28"/>
      <c r="P28"/>
      <c r="Q28"/>
      <c r="R28"/>
      <c r="S28"/>
      <c r="T28"/>
      <c r="U28"/>
    </row>
    <row r="29" spans="1:21" x14ac:dyDescent="0.25">
      <c r="A29" s="2" t="s">
        <v>89</v>
      </c>
      <c r="B29" s="30" t="s">
        <v>86</v>
      </c>
      <c r="C29" s="7" t="s">
        <v>27</v>
      </c>
      <c r="D29" s="7" t="s">
        <v>84</v>
      </c>
      <c r="E29" s="7"/>
      <c r="F29" s="7"/>
      <c r="G29" s="8">
        <v>1</v>
      </c>
    </row>
    <row r="30" spans="1:21" x14ac:dyDescent="0.25">
      <c r="A30" s="2" t="s">
        <v>51</v>
      </c>
      <c r="B30" s="23" t="s">
        <v>92</v>
      </c>
      <c r="E30" s="2">
        <v>316</v>
      </c>
      <c r="F30" s="2" t="s">
        <v>79</v>
      </c>
      <c r="G30" s="19">
        <f>SUM(G31:G32)</f>
        <v>2</v>
      </c>
      <c r="H30" s="18">
        <f>E30*G30</f>
        <v>632</v>
      </c>
    </row>
    <row r="31" spans="1:21" x14ac:dyDescent="0.25">
      <c r="A31" s="2" t="s">
        <v>90</v>
      </c>
      <c r="B31" s="30" t="s">
        <v>85</v>
      </c>
      <c r="C31" s="7" t="s">
        <v>27</v>
      </c>
      <c r="D31" s="7" t="s">
        <v>23</v>
      </c>
      <c r="E31" s="7"/>
      <c r="F31" s="7"/>
      <c r="G31" s="8">
        <v>1</v>
      </c>
    </row>
    <row r="32" spans="1:21" x14ac:dyDescent="0.25">
      <c r="A32" s="2" t="s">
        <v>91</v>
      </c>
      <c r="B32" s="30" t="s">
        <v>86</v>
      </c>
      <c r="C32" s="7" t="s">
        <v>27</v>
      </c>
      <c r="D32" s="7" t="s">
        <v>84</v>
      </c>
      <c r="E32" s="7"/>
      <c r="F32" s="7"/>
      <c r="G32" s="8">
        <v>1</v>
      </c>
    </row>
    <row r="33" spans="1:8" x14ac:dyDescent="0.25">
      <c r="A33" s="2" t="s">
        <v>52</v>
      </c>
      <c r="B33" s="23" t="s">
        <v>102</v>
      </c>
      <c r="E33" s="2">
        <v>200</v>
      </c>
      <c r="F33" s="2" t="s">
        <v>28</v>
      </c>
      <c r="G33" s="19">
        <f>SUM(G34:G35)</f>
        <v>2</v>
      </c>
      <c r="H33" s="18">
        <f>E33*G33</f>
        <v>400</v>
      </c>
    </row>
    <row r="34" spans="1:8" x14ac:dyDescent="0.25">
      <c r="A34" s="2" t="s">
        <v>144</v>
      </c>
      <c r="B34" s="30" t="s">
        <v>82</v>
      </c>
      <c r="C34" s="7" t="s">
        <v>27</v>
      </c>
      <c r="D34" s="7" t="s">
        <v>23</v>
      </c>
      <c r="E34" s="7"/>
      <c r="F34" s="7"/>
      <c r="G34" s="8">
        <v>1</v>
      </c>
    </row>
    <row r="35" spans="1:8" x14ac:dyDescent="0.25">
      <c r="A35" s="2" t="s">
        <v>145</v>
      </c>
      <c r="B35" s="30" t="s">
        <v>83</v>
      </c>
      <c r="C35" s="7" t="s">
        <v>27</v>
      </c>
      <c r="D35" s="7" t="s">
        <v>165</v>
      </c>
      <c r="E35" s="7"/>
      <c r="F35" s="7"/>
      <c r="G35" s="8">
        <v>1</v>
      </c>
    </row>
    <row r="36" spans="1:8" x14ac:dyDescent="0.25">
      <c r="A36" s="2" t="s">
        <v>53</v>
      </c>
      <c r="B36" s="23" t="s">
        <v>94</v>
      </c>
      <c r="E36" s="2">
        <v>43.5</v>
      </c>
      <c r="F36" s="2" t="s">
        <v>80</v>
      </c>
      <c r="G36" s="19">
        <f>SUM(G37,AVERAGE(G38:G40))</f>
        <v>2</v>
      </c>
      <c r="H36" s="18">
        <f>E36*G36</f>
        <v>87</v>
      </c>
    </row>
    <row r="37" spans="1:8" x14ac:dyDescent="0.25">
      <c r="A37" s="2" t="s">
        <v>146</v>
      </c>
      <c r="B37" s="30" t="s">
        <v>82</v>
      </c>
      <c r="C37" s="7" t="s">
        <v>27</v>
      </c>
      <c r="D37" s="7" t="s">
        <v>23</v>
      </c>
      <c r="E37" s="7"/>
      <c r="F37" s="7"/>
      <c r="G37" s="8">
        <v>1</v>
      </c>
    </row>
    <row r="38" spans="1:8" x14ac:dyDescent="0.25">
      <c r="A38" s="2" t="s">
        <v>147</v>
      </c>
      <c r="B38" s="30" t="s">
        <v>95</v>
      </c>
      <c r="C38" s="7" t="s">
        <v>27</v>
      </c>
      <c r="D38" s="7" t="s">
        <v>84</v>
      </c>
      <c r="E38" s="7"/>
      <c r="F38" s="7"/>
      <c r="G38" s="8">
        <v>1</v>
      </c>
    </row>
    <row r="39" spans="1:8" x14ac:dyDescent="0.25">
      <c r="A39" s="2" t="s">
        <v>148</v>
      </c>
      <c r="B39" s="30" t="s">
        <v>96</v>
      </c>
      <c r="C39" s="7" t="s">
        <v>27</v>
      </c>
      <c r="D39" s="7" t="s">
        <v>84</v>
      </c>
      <c r="E39" s="7"/>
      <c r="F39" s="7"/>
      <c r="G39" s="8">
        <v>1</v>
      </c>
    </row>
    <row r="40" spans="1:8" x14ac:dyDescent="0.25">
      <c r="A40" s="2" t="s">
        <v>149</v>
      </c>
      <c r="B40" s="30" t="s">
        <v>97</v>
      </c>
      <c r="C40" s="7" t="s">
        <v>27</v>
      </c>
      <c r="D40" s="7" t="s">
        <v>84</v>
      </c>
      <c r="E40" s="7"/>
      <c r="F40" s="7"/>
      <c r="G40" s="8">
        <v>1</v>
      </c>
    </row>
    <row r="41" spans="1:8" x14ac:dyDescent="0.25">
      <c r="A41" s="2" t="s">
        <v>54</v>
      </c>
      <c r="B41" s="23" t="s">
        <v>99</v>
      </c>
      <c r="E41" s="2">
        <v>8</v>
      </c>
      <c r="F41" s="2" t="s">
        <v>81</v>
      </c>
      <c r="G41" s="19">
        <f>SUM(G42,AVERAGE(G43:G44))</f>
        <v>2</v>
      </c>
      <c r="H41" s="18">
        <f>E41*G41</f>
        <v>16</v>
      </c>
    </row>
    <row r="42" spans="1:8" x14ac:dyDescent="0.25">
      <c r="A42" s="2" t="s">
        <v>150</v>
      </c>
      <c r="B42" s="30" t="s">
        <v>85</v>
      </c>
      <c r="C42" s="7" t="s">
        <v>27</v>
      </c>
      <c r="D42" s="7" t="s">
        <v>23</v>
      </c>
      <c r="E42" s="7"/>
      <c r="F42" s="7"/>
      <c r="G42" s="8">
        <v>1</v>
      </c>
    </row>
    <row r="43" spans="1:8" x14ac:dyDescent="0.25">
      <c r="A43" s="2" t="s">
        <v>151</v>
      </c>
      <c r="B43" s="30" t="s">
        <v>98</v>
      </c>
      <c r="C43" s="7" t="s">
        <v>27</v>
      </c>
      <c r="D43" s="7" t="s">
        <v>165</v>
      </c>
      <c r="E43" s="7"/>
      <c r="F43" s="7"/>
      <c r="G43" s="8">
        <v>1</v>
      </c>
    </row>
    <row r="44" spans="1:8" s="5" customFormat="1" x14ac:dyDescent="0.25">
      <c r="A44" s="5" t="s">
        <v>152</v>
      </c>
      <c r="B44" s="31" t="s">
        <v>100</v>
      </c>
      <c r="C44" s="9" t="s">
        <v>27</v>
      </c>
      <c r="D44" s="7" t="s">
        <v>165</v>
      </c>
      <c r="E44" s="9"/>
      <c r="F44" s="9"/>
      <c r="G44" s="8">
        <v>1</v>
      </c>
    </row>
    <row r="45" spans="1:8" x14ac:dyDescent="0.25">
      <c r="A45" s="2" t="s">
        <v>55</v>
      </c>
      <c r="B45" s="23" t="s">
        <v>87</v>
      </c>
      <c r="E45" s="2">
        <v>17.5</v>
      </c>
      <c r="F45" s="2" t="s">
        <v>28</v>
      </c>
      <c r="G45" s="19">
        <f>SUM(G46:G47)</f>
        <v>2</v>
      </c>
      <c r="H45" s="18">
        <f>E45*G45</f>
        <v>35</v>
      </c>
    </row>
    <row r="46" spans="1:8" x14ac:dyDescent="0.25">
      <c r="A46" s="2" t="s">
        <v>153</v>
      </c>
      <c r="B46" s="30" t="s">
        <v>85</v>
      </c>
      <c r="C46" s="7" t="s">
        <v>27</v>
      </c>
      <c r="D46" s="7" t="s">
        <v>23</v>
      </c>
      <c r="G46" s="8">
        <v>1</v>
      </c>
    </row>
    <row r="47" spans="1:8" x14ac:dyDescent="0.25">
      <c r="A47" s="2" t="s">
        <v>154</v>
      </c>
      <c r="B47" s="30" t="s">
        <v>86</v>
      </c>
      <c r="C47" s="7" t="s">
        <v>27</v>
      </c>
      <c r="D47" s="7" t="s">
        <v>84</v>
      </c>
      <c r="G47" s="8">
        <v>1</v>
      </c>
    </row>
    <row r="48" spans="1:8" x14ac:dyDescent="0.25">
      <c r="B48" s="23"/>
      <c r="G48" s="19"/>
    </row>
    <row r="49" spans="1:8" x14ac:dyDescent="0.25">
      <c r="G49" s="19"/>
    </row>
    <row r="50" spans="1:8" x14ac:dyDescent="0.25">
      <c r="B50" s="22" t="s">
        <v>60</v>
      </c>
      <c r="G50" s="19"/>
    </row>
    <row r="51" spans="1:8" x14ac:dyDescent="0.25">
      <c r="B51" s="23"/>
      <c r="G51" s="19"/>
    </row>
    <row r="52" spans="1:8" x14ac:dyDescent="0.25">
      <c r="A52" s="2" t="s">
        <v>56</v>
      </c>
      <c r="B52" s="4" t="s">
        <v>132</v>
      </c>
      <c r="G52" s="19"/>
    </row>
    <row r="53" spans="1:8" x14ac:dyDescent="0.25">
      <c r="A53" s="2" t="s">
        <v>155</v>
      </c>
      <c r="B53" s="2" t="s">
        <v>163</v>
      </c>
      <c r="C53" s="2" t="s">
        <v>114</v>
      </c>
      <c r="D53" s="2" t="s">
        <v>113</v>
      </c>
      <c r="E53" s="2">
        <v>24</v>
      </c>
      <c r="F53" s="2" t="s">
        <v>116</v>
      </c>
      <c r="G53" s="17">
        <v>1</v>
      </c>
      <c r="H53" s="18">
        <f>E53*G53</f>
        <v>24</v>
      </c>
    </row>
    <row r="54" spans="1:8" x14ac:dyDescent="0.25">
      <c r="A54" s="2" t="s">
        <v>156</v>
      </c>
      <c r="B54" s="2" t="s">
        <v>117</v>
      </c>
      <c r="C54" s="2" t="s">
        <v>112</v>
      </c>
      <c r="D54" s="2" t="s">
        <v>113</v>
      </c>
      <c r="E54" s="2">
        <v>34</v>
      </c>
      <c r="F54" s="2" t="s">
        <v>115</v>
      </c>
      <c r="G54" s="17">
        <v>1</v>
      </c>
      <c r="H54" s="18">
        <f>E54*G54</f>
        <v>34</v>
      </c>
    </row>
    <row r="55" spans="1:8" x14ac:dyDescent="0.25">
      <c r="A55" s="2" t="s">
        <v>157</v>
      </c>
      <c r="B55" s="2" t="s">
        <v>135</v>
      </c>
      <c r="C55" s="2" t="s">
        <v>111</v>
      </c>
      <c r="D55" s="2" t="s">
        <v>113</v>
      </c>
      <c r="E55" s="2">
        <v>1</v>
      </c>
      <c r="F55" s="2" t="s">
        <v>134</v>
      </c>
      <c r="G55" s="17">
        <v>1</v>
      </c>
      <c r="H55" s="18">
        <f>E55*G55</f>
        <v>1</v>
      </c>
    </row>
    <row r="56" spans="1:8" x14ac:dyDescent="0.25">
      <c r="B56" s="6" t="s">
        <v>126</v>
      </c>
      <c r="C56" s="3"/>
      <c r="D56" s="3"/>
      <c r="E56" s="3">
        <v>1</v>
      </c>
      <c r="F56" s="3" t="s">
        <v>122</v>
      </c>
      <c r="G56" s="19">
        <v>0</v>
      </c>
      <c r="H56" s="18">
        <f t="shared" ref="H56:H60" si="0">E56*G56</f>
        <v>0</v>
      </c>
    </row>
    <row r="57" spans="1:8" x14ac:dyDescent="0.25">
      <c r="B57" s="6" t="s">
        <v>119</v>
      </c>
      <c r="C57" s="3"/>
      <c r="D57" s="3"/>
      <c r="E57" s="3">
        <v>1</v>
      </c>
      <c r="F57" s="3" t="s">
        <v>122</v>
      </c>
      <c r="G57" s="19">
        <v>0</v>
      </c>
      <c r="H57" s="18">
        <f t="shared" si="0"/>
        <v>0</v>
      </c>
    </row>
    <row r="58" spans="1:8" x14ac:dyDescent="0.25">
      <c r="B58" s="6" t="s">
        <v>123</v>
      </c>
      <c r="C58" s="3"/>
      <c r="D58" s="3"/>
      <c r="E58" s="3">
        <v>5</v>
      </c>
      <c r="F58" s="3" t="s">
        <v>122</v>
      </c>
      <c r="G58" s="19">
        <v>0</v>
      </c>
      <c r="H58" s="18">
        <f t="shared" si="0"/>
        <v>0</v>
      </c>
    </row>
    <row r="59" spans="1:8" x14ac:dyDescent="0.25">
      <c r="B59" s="6" t="s">
        <v>120</v>
      </c>
      <c r="C59" s="3"/>
      <c r="D59" s="3"/>
      <c r="E59" s="3">
        <v>31</v>
      </c>
      <c r="F59" s="3" t="s">
        <v>121</v>
      </c>
      <c r="G59" s="19">
        <v>0</v>
      </c>
      <c r="H59" s="18">
        <f t="shared" si="0"/>
        <v>0</v>
      </c>
    </row>
    <row r="60" spans="1:8" x14ac:dyDescent="0.25">
      <c r="B60" s="6" t="s">
        <v>124</v>
      </c>
      <c r="C60" s="3"/>
      <c r="D60" s="3"/>
      <c r="E60" s="3">
        <v>7</v>
      </c>
      <c r="F60" s="3" t="s">
        <v>125</v>
      </c>
      <c r="G60" s="19">
        <v>0</v>
      </c>
      <c r="H60" s="18">
        <f t="shared" si="0"/>
        <v>0</v>
      </c>
    </row>
    <row r="61" spans="1:8" x14ac:dyDescent="0.25">
      <c r="B61" s="6"/>
      <c r="C61" s="3"/>
      <c r="D61" s="3"/>
      <c r="E61" s="3"/>
      <c r="F61" s="3"/>
      <c r="G61" s="19"/>
    </row>
    <row r="62" spans="1:8" x14ac:dyDescent="0.25">
      <c r="A62" s="2" t="s">
        <v>57</v>
      </c>
      <c r="B62" s="22" t="s">
        <v>138</v>
      </c>
      <c r="C62" s="3" t="s">
        <v>139</v>
      </c>
      <c r="D62" s="3"/>
      <c r="E62" s="3"/>
      <c r="F62" s="3"/>
      <c r="G62" s="19"/>
    </row>
    <row r="63" spans="1:8" x14ac:dyDescent="0.25">
      <c r="B63" s="6" t="s">
        <v>109</v>
      </c>
      <c r="C63" s="6" t="s">
        <v>133</v>
      </c>
      <c r="D63" s="6"/>
      <c r="E63" s="10">
        <v>9</v>
      </c>
      <c r="F63" s="2" t="s">
        <v>108</v>
      </c>
      <c r="G63" s="19">
        <v>0</v>
      </c>
      <c r="H63" s="18">
        <f t="shared" ref="H63:H67" si="1">E63*G63</f>
        <v>0</v>
      </c>
    </row>
    <row r="64" spans="1:8" x14ac:dyDescent="0.25">
      <c r="B64" s="6" t="s">
        <v>110</v>
      </c>
      <c r="C64" s="6" t="s">
        <v>133</v>
      </c>
      <c r="D64" s="6"/>
      <c r="E64" s="10">
        <v>73</v>
      </c>
      <c r="F64" s="2" t="s">
        <v>108</v>
      </c>
      <c r="G64" s="19">
        <v>0</v>
      </c>
      <c r="H64" s="18">
        <f t="shared" si="1"/>
        <v>0</v>
      </c>
    </row>
    <row r="65" spans="1:23" x14ac:dyDescent="0.25">
      <c r="B65" s="6" t="s">
        <v>107</v>
      </c>
      <c r="C65" s="6" t="s">
        <v>133</v>
      </c>
      <c r="D65" s="6"/>
      <c r="E65" s="10">
        <v>40</v>
      </c>
      <c r="F65" s="2" t="s">
        <v>108</v>
      </c>
      <c r="G65" s="19">
        <v>0</v>
      </c>
      <c r="H65" s="18">
        <f t="shared" si="1"/>
        <v>0</v>
      </c>
    </row>
    <row r="66" spans="1:23" x14ac:dyDescent="0.25">
      <c r="B66" s="6" t="s">
        <v>103</v>
      </c>
      <c r="C66" s="6" t="s">
        <v>133</v>
      </c>
      <c r="D66" s="6"/>
      <c r="E66" s="10">
        <v>128</v>
      </c>
      <c r="F66" s="2" t="s">
        <v>108</v>
      </c>
      <c r="G66" s="19">
        <v>0</v>
      </c>
      <c r="H66" s="18">
        <f t="shared" si="1"/>
        <v>0</v>
      </c>
    </row>
    <row r="67" spans="1:23" x14ac:dyDescent="0.25">
      <c r="B67" s="6" t="s">
        <v>104</v>
      </c>
      <c r="C67" s="6" t="s">
        <v>133</v>
      </c>
      <c r="D67" s="6"/>
      <c r="E67" s="10">
        <v>282</v>
      </c>
      <c r="F67" s="2" t="s">
        <v>108</v>
      </c>
      <c r="G67" s="19">
        <v>0</v>
      </c>
      <c r="H67" s="18">
        <f t="shared" si="1"/>
        <v>0</v>
      </c>
      <c r="N67"/>
      <c r="O67"/>
      <c r="P67"/>
    </row>
    <row r="68" spans="1:23" x14ac:dyDescent="0.25">
      <c r="G68" s="19"/>
      <c r="N68"/>
      <c r="O68"/>
      <c r="P68"/>
    </row>
    <row r="69" spans="1:23" x14ac:dyDescent="0.25">
      <c r="A69" s="2" t="s">
        <v>58</v>
      </c>
      <c r="B69" s="4" t="s">
        <v>162</v>
      </c>
      <c r="G69" s="19"/>
      <c r="M69" s="16"/>
      <c r="N69"/>
      <c r="O69"/>
      <c r="P69"/>
      <c r="Q69" s="25"/>
      <c r="R69" s="26"/>
      <c r="T69" s="25"/>
      <c r="U69" s="26"/>
      <c r="W69" s="27"/>
    </row>
    <row r="70" spans="1:23" x14ac:dyDescent="0.25">
      <c r="A70" s="2" t="s">
        <v>59</v>
      </c>
      <c r="B70" s="2" t="s">
        <v>105</v>
      </c>
      <c r="C70" s="2" t="s">
        <v>106</v>
      </c>
      <c r="D70" s="2" t="s">
        <v>166</v>
      </c>
      <c r="E70" s="29">
        <v>5079</v>
      </c>
      <c r="F70" s="2" t="s">
        <v>118</v>
      </c>
      <c r="G70" s="17">
        <v>1</v>
      </c>
      <c r="H70" s="18">
        <f>E70*G70</f>
        <v>5079</v>
      </c>
      <c r="K70"/>
      <c r="L70"/>
      <c r="M70" s="16"/>
      <c r="N70"/>
      <c r="O70"/>
      <c r="P70"/>
      <c r="Q70" s="25"/>
      <c r="R70" s="26"/>
      <c r="T70" s="25"/>
      <c r="U70" s="26"/>
      <c r="W70" s="27"/>
    </row>
    <row r="71" spans="1:23" x14ac:dyDescent="0.25">
      <c r="A71" s="2" t="s">
        <v>61</v>
      </c>
      <c r="B71" s="2" t="s">
        <v>77</v>
      </c>
      <c r="C71" s="2" t="s">
        <v>106</v>
      </c>
      <c r="D71" s="2" t="s">
        <v>166</v>
      </c>
      <c r="E71" s="29">
        <v>3536</v>
      </c>
      <c r="F71" s="2" t="s">
        <v>118</v>
      </c>
      <c r="G71" s="17">
        <v>1</v>
      </c>
      <c r="H71" s="18">
        <f t="shared" ref="H71:H83" si="2">E71*G71</f>
        <v>3536</v>
      </c>
      <c r="K71"/>
      <c r="L71"/>
      <c r="M71" s="16"/>
      <c r="N71"/>
      <c r="O71"/>
      <c r="P71"/>
      <c r="Q71" s="25"/>
      <c r="R71" s="26"/>
      <c r="T71" s="25"/>
      <c r="U71" s="26"/>
      <c r="W71" s="27"/>
    </row>
    <row r="72" spans="1:23" x14ac:dyDescent="0.25">
      <c r="A72" s="2" t="s">
        <v>62</v>
      </c>
      <c r="B72" s="2" t="s">
        <v>131</v>
      </c>
      <c r="C72" s="2" t="s">
        <v>106</v>
      </c>
      <c r="D72" s="2" t="s">
        <v>167</v>
      </c>
      <c r="E72" s="28">
        <v>350</v>
      </c>
      <c r="F72" s="2" t="s">
        <v>118</v>
      </c>
      <c r="G72" s="17">
        <v>1</v>
      </c>
      <c r="H72" s="18">
        <f t="shared" si="2"/>
        <v>350</v>
      </c>
      <c r="M72" s="16"/>
      <c r="N72"/>
      <c r="O72"/>
      <c r="P72"/>
      <c r="Q72" s="25"/>
      <c r="R72" s="26"/>
      <c r="T72" s="25"/>
      <c r="U72" s="26"/>
      <c r="W72" s="27"/>
    </row>
    <row r="73" spans="1:23" x14ac:dyDescent="0.25">
      <c r="A73" s="2" t="s">
        <v>63</v>
      </c>
      <c r="B73" s="2" t="s">
        <v>3</v>
      </c>
      <c r="C73" s="2" t="s">
        <v>106</v>
      </c>
      <c r="D73" s="2" t="s">
        <v>167</v>
      </c>
      <c r="E73" s="2">
        <v>92</v>
      </c>
      <c r="F73" s="2" t="s">
        <v>118</v>
      </c>
      <c r="G73" s="17">
        <v>1</v>
      </c>
      <c r="H73" s="18">
        <f t="shared" si="2"/>
        <v>92</v>
      </c>
      <c r="M73" s="16"/>
      <c r="N73"/>
      <c r="O73"/>
      <c r="P73"/>
      <c r="Q73" s="25"/>
      <c r="R73" s="26"/>
      <c r="T73" s="25"/>
      <c r="U73" s="26"/>
      <c r="W73" s="27"/>
    </row>
    <row r="74" spans="1:23" x14ac:dyDescent="0.25">
      <c r="A74" s="2" t="s">
        <v>64</v>
      </c>
      <c r="B74" s="2" t="s">
        <v>4</v>
      </c>
      <c r="C74" s="2" t="s">
        <v>106</v>
      </c>
      <c r="D74" s="2" t="s">
        <v>167</v>
      </c>
      <c r="E74" s="2">
        <v>46</v>
      </c>
      <c r="F74" s="2" t="s">
        <v>118</v>
      </c>
      <c r="G74" s="17">
        <v>1</v>
      </c>
      <c r="H74" s="18">
        <f t="shared" si="2"/>
        <v>46</v>
      </c>
      <c r="M74" s="16"/>
      <c r="N74"/>
      <c r="O74"/>
      <c r="P74"/>
      <c r="Q74" s="25"/>
      <c r="R74" s="26"/>
      <c r="T74" s="25"/>
      <c r="U74" s="26"/>
      <c r="W74" s="27"/>
    </row>
    <row r="75" spans="1:23" x14ac:dyDescent="0.25">
      <c r="A75" s="2" t="s">
        <v>66</v>
      </c>
      <c r="B75" s="2" t="s">
        <v>130</v>
      </c>
      <c r="C75" s="2" t="s">
        <v>137</v>
      </c>
      <c r="E75" s="2">
        <v>5919</v>
      </c>
      <c r="F75" s="2" t="s">
        <v>118</v>
      </c>
      <c r="G75" s="19">
        <v>0</v>
      </c>
      <c r="H75" s="18">
        <f t="shared" si="2"/>
        <v>0</v>
      </c>
      <c r="M75" s="16"/>
      <c r="N75"/>
      <c r="O75"/>
      <c r="P75"/>
      <c r="Q75" s="25"/>
      <c r="R75" s="26"/>
      <c r="T75" s="25"/>
      <c r="U75" s="26"/>
      <c r="W75" s="27"/>
    </row>
    <row r="76" spans="1:23" x14ac:dyDescent="0.25">
      <c r="A76" s="2" t="s">
        <v>68</v>
      </c>
      <c r="B76" s="2" t="s">
        <v>141</v>
      </c>
      <c r="C76" s="2" t="s">
        <v>106</v>
      </c>
      <c r="D76" s="2" t="s">
        <v>166</v>
      </c>
      <c r="E76" s="2">
        <v>1205</v>
      </c>
      <c r="F76" s="2" t="s">
        <v>118</v>
      </c>
      <c r="G76" s="17">
        <v>1</v>
      </c>
      <c r="H76" s="18">
        <f t="shared" si="2"/>
        <v>1205</v>
      </c>
      <c r="M76" s="16"/>
      <c r="N76"/>
      <c r="O76"/>
      <c r="P76"/>
      <c r="Q76" s="25"/>
      <c r="R76" s="26"/>
      <c r="T76" s="25"/>
      <c r="U76" s="26"/>
      <c r="W76" s="27"/>
    </row>
    <row r="77" spans="1:23" x14ac:dyDescent="0.25">
      <c r="A77" s="2" t="s">
        <v>69</v>
      </c>
      <c r="B77" s="2" t="s">
        <v>142</v>
      </c>
      <c r="C77" s="2" t="s">
        <v>106</v>
      </c>
      <c r="D77" s="2" t="s">
        <v>166</v>
      </c>
      <c r="E77" s="2">
        <v>2500</v>
      </c>
      <c r="F77" s="2" t="s">
        <v>143</v>
      </c>
      <c r="G77" s="17">
        <v>1</v>
      </c>
      <c r="H77" s="18">
        <f t="shared" si="2"/>
        <v>2500</v>
      </c>
      <c r="M77" s="16"/>
      <c r="N77"/>
      <c r="O77"/>
      <c r="P77"/>
      <c r="Q77" s="25"/>
      <c r="R77" s="26"/>
      <c r="T77" s="25"/>
      <c r="U77" s="26"/>
      <c r="W77" s="27"/>
    </row>
    <row r="78" spans="1:23" x14ac:dyDescent="0.25">
      <c r="A78" s="2" t="s">
        <v>71</v>
      </c>
      <c r="B78" s="2" t="s">
        <v>70</v>
      </c>
      <c r="C78" s="2" t="s">
        <v>137</v>
      </c>
      <c r="E78" s="2">
        <v>296</v>
      </c>
      <c r="F78" s="2" t="s">
        <v>118</v>
      </c>
      <c r="G78" s="19">
        <v>0</v>
      </c>
      <c r="H78" s="18">
        <f t="shared" si="2"/>
        <v>0</v>
      </c>
      <c r="M78" s="16"/>
      <c r="N78"/>
      <c r="O78"/>
      <c r="P78"/>
      <c r="Q78" s="25"/>
      <c r="R78" s="26"/>
      <c r="T78" s="25"/>
      <c r="U78" s="26"/>
      <c r="W78" s="27"/>
    </row>
    <row r="79" spans="1:23" x14ac:dyDescent="0.25">
      <c r="A79" s="2" t="s">
        <v>72</v>
      </c>
      <c r="B79" s="2" t="s">
        <v>65</v>
      </c>
      <c r="C79" s="2" t="s">
        <v>106</v>
      </c>
      <c r="D79" s="2" t="s">
        <v>166</v>
      </c>
      <c r="E79" s="2">
        <v>276</v>
      </c>
      <c r="F79" s="2" t="s">
        <v>118</v>
      </c>
      <c r="G79" s="17">
        <v>1</v>
      </c>
      <c r="H79" s="18">
        <f t="shared" si="2"/>
        <v>276</v>
      </c>
      <c r="M79" s="16"/>
      <c r="N79"/>
      <c r="O79"/>
      <c r="P79"/>
      <c r="Q79" s="25"/>
      <c r="R79" s="26"/>
      <c r="T79" s="25"/>
      <c r="U79" s="26"/>
      <c r="W79" s="27"/>
    </row>
    <row r="80" spans="1:23" x14ac:dyDescent="0.25">
      <c r="A80" s="2" t="s">
        <v>74</v>
      </c>
      <c r="B80" s="2" t="s">
        <v>127</v>
      </c>
      <c r="C80" s="2" t="s">
        <v>106</v>
      </c>
      <c r="D80" s="2" t="s">
        <v>166</v>
      </c>
      <c r="E80" s="2">
        <v>66</v>
      </c>
      <c r="F80" s="2" t="s">
        <v>118</v>
      </c>
      <c r="G80" s="17">
        <v>1</v>
      </c>
      <c r="H80" s="18">
        <f t="shared" si="2"/>
        <v>66</v>
      </c>
      <c r="M80" s="16"/>
      <c r="N80"/>
      <c r="O80"/>
      <c r="P80"/>
      <c r="Q80" s="25"/>
      <c r="R80" s="26"/>
      <c r="T80" s="25"/>
      <c r="U80" s="26"/>
      <c r="W80" s="27"/>
    </row>
    <row r="81" spans="1:23" x14ac:dyDescent="0.25">
      <c r="A81" s="2" t="s">
        <v>75</v>
      </c>
      <c r="B81" s="2" t="s">
        <v>128</v>
      </c>
      <c r="C81" s="2" t="s">
        <v>106</v>
      </c>
      <c r="D81" s="2" t="s">
        <v>167</v>
      </c>
      <c r="E81" s="2">
        <v>10</v>
      </c>
      <c r="F81" s="2" t="s">
        <v>118</v>
      </c>
      <c r="G81" s="17">
        <v>1</v>
      </c>
      <c r="H81" s="18">
        <f t="shared" si="2"/>
        <v>10</v>
      </c>
      <c r="M81" s="16"/>
      <c r="N81"/>
      <c r="O81"/>
      <c r="P81"/>
      <c r="Q81" s="25"/>
      <c r="R81" s="26"/>
      <c r="T81" s="25"/>
      <c r="U81" s="26"/>
      <c r="W81" s="27"/>
    </row>
    <row r="82" spans="1:23" x14ac:dyDescent="0.25">
      <c r="A82" s="2" t="s">
        <v>76</v>
      </c>
      <c r="B82" s="2" t="s">
        <v>67</v>
      </c>
      <c r="C82" s="2" t="s">
        <v>106</v>
      </c>
      <c r="D82" s="2" t="s">
        <v>166</v>
      </c>
      <c r="E82" s="2">
        <v>128</v>
      </c>
      <c r="F82" s="2" t="s">
        <v>118</v>
      </c>
      <c r="G82" s="17">
        <v>1</v>
      </c>
      <c r="H82" s="18">
        <f t="shared" si="2"/>
        <v>128</v>
      </c>
      <c r="M82" s="16"/>
      <c r="N82"/>
      <c r="O82"/>
      <c r="P82"/>
      <c r="Q82" s="25"/>
      <c r="R82" s="26"/>
      <c r="T82" s="25"/>
      <c r="U82" s="26"/>
      <c r="W82" s="27"/>
    </row>
    <row r="83" spans="1:23" x14ac:dyDescent="0.25">
      <c r="A83" s="2" t="s">
        <v>158</v>
      </c>
      <c r="B83" s="2" t="s">
        <v>129</v>
      </c>
      <c r="C83" s="2" t="s">
        <v>106</v>
      </c>
      <c r="D83" s="2" t="s">
        <v>166</v>
      </c>
      <c r="E83" s="2">
        <v>907</v>
      </c>
      <c r="F83" s="2" t="s">
        <v>118</v>
      </c>
      <c r="G83" s="17">
        <v>1</v>
      </c>
      <c r="H83" s="18">
        <f t="shared" si="2"/>
        <v>907</v>
      </c>
      <c r="N83"/>
      <c r="O83"/>
      <c r="P83"/>
      <c r="Q83" s="25"/>
      <c r="R83" s="26"/>
      <c r="T83" s="25"/>
      <c r="U83" s="26"/>
      <c r="W83" s="27"/>
    </row>
    <row r="84" spans="1:23" x14ac:dyDescent="0.25">
      <c r="A84" s="2" t="s">
        <v>159</v>
      </c>
      <c r="B84" s="2" t="s">
        <v>5</v>
      </c>
      <c r="C84" s="2" t="s">
        <v>106</v>
      </c>
      <c r="D84" s="2" t="s">
        <v>166</v>
      </c>
      <c r="E84" s="2">
        <v>0</v>
      </c>
      <c r="F84" s="2" t="s">
        <v>140</v>
      </c>
      <c r="G84" s="17">
        <v>1</v>
      </c>
      <c r="H84" s="18">
        <f>100*G84</f>
        <v>100</v>
      </c>
      <c r="N84"/>
      <c r="O84"/>
      <c r="P84"/>
      <c r="Q84" s="25"/>
      <c r="R84" s="26"/>
      <c r="T84" s="25"/>
      <c r="U84" s="26"/>
      <c r="W84" s="27"/>
    </row>
    <row r="85" spans="1:23" x14ac:dyDescent="0.25">
      <c r="A85" s="2" t="s">
        <v>160</v>
      </c>
      <c r="B85" s="2" t="s">
        <v>6</v>
      </c>
      <c r="C85" s="2" t="s">
        <v>106</v>
      </c>
      <c r="D85" s="2" t="s">
        <v>167</v>
      </c>
      <c r="E85" s="28">
        <v>0</v>
      </c>
      <c r="F85" s="2" t="s">
        <v>140</v>
      </c>
      <c r="G85" s="17">
        <v>1</v>
      </c>
      <c r="H85" s="18">
        <f t="shared" ref="H85:H86" si="3">100*G85</f>
        <v>100</v>
      </c>
      <c r="N85"/>
      <c r="O85"/>
      <c r="P85"/>
      <c r="Q85" s="25"/>
      <c r="R85" s="26"/>
      <c r="T85" s="25"/>
      <c r="U85" s="26"/>
      <c r="W85" s="27"/>
    </row>
    <row r="86" spans="1:23" x14ac:dyDescent="0.25">
      <c r="A86" s="2" t="s">
        <v>161</v>
      </c>
      <c r="B86" s="2" t="s">
        <v>73</v>
      </c>
      <c r="C86" s="2" t="s">
        <v>106</v>
      </c>
      <c r="D86" s="2" t="s">
        <v>166</v>
      </c>
      <c r="E86" s="2">
        <v>0</v>
      </c>
      <c r="F86" s="2" t="s">
        <v>140</v>
      </c>
      <c r="G86" s="17">
        <v>1</v>
      </c>
      <c r="H86" s="18">
        <f t="shared" si="3"/>
        <v>100</v>
      </c>
      <c r="N86"/>
      <c r="O86"/>
      <c r="P86"/>
      <c r="Q86" s="25"/>
      <c r="R86" s="26"/>
      <c r="T86" s="25"/>
      <c r="U86" s="26"/>
      <c r="W86" s="27"/>
    </row>
    <row r="87" spans="1:23" x14ac:dyDescent="0.25">
      <c r="G87"/>
      <c r="H87"/>
      <c r="N87" s="24"/>
      <c r="P87" s="16"/>
      <c r="Q87" s="25"/>
      <c r="R87" s="26"/>
      <c r="T87" s="25"/>
      <c r="U87" s="26"/>
      <c r="W87" s="27"/>
    </row>
    <row r="88" spans="1:23" x14ac:dyDescent="0.25">
      <c r="G88"/>
      <c r="H88"/>
      <c r="N88" s="24"/>
      <c r="P88" s="16"/>
      <c r="Q88" s="25"/>
      <c r="R88" s="26"/>
      <c r="T88" s="25"/>
      <c r="U88" s="26"/>
      <c r="W88" s="27"/>
    </row>
    <row r="89" spans="1:23" ht="15.75" thickBot="1" x14ac:dyDescent="0.3">
      <c r="F89" s="37" t="s">
        <v>164</v>
      </c>
      <c r="G89" s="38"/>
      <c r="H89" s="36">
        <f>SUM(H5:H86)</f>
        <v>36901</v>
      </c>
      <c r="N89" s="24"/>
      <c r="P89" s="16"/>
    </row>
    <row r="90" spans="1:23" ht="15.75" thickTop="1" x14ac:dyDescent="0.25">
      <c r="G90" s="19"/>
      <c r="N90" s="24"/>
      <c r="P90" s="16"/>
    </row>
    <row r="91" spans="1:23" x14ac:dyDescent="0.25">
      <c r="G91" s="19"/>
      <c r="N91" s="24"/>
      <c r="P91" s="16"/>
    </row>
    <row r="92" spans="1:23" x14ac:dyDescent="0.25">
      <c r="G92" s="19"/>
      <c r="N92" s="24"/>
      <c r="P92" s="16"/>
    </row>
    <row r="93" spans="1:23" x14ac:dyDescent="0.25">
      <c r="G93" s="19"/>
      <c r="N93" s="24"/>
      <c r="P93" s="16"/>
    </row>
    <row r="94" spans="1:23" x14ac:dyDescent="0.25">
      <c r="G94" s="19"/>
      <c r="N94" s="24"/>
      <c r="P94" s="16"/>
    </row>
    <row r="95" spans="1:23" ht="86.25" x14ac:dyDescent="0.25">
      <c r="B95" s="1" t="s">
        <v>171</v>
      </c>
      <c r="G95" s="19"/>
      <c r="N95" s="24"/>
      <c r="P95" s="16"/>
    </row>
    <row r="96" spans="1:23" x14ac:dyDescent="0.25">
      <c r="G96" s="19"/>
      <c r="N96" s="24"/>
      <c r="P96" s="16"/>
    </row>
    <row r="97" spans="2:16" x14ac:dyDescent="0.25">
      <c r="G97" s="19"/>
      <c r="N97" s="24"/>
      <c r="P97" s="16"/>
    </row>
    <row r="98" spans="2:16" x14ac:dyDescent="0.25">
      <c r="G98" s="19"/>
      <c r="N98" s="24"/>
      <c r="P98" s="16"/>
    </row>
    <row r="99" spans="2:16" x14ac:dyDescent="0.25">
      <c r="B99" t="s">
        <v>7</v>
      </c>
      <c r="C99" s="35"/>
      <c r="G99" s="19"/>
      <c r="N99" s="24"/>
      <c r="P99" s="16"/>
    </row>
    <row r="100" spans="2:16" x14ac:dyDescent="0.25">
      <c r="B100" t="s">
        <v>8</v>
      </c>
      <c r="C100" s="35"/>
      <c r="G100" s="19"/>
      <c r="N100" s="24"/>
      <c r="P100" s="16"/>
    </row>
    <row r="101" spans="2:16" x14ac:dyDescent="0.25">
      <c r="B101" t="s">
        <v>9</v>
      </c>
      <c r="C101" s="35"/>
      <c r="G101" s="19"/>
      <c r="N101" s="24"/>
      <c r="P101" s="16"/>
    </row>
    <row r="102" spans="2:16" x14ac:dyDescent="0.25">
      <c r="B102" t="s">
        <v>10</v>
      </c>
      <c r="C102" s="35"/>
      <c r="G102" s="19"/>
    </row>
    <row r="103" spans="2:16" x14ac:dyDescent="0.25">
      <c r="B103" t="s">
        <v>11</v>
      </c>
      <c r="C103" s="35"/>
      <c r="G103" s="19"/>
    </row>
    <row r="104" spans="2:16" x14ac:dyDescent="0.25">
      <c r="G104" s="19"/>
    </row>
    <row r="105" spans="2:16" x14ac:dyDescent="0.25">
      <c r="G105" s="19"/>
    </row>
  </sheetData>
  <sheetProtection algorithmName="SHA-512" hashValue="+/Bn5poexvLfNLcekfSf+dj90ewksrDBWqmddbd5SPRE0A1aWY8o93RNyDNxWKncM6MsoqxPMNT4qKH6eJoN/Q==" saltValue="VkJ8WrmhlnJK/mk24irV7g==" spinCount="100000" sheet="1" objects="1" scenarios="1"/>
  <protectedRanges>
    <protectedRange sqref="H9 G7:G8 G12:G14 G18:G19 G23 G28:G29 G31:G32 G34:G35 G37:G40 G42:G44 G46:G47 G53:G55 G70:G74 G76:G77 G79:G86 C99:C103" name="bewerkbaarcel"/>
  </protectedRanges>
  <sortState xmlns:xlrd2="http://schemas.microsoft.com/office/spreadsheetml/2017/richdata2" ref="B72:E83">
    <sortCondition ref="B72:B83"/>
  </sortState>
  <phoneticPr fontId="1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Jurjen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Bahadoer, Soesila (S)</dc:creator>
  <cp:keywords/>
  <dc:description/>
  <cp:lastModifiedBy>Bahadoer, Soesila (S)</cp:lastModifiedBy>
  <cp:revision/>
  <dcterms:created xsi:type="dcterms:W3CDTF">2024-09-15T20:18:08Z</dcterms:created>
  <dcterms:modified xsi:type="dcterms:W3CDTF">2024-10-15T15:53:50Z</dcterms:modified>
  <cp:category/>
  <cp:contentStatus/>
</cp:coreProperties>
</file>