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filterPrivacy="1" codeName="ThisWorkbook" autoCompressPictures="0"/>
  <xr:revisionPtr revIDLastSave="476" documentId="13_ncr:1_{3604312F-042A-994D-A648-AC83970C2A52}" xr6:coauthVersionLast="47" xr6:coauthVersionMax="47" xr10:uidLastSave="{011DDBE7-C845-9546-8919-DE1E0A707BB4}"/>
  <bookViews>
    <workbookView xWindow="0" yWindow="500" windowWidth="28800" windowHeight="15760" activeTab="5" xr2:uid="{00000000-000D-0000-FFFF-FFFF00000000}"/>
  </bookViews>
  <sheets>
    <sheet name="Beoordelen open vragen" sheetId="6" r:id="rId1"/>
    <sheet name="Beoordelaar 1" sheetId="7" r:id="rId2"/>
    <sheet name="Beoordelaar 2" sheetId="15" r:id="rId3"/>
    <sheet name="Beoordelaar 3" sheetId="16" r:id="rId4"/>
    <sheet name="Beoordelaar 4" sheetId="19" r:id="rId5"/>
    <sheet name="Consensus" sheetId="9" r:id="rId6"/>
    <sheet name="Eindscores" sheetId="18" r:id="rId7"/>
  </sheets>
  <definedNames>
    <definedName name="SCORE">'Beoordelen open vragen'!$A$12:$A$17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6" i="9" l="1"/>
  <c r="G26" i="9"/>
  <c r="D26" i="9"/>
  <c r="J20" i="9"/>
  <c r="G20" i="9"/>
  <c r="D20" i="9"/>
  <c r="J14" i="9"/>
  <c r="G14" i="9"/>
  <c r="D14" i="9"/>
  <c r="J8" i="9"/>
  <c r="G8" i="9"/>
  <c r="D8" i="9"/>
  <c r="G2" i="18" l="1"/>
  <c r="E2" i="18"/>
  <c r="J24" i="9"/>
  <c r="J23" i="9"/>
  <c r="J22" i="9"/>
  <c r="J21" i="9"/>
  <c r="J18" i="9"/>
  <c r="J17" i="9"/>
  <c r="J16" i="9"/>
  <c r="J15" i="9"/>
  <c r="J12" i="9"/>
  <c r="J11" i="9"/>
  <c r="J10" i="9"/>
  <c r="J9" i="9"/>
  <c r="J6" i="9"/>
  <c r="J5" i="9"/>
  <c r="J4" i="9"/>
  <c r="J3" i="9"/>
  <c r="J2" i="9"/>
  <c r="G24" i="9"/>
  <c r="G23" i="9"/>
  <c r="G22" i="9"/>
  <c r="G21" i="9"/>
  <c r="G18" i="9"/>
  <c r="G17" i="9"/>
  <c r="G16" i="9"/>
  <c r="G15" i="9"/>
  <c r="G12" i="9"/>
  <c r="G11" i="9"/>
  <c r="G10" i="9"/>
  <c r="G9" i="9"/>
  <c r="G6" i="9"/>
  <c r="G5" i="9"/>
  <c r="G4" i="9"/>
  <c r="G3" i="9"/>
  <c r="G2" i="9"/>
  <c r="A10" i="7"/>
  <c r="A9" i="7"/>
  <c r="A8" i="7"/>
  <c r="A7" i="7"/>
  <c r="A6" i="7"/>
  <c r="A5" i="7"/>
  <c r="A4" i="7"/>
  <c r="A3" i="7"/>
  <c r="G28" i="9" l="1"/>
  <c r="E3" i="18" s="1"/>
  <c r="E4" i="18" s="1"/>
  <c r="E8" i="18" s="1"/>
  <c r="J28" i="9"/>
  <c r="G3" i="18" s="1"/>
  <c r="G4" i="18" s="1"/>
  <c r="G8" i="18" s="1"/>
  <c r="D24" i="9"/>
  <c r="D18" i="9"/>
  <c r="D12" i="9"/>
  <c r="D6" i="9"/>
  <c r="B24" i="9"/>
  <c r="B18" i="9"/>
  <c r="B12" i="9"/>
  <c r="A10" i="19"/>
  <c r="A9" i="19"/>
  <c r="A8" i="19"/>
  <c r="A7" i="19"/>
  <c r="A6" i="19"/>
  <c r="A5" i="19"/>
  <c r="A4" i="19"/>
  <c r="A3" i="19"/>
  <c r="B17" i="9"/>
  <c r="B16" i="9"/>
  <c r="B15" i="9"/>
  <c r="B11" i="9"/>
  <c r="B10" i="9"/>
  <c r="B9" i="9"/>
  <c r="A10" i="16"/>
  <c r="A9" i="16"/>
  <c r="A8" i="16"/>
  <c r="A7" i="16"/>
  <c r="A6" i="16"/>
  <c r="A5" i="16"/>
  <c r="A4" i="16"/>
  <c r="A3" i="16"/>
  <c r="A10" i="15"/>
  <c r="A9" i="15"/>
  <c r="A8" i="15"/>
  <c r="A7" i="15"/>
  <c r="A6" i="15"/>
  <c r="A5" i="15"/>
  <c r="A4" i="15"/>
  <c r="A3" i="15"/>
  <c r="B23" i="9"/>
  <c r="B22" i="9"/>
  <c r="B21" i="9"/>
  <c r="A21" i="9"/>
  <c r="A15" i="9"/>
  <c r="A9" i="9"/>
  <c r="A3" i="9"/>
  <c r="D23" i="9"/>
  <c r="D17" i="9"/>
  <c r="D11" i="9"/>
  <c r="D5" i="9"/>
  <c r="D10" i="9"/>
  <c r="D4" i="9"/>
  <c r="D21" i="9"/>
  <c r="D15" i="9"/>
  <c r="D9" i="9"/>
  <c r="D3" i="9"/>
  <c r="D22" i="9"/>
  <c r="D16" i="9"/>
  <c r="D28" i="9" l="1"/>
  <c r="C3" i="18" s="1"/>
  <c r="C4" i="18" s="1"/>
  <c r="C8" i="18" s="1"/>
  <c r="D2" i="9"/>
  <c r="C2" i="18"/>
</calcChain>
</file>

<file path=xl/sharedStrings.xml><?xml version="1.0" encoding="utf-8"?>
<sst xmlns="http://schemas.openxmlformats.org/spreadsheetml/2006/main" count="195" uniqueCount="39">
  <si>
    <t>Beoordeling open vragen</t>
  </si>
  <si>
    <t>Wijze van beoordeling van de open vragen:</t>
  </si>
  <si>
    <t>Uitmuntend</t>
  </si>
  <si>
    <t>Goed</t>
  </si>
  <si>
    <t>Voldoende</t>
  </si>
  <si>
    <t>Matig</t>
  </si>
  <si>
    <t>Onvoldoende</t>
  </si>
  <si>
    <t>SCORE</t>
  </si>
  <si>
    <t>Beoordelaar 1: &lt;&lt;&gt;&gt;</t>
  </si>
  <si>
    <t>Inschrijver 1</t>
  </si>
  <si>
    <t>Open vragen</t>
  </si>
  <si>
    <t>Score:</t>
  </si>
  <si>
    <t>&lt;MOTIVATIE&gt;</t>
  </si>
  <si>
    <t>Beoordelaar 2: &lt;&lt;&gt;&gt;</t>
  </si>
  <si>
    <t>Beoordelaar 3: &lt;&lt;&gt;&gt;</t>
  </si>
  <si>
    <t>Totaalwaardes</t>
  </si>
  <si>
    <t xml:space="preserve">MOTIVATIE CONSENSUS </t>
  </si>
  <si>
    <t>Beoordelaar 1</t>
  </si>
  <si>
    <t>&lt;&lt;motivatie CONSENSUS&gt;&gt;</t>
  </si>
  <si>
    <t>Beoordelaar 2</t>
  </si>
  <si>
    <t>Beoordelaar 3</t>
  </si>
  <si>
    <t>Consensus</t>
  </si>
  <si>
    <t>Totaal behaalde waarde open vragen:</t>
  </si>
  <si>
    <t>Totaalwaarde criterium kwaliteit</t>
  </si>
  <si>
    <t>Onderdeel</t>
  </si>
  <si>
    <t>Totaal behaalde waarde criterium prijs:</t>
  </si>
  <si>
    <t>FICTIEVE EINDWAARDE (prijs -/- kwaliteit):</t>
  </si>
  <si>
    <t>Beoordelaar 4: &lt;&lt;&gt;&gt;</t>
  </si>
  <si>
    <t>Beoordelaar 4</t>
  </si>
  <si>
    <t>Om de kwaliteit en toegevoegde waarde van de Inschrijver(s) te kunnen beoordelen dient Inschrijver haar kwaliteit aan te tonen en meerwaarde uit te werken conform onderstaande open vragen.</t>
  </si>
  <si>
    <t>Inschrijver 2</t>
  </si>
  <si>
    <t>Inschrijver 3</t>
  </si>
  <si>
    <t>Totaal behaalde waarde criterium kwaliteit:</t>
  </si>
  <si>
    <t xml:space="preserve">Zie bijlage 7 'kwaliteit'. </t>
  </si>
  <si>
    <t xml:space="preserve">Open vraag 1: Beschrijving boekingsproces </t>
  </si>
  <si>
    <t>Open vraag 2: Veiligheid, calamiteiten en inzetten van partners</t>
  </si>
  <si>
    <t>Open vraag 3: Onvoorziene omstandigheden</t>
  </si>
  <si>
    <t>Open vraag 4: Duurzaamheid</t>
  </si>
  <si>
    <t xml:space="preserve">Wanneer een inschrijver op twee of meer open vragen "matig" scoort volgt uitsluiting.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</si>
</sst>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&quot;€&quot;\ #,##0.00\-"/>
    <numFmt numFmtId="165" formatCode="&quot;€&quot;\ #,##0_-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b/>
      <sz val="18"/>
      <color theme="1"/>
      <name val="Verdana"/>
      <family val="2"/>
    </font>
    <font>
      <sz val="12"/>
      <color rgb="FF454545"/>
      <name val="Helvetica Neue"/>
      <family val="2"/>
    </font>
    <font>
      <i/>
      <sz val="10"/>
      <color theme="1"/>
      <name val="Verdana"/>
      <family val="2"/>
    </font>
    <font>
      <b/>
      <sz val="9"/>
      <color theme="0"/>
      <name val="Verdana"/>
      <family val="2"/>
    </font>
    <font>
      <b/>
      <sz val="10"/>
      <color theme="6" tint="-0.249977111117893"/>
      <name val="Verdana"/>
      <family val="2"/>
    </font>
    <font>
      <sz val="11"/>
      <color theme="0"/>
      <name val="Calibri"/>
      <family val="2"/>
      <scheme val="minor"/>
    </font>
    <font>
      <b/>
      <sz val="10"/>
      <color theme="0"/>
      <name val="Verdana"/>
      <family val="2"/>
    </font>
    <font>
      <sz val="8"/>
      <name val="Calibri"/>
      <family val="2"/>
      <scheme val="minor"/>
    </font>
    <font>
      <b/>
      <sz val="14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4" fillId="2" borderId="7" xfId="0" applyFont="1" applyFill="1" applyBorder="1" applyAlignment="1">
      <alignment horizontal="left" vertical="center" indent="1"/>
    </xf>
    <xf numFmtId="0" fontId="0" fillId="0" borderId="0" xfId="0" applyAlignment="1">
      <alignment horizontal="left"/>
    </xf>
    <xf numFmtId="0" fontId="14" fillId="0" borderId="0" xfId="0" applyFont="1"/>
    <xf numFmtId="0" fontId="3" fillId="2" borderId="7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left" vertical="center" indent="1"/>
      <protection locked="0"/>
    </xf>
    <xf numFmtId="0" fontId="1" fillId="0" borderId="0" xfId="0" applyFont="1"/>
    <xf numFmtId="0" fontId="1" fillId="6" borderId="1" xfId="0" applyFont="1" applyFill="1" applyBorder="1" applyAlignment="1">
      <alignment horizontal="left" vertical="center" indent="1"/>
    </xf>
    <xf numFmtId="0" fontId="2" fillId="3" borderId="2" xfId="0" applyFont="1" applyFill="1" applyBorder="1"/>
    <xf numFmtId="0" fontId="2" fillId="2" borderId="7" xfId="0" applyFont="1" applyFill="1" applyBorder="1"/>
    <xf numFmtId="0" fontId="2" fillId="3" borderId="4" xfId="0" applyFont="1" applyFill="1" applyBorder="1"/>
    <xf numFmtId="0" fontId="2" fillId="2" borderId="0" xfId="0" applyFont="1" applyFill="1"/>
    <xf numFmtId="165" fontId="2" fillId="0" borderId="0" xfId="0" applyNumberFormat="1" applyFont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6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3" fillId="8" borderId="1" xfId="0" applyFont="1" applyFill="1" applyBorder="1" applyAlignment="1">
      <alignment horizontal="center" vertical="center"/>
    </xf>
    <xf numFmtId="166" fontId="12" fillId="7" borderId="3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8" fillId="0" borderId="0" xfId="0" applyFont="1"/>
    <xf numFmtId="0" fontId="12" fillId="8" borderId="2" xfId="0" applyFont="1" applyFill="1" applyBorder="1" applyAlignment="1" applyProtection="1">
      <alignment horizontal="center" vertical="center" wrapText="1"/>
      <protection locked="0"/>
    </xf>
    <xf numFmtId="0" fontId="19" fillId="9" borderId="2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3" fillId="8" borderId="1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166" fontId="2" fillId="7" borderId="1" xfId="0" applyNumberFormat="1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 wrapText="1"/>
    </xf>
    <xf numFmtId="166" fontId="2" fillId="7" borderId="2" xfId="0" applyNumberFormat="1" applyFont="1" applyFill="1" applyBorder="1" applyAlignment="1">
      <alignment horizontal="center" vertical="center" wrapText="1"/>
    </xf>
    <xf numFmtId="166" fontId="12" fillId="8" borderId="2" xfId="0" applyNumberFormat="1" applyFont="1" applyFill="1" applyBorder="1" applyAlignment="1" applyProtection="1">
      <alignment horizontal="center" vertical="center" wrapText="1"/>
      <protection locked="0"/>
    </xf>
    <xf numFmtId="166" fontId="8" fillId="2" borderId="7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166" fontId="12" fillId="7" borderId="2" xfId="0" applyNumberFormat="1" applyFont="1" applyFill="1" applyBorder="1" applyAlignment="1">
      <alignment horizontal="center" vertical="center" wrapText="1"/>
    </xf>
    <xf numFmtId="166" fontId="1" fillId="4" borderId="11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left" vertical="center" indent="1"/>
    </xf>
    <xf numFmtId="166" fontId="0" fillId="0" borderId="0" xfId="0" applyNumberFormat="1" applyAlignment="1">
      <alignment wrapText="1"/>
    </xf>
    <xf numFmtId="166" fontId="1" fillId="3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1" fillId="4" borderId="1" xfId="0" applyNumberFormat="1" applyFont="1" applyFill="1" applyBorder="1" applyAlignment="1" applyProtection="1">
      <alignment horizontal="center" vertical="center"/>
      <protection locked="0"/>
    </xf>
    <xf numFmtId="166" fontId="1" fillId="8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5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165" fontId="3" fillId="2" borderId="3" xfId="0" applyNumberFormat="1" applyFont="1" applyFill="1" applyBorder="1" applyAlignment="1" applyProtection="1">
      <alignment horizontal="center" vertical="center"/>
      <protection locked="0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center" vertical="center"/>
    </xf>
    <xf numFmtId="165" fontId="3" fillId="6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5" fillId="5" borderId="11" xfId="0" applyNumberFormat="1" applyFont="1" applyFill="1" applyBorder="1" applyAlignment="1" applyProtection="1">
      <alignment horizontal="center" vertical="center" wrapText="1"/>
      <protection locked="0"/>
    </xf>
    <xf numFmtId="164" fontId="15" fillId="5" borderId="7" xfId="0" applyNumberFormat="1" applyFont="1" applyFill="1" applyBorder="1" applyAlignment="1" applyProtection="1">
      <alignment horizontal="center" vertical="center" wrapText="1"/>
      <protection locked="0"/>
    </xf>
    <xf numFmtId="164" fontId="15" fillId="5" borderId="10" xfId="0" applyNumberFormat="1" applyFont="1" applyFill="1" applyBorder="1" applyAlignment="1" applyProtection="1">
      <alignment horizontal="center" vertical="center" wrapText="1"/>
      <protection locked="0"/>
    </xf>
    <xf numFmtId="166" fontId="1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5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6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10" fillId="9" borderId="8" xfId="0" applyFont="1" applyFill="1" applyBorder="1" applyAlignment="1">
      <alignment horizontal="right" vertical="center" wrapText="1"/>
    </xf>
    <xf numFmtId="0" fontId="10" fillId="9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" fillId="7" borderId="2" xfId="0" applyFont="1" applyFill="1" applyBorder="1" applyAlignment="1">
      <alignment horizontal="right" vertical="center" wrapText="1"/>
    </xf>
    <xf numFmtId="0" fontId="1" fillId="7" borderId="3" xfId="0" applyFont="1" applyFill="1" applyBorder="1" applyAlignment="1">
      <alignment horizontal="right" vertical="center" wrapText="1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787400</xdr:colOff>
      <xdr:row>0</xdr:row>
      <xdr:rowOff>609599</xdr:rowOff>
    </xdr:from>
    <xdr:to>
      <xdr:col>15</xdr:col>
      <xdr:colOff>25400</xdr:colOff>
      <xdr:row>3</xdr:row>
      <xdr:rowOff>1565284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33F220-8392-8896-47D7-E184AD3BA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9786600" y="609599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558800</xdr:colOff>
      <xdr:row>1</xdr:row>
      <xdr:rowOff>0</xdr:rowOff>
    </xdr:from>
    <xdr:to>
      <xdr:col>14</xdr:col>
      <xdr:colOff>469900</xdr:colOff>
      <xdr:row>3</xdr:row>
      <xdr:rowOff>1590685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52BD33-EF3C-8147-AB09-99F59E1A5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9558000" y="635000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469900</xdr:colOff>
      <xdr:row>1</xdr:row>
      <xdr:rowOff>0</xdr:rowOff>
    </xdr:from>
    <xdr:to>
      <xdr:col>14</xdr:col>
      <xdr:colOff>381000</xdr:colOff>
      <xdr:row>3</xdr:row>
      <xdr:rowOff>1590685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59CA6E-E0FE-A940-B5A2-2D607F613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9469100" y="635000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1</xdr:row>
      <xdr:rowOff>0</xdr:rowOff>
    </xdr:from>
    <xdr:to>
      <xdr:col>14</xdr:col>
      <xdr:colOff>355600</xdr:colOff>
      <xdr:row>3</xdr:row>
      <xdr:rowOff>1590685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9DA80D-D5B4-7E42-A102-3E41C92BB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9443700" y="635000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25400</xdr:rowOff>
    </xdr:from>
    <xdr:to>
      <xdr:col>15</xdr:col>
      <xdr:colOff>203200</xdr:colOff>
      <xdr:row>7</xdr:row>
      <xdr:rowOff>117485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84D0F1-2565-BE4A-9E47-5080C3C3E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20866100" y="25400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355600</xdr:colOff>
      <xdr:row>0</xdr:row>
      <xdr:rowOff>177800</xdr:rowOff>
    </xdr:from>
    <xdr:to>
      <xdr:col>10</xdr:col>
      <xdr:colOff>546100</xdr:colOff>
      <xdr:row>7</xdr:row>
      <xdr:rowOff>53985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F49192A-0D9F-F146-944D-AE49CDC77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0121900" y="177800"/>
          <a:ext cx="2819400" cy="22256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25"/>
  <sheetViews>
    <sheetView showGridLines="0" zoomScaleNormal="100" workbookViewId="0">
      <selection activeCell="A9" sqref="A9"/>
    </sheetView>
  </sheetViews>
  <sheetFormatPr baseColWidth="10" defaultColWidth="8.83203125" defaultRowHeight="15" x14ac:dyDescent="0.2"/>
  <cols>
    <col min="1" max="1" width="85.83203125" customWidth="1"/>
  </cols>
  <sheetData>
    <row r="1" spans="1:1" s="5" customFormat="1" ht="30" customHeight="1" x14ac:dyDescent="0.2">
      <c r="A1" s="40" t="s">
        <v>0</v>
      </c>
    </row>
    <row r="2" spans="1:1" s="2" customFormat="1" ht="80" customHeight="1" x14ac:dyDescent="0.2">
      <c r="A2" s="43" t="s">
        <v>29</v>
      </c>
    </row>
    <row r="3" spans="1:1" s="2" customFormat="1" ht="25" customHeight="1" x14ac:dyDescent="0.2">
      <c r="A3" s="41" t="s">
        <v>34</v>
      </c>
    </row>
    <row r="4" spans="1:1" s="2" customFormat="1" ht="50" customHeight="1" x14ac:dyDescent="0.2">
      <c r="A4" s="42" t="s">
        <v>33</v>
      </c>
    </row>
    <row r="5" spans="1:1" s="2" customFormat="1" ht="25" customHeight="1" x14ac:dyDescent="0.2">
      <c r="A5" s="41" t="s">
        <v>35</v>
      </c>
    </row>
    <row r="6" spans="1:1" s="2" customFormat="1" ht="50" customHeight="1" x14ac:dyDescent="0.2">
      <c r="A6" s="42" t="s">
        <v>33</v>
      </c>
    </row>
    <row r="7" spans="1:1" s="2" customFormat="1" ht="25" customHeight="1" x14ac:dyDescent="0.2">
      <c r="A7" s="41" t="s">
        <v>36</v>
      </c>
    </row>
    <row r="8" spans="1:1" s="2" customFormat="1" ht="50" customHeight="1" x14ac:dyDescent="0.2">
      <c r="A8" s="42" t="s">
        <v>33</v>
      </c>
    </row>
    <row r="9" spans="1:1" s="2" customFormat="1" ht="25" customHeight="1" x14ac:dyDescent="0.2">
      <c r="A9" s="41" t="s">
        <v>37</v>
      </c>
    </row>
    <row r="10" spans="1:1" s="2" customFormat="1" ht="50" customHeight="1" x14ac:dyDescent="0.2">
      <c r="A10" s="42" t="s">
        <v>33</v>
      </c>
    </row>
    <row r="11" spans="1:1" ht="25" customHeight="1" x14ac:dyDescent="0.2">
      <c r="A11" s="47" t="s">
        <v>1</v>
      </c>
    </row>
    <row r="12" spans="1:1" ht="20" customHeight="1" x14ac:dyDescent="0.2">
      <c r="A12" s="45" t="s">
        <v>2</v>
      </c>
    </row>
    <row r="13" spans="1:1" ht="20" customHeight="1" x14ac:dyDescent="0.2">
      <c r="A13" s="46" t="s">
        <v>3</v>
      </c>
    </row>
    <row r="14" spans="1:1" ht="20" customHeight="1" x14ac:dyDescent="0.2">
      <c r="A14" s="46" t="s">
        <v>4</v>
      </c>
    </row>
    <row r="15" spans="1:1" ht="20" customHeight="1" x14ac:dyDescent="0.2">
      <c r="A15" s="45" t="s">
        <v>5</v>
      </c>
    </row>
    <row r="16" spans="1:1" ht="20" customHeight="1" x14ac:dyDescent="0.2">
      <c r="A16" s="45" t="s">
        <v>6</v>
      </c>
    </row>
    <row r="17" spans="1:1" ht="20" customHeight="1" x14ac:dyDescent="0.2">
      <c r="A17" s="44" t="s">
        <v>7</v>
      </c>
    </row>
    <row r="19" spans="1:1" x14ac:dyDescent="0.2">
      <c r="A19" s="36" t="s">
        <v>7</v>
      </c>
    </row>
    <row r="20" spans="1:1" x14ac:dyDescent="0.2">
      <c r="A20" s="36" t="s">
        <v>2</v>
      </c>
    </row>
    <row r="21" spans="1:1" x14ac:dyDescent="0.2">
      <c r="A21" s="36" t="s">
        <v>3</v>
      </c>
    </row>
    <row r="22" spans="1:1" x14ac:dyDescent="0.2">
      <c r="A22" s="36" t="s">
        <v>4</v>
      </c>
    </row>
    <row r="23" spans="1:1" x14ac:dyDescent="0.2">
      <c r="A23" s="36" t="s">
        <v>5</v>
      </c>
    </row>
    <row r="24" spans="1:1" x14ac:dyDescent="0.2">
      <c r="A24" s="36" t="s">
        <v>6</v>
      </c>
    </row>
    <row r="25" spans="1:1" x14ac:dyDescent="0.2">
      <c r="A25" s="36"/>
    </row>
  </sheetData>
  <sheetProtection algorithmName="SHA-512" hashValue="T7IhPp2S1YrUUk6KvuquF8ttvKYn/DII0RIG3NWFsTfmBgrNi0ZOHo0NfLXwMR5//CBbSBexEgS/WZoRyDdZhQ==" saltValue="ngADRkq4jvHfzPdou8zeuA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activeCell="C2" sqref="C2:D2"/>
      <selection pane="bottomLeft" activeCell="F10" sqref="F10:G10"/>
    </sheetView>
  </sheetViews>
  <sheetFormatPr baseColWidth="10" defaultColWidth="8.83203125" defaultRowHeight="13" x14ac:dyDescent="0.15"/>
  <cols>
    <col min="1" max="1" width="100.83203125" style="1" customWidth="1"/>
    <col min="2" max="2" width="2.83203125" style="16" customWidth="1"/>
    <col min="3" max="3" width="40.83203125" style="17" customWidth="1"/>
    <col min="4" max="4" width="5.83203125" style="17" customWidth="1"/>
    <col min="5" max="5" width="2.83203125" style="16" customWidth="1"/>
    <col min="6" max="6" width="40.83203125" style="17" customWidth="1"/>
    <col min="7" max="7" width="5.83203125" style="17" customWidth="1"/>
    <col min="8" max="8" width="2.83203125" style="16" customWidth="1"/>
    <col min="9" max="9" width="40.83203125" style="17" customWidth="1"/>
    <col min="10" max="10" width="5.83203125" style="17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10" t="s">
        <v>8</v>
      </c>
      <c r="B1" s="4"/>
      <c r="C1" s="68" t="s">
        <v>9</v>
      </c>
      <c r="D1" s="69"/>
      <c r="E1" s="4"/>
      <c r="F1" s="68" t="s">
        <v>30</v>
      </c>
      <c r="G1" s="69"/>
      <c r="H1" s="4"/>
      <c r="I1" s="68" t="s">
        <v>31</v>
      </c>
      <c r="J1" s="69"/>
      <c r="K1" s="11"/>
    </row>
    <row r="2" spans="1:11" ht="30" customHeight="1" x14ac:dyDescent="0.15">
      <c r="A2" s="12" t="s">
        <v>10</v>
      </c>
      <c r="B2" s="7"/>
      <c r="C2" s="70" t="s">
        <v>11</v>
      </c>
      <c r="D2" s="71"/>
      <c r="E2" s="7"/>
      <c r="F2" s="70" t="s">
        <v>11</v>
      </c>
      <c r="G2" s="71"/>
      <c r="H2" s="7"/>
      <c r="I2" s="70" t="s">
        <v>11</v>
      </c>
      <c r="J2" s="71"/>
    </row>
    <row r="3" spans="1:11" ht="20" customHeight="1" x14ac:dyDescent="0.15">
      <c r="A3" s="9" t="str">
        <f>'Beoordelen open vragen'!A3</f>
        <v xml:space="preserve">Open vraag 1: Beschrijving boekingsproces </v>
      </c>
      <c r="B3" s="8"/>
      <c r="C3" s="66" t="s">
        <v>7</v>
      </c>
      <c r="D3" s="67"/>
      <c r="E3" s="8"/>
      <c r="F3" s="66" t="s">
        <v>7</v>
      </c>
      <c r="G3" s="67"/>
      <c r="H3" s="8"/>
      <c r="I3" s="66" t="s">
        <v>7</v>
      </c>
      <c r="J3" s="67"/>
    </row>
    <row r="4" spans="1:11" ht="150" customHeight="1" x14ac:dyDescent="0.15">
      <c r="A4" s="48" t="str">
        <f>'Beoordelen open vragen'!A4</f>
        <v xml:space="preserve">Zie bijlage 7 'kwaliteit'. </v>
      </c>
      <c r="B4" s="8"/>
      <c r="C4" s="64" t="s">
        <v>12</v>
      </c>
      <c r="D4" s="65"/>
      <c r="E4" s="8"/>
      <c r="F4" s="64" t="s">
        <v>12</v>
      </c>
      <c r="G4" s="65"/>
      <c r="H4" s="8"/>
      <c r="I4" s="64" t="s">
        <v>12</v>
      </c>
      <c r="J4" s="65"/>
    </row>
    <row r="5" spans="1:11" ht="20" customHeight="1" x14ac:dyDescent="0.15">
      <c r="A5" s="9" t="str">
        <f>'Beoordelen open vragen'!A5</f>
        <v>Open vraag 2: Veiligheid, calamiteiten en inzetten van partners</v>
      </c>
      <c r="B5" s="8"/>
      <c r="C5" s="66" t="s">
        <v>7</v>
      </c>
      <c r="D5" s="67"/>
      <c r="E5" s="8"/>
      <c r="F5" s="66" t="s">
        <v>7</v>
      </c>
      <c r="G5" s="67"/>
      <c r="H5" s="8"/>
      <c r="I5" s="66" t="s">
        <v>7</v>
      </c>
      <c r="J5" s="67"/>
    </row>
    <row r="6" spans="1:11" ht="150" customHeight="1" x14ac:dyDescent="0.15">
      <c r="A6" s="48" t="str">
        <f>'Beoordelen open vragen'!A6</f>
        <v xml:space="preserve">Zie bijlage 7 'kwaliteit'. </v>
      </c>
      <c r="B6" s="8"/>
      <c r="C6" s="64" t="s">
        <v>12</v>
      </c>
      <c r="D6" s="65"/>
      <c r="E6" s="8"/>
      <c r="F6" s="64" t="s">
        <v>12</v>
      </c>
      <c r="G6" s="65"/>
      <c r="H6" s="8"/>
      <c r="I6" s="64" t="s">
        <v>12</v>
      </c>
      <c r="J6" s="65"/>
    </row>
    <row r="7" spans="1:11" ht="20" customHeight="1" x14ac:dyDescent="0.15">
      <c r="A7" s="9" t="str">
        <f>'Beoordelen open vragen'!A7</f>
        <v>Open vraag 3: Onvoorziene omstandigheden</v>
      </c>
      <c r="B7" s="8"/>
      <c r="C7" s="66" t="s">
        <v>7</v>
      </c>
      <c r="D7" s="67"/>
      <c r="E7" s="8"/>
      <c r="F7" s="66" t="s">
        <v>7</v>
      </c>
      <c r="G7" s="67"/>
      <c r="H7" s="8"/>
      <c r="I7" s="66" t="s">
        <v>7</v>
      </c>
      <c r="J7" s="67"/>
    </row>
    <row r="8" spans="1:11" ht="150" customHeight="1" x14ac:dyDescent="0.15">
      <c r="A8" s="48" t="str">
        <f>'Beoordelen open vragen'!A8</f>
        <v xml:space="preserve">Zie bijlage 7 'kwaliteit'. </v>
      </c>
      <c r="B8" s="8"/>
      <c r="C8" s="64" t="s">
        <v>12</v>
      </c>
      <c r="D8" s="65"/>
      <c r="E8" s="8"/>
      <c r="F8" s="64" t="s">
        <v>12</v>
      </c>
      <c r="G8" s="65"/>
      <c r="H8" s="8"/>
      <c r="I8" s="64" t="s">
        <v>12</v>
      </c>
      <c r="J8" s="65"/>
    </row>
    <row r="9" spans="1:11" ht="20" customHeight="1" x14ac:dyDescent="0.15">
      <c r="A9" s="9" t="str">
        <f>'Beoordelen open vragen'!A9</f>
        <v>Open vraag 4: Duurzaamheid</v>
      </c>
      <c r="B9" s="8"/>
      <c r="C9" s="66" t="s">
        <v>7</v>
      </c>
      <c r="D9" s="67"/>
      <c r="E9" s="8"/>
      <c r="F9" s="66" t="s">
        <v>7</v>
      </c>
      <c r="G9" s="67"/>
      <c r="H9" s="8"/>
      <c r="I9" s="66" t="s">
        <v>7</v>
      </c>
      <c r="J9" s="67"/>
    </row>
    <row r="10" spans="1:11" ht="150" customHeight="1" x14ac:dyDescent="0.15">
      <c r="A10" s="48" t="str">
        <f>'Beoordelen open vragen'!A10:A10</f>
        <v xml:space="preserve">Zie bijlage 7 'kwaliteit'. </v>
      </c>
      <c r="B10" s="8"/>
      <c r="C10" s="64" t="s">
        <v>12</v>
      </c>
      <c r="D10" s="65"/>
      <c r="E10" s="8"/>
      <c r="F10" s="64" t="s">
        <v>12</v>
      </c>
      <c r="G10" s="65"/>
      <c r="H10" s="8"/>
      <c r="I10" s="64" t="s">
        <v>12</v>
      </c>
      <c r="J10" s="65"/>
    </row>
    <row r="11" spans="1:11" ht="20" customHeight="1" x14ac:dyDescent="0.15">
      <c r="A11" s="13"/>
      <c r="B11" s="14"/>
      <c r="C11" s="15"/>
      <c r="D11" s="15"/>
      <c r="E11" s="14"/>
      <c r="F11" s="15"/>
      <c r="G11" s="15"/>
      <c r="H11" s="14"/>
      <c r="I11" s="15"/>
      <c r="J11" s="15"/>
    </row>
    <row r="12" spans="1:11" ht="20" customHeight="1" x14ac:dyDescent="0.15"/>
  </sheetData>
  <sheetProtection algorithmName="SHA-512" hashValue="yH9djJc+43iiO0IaJXZSnEb6ye3yBJl+k7Pk+i59b+tTz9yv7w0HXTzWUxKmVtiG2c62wKSayYrTnHpE48iG9w==" saltValue="J9GN4kHr8ZVRQrw+ItyPLA==" spinCount="100000" sheet="1" objects="1" scenarios="1"/>
  <mergeCells count="30">
    <mergeCell ref="C9:D9"/>
    <mergeCell ref="C10:D10"/>
    <mergeCell ref="C2:D2"/>
    <mergeCell ref="C1:D1"/>
    <mergeCell ref="C4:D4"/>
    <mergeCell ref="C6:D6"/>
    <mergeCell ref="C8:D8"/>
    <mergeCell ref="C3:D3"/>
    <mergeCell ref="C5:D5"/>
    <mergeCell ref="C7:D7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I1:J1"/>
    <mergeCell ref="I2:J2"/>
    <mergeCell ref="I3:J3"/>
    <mergeCell ref="I4:J4"/>
    <mergeCell ref="I5:J5"/>
    <mergeCell ref="I6:J6"/>
    <mergeCell ref="I7:J7"/>
    <mergeCell ref="I8:J8"/>
    <mergeCell ref="I9:J9"/>
    <mergeCell ref="I10:J10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EC8DBC7D-4A0B-D84E-ACBA-D34D245945D6}">
          <x14:formula1>
            <xm:f>'Beoordelen open vragen'!$A$19:$A$24</xm:f>
          </x14:formula1>
          <xm:sqref>C9:D9 C7:D7 C5:D5 C3:D3 F7:G7 F5:G5 F3:G3 F9:G9 I7:J7 I5:J5 I3:J3 I9:J9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activeCell="K2" sqref="K2"/>
      <selection pane="bottomLeft" activeCell="C10" sqref="C10:D10"/>
    </sheetView>
  </sheetViews>
  <sheetFormatPr baseColWidth="10" defaultColWidth="8.83203125" defaultRowHeight="13" x14ac:dyDescent="0.15"/>
  <cols>
    <col min="1" max="1" width="100.83203125" style="1" customWidth="1"/>
    <col min="2" max="2" width="2.83203125" style="16" customWidth="1"/>
    <col min="3" max="3" width="40.83203125" style="17" customWidth="1"/>
    <col min="4" max="4" width="5.83203125" style="17" customWidth="1"/>
    <col min="5" max="5" width="2.83203125" style="16" customWidth="1"/>
    <col min="6" max="6" width="40.83203125" style="17" customWidth="1"/>
    <col min="7" max="7" width="5.83203125" style="17" customWidth="1"/>
    <col min="8" max="8" width="2.83203125" style="16" customWidth="1"/>
    <col min="9" max="9" width="40.83203125" style="17" customWidth="1"/>
    <col min="10" max="10" width="5.83203125" style="17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10" t="s">
        <v>13</v>
      </c>
      <c r="B1" s="4"/>
      <c r="C1" s="68" t="s">
        <v>9</v>
      </c>
      <c r="D1" s="69"/>
      <c r="E1" s="4"/>
      <c r="F1" s="68" t="s">
        <v>30</v>
      </c>
      <c r="G1" s="69"/>
      <c r="H1" s="4"/>
      <c r="I1" s="68" t="s">
        <v>31</v>
      </c>
      <c r="J1" s="69"/>
      <c r="K1" s="11"/>
    </row>
    <row r="2" spans="1:11" ht="30" customHeight="1" x14ac:dyDescent="0.15">
      <c r="A2" s="12" t="s">
        <v>10</v>
      </c>
      <c r="B2" s="7"/>
      <c r="C2" s="70" t="s">
        <v>11</v>
      </c>
      <c r="D2" s="71"/>
      <c r="E2" s="7"/>
      <c r="F2" s="70" t="s">
        <v>11</v>
      </c>
      <c r="G2" s="71"/>
      <c r="H2" s="7"/>
      <c r="I2" s="70" t="s">
        <v>11</v>
      </c>
      <c r="J2" s="71"/>
    </row>
    <row r="3" spans="1:11" ht="20" customHeight="1" x14ac:dyDescent="0.15">
      <c r="A3" s="9" t="str">
        <f>'Beoordelen open vragen'!A3</f>
        <v xml:space="preserve">Open vraag 1: Beschrijving boekingsproces </v>
      </c>
      <c r="B3" s="8"/>
      <c r="C3" s="66" t="s">
        <v>7</v>
      </c>
      <c r="D3" s="67"/>
      <c r="E3" s="8"/>
      <c r="F3" s="66" t="s">
        <v>7</v>
      </c>
      <c r="G3" s="67"/>
      <c r="H3" s="8"/>
      <c r="I3" s="66" t="s">
        <v>7</v>
      </c>
      <c r="J3" s="67"/>
    </row>
    <row r="4" spans="1:11" ht="150" customHeight="1" x14ac:dyDescent="0.15">
      <c r="A4" s="48" t="str">
        <f>'Beoordelen open vragen'!A4</f>
        <v xml:space="preserve">Zie bijlage 7 'kwaliteit'. </v>
      </c>
      <c r="B4" s="8"/>
      <c r="C4" s="64" t="s">
        <v>12</v>
      </c>
      <c r="D4" s="65"/>
      <c r="E4" s="8"/>
      <c r="F4" s="64" t="s">
        <v>12</v>
      </c>
      <c r="G4" s="65"/>
      <c r="H4" s="8"/>
      <c r="I4" s="64" t="s">
        <v>12</v>
      </c>
      <c r="J4" s="65"/>
    </row>
    <row r="5" spans="1:11" ht="20" customHeight="1" x14ac:dyDescent="0.15">
      <c r="A5" s="9" t="str">
        <f>'Beoordelen open vragen'!A5</f>
        <v>Open vraag 2: Veiligheid, calamiteiten en inzetten van partners</v>
      </c>
      <c r="B5" s="8"/>
      <c r="C5" s="66" t="s">
        <v>7</v>
      </c>
      <c r="D5" s="67"/>
      <c r="E5" s="8"/>
      <c r="F5" s="66" t="s">
        <v>7</v>
      </c>
      <c r="G5" s="67"/>
      <c r="H5" s="8"/>
      <c r="I5" s="66" t="s">
        <v>7</v>
      </c>
      <c r="J5" s="67"/>
    </row>
    <row r="6" spans="1:11" ht="150" customHeight="1" x14ac:dyDescent="0.15">
      <c r="A6" s="48" t="str">
        <f>'Beoordelen open vragen'!A6</f>
        <v xml:space="preserve">Zie bijlage 7 'kwaliteit'. </v>
      </c>
      <c r="B6" s="8"/>
      <c r="C6" s="64" t="s">
        <v>12</v>
      </c>
      <c r="D6" s="65"/>
      <c r="E6" s="8"/>
      <c r="F6" s="64" t="s">
        <v>12</v>
      </c>
      <c r="G6" s="65"/>
      <c r="H6" s="8"/>
      <c r="I6" s="64" t="s">
        <v>12</v>
      </c>
      <c r="J6" s="65"/>
    </row>
    <row r="7" spans="1:11" ht="20" customHeight="1" x14ac:dyDescent="0.15">
      <c r="A7" s="9" t="str">
        <f>'Beoordelen open vragen'!A7</f>
        <v>Open vraag 3: Onvoorziene omstandigheden</v>
      </c>
      <c r="B7" s="8"/>
      <c r="C7" s="66" t="s">
        <v>7</v>
      </c>
      <c r="D7" s="67"/>
      <c r="E7" s="8"/>
      <c r="F7" s="66" t="s">
        <v>7</v>
      </c>
      <c r="G7" s="67"/>
      <c r="H7" s="8"/>
      <c r="I7" s="66" t="s">
        <v>7</v>
      </c>
      <c r="J7" s="67"/>
    </row>
    <row r="8" spans="1:11" ht="150" customHeight="1" x14ac:dyDescent="0.15">
      <c r="A8" s="48" t="str">
        <f>'Beoordelen open vragen'!A8</f>
        <v xml:space="preserve">Zie bijlage 7 'kwaliteit'. </v>
      </c>
      <c r="B8" s="8"/>
      <c r="C8" s="64" t="s">
        <v>12</v>
      </c>
      <c r="D8" s="65"/>
      <c r="E8" s="8"/>
      <c r="F8" s="64" t="s">
        <v>12</v>
      </c>
      <c r="G8" s="65"/>
      <c r="H8" s="8"/>
      <c r="I8" s="64" t="s">
        <v>12</v>
      </c>
      <c r="J8" s="65"/>
    </row>
    <row r="9" spans="1:11" ht="20" customHeight="1" x14ac:dyDescent="0.15">
      <c r="A9" s="9" t="str">
        <f>'Beoordelen open vragen'!A9</f>
        <v>Open vraag 4: Duurzaamheid</v>
      </c>
      <c r="B9" s="8"/>
      <c r="C9" s="66" t="s">
        <v>7</v>
      </c>
      <c r="D9" s="67"/>
      <c r="E9" s="8"/>
      <c r="F9" s="66" t="s">
        <v>7</v>
      </c>
      <c r="G9" s="67"/>
      <c r="H9" s="8"/>
      <c r="I9" s="66" t="s">
        <v>7</v>
      </c>
      <c r="J9" s="67"/>
    </row>
    <row r="10" spans="1:11" ht="150" customHeight="1" x14ac:dyDescent="0.15">
      <c r="A10" s="48" t="str">
        <f>'Beoordelen open vragen'!A10:A10</f>
        <v xml:space="preserve">Zie bijlage 7 'kwaliteit'. </v>
      </c>
      <c r="B10" s="8"/>
      <c r="C10" s="64" t="s">
        <v>12</v>
      </c>
      <c r="D10" s="65"/>
      <c r="E10" s="8"/>
      <c r="F10" s="64" t="s">
        <v>12</v>
      </c>
      <c r="G10" s="65"/>
      <c r="H10" s="8"/>
      <c r="I10" s="64" t="s">
        <v>12</v>
      </c>
      <c r="J10" s="65"/>
    </row>
    <row r="11" spans="1:11" ht="20" customHeight="1" x14ac:dyDescent="0.15">
      <c r="A11" s="13"/>
      <c r="B11" s="14"/>
      <c r="C11" s="15"/>
      <c r="D11" s="15"/>
      <c r="E11" s="14"/>
      <c r="F11" s="15"/>
      <c r="G11" s="15"/>
      <c r="H11" s="14"/>
      <c r="I11" s="15"/>
      <c r="J11" s="15"/>
    </row>
    <row r="12" spans="1:11" ht="20" customHeight="1" x14ac:dyDescent="0.15"/>
  </sheetData>
  <sheetProtection algorithmName="SHA-512" hashValue="wClv1CoVEK7Y4KJTAOGHbo8nnc66f0IfbLerbfWhUMx7PIzLh5p2vHtfc3lvKBHc8aIv8eYykmtq2SFVGe26uQ==" saltValue="dv0gYISp4oy3r+kELR97LQ==" spinCount="100000" sheet="1" objects="1" scenarios="1"/>
  <mergeCells count="30">
    <mergeCell ref="C4:D4"/>
    <mergeCell ref="C1:D1"/>
    <mergeCell ref="C2:D2"/>
    <mergeCell ref="C3:D3"/>
    <mergeCell ref="C10:D10"/>
    <mergeCell ref="C5:D5"/>
    <mergeCell ref="C7:D7"/>
    <mergeCell ref="C9:D9"/>
    <mergeCell ref="C6:D6"/>
    <mergeCell ref="C8:D8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I1:J1"/>
    <mergeCell ref="I2:J2"/>
    <mergeCell ref="I3:J3"/>
    <mergeCell ref="I4:J4"/>
    <mergeCell ref="I5:J5"/>
    <mergeCell ref="I6:J6"/>
    <mergeCell ref="I7:J7"/>
    <mergeCell ref="I8:J8"/>
    <mergeCell ref="I9:J9"/>
    <mergeCell ref="I10:J10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03D71CE5-FB23-9B4C-96C2-22DEFBBC058A}">
          <x14:formula1>
            <xm:f>'Beoordelen open vragen'!$A$19:$A$24</xm:f>
          </x14:formula1>
          <xm:sqref>C9:D9 C7:D7 C5:D5 C3:D3 F7:G7 F5:G5 F3:G3 F9:G9 I7:J7 I5:J5 I3:J3 I9:J9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activeCell="K2" sqref="K2"/>
      <selection pane="bottomLeft" activeCell="C10" sqref="C10:D10"/>
    </sheetView>
  </sheetViews>
  <sheetFormatPr baseColWidth="10" defaultColWidth="8.83203125" defaultRowHeight="13" x14ac:dyDescent="0.15"/>
  <cols>
    <col min="1" max="1" width="100.83203125" style="1" customWidth="1"/>
    <col min="2" max="2" width="2.83203125" style="16" customWidth="1"/>
    <col min="3" max="3" width="40.83203125" style="17" customWidth="1"/>
    <col min="4" max="4" width="5.83203125" style="17" customWidth="1"/>
    <col min="5" max="5" width="2.83203125" style="16" customWidth="1"/>
    <col min="6" max="6" width="40.83203125" style="17" customWidth="1"/>
    <col min="7" max="7" width="5.83203125" style="17" customWidth="1"/>
    <col min="8" max="8" width="2.83203125" style="16" customWidth="1"/>
    <col min="9" max="9" width="40.83203125" style="17" customWidth="1"/>
    <col min="10" max="10" width="5.83203125" style="17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10" t="s">
        <v>14</v>
      </c>
      <c r="B1" s="4"/>
      <c r="C1" s="68" t="s">
        <v>9</v>
      </c>
      <c r="D1" s="69"/>
      <c r="E1" s="4"/>
      <c r="F1" s="68" t="s">
        <v>30</v>
      </c>
      <c r="G1" s="69"/>
      <c r="H1" s="4"/>
      <c r="I1" s="68" t="s">
        <v>31</v>
      </c>
      <c r="J1" s="69"/>
      <c r="K1" s="11"/>
    </row>
    <row r="2" spans="1:11" ht="30" customHeight="1" x14ac:dyDescent="0.15">
      <c r="A2" s="12" t="s">
        <v>10</v>
      </c>
      <c r="B2" s="7"/>
      <c r="C2" s="70" t="s">
        <v>11</v>
      </c>
      <c r="D2" s="71"/>
      <c r="E2" s="7"/>
      <c r="F2" s="70" t="s">
        <v>11</v>
      </c>
      <c r="G2" s="71"/>
      <c r="H2" s="7"/>
      <c r="I2" s="70" t="s">
        <v>11</v>
      </c>
      <c r="J2" s="71"/>
    </row>
    <row r="3" spans="1:11" ht="20" customHeight="1" x14ac:dyDescent="0.15">
      <c r="A3" s="9" t="str">
        <f>'Beoordelen open vragen'!A3</f>
        <v xml:space="preserve">Open vraag 1: Beschrijving boekingsproces </v>
      </c>
      <c r="B3" s="8"/>
      <c r="C3" s="66" t="s">
        <v>7</v>
      </c>
      <c r="D3" s="67"/>
      <c r="E3" s="8"/>
      <c r="F3" s="66" t="s">
        <v>7</v>
      </c>
      <c r="G3" s="67"/>
      <c r="H3" s="8"/>
      <c r="I3" s="66" t="s">
        <v>7</v>
      </c>
      <c r="J3" s="67"/>
    </row>
    <row r="4" spans="1:11" ht="150" customHeight="1" x14ac:dyDescent="0.15">
      <c r="A4" s="48" t="str">
        <f>'Beoordelen open vragen'!A4</f>
        <v xml:space="preserve">Zie bijlage 7 'kwaliteit'. </v>
      </c>
      <c r="B4" s="8"/>
      <c r="C4" s="64" t="s">
        <v>12</v>
      </c>
      <c r="D4" s="65"/>
      <c r="E4" s="8"/>
      <c r="F4" s="64" t="s">
        <v>12</v>
      </c>
      <c r="G4" s="65"/>
      <c r="H4" s="8"/>
      <c r="I4" s="64" t="s">
        <v>12</v>
      </c>
      <c r="J4" s="65"/>
    </row>
    <row r="5" spans="1:11" ht="20" customHeight="1" x14ac:dyDescent="0.15">
      <c r="A5" s="9" t="str">
        <f>'Beoordelen open vragen'!A5</f>
        <v>Open vraag 2: Veiligheid, calamiteiten en inzetten van partners</v>
      </c>
      <c r="B5" s="8"/>
      <c r="C5" s="66" t="s">
        <v>7</v>
      </c>
      <c r="D5" s="67"/>
      <c r="E5" s="8"/>
      <c r="F5" s="66" t="s">
        <v>7</v>
      </c>
      <c r="G5" s="67"/>
      <c r="H5" s="8"/>
      <c r="I5" s="66" t="s">
        <v>7</v>
      </c>
      <c r="J5" s="67"/>
    </row>
    <row r="6" spans="1:11" ht="150" customHeight="1" x14ac:dyDescent="0.15">
      <c r="A6" s="48" t="str">
        <f>'Beoordelen open vragen'!A6</f>
        <v xml:space="preserve">Zie bijlage 7 'kwaliteit'. </v>
      </c>
      <c r="B6" s="8"/>
      <c r="C6" s="64" t="s">
        <v>12</v>
      </c>
      <c r="D6" s="65"/>
      <c r="E6" s="8"/>
      <c r="F6" s="64" t="s">
        <v>12</v>
      </c>
      <c r="G6" s="65"/>
      <c r="H6" s="8"/>
      <c r="I6" s="64" t="s">
        <v>12</v>
      </c>
      <c r="J6" s="65"/>
    </row>
    <row r="7" spans="1:11" ht="20" customHeight="1" x14ac:dyDescent="0.15">
      <c r="A7" s="9" t="str">
        <f>'Beoordelen open vragen'!A7</f>
        <v>Open vraag 3: Onvoorziene omstandigheden</v>
      </c>
      <c r="B7" s="8"/>
      <c r="C7" s="66" t="s">
        <v>7</v>
      </c>
      <c r="D7" s="67"/>
      <c r="E7" s="8"/>
      <c r="F7" s="66" t="s">
        <v>7</v>
      </c>
      <c r="G7" s="67"/>
      <c r="H7" s="8"/>
      <c r="I7" s="66" t="s">
        <v>7</v>
      </c>
      <c r="J7" s="67"/>
    </row>
    <row r="8" spans="1:11" ht="150" customHeight="1" x14ac:dyDescent="0.15">
      <c r="A8" s="48" t="str">
        <f>'Beoordelen open vragen'!A8</f>
        <v xml:space="preserve">Zie bijlage 7 'kwaliteit'. </v>
      </c>
      <c r="B8" s="8"/>
      <c r="C8" s="64" t="s">
        <v>12</v>
      </c>
      <c r="D8" s="65"/>
      <c r="E8" s="8"/>
      <c r="F8" s="64" t="s">
        <v>12</v>
      </c>
      <c r="G8" s="65"/>
      <c r="H8" s="8"/>
      <c r="I8" s="64" t="s">
        <v>12</v>
      </c>
      <c r="J8" s="65"/>
    </row>
    <row r="9" spans="1:11" ht="20" customHeight="1" x14ac:dyDescent="0.15">
      <c r="A9" s="9" t="str">
        <f>'Beoordelen open vragen'!A9</f>
        <v>Open vraag 4: Duurzaamheid</v>
      </c>
      <c r="B9" s="8"/>
      <c r="C9" s="66" t="s">
        <v>7</v>
      </c>
      <c r="D9" s="67"/>
      <c r="E9" s="8"/>
      <c r="F9" s="66" t="s">
        <v>7</v>
      </c>
      <c r="G9" s="67"/>
      <c r="H9" s="8"/>
      <c r="I9" s="66" t="s">
        <v>7</v>
      </c>
      <c r="J9" s="67"/>
    </row>
    <row r="10" spans="1:11" ht="150" customHeight="1" x14ac:dyDescent="0.15">
      <c r="A10" s="48" t="str">
        <f>'Beoordelen open vragen'!A10:A10</f>
        <v xml:space="preserve">Zie bijlage 7 'kwaliteit'. </v>
      </c>
      <c r="B10" s="8"/>
      <c r="C10" s="64" t="s">
        <v>12</v>
      </c>
      <c r="D10" s="65"/>
      <c r="E10" s="8"/>
      <c r="F10" s="64" t="s">
        <v>12</v>
      </c>
      <c r="G10" s="65"/>
      <c r="H10" s="8"/>
      <c r="I10" s="64" t="s">
        <v>12</v>
      </c>
      <c r="J10" s="65"/>
    </row>
    <row r="11" spans="1:11" ht="20" customHeight="1" x14ac:dyDescent="0.15">
      <c r="A11" s="13"/>
      <c r="B11" s="14"/>
      <c r="C11" s="15"/>
      <c r="D11" s="15"/>
      <c r="E11" s="14"/>
      <c r="F11" s="15"/>
      <c r="G11" s="15"/>
      <c r="H11" s="14"/>
      <c r="I11" s="15"/>
      <c r="J11" s="15"/>
    </row>
    <row r="12" spans="1:11" ht="20" customHeight="1" x14ac:dyDescent="0.15"/>
  </sheetData>
  <sheetProtection algorithmName="SHA-512" hashValue="y40C4VJfD+l8CF7rkiw2Bdx5/jD3pXWWaVXOQE08tm0cXufKAv4mTtcr13kNkgXyj1Oktzcat4+iPVNqWsfxtg==" saltValue="PhP3dzUCjS6MD+rw+Esfww==" spinCount="100000" sheet="1" objects="1" scenarios="1"/>
  <mergeCells count="30">
    <mergeCell ref="C4:D4"/>
    <mergeCell ref="C1:D1"/>
    <mergeCell ref="C2:D2"/>
    <mergeCell ref="C3:D3"/>
    <mergeCell ref="C10:D10"/>
    <mergeCell ref="C5:D5"/>
    <mergeCell ref="C7:D7"/>
    <mergeCell ref="C9:D9"/>
    <mergeCell ref="C6:D6"/>
    <mergeCell ref="C8:D8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I1:J1"/>
    <mergeCell ref="I2:J2"/>
    <mergeCell ref="I3:J3"/>
    <mergeCell ref="I4:J4"/>
    <mergeCell ref="I5:J5"/>
    <mergeCell ref="I6:J6"/>
    <mergeCell ref="I7:J7"/>
    <mergeCell ref="I8:J8"/>
    <mergeCell ref="I9:J9"/>
    <mergeCell ref="I10:J10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E4776DF0-D2D3-3341-828C-3E1FC88C7037}">
          <x14:formula1>
            <xm:f>'Beoordelen open vragen'!$A$19:$A$24</xm:f>
          </x14:formula1>
          <xm:sqref>C9:D9 C7:D7 C5:D5 C3:D3 F7:G7 F5:G5 F3:G3 F9:G9 I7:J7 I5:J5 I3:J3 I9:J9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1C3E-D380-F04C-9073-CAFE6A08C616}">
  <dimension ref="A1:K12"/>
  <sheetViews>
    <sheetView showGridLines="0" workbookViewId="0">
      <selection activeCell="F10" sqref="F10:G10"/>
    </sheetView>
  </sheetViews>
  <sheetFormatPr baseColWidth="10" defaultColWidth="8.83203125" defaultRowHeight="13" x14ac:dyDescent="0.15"/>
  <cols>
    <col min="1" max="1" width="100.83203125" style="1" customWidth="1"/>
    <col min="2" max="2" width="2.83203125" style="16" customWidth="1"/>
    <col min="3" max="3" width="40.83203125" style="17" customWidth="1"/>
    <col min="4" max="4" width="5.83203125" style="17" customWidth="1"/>
    <col min="5" max="5" width="2.83203125" style="16" customWidth="1"/>
    <col min="6" max="6" width="40.83203125" style="17" customWidth="1"/>
    <col min="7" max="7" width="5.83203125" style="17" customWidth="1"/>
    <col min="8" max="8" width="2.83203125" style="16" customWidth="1"/>
    <col min="9" max="9" width="40.83203125" style="17" customWidth="1"/>
    <col min="10" max="10" width="5.83203125" style="17" customWidth="1"/>
    <col min="11" max="11" width="11.6640625" style="1" bestFit="1" customWidth="1"/>
    <col min="12" max="16384" width="8.83203125" style="1"/>
  </cols>
  <sheetData>
    <row r="1" spans="1:11" ht="50" customHeight="1" x14ac:dyDescent="0.2">
      <c r="A1" s="10" t="s">
        <v>27</v>
      </c>
      <c r="B1" s="4"/>
      <c r="C1" s="68" t="s">
        <v>9</v>
      </c>
      <c r="D1" s="69"/>
      <c r="E1" s="4"/>
      <c r="F1" s="68" t="s">
        <v>30</v>
      </c>
      <c r="G1" s="69"/>
      <c r="H1" s="4"/>
      <c r="I1" s="68" t="s">
        <v>31</v>
      </c>
      <c r="J1" s="69"/>
      <c r="K1" s="11"/>
    </row>
    <row r="2" spans="1:11" ht="30" customHeight="1" x14ac:dyDescent="0.15">
      <c r="A2" s="12" t="s">
        <v>10</v>
      </c>
      <c r="B2" s="7"/>
      <c r="C2" s="70" t="s">
        <v>11</v>
      </c>
      <c r="D2" s="71"/>
      <c r="E2" s="7"/>
      <c r="F2" s="70" t="s">
        <v>11</v>
      </c>
      <c r="G2" s="71"/>
      <c r="H2" s="7"/>
      <c r="I2" s="70" t="s">
        <v>11</v>
      </c>
      <c r="J2" s="71"/>
    </row>
    <row r="3" spans="1:11" ht="20" customHeight="1" x14ac:dyDescent="0.15">
      <c r="A3" s="9" t="str">
        <f>'Beoordelen open vragen'!A3</f>
        <v xml:space="preserve">Open vraag 1: Beschrijving boekingsproces </v>
      </c>
      <c r="B3" s="8"/>
      <c r="C3" s="66" t="s">
        <v>7</v>
      </c>
      <c r="D3" s="67"/>
      <c r="E3" s="8"/>
      <c r="F3" s="66" t="s">
        <v>7</v>
      </c>
      <c r="G3" s="67"/>
      <c r="H3" s="8"/>
      <c r="I3" s="66" t="s">
        <v>7</v>
      </c>
      <c r="J3" s="67"/>
    </row>
    <row r="4" spans="1:11" ht="150" customHeight="1" x14ac:dyDescent="0.15">
      <c r="A4" s="48" t="str">
        <f>'Beoordelen open vragen'!A4</f>
        <v xml:space="preserve">Zie bijlage 7 'kwaliteit'. </v>
      </c>
      <c r="B4" s="8"/>
      <c r="C4" s="64" t="s">
        <v>12</v>
      </c>
      <c r="D4" s="65"/>
      <c r="E4" s="8"/>
      <c r="F4" s="64" t="s">
        <v>12</v>
      </c>
      <c r="G4" s="65"/>
      <c r="H4" s="8"/>
      <c r="I4" s="64" t="s">
        <v>12</v>
      </c>
      <c r="J4" s="65"/>
    </row>
    <row r="5" spans="1:11" ht="20" customHeight="1" x14ac:dyDescent="0.15">
      <c r="A5" s="9" t="str">
        <f>'Beoordelen open vragen'!A5</f>
        <v>Open vraag 2: Veiligheid, calamiteiten en inzetten van partners</v>
      </c>
      <c r="B5" s="8"/>
      <c r="C5" s="66" t="s">
        <v>7</v>
      </c>
      <c r="D5" s="67"/>
      <c r="E5" s="8"/>
      <c r="F5" s="66" t="s">
        <v>7</v>
      </c>
      <c r="G5" s="67"/>
      <c r="H5" s="8"/>
      <c r="I5" s="66" t="s">
        <v>7</v>
      </c>
      <c r="J5" s="67"/>
    </row>
    <row r="6" spans="1:11" ht="150" customHeight="1" x14ac:dyDescent="0.15">
      <c r="A6" s="48" t="str">
        <f>'Beoordelen open vragen'!A6</f>
        <v xml:space="preserve">Zie bijlage 7 'kwaliteit'. </v>
      </c>
      <c r="B6" s="8"/>
      <c r="C6" s="64" t="s">
        <v>12</v>
      </c>
      <c r="D6" s="65"/>
      <c r="E6" s="8"/>
      <c r="F6" s="64" t="s">
        <v>12</v>
      </c>
      <c r="G6" s="65"/>
      <c r="H6" s="8"/>
      <c r="I6" s="64" t="s">
        <v>12</v>
      </c>
      <c r="J6" s="65"/>
    </row>
    <row r="7" spans="1:11" ht="20" customHeight="1" x14ac:dyDescent="0.15">
      <c r="A7" s="9" t="str">
        <f>'Beoordelen open vragen'!A7</f>
        <v>Open vraag 3: Onvoorziene omstandigheden</v>
      </c>
      <c r="B7" s="8"/>
      <c r="C7" s="66" t="s">
        <v>7</v>
      </c>
      <c r="D7" s="67"/>
      <c r="E7" s="8"/>
      <c r="F7" s="66" t="s">
        <v>7</v>
      </c>
      <c r="G7" s="67"/>
      <c r="H7" s="8"/>
      <c r="I7" s="66" t="s">
        <v>7</v>
      </c>
      <c r="J7" s="67"/>
    </row>
    <row r="8" spans="1:11" ht="150" customHeight="1" x14ac:dyDescent="0.15">
      <c r="A8" s="48" t="str">
        <f>'Beoordelen open vragen'!A8</f>
        <v xml:space="preserve">Zie bijlage 7 'kwaliteit'. </v>
      </c>
      <c r="B8" s="8"/>
      <c r="C8" s="64" t="s">
        <v>12</v>
      </c>
      <c r="D8" s="65"/>
      <c r="E8" s="8"/>
      <c r="F8" s="64" t="s">
        <v>12</v>
      </c>
      <c r="G8" s="65"/>
      <c r="H8" s="8"/>
      <c r="I8" s="64" t="s">
        <v>12</v>
      </c>
      <c r="J8" s="65"/>
    </row>
    <row r="9" spans="1:11" ht="20" customHeight="1" x14ac:dyDescent="0.15">
      <c r="A9" s="9" t="str">
        <f>'Beoordelen open vragen'!A9</f>
        <v>Open vraag 4: Duurzaamheid</v>
      </c>
      <c r="B9" s="8"/>
      <c r="C9" s="66" t="s">
        <v>7</v>
      </c>
      <c r="D9" s="67"/>
      <c r="E9" s="8"/>
      <c r="F9" s="66" t="s">
        <v>7</v>
      </c>
      <c r="G9" s="67"/>
      <c r="H9" s="8"/>
      <c r="I9" s="66" t="s">
        <v>7</v>
      </c>
      <c r="J9" s="67"/>
    </row>
    <row r="10" spans="1:11" ht="150" customHeight="1" x14ac:dyDescent="0.15">
      <c r="A10" s="48" t="str">
        <f>'Beoordelen open vragen'!A10:A10</f>
        <v xml:space="preserve">Zie bijlage 7 'kwaliteit'. </v>
      </c>
      <c r="B10" s="8"/>
      <c r="C10" s="64" t="s">
        <v>12</v>
      </c>
      <c r="D10" s="65"/>
      <c r="E10" s="8"/>
      <c r="F10" s="64" t="s">
        <v>12</v>
      </c>
      <c r="G10" s="65"/>
      <c r="H10" s="8"/>
      <c r="I10" s="64" t="s">
        <v>12</v>
      </c>
      <c r="J10" s="65"/>
    </row>
    <row r="11" spans="1:11" ht="20" customHeight="1" x14ac:dyDescent="0.15">
      <c r="A11" s="13"/>
      <c r="B11" s="14"/>
      <c r="C11" s="15"/>
      <c r="D11" s="15"/>
      <c r="E11" s="14"/>
      <c r="F11" s="15"/>
      <c r="G11" s="15"/>
      <c r="H11" s="14"/>
      <c r="I11" s="15"/>
      <c r="J11" s="15"/>
    </row>
    <row r="12" spans="1:11" ht="20" customHeight="1" x14ac:dyDescent="0.15"/>
  </sheetData>
  <sheetProtection algorithmName="SHA-512" hashValue="ziAlR+zHRgeoMh6b4aX3vC2w91q5eTlvFpLZMqyXJ5e/aJBTUqO0aH1kXT1YrtAIex+PlyTHuJi4ZAm7/6DEdQ==" saltValue="XYZohaPZ1mxO+ss/l8ZAfw==" spinCount="100000" sheet="1" objects="1" scenarios="1"/>
  <mergeCells count="30">
    <mergeCell ref="C7:D7"/>
    <mergeCell ref="C8:D8"/>
    <mergeCell ref="C9:D9"/>
    <mergeCell ref="C10:D10"/>
    <mergeCell ref="C1:D1"/>
    <mergeCell ref="C2:D2"/>
    <mergeCell ref="C3:D3"/>
    <mergeCell ref="C4:D4"/>
    <mergeCell ref="C5:D5"/>
    <mergeCell ref="C6:D6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I1:J1"/>
    <mergeCell ref="I2:J2"/>
    <mergeCell ref="I3:J3"/>
    <mergeCell ref="I4:J4"/>
    <mergeCell ref="I5:J5"/>
    <mergeCell ref="I6:J6"/>
    <mergeCell ref="I7:J7"/>
    <mergeCell ref="I8:J8"/>
    <mergeCell ref="I9:J9"/>
    <mergeCell ref="I10:J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C7B2E7D4-4152-5044-BAB9-97B7BD3AF979}">
          <x14:formula1>
            <xm:f>'Beoordelen open vragen'!$A$19:$A$24</xm:f>
          </x14:formula1>
          <xm:sqref>C9:D9 C7:D7 C5:D5 C3:D3 F7:G7 F5:G5 F3:G3 F9:G9 I7:J7 I5:J5 I3:J3 I9:J9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K30"/>
  <sheetViews>
    <sheetView showGridLines="0" tabSelected="1" zoomScaleNormal="100" workbookViewId="0">
      <selection activeCell="D31" sqref="D31"/>
    </sheetView>
  </sheetViews>
  <sheetFormatPr baseColWidth="10" defaultColWidth="8.83203125" defaultRowHeight="15" x14ac:dyDescent="0.2"/>
  <cols>
    <col min="1" max="1" width="65.6640625" customWidth="1"/>
    <col min="2" max="2" width="15.6640625" customWidth="1"/>
    <col min="3" max="3" width="2" customWidth="1"/>
    <col min="4" max="4" width="26.1640625" customWidth="1"/>
    <col min="5" max="5" width="35.6640625" customWidth="1"/>
    <col min="6" max="6" width="2" customWidth="1"/>
    <col min="7" max="7" width="26.1640625" customWidth="1"/>
    <col min="8" max="8" width="35.6640625" customWidth="1"/>
    <col min="9" max="9" width="2" customWidth="1"/>
    <col min="10" max="10" width="26.1640625" customWidth="1"/>
    <col min="11" max="11" width="35.6640625" customWidth="1"/>
  </cols>
  <sheetData>
    <row r="1" spans="1:11" ht="40" customHeight="1" x14ac:dyDescent="0.2">
      <c r="A1" s="90" t="s">
        <v>15</v>
      </c>
      <c r="B1" s="91"/>
      <c r="C1" s="4"/>
      <c r="D1" s="72"/>
      <c r="E1" s="72"/>
      <c r="F1" s="4"/>
      <c r="G1" s="72"/>
      <c r="H1" s="72"/>
      <c r="I1" s="4"/>
      <c r="J1" s="72"/>
      <c r="K1" s="72"/>
    </row>
    <row r="2" spans="1:11" ht="28" customHeight="1" x14ac:dyDescent="0.2">
      <c r="A2" s="88" t="s">
        <v>10</v>
      </c>
      <c r="B2" s="89"/>
      <c r="C2" s="18"/>
      <c r="D2" s="19" t="str">
        <f>'Beoordelaar 1'!C1</f>
        <v>Inschrijver 1</v>
      </c>
      <c r="E2" s="35" t="s">
        <v>16</v>
      </c>
      <c r="F2" s="18"/>
      <c r="G2" s="19" t="str">
        <f>'Beoordelaar 1'!F1</f>
        <v>Inschrijver 2</v>
      </c>
      <c r="H2" s="35" t="s">
        <v>16</v>
      </c>
      <c r="I2" s="18"/>
      <c r="J2" s="19" t="str">
        <f>'Beoordelaar 1'!I1</f>
        <v>Inschrijver 3</v>
      </c>
      <c r="K2" s="35" t="s">
        <v>16</v>
      </c>
    </row>
    <row r="3" spans="1:11" ht="20" customHeight="1" x14ac:dyDescent="0.2">
      <c r="A3" s="82" t="str">
        <f>'Beoordelen open vragen'!A3</f>
        <v xml:space="preserve">Open vraag 1: Beschrijving boekingsproces </v>
      </c>
      <c r="B3" s="20" t="s">
        <v>17</v>
      </c>
      <c r="C3" s="18"/>
      <c r="D3" s="21" t="str">
        <f>'Beoordelaar 1'!C3</f>
        <v>SCORE</v>
      </c>
      <c r="E3" s="74" t="s">
        <v>18</v>
      </c>
      <c r="F3" s="18"/>
      <c r="G3" s="21" t="str">
        <f>'Beoordelaar 1'!F3</f>
        <v>SCORE</v>
      </c>
      <c r="H3" s="74" t="s">
        <v>18</v>
      </c>
      <c r="I3" s="18"/>
      <c r="J3" s="21" t="str">
        <f>'Beoordelaar 1'!I3</f>
        <v>SCORE</v>
      </c>
      <c r="K3" s="73" t="s">
        <v>18</v>
      </c>
    </row>
    <row r="4" spans="1:11" ht="20" customHeight="1" x14ac:dyDescent="0.2">
      <c r="A4" s="83"/>
      <c r="B4" s="20" t="s">
        <v>19</v>
      </c>
      <c r="C4" s="18"/>
      <c r="D4" s="21" t="str">
        <f>'Beoordelaar 2'!C3</f>
        <v>SCORE</v>
      </c>
      <c r="E4" s="74"/>
      <c r="F4" s="18"/>
      <c r="G4" s="21" t="str">
        <f>'Beoordelaar 2'!F3</f>
        <v>SCORE</v>
      </c>
      <c r="H4" s="74"/>
      <c r="I4" s="18"/>
      <c r="J4" s="21" t="str">
        <f>'Beoordelaar 2'!I3</f>
        <v>SCORE</v>
      </c>
      <c r="K4" s="74"/>
    </row>
    <row r="5" spans="1:11" ht="20" customHeight="1" x14ac:dyDescent="0.2">
      <c r="A5" s="83"/>
      <c r="B5" s="20" t="s">
        <v>20</v>
      </c>
      <c r="C5" s="18"/>
      <c r="D5" s="21" t="str">
        <f>'Beoordelaar 3'!C3</f>
        <v>SCORE</v>
      </c>
      <c r="E5" s="74"/>
      <c r="F5" s="18"/>
      <c r="G5" s="21" t="str">
        <f>'Beoordelaar 3'!F3</f>
        <v>SCORE</v>
      </c>
      <c r="H5" s="74"/>
      <c r="I5" s="18"/>
      <c r="J5" s="21" t="str">
        <f>'Beoordelaar 3'!I3</f>
        <v>SCORE</v>
      </c>
      <c r="K5" s="74"/>
    </row>
    <row r="6" spans="1:11" ht="20" customHeight="1" x14ac:dyDescent="0.2">
      <c r="A6" s="84"/>
      <c r="B6" s="20" t="s">
        <v>28</v>
      </c>
      <c r="C6" s="18"/>
      <c r="D6" s="39" t="str">
        <f>'Beoordelaar 4'!C3</f>
        <v>SCORE</v>
      </c>
      <c r="E6" s="74"/>
      <c r="F6" s="18"/>
      <c r="G6" s="39" t="str">
        <f>'Beoordelaar 4'!F3</f>
        <v>SCORE</v>
      </c>
      <c r="H6" s="74"/>
      <c r="I6" s="18"/>
      <c r="J6" s="39" t="str">
        <f>'Beoordelaar 4'!I3</f>
        <v>SCORE</v>
      </c>
      <c r="K6" s="74"/>
    </row>
    <row r="7" spans="1:11" ht="20" customHeight="1" x14ac:dyDescent="0.2">
      <c r="A7" s="78" t="s">
        <v>21</v>
      </c>
      <c r="B7" s="79"/>
      <c r="C7" s="18"/>
      <c r="D7" s="37" t="s">
        <v>7</v>
      </c>
      <c r="E7" s="74"/>
      <c r="F7" s="18"/>
      <c r="G7" s="37" t="s">
        <v>7</v>
      </c>
      <c r="H7" s="74"/>
      <c r="I7" s="18"/>
      <c r="J7" s="37" t="s">
        <v>7</v>
      </c>
      <c r="K7" s="74"/>
    </row>
    <row r="8" spans="1:11" ht="20" customHeight="1" x14ac:dyDescent="0.2">
      <c r="A8" s="80"/>
      <c r="B8" s="81"/>
      <c r="C8" s="22"/>
      <c r="D8" s="38" t="str">
        <f>IF(D7="Uitmuntend","€ 14.000",IF(D7="Goed","€ 11.200",IF(D7="Voldoende","€ 0",IF(D7="Matig","-€ 14.000",IF(D7="Onvoldoende","UITSLUITING"," ")))))</f>
        <v xml:space="preserve"> </v>
      </c>
      <c r="E8" s="75"/>
      <c r="F8" s="22"/>
      <c r="G8" s="38" t="str">
        <f>IF(G7="Uitmuntend","€ 14.000",IF(G7="Goed","€ 11.200",IF(G7="Voldoende","€ 0",IF(G7="Matig","-€ 14.000",IF(G7="Onvoldoende","UITSLUITING"," ")))))</f>
        <v xml:space="preserve"> </v>
      </c>
      <c r="H8" s="75"/>
      <c r="I8" s="22"/>
      <c r="J8" s="38" t="str">
        <f>IF(J7="Uitmuntend","€ 14.000",IF(J7="Goed","€ 11.200",IF(J7="Voldoende","€ 0",IF(J7="Matig","-€ 14.000",IF(J7="Onvoldoende","UITSLUITING"," ")))))</f>
        <v xml:space="preserve"> </v>
      </c>
      <c r="K8" s="75"/>
    </row>
    <row r="9" spans="1:11" ht="20" customHeight="1" x14ac:dyDescent="0.2">
      <c r="A9" s="85" t="str">
        <f>'Beoordelen open vragen'!A5</f>
        <v>Open vraag 2: Veiligheid, calamiteiten en inzetten van partners</v>
      </c>
      <c r="B9" s="20" t="str">
        <f>B3</f>
        <v>Beoordelaar 1</v>
      </c>
      <c r="C9" s="18"/>
      <c r="D9" s="49" t="str">
        <f>'Beoordelaar 1'!C5</f>
        <v>SCORE</v>
      </c>
      <c r="E9" s="76" t="s">
        <v>18</v>
      </c>
      <c r="F9" s="50"/>
      <c r="G9" s="49" t="str">
        <f>'Beoordelaar 1'!F5</f>
        <v>SCORE</v>
      </c>
      <c r="H9" s="76" t="s">
        <v>18</v>
      </c>
      <c r="I9" s="50"/>
      <c r="J9" s="49" t="str">
        <f>'Beoordelaar 1'!I5</f>
        <v>SCORE</v>
      </c>
      <c r="K9" s="76" t="s">
        <v>18</v>
      </c>
    </row>
    <row r="10" spans="1:11" ht="20" customHeight="1" x14ac:dyDescent="0.2">
      <c r="A10" s="86"/>
      <c r="B10" s="20" t="str">
        <f>B4</f>
        <v>Beoordelaar 2</v>
      </c>
      <c r="C10" s="18"/>
      <c r="D10" s="49" t="str">
        <f>'Beoordelaar 2'!C5</f>
        <v>SCORE</v>
      </c>
      <c r="E10" s="76"/>
      <c r="F10" s="50"/>
      <c r="G10" s="49" t="str">
        <f>'Beoordelaar 2'!F5</f>
        <v>SCORE</v>
      </c>
      <c r="H10" s="76"/>
      <c r="I10" s="50"/>
      <c r="J10" s="49" t="str">
        <f>'Beoordelaar 2'!I5</f>
        <v>SCORE</v>
      </c>
      <c r="K10" s="76"/>
    </row>
    <row r="11" spans="1:11" ht="20" customHeight="1" x14ac:dyDescent="0.2">
      <c r="A11" s="86"/>
      <c r="B11" s="20" t="str">
        <f>B5</f>
        <v>Beoordelaar 3</v>
      </c>
      <c r="C11" s="18"/>
      <c r="D11" s="49" t="str">
        <f>'Beoordelaar 3'!C5</f>
        <v>SCORE</v>
      </c>
      <c r="E11" s="76"/>
      <c r="F11" s="50"/>
      <c r="G11" s="49" t="str">
        <f>'Beoordelaar 3'!F5</f>
        <v>SCORE</v>
      </c>
      <c r="H11" s="76"/>
      <c r="I11" s="50"/>
      <c r="J11" s="49" t="str">
        <f>'Beoordelaar 3'!I5</f>
        <v>SCORE</v>
      </c>
      <c r="K11" s="76"/>
    </row>
    <row r="12" spans="1:11" ht="20" customHeight="1" x14ac:dyDescent="0.2">
      <c r="A12" s="87"/>
      <c r="B12" s="20" t="str">
        <f>B6</f>
        <v>Beoordelaar 4</v>
      </c>
      <c r="C12" s="18"/>
      <c r="D12" s="51" t="str">
        <f>'Beoordelaar 4'!C5</f>
        <v>SCORE</v>
      </c>
      <c r="E12" s="76"/>
      <c r="F12" s="50"/>
      <c r="G12" s="51" t="str">
        <f>'Beoordelaar 4'!F5</f>
        <v>SCORE</v>
      </c>
      <c r="H12" s="76"/>
      <c r="I12" s="50"/>
      <c r="J12" s="51" t="str">
        <f>'Beoordelaar 4'!I5</f>
        <v>SCORE</v>
      </c>
      <c r="K12" s="76"/>
    </row>
    <row r="13" spans="1:11" ht="20" customHeight="1" x14ac:dyDescent="0.2">
      <c r="A13" s="78"/>
      <c r="B13" s="79"/>
      <c r="C13" s="18"/>
      <c r="D13" s="52" t="s">
        <v>7</v>
      </c>
      <c r="E13" s="76"/>
      <c r="F13" s="50"/>
      <c r="G13" s="52" t="s">
        <v>7</v>
      </c>
      <c r="H13" s="76"/>
      <c r="I13" s="50"/>
      <c r="J13" s="52" t="s">
        <v>7</v>
      </c>
      <c r="K13" s="76"/>
    </row>
    <row r="14" spans="1:11" ht="20" customHeight="1" x14ac:dyDescent="0.2">
      <c r="A14" s="80"/>
      <c r="B14" s="81"/>
      <c r="C14" s="22"/>
      <c r="D14" s="38" t="str">
        <f>IF(D13="Uitmuntend","€ 10.000",IF(D13="Goed","€ 8.000",IF(D13="Voldoende","€ 0",IF(D13="Matig","-€ 10.000",IF(D13="Onvoldoende","UITSLUITING"," ")))))</f>
        <v xml:space="preserve"> </v>
      </c>
      <c r="E14" s="77"/>
      <c r="F14" s="53"/>
      <c r="G14" s="38" t="str">
        <f>IF(G13="Uitmuntend","€ 10.000",IF(G13="Goed","€ 8.000",IF(G13="Voldoende","€ 0",IF(G13="Matig","-€ 10.000",IF(G13="Onvoldoende","UITSLUITING"," ")))))</f>
        <v xml:space="preserve"> </v>
      </c>
      <c r="H14" s="77"/>
      <c r="I14" s="53"/>
      <c r="J14" s="38" t="str">
        <f>IF(J13="Uitmuntend","€ 10.000",IF(J13="Goed","€ 8.000",IF(J13="Voldoende","€ 0",IF(J13="Matig","-€ 10.000",IF(J13="Onvoldoende","UITSLUITING"," ")))))</f>
        <v xml:space="preserve"> </v>
      </c>
      <c r="K14" s="77"/>
    </row>
    <row r="15" spans="1:11" ht="20" customHeight="1" x14ac:dyDescent="0.2">
      <c r="A15" s="82" t="str">
        <f>'Beoordelen open vragen'!A7</f>
        <v>Open vraag 3: Onvoorziene omstandigheden</v>
      </c>
      <c r="B15" s="20" t="str">
        <f>B3</f>
        <v>Beoordelaar 1</v>
      </c>
      <c r="C15" s="18"/>
      <c r="D15" s="49" t="str">
        <f>'Beoordelaar 1'!C7</f>
        <v>SCORE</v>
      </c>
      <c r="E15" s="76" t="s">
        <v>18</v>
      </c>
      <c r="F15" s="50"/>
      <c r="G15" s="49" t="str">
        <f>'Beoordelaar 1'!F7</f>
        <v>SCORE</v>
      </c>
      <c r="H15" s="76" t="s">
        <v>18</v>
      </c>
      <c r="I15" s="50"/>
      <c r="J15" s="49" t="str">
        <f>'Beoordelaar 1'!I7</f>
        <v>SCORE</v>
      </c>
      <c r="K15" s="76" t="s">
        <v>18</v>
      </c>
    </row>
    <row r="16" spans="1:11" ht="20" customHeight="1" x14ac:dyDescent="0.2">
      <c r="A16" s="83"/>
      <c r="B16" s="20" t="str">
        <f>B4</f>
        <v>Beoordelaar 2</v>
      </c>
      <c r="C16" s="18"/>
      <c r="D16" s="49" t="str">
        <f>'Beoordelaar 2'!C7</f>
        <v>SCORE</v>
      </c>
      <c r="E16" s="76"/>
      <c r="F16" s="50"/>
      <c r="G16" s="49" t="str">
        <f>'Beoordelaar 2'!F7</f>
        <v>SCORE</v>
      </c>
      <c r="H16" s="76"/>
      <c r="I16" s="50"/>
      <c r="J16" s="49" t="str">
        <f>'Beoordelaar 2'!I7</f>
        <v>SCORE</v>
      </c>
      <c r="K16" s="76"/>
    </row>
    <row r="17" spans="1:11" ht="20" customHeight="1" x14ac:dyDescent="0.2">
      <c r="A17" s="83"/>
      <c r="B17" s="20" t="str">
        <f>B5</f>
        <v>Beoordelaar 3</v>
      </c>
      <c r="C17" s="18"/>
      <c r="D17" s="49" t="str">
        <f>'Beoordelaar 3'!C7</f>
        <v>SCORE</v>
      </c>
      <c r="E17" s="76"/>
      <c r="F17" s="50"/>
      <c r="G17" s="49" t="str">
        <f>'Beoordelaar 3'!F7</f>
        <v>SCORE</v>
      </c>
      <c r="H17" s="76"/>
      <c r="I17" s="50"/>
      <c r="J17" s="49" t="str">
        <f>'Beoordelaar 3'!I7</f>
        <v>SCORE</v>
      </c>
      <c r="K17" s="76"/>
    </row>
    <row r="18" spans="1:11" ht="20" customHeight="1" x14ac:dyDescent="0.2">
      <c r="A18" s="84"/>
      <c r="B18" s="20" t="str">
        <f>B6</f>
        <v>Beoordelaar 4</v>
      </c>
      <c r="C18" s="18"/>
      <c r="D18" s="51" t="str">
        <f>'Beoordelaar 4'!C7</f>
        <v>SCORE</v>
      </c>
      <c r="E18" s="76"/>
      <c r="F18" s="50"/>
      <c r="G18" s="51" t="str">
        <f>'Beoordelaar 4'!F7</f>
        <v>SCORE</v>
      </c>
      <c r="H18" s="76"/>
      <c r="I18" s="50"/>
      <c r="J18" s="51" t="str">
        <f>'Beoordelaar 4'!I7</f>
        <v>SCORE</v>
      </c>
      <c r="K18" s="76"/>
    </row>
    <row r="19" spans="1:11" ht="20" customHeight="1" x14ac:dyDescent="0.2">
      <c r="A19" s="78" t="s">
        <v>21</v>
      </c>
      <c r="B19" s="79"/>
      <c r="C19" s="18"/>
      <c r="D19" s="52" t="s">
        <v>7</v>
      </c>
      <c r="E19" s="76"/>
      <c r="F19" s="50"/>
      <c r="G19" s="52" t="s">
        <v>7</v>
      </c>
      <c r="H19" s="76"/>
      <c r="I19" s="50"/>
      <c r="J19" s="52" t="s">
        <v>7</v>
      </c>
      <c r="K19" s="76"/>
    </row>
    <row r="20" spans="1:11" ht="20" customHeight="1" x14ac:dyDescent="0.2">
      <c r="A20" s="80"/>
      <c r="B20" s="81"/>
      <c r="C20" s="22"/>
      <c r="D20" s="38" t="str">
        <f>IF(D19="Uitmuntend","€ 10.000",IF(D19="Goed","€ 8.000",IF(D19="Voldoende","€ 0",IF(D19="Matig","-€ 10.000",IF(D19="Onvoldoende","UITSLUITING"," ")))))</f>
        <v xml:space="preserve"> </v>
      </c>
      <c r="E20" s="77"/>
      <c r="F20" s="53"/>
      <c r="G20" s="38" t="str">
        <f>IF(G19="Uitmuntend","€ 10.000",IF(G19="Goed","€ 8.000",IF(G19="Voldoende","€ 0",IF(G19="Matig","-€ 10.000",IF(G19="Onvoldoende","UITSLUITING"," ")))))</f>
        <v xml:space="preserve"> </v>
      </c>
      <c r="H20" s="77"/>
      <c r="I20" s="53"/>
      <c r="J20" s="38" t="str">
        <f>IF(J19="Uitmuntend","€ 10.000",IF(J19="Goed","€ 8.000",IF(J19="Voldoende","€ 0",IF(J19="Matig","-€ 10.000",IF(J19="Onvoldoende","UITSLUITING"," ")))))</f>
        <v xml:space="preserve"> </v>
      </c>
      <c r="K20" s="77"/>
    </row>
    <row r="21" spans="1:11" ht="20" customHeight="1" x14ac:dyDescent="0.2">
      <c r="A21" s="82" t="str">
        <f>'Beoordelen open vragen'!A9</f>
        <v>Open vraag 4: Duurzaamheid</v>
      </c>
      <c r="B21" s="20" t="str">
        <f>B3</f>
        <v>Beoordelaar 1</v>
      </c>
      <c r="C21" s="18"/>
      <c r="D21" s="49" t="str">
        <f>'Beoordelaar 1'!C9</f>
        <v>SCORE</v>
      </c>
      <c r="E21" s="76" t="s">
        <v>18</v>
      </c>
      <c r="F21" s="50"/>
      <c r="G21" s="49" t="str">
        <f>'Beoordelaar 1'!F9</f>
        <v>SCORE</v>
      </c>
      <c r="H21" s="76" t="s">
        <v>18</v>
      </c>
      <c r="I21" s="50"/>
      <c r="J21" s="49" t="str">
        <f>'Beoordelaar 1'!I9</f>
        <v>SCORE</v>
      </c>
      <c r="K21" s="76" t="s">
        <v>18</v>
      </c>
    </row>
    <row r="22" spans="1:11" ht="20" customHeight="1" x14ac:dyDescent="0.2">
      <c r="A22" s="83"/>
      <c r="B22" s="20" t="str">
        <f>B4</f>
        <v>Beoordelaar 2</v>
      </c>
      <c r="C22" s="18"/>
      <c r="D22" s="49" t="str">
        <f>'Beoordelaar 2'!C9</f>
        <v>SCORE</v>
      </c>
      <c r="E22" s="76"/>
      <c r="F22" s="50"/>
      <c r="G22" s="49" t="str">
        <f>'Beoordelaar 2'!F9</f>
        <v>SCORE</v>
      </c>
      <c r="H22" s="76"/>
      <c r="I22" s="50"/>
      <c r="J22" s="49" t="str">
        <f>'Beoordelaar 2'!I9</f>
        <v>SCORE</v>
      </c>
      <c r="K22" s="76"/>
    </row>
    <row r="23" spans="1:11" ht="20" customHeight="1" x14ac:dyDescent="0.2">
      <c r="A23" s="83"/>
      <c r="B23" s="20" t="str">
        <f>B5</f>
        <v>Beoordelaar 3</v>
      </c>
      <c r="C23" s="18"/>
      <c r="D23" s="49" t="str">
        <f>'Beoordelaar 3'!C9</f>
        <v>SCORE</v>
      </c>
      <c r="E23" s="76"/>
      <c r="F23" s="50"/>
      <c r="G23" s="49" t="str">
        <f>'Beoordelaar 3'!F9</f>
        <v>SCORE</v>
      </c>
      <c r="H23" s="76"/>
      <c r="I23" s="50"/>
      <c r="J23" s="49" t="str">
        <f>'Beoordelaar 3'!I9</f>
        <v>SCORE</v>
      </c>
      <c r="K23" s="76"/>
    </row>
    <row r="24" spans="1:11" ht="20" customHeight="1" x14ac:dyDescent="0.2">
      <c r="A24" s="84"/>
      <c r="B24" s="20" t="str">
        <f>B6</f>
        <v>Beoordelaar 4</v>
      </c>
      <c r="C24" s="18"/>
      <c r="D24" s="51" t="str">
        <f>'Beoordelaar 4'!C9</f>
        <v>SCORE</v>
      </c>
      <c r="E24" s="76"/>
      <c r="F24" s="50"/>
      <c r="G24" s="51" t="str">
        <f>'Beoordelaar 4'!F9</f>
        <v>SCORE</v>
      </c>
      <c r="H24" s="76"/>
      <c r="I24" s="50"/>
      <c r="J24" s="51" t="str">
        <f>'Beoordelaar 4'!I9</f>
        <v>SCORE</v>
      </c>
      <c r="K24" s="76"/>
    </row>
    <row r="25" spans="1:11" ht="20" customHeight="1" x14ac:dyDescent="0.2">
      <c r="A25" s="78" t="s">
        <v>21</v>
      </c>
      <c r="B25" s="79"/>
      <c r="C25" s="18"/>
      <c r="D25" s="52" t="s">
        <v>7</v>
      </c>
      <c r="E25" s="76"/>
      <c r="F25" s="50"/>
      <c r="G25" s="52" t="s">
        <v>7</v>
      </c>
      <c r="H25" s="76"/>
      <c r="I25" s="50"/>
      <c r="J25" s="52" t="s">
        <v>7</v>
      </c>
      <c r="K25" s="76"/>
    </row>
    <row r="26" spans="1:11" ht="20" customHeight="1" x14ac:dyDescent="0.2">
      <c r="A26" s="80"/>
      <c r="B26" s="81"/>
      <c r="C26" s="22"/>
      <c r="D26" s="38" t="str">
        <f>IF(D25="Uitmuntend","€ 6.000",IF(D25="Goed","€ 4.800",IF(D25="Voldoende","€ 0",IF(D25="Matig","-€ 6.000",IF(D25="Onvoldoende","UITSLUITING"," ")))))</f>
        <v xml:space="preserve"> </v>
      </c>
      <c r="E26" s="77"/>
      <c r="F26" s="53"/>
      <c r="G26" s="38" t="str">
        <f>IF(G25="Uitmuntend","€ 6.000",IF(G25="Goed","€ 4.800",IF(G25="Voldoende","€ 0",IF(G25="Matig","-€ 6.000",IF(G25="Onvoldoende","UITSLUITING"," ")))))</f>
        <v xml:space="preserve"> </v>
      </c>
      <c r="H26" s="77"/>
      <c r="I26" s="53"/>
      <c r="J26" s="38" t="str">
        <f>IF(J25="Uitmuntend","€ 6.000",IF(J25="Goed","€ 4.800",IF(J25="Voldoende","€ 0",IF(J25="Matig","-€ 6.000",IF(J25="Onvoldoende","UITSLUITING"," ")))))</f>
        <v xml:space="preserve"> </v>
      </c>
      <c r="K26" s="77"/>
    </row>
    <row r="27" spans="1:11" ht="20" customHeight="1" x14ac:dyDescent="0.2">
      <c r="A27" s="23"/>
      <c r="B27" s="23"/>
      <c r="C27" s="24"/>
      <c r="D27" s="54"/>
      <c r="E27" s="54"/>
      <c r="F27" s="54"/>
      <c r="G27" s="54"/>
      <c r="H27" s="54"/>
      <c r="I27" s="54"/>
      <c r="J27" s="54"/>
      <c r="K27" s="54"/>
    </row>
    <row r="28" spans="1:11" s="3" customFormat="1" ht="28" customHeight="1" x14ac:dyDescent="0.2">
      <c r="A28" s="93" t="s">
        <v>22</v>
      </c>
      <c r="B28" s="94"/>
      <c r="C28" s="22"/>
      <c r="D28" s="55" t="e">
        <f>D8+D14+D20+D26</f>
        <v>#VALUE!</v>
      </c>
      <c r="E28" s="34"/>
      <c r="F28" s="53"/>
      <c r="G28" s="55" t="e">
        <f>G8+G14+G20+G26</f>
        <v>#VALUE!</v>
      </c>
      <c r="H28" s="34"/>
      <c r="I28" s="53"/>
      <c r="J28" s="55" t="e">
        <f>J8+J14+J20+J26</f>
        <v>#VALUE!</v>
      </c>
      <c r="K28" s="34"/>
    </row>
    <row r="30" spans="1:11" s="63" customFormat="1" ht="25" customHeight="1" x14ac:dyDescent="0.2">
      <c r="D30" s="92" t="s">
        <v>38</v>
      </c>
      <c r="E30" s="92"/>
      <c r="F30" s="92"/>
      <c r="G30" s="92"/>
      <c r="H30" s="92"/>
      <c r="I30" s="92"/>
      <c r="J30" s="92"/>
      <c r="K30" s="92"/>
    </row>
  </sheetData>
  <sheetProtection algorithmName="SHA-512" hashValue="0Kq9OYe/HoL3dTwKj8IulQBTvZS7PSqQzZ5iueHLHiYY4DE4S5n6Y847HTmwxBw3Mj5sc61+ZFweoSa8j4WyuQ==" saltValue="YaLdJ2PECXLgjO2f9dCXig==" spinCount="100000" sheet="1" objects="1" scenarios="1"/>
  <mergeCells count="31">
    <mergeCell ref="D30:K30"/>
    <mergeCell ref="E15:E20"/>
    <mergeCell ref="E21:E26"/>
    <mergeCell ref="A19:B19"/>
    <mergeCell ref="A20:B20"/>
    <mergeCell ref="A15:A18"/>
    <mergeCell ref="A21:A24"/>
    <mergeCell ref="A28:B28"/>
    <mergeCell ref="A25:B25"/>
    <mergeCell ref="A26:B26"/>
    <mergeCell ref="D1:E1"/>
    <mergeCell ref="A13:B13"/>
    <mergeCell ref="A14:B14"/>
    <mergeCell ref="A8:B8"/>
    <mergeCell ref="E3:E8"/>
    <mergeCell ref="E9:E14"/>
    <mergeCell ref="A7:B7"/>
    <mergeCell ref="A3:A6"/>
    <mergeCell ref="A9:A12"/>
    <mergeCell ref="A2:B2"/>
    <mergeCell ref="A1:B1"/>
    <mergeCell ref="G1:H1"/>
    <mergeCell ref="H3:H8"/>
    <mergeCell ref="H9:H14"/>
    <mergeCell ref="H15:H20"/>
    <mergeCell ref="H21:H26"/>
    <mergeCell ref="J1:K1"/>
    <mergeCell ref="K3:K8"/>
    <mergeCell ref="K9:K14"/>
    <mergeCell ref="K15:K20"/>
    <mergeCell ref="K21:K26"/>
  </mergeCells>
  <phoneticPr fontId="20" type="noConversion"/>
  <pageMargins left="0.7" right="0.7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xr:uid="{C578A1AE-0BD0-D542-AC3A-7A93C3F18D58}">
          <x14:formula1>
            <xm:f>'Beoordelen open vragen'!$A$19:$A$24</xm:f>
          </x14:formula1>
          <xm:sqref>D7 D25 D19 D13 G7 G25 G19 G13 J7 J25 J19 J13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dimension ref="A1:I18"/>
  <sheetViews>
    <sheetView showGridLines="0" zoomScaleNormal="100" workbookViewId="0">
      <selection activeCell="A4" sqref="A4"/>
    </sheetView>
  </sheetViews>
  <sheetFormatPr baseColWidth="10" defaultColWidth="11.5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9" ht="30" customHeight="1" x14ac:dyDescent="0.2">
      <c r="A1" s="25" t="s">
        <v>23</v>
      </c>
      <c r="B1" s="26"/>
      <c r="C1" s="27"/>
      <c r="D1" s="26"/>
      <c r="E1" s="27"/>
      <c r="F1" s="26"/>
      <c r="G1" s="27"/>
    </row>
    <row r="2" spans="1:9" ht="30" customHeight="1" x14ac:dyDescent="0.2">
      <c r="A2" s="28" t="s">
        <v>24</v>
      </c>
      <c r="B2" s="26"/>
      <c r="C2" s="29" t="str">
        <f>'Beoordelaar 1'!C1</f>
        <v>Inschrijver 1</v>
      </c>
      <c r="D2" s="26"/>
      <c r="E2" s="29" t="str">
        <f>'Beoordelaar 1'!F1</f>
        <v>Inschrijver 2</v>
      </c>
      <c r="F2" s="26"/>
      <c r="G2" s="29" t="str">
        <f>'Beoordelaar 1'!I1</f>
        <v>Inschrijver 3</v>
      </c>
    </row>
    <row r="3" spans="1:9" s="2" customFormat="1" ht="35" customHeight="1" x14ac:dyDescent="0.2">
      <c r="A3" s="30" t="s">
        <v>10</v>
      </c>
      <c r="B3" s="26"/>
      <c r="C3" s="56" t="e">
        <f>Consensus!D28</f>
        <v>#VALUE!</v>
      </c>
      <c r="D3" s="57"/>
      <c r="E3" s="56" t="e">
        <f>Consensus!G28</f>
        <v>#VALUE!</v>
      </c>
      <c r="F3" s="57"/>
      <c r="G3" s="56" t="e">
        <f>Consensus!J28</f>
        <v>#VALUE!</v>
      </c>
      <c r="H3" s="58"/>
      <c r="I3" s="58"/>
    </row>
    <row r="4" spans="1:9" ht="30" customHeight="1" x14ac:dyDescent="0.2">
      <c r="A4" s="31" t="s">
        <v>32</v>
      </c>
      <c r="B4" s="26"/>
      <c r="C4" s="59" t="e">
        <f>C3</f>
        <v>#VALUE!</v>
      </c>
      <c r="D4" s="57"/>
      <c r="E4" s="59" t="e">
        <f>E3</f>
        <v>#VALUE!</v>
      </c>
      <c r="F4" s="57"/>
      <c r="G4" s="59" t="e">
        <f>G3</f>
        <v>#VALUE!</v>
      </c>
      <c r="H4" s="60"/>
      <c r="I4" s="60"/>
    </row>
    <row r="5" spans="1:9" ht="15" customHeight="1" x14ac:dyDescent="0.2">
      <c r="C5" s="60"/>
      <c r="D5" s="60"/>
      <c r="E5" s="60"/>
      <c r="F5" s="60"/>
      <c r="G5" s="60"/>
      <c r="H5" s="60"/>
      <c r="I5" s="60"/>
    </row>
    <row r="6" spans="1:9" ht="30" customHeight="1" x14ac:dyDescent="0.2">
      <c r="A6" s="32" t="s">
        <v>25</v>
      </c>
      <c r="B6" s="26"/>
      <c r="C6" s="61">
        <v>0</v>
      </c>
      <c r="D6" s="57"/>
      <c r="E6" s="61">
        <v>0</v>
      </c>
      <c r="F6" s="57"/>
      <c r="G6" s="61">
        <v>0</v>
      </c>
      <c r="H6" s="60"/>
      <c r="I6" s="60"/>
    </row>
    <row r="7" spans="1:9" x14ac:dyDescent="0.2">
      <c r="C7" s="60"/>
      <c r="D7" s="60"/>
      <c r="E7" s="60"/>
      <c r="F7" s="60"/>
      <c r="G7" s="60"/>
      <c r="H7" s="60"/>
      <c r="I7" s="60"/>
    </row>
    <row r="8" spans="1:9" ht="30" customHeight="1" x14ac:dyDescent="0.2">
      <c r="A8" s="33" t="s">
        <v>26</v>
      </c>
      <c r="B8" s="26"/>
      <c r="C8" s="62" t="e">
        <f>C6-C4</f>
        <v>#VALUE!</v>
      </c>
      <c r="D8" s="57"/>
      <c r="E8" s="62" t="e">
        <f>E6-E4</f>
        <v>#VALUE!</v>
      </c>
      <c r="F8" s="57"/>
      <c r="G8" s="62" t="e">
        <f>G6-G4</f>
        <v>#VALUE!</v>
      </c>
      <c r="H8" s="60"/>
      <c r="I8" s="60"/>
    </row>
    <row r="9" spans="1:9" x14ac:dyDescent="0.2">
      <c r="C9" s="60"/>
      <c r="D9" s="60"/>
      <c r="E9" s="60"/>
      <c r="F9" s="60"/>
      <c r="G9" s="60"/>
      <c r="H9" s="60"/>
      <c r="I9" s="60"/>
    </row>
    <row r="10" spans="1:9" x14ac:dyDescent="0.2">
      <c r="C10" s="60"/>
      <c r="D10" s="60"/>
      <c r="E10" s="60"/>
      <c r="F10" s="60"/>
      <c r="G10" s="60"/>
      <c r="H10" s="60"/>
      <c r="I10" s="60"/>
    </row>
    <row r="11" spans="1:9" x14ac:dyDescent="0.2">
      <c r="C11" s="60"/>
      <c r="D11" s="60"/>
      <c r="E11" s="60"/>
      <c r="F11" s="60"/>
      <c r="G11" s="60"/>
      <c r="H11" s="60"/>
      <c r="I11" s="60"/>
    </row>
    <row r="12" spans="1:9" x14ac:dyDescent="0.2">
      <c r="C12" s="60"/>
      <c r="D12" s="60"/>
      <c r="E12" s="60"/>
      <c r="F12" s="60"/>
      <c r="G12" s="60"/>
      <c r="H12" s="60"/>
      <c r="I12" s="60"/>
    </row>
    <row r="15" spans="1:9" ht="16" x14ac:dyDescent="0.2">
      <c r="C15" s="6"/>
      <c r="E15" s="6"/>
      <c r="G15" s="6"/>
    </row>
    <row r="16" spans="1:9" ht="16" x14ac:dyDescent="0.2">
      <c r="C16" s="6"/>
      <c r="E16" s="6"/>
      <c r="G16" s="6"/>
    </row>
    <row r="17" spans="3:7" ht="16" x14ac:dyDescent="0.2">
      <c r="C17" s="6"/>
      <c r="E17" s="6"/>
      <c r="G17" s="6"/>
    </row>
    <row r="18" spans="3:7" ht="16" x14ac:dyDescent="0.2">
      <c r="C18" s="6"/>
      <c r="E18" s="6"/>
      <c r="G18" s="6"/>
    </row>
  </sheetData>
  <sheetProtection algorithmName="SHA-512" hashValue="ntW0fziOrs/QT1WL8CPvZ2tJ6ruPUiW3naQxnCBY2iUDDTFm852pWIBDOFk9OuK73TIU/3rUn5YQHFZOJ19+Mg==" saltValue="XpJWNjlwe/HGGzg+ZNZnx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389852CE-1E53-4F8F-BA1A-9A8FD9DD4F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85139D-4662-48E3-916E-A497F6CE6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584910-4CFE-46B3-B63D-34799B8F4DC7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cdfd6af9-2027-427e-aee7-f2f3dc2ea9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Beoordelen open vragen</vt:lpstr>
      <vt:lpstr>Beoordelaar 1</vt:lpstr>
      <vt:lpstr>Beoordelaar 2</vt:lpstr>
      <vt:lpstr>Beoordelaar 3</vt:lpstr>
      <vt:lpstr>Beoordelaar 4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RV LOO 25-6</dc:description>
  <cp:lastModifiedBy/>
  <cp:revision/>
  <dcterms:created xsi:type="dcterms:W3CDTF">2006-09-16T00:00:00Z</dcterms:created>
  <dcterms:modified xsi:type="dcterms:W3CDTF">2025-06-27T14:55:17Z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