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rws.nl\p-dfs01\homes\roosm02\projecten\A44 algemeen\1. Hoofdcontract\03 VSP\01. VSP\05. Bijlage's\"/>
    </mc:Choice>
  </mc:AlternateContent>
  <bookViews>
    <workbookView xWindow="0" yWindow="0" windowWidth="4910" windowHeight="3820" activeTab="1"/>
  </bookViews>
  <sheets>
    <sheet name="Rapportage van effecten" sheetId="7" r:id="rId1"/>
    <sheet name="Input materieel" sheetId="3" r:id="rId2"/>
    <sheet name="Keuzelijsten" sheetId="4" state="hidden" r:id="rId3"/>
  </sheets>
  <externalReferences>
    <externalReference r:id="rId4"/>
  </externalReferences>
  <definedNames>
    <definedName name="agg_machines">[1]aggregation!$B$26:$B$36</definedName>
    <definedName name="brandstof">[1]_opties_!$C$135:$C$142</definedName>
    <definedName name="brandstof_road">[1]_opties_!$C$350:$C$357</definedName>
    <definedName name="euro_voertuig">[1]_opties_!$C$369:$C$376</definedName>
    <definedName name="sector">[1]_opties_!$C$27:$C$32</definedName>
    <definedName name="STAGE">[1]_opties_!$C$145:$C$151</definedName>
    <definedName name="voertuig">[1]_opties_!$C$360:$C$366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 i="3" l="1"/>
  <c r="H24" i="3"/>
  <c r="H25" i="3"/>
  <c r="H28" i="3"/>
  <c r="H29" i="3"/>
  <c r="H30" i="3"/>
  <c r="D71" i="3" l="1"/>
  <c r="D69" i="3"/>
  <c r="E67" i="3"/>
  <c r="E68" i="3" s="1"/>
  <c r="E69" i="3" s="1"/>
  <c r="E70" i="3" s="1"/>
  <c r="E71" i="3" s="1"/>
  <c r="H61" i="3" l="1"/>
  <c r="I61" i="3"/>
  <c r="J61" i="3"/>
  <c r="H62" i="3"/>
  <c r="I62" i="3"/>
  <c r="J62" i="3"/>
  <c r="H57" i="3"/>
  <c r="I57" i="3"/>
  <c r="J57" i="3"/>
  <c r="H58" i="3"/>
  <c r="I58" i="3"/>
  <c r="J58" i="3"/>
  <c r="J30" i="3"/>
  <c r="I30" i="3"/>
  <c r="G30" i="3"/>
  <c r="J29" i="3"/>
  <c r="I29" i="3"/>
  <c r="G29" i="3"/>
  <c r="J28" i="3"/>
  <c r="I28" i="3"/>
  <c r="G28" i="3"/>
  <c r="G62" i="3"/>
  <c r="G61" i="3"/>
  <c r="J25" i="3"/>
  <c r="J24" i="3"/>
  <c r="J23" i="3"/>
  <c r="I23" i="3"/>
  <c r="I24" i="3"/>
  <c r="I25" i="3"/>
  <c r="G25" i="3"/>
  <c r="G24" i="3"/>
  <c r="G23" i="3"/>
</calcChain>
</file>

<file path=xl/comments1.xml><?xml version="1.0" encoding="utf-8"?>
<comments xmlns="http://schemas.openxmlformats.org/spreadsheetml/2006/main">
  <authors>
    <author>T.A. van der Kruk</author>
  </authors>
  <commentList>
    <comment ref="D5" authorId="0" shapeId="0">
      <text>
        <r>
          <rPr>
            <b/>
            <sz val="9"/>
            <color indexed="81"/>
            <rFont val="Tahoma"/>
            <family val="2"/>
          </rPr>
          <t>T.A. van der Kruk:</t>
        </r>
        <r>
          <rPr>
            <sz val="9"/>
            <color indexed="81"/>
            <rFont val="Tahoma"/>
            <family val="2"/>
          </rPr>
          <t xml:space="preserve">
Invullen na goedkeuring budgetaanvraag</t>
        </r>
      </text>
    </comment>
    <comment ref="D6" authorId="0" shapeId="0">
      <text>
        <r>
          <rPr>
            <b/>
            <sz val="9"/>
            <color indexed="81"/>
            <rFont val="Tahoma"/>
            <family val="2"/>
          </rPr>
          <t>T.A. van der Kruk:</t>
        </r>
        <r>
          <rPr>
            <sz val="9"/>
            <color indexed="81"/>
            <rFont val="Tahoma"/>
            <family val="2"/>
          </rPr>
          <t xml:space="preserve">
Invullen bij afronding project</t>
        </r>
      </text>
    </comment>
    <comment ref="D7" authorId="0" shapeId="0">
      <text>
        <r>
          <rPr>
            <b/>
            <sz val="9"/>
            <color indexed="81"/>
            <rFont val="Tahoma"/>
            <family val="2"/>
          </rPr>
          <t>T.A. van der Kruk:</t>
        </r>
        <r>
          <rPr>
            <sz val="9"/>
            <color indexed="81"/>
            <rFont val="Tahoma"/>
            <family val="2"/>
          </rPr>
          <t xml:space="preserve">
Invullen na goedkeuring budgetaanvraag</t>
        </r>
      </text>
    </comment>
    <comment ref="G8" authorId="0" shapeId="0">
      <text>
        <r>
          <rPr>
            <b/>
            <sz val="9"/>
            <color indexed="81"/>
            <rFont val="Tahoma"/>
            <family val="2"/>
          </rPr>
          <t>T.A. van der Kruk:</t>
        </r>
        <r>
          <rPr>
            <sz val="9"/>
            <color indexed="81"/>
            <rFont val="Tahoma"/>
            <family val="2"/>
          </rPr>
          <t xml:space="preserve">
Invullen per invulmoment</t>
        </r>
      </text>
    </comment>
    <comment ref="D9" authorId="0" shapeId="0">
      <text>
        <r>
          <rPr>
            <b/>
            <sz val="9"/>
            <color indexed="81"/>
            <rFont val="Tahoma"/>
            <family val="2"/>
          </rPr>
          <t>T.A. van der Kruk:</t>
        </r>
        <r>
          <rPr>
            <sz val="9"/>
            <color indexed="81"/>
            <rFont val="Tahoma"/>
            <family val="2"/>
          </rPr>
          <t xml:space="preserve">
Invullen bij afronding project</t>
        </r>
      </text>
    </comment>
    <comment ref="D10" authorId="0" shapeId="0">
      <text>
        <r>
          <rPr>
            <b/>
            <sz val="9"/>
            <color indexed="81"/>
            <rFont val="Tahoma"/>
            <family val="2"/>
          </rPr>
          <t>T.A. van der Kruk:</t>
        </r>
        <r>
          <rPr>
            <sz val="9"/>
            <color indexed="81"/>
            <rFont val="Tahoma"/>
            <family val="2"/>
          </rPr>
          <t xml:space="preserve">
Invullen bij afronding project</t>
        </r>
      </text>
    </comment>
    <comment ref="D11" authorId="0" shapeId="0">
      <text>
        <r>
          <rPr>
            <b/>
            <sz val="9"/>
            <color indexed="81"/>
            <rFont val="Tahoma"/>
            <family val="2"/>
          </rPr>
          <t>T.A. van der Kruk:</t>
        </r>
        <r>
          <rPr>
            <sz val="9"/>
            <color indexed="81"/>
            <rFont val="Tahoma"/>
            <family val="2"/>
          </rPr>
          <t xml:space="preserve">
Invullen bij afronding project</t>
        </r>
      </text>
    </comment>
    <comment ref="G12" authorId="0" shapeId="0">
      <text>
        <r>
          <rPr>
            <b/>
            <sz val="9"/>
            <color indexed="81"/>
            <rFont val="Tahoma"/>
            <family val="2"/>
          </rPr>
          <t>T.A. van der Kruk:</t>
        </r>
        <r>
          <rPr>
            <sz val="9"/>
            <color indexed="81"/>
            <rFont val="Tahoma"/>
            <family val="2"/>
          </rPr>
          <t xml:space="preserve">
Invullen bij afronding project</t>
        </r>
      </text>
    </comment>
    <comment ref="G13" authorId="0" shapeId="0">
      <text>
        <r>
          <rPr>
            <b/>
            <sz val="9"/>
            <color indexed="81"/>
            <rFont val="Tahoma"/>
            <family val="2"/>
          </rPr>
          <t>T.A. van der Kruk:</t>
        </r>
        <r>
          <rPr>
            <sz val="9"/>
            <color indexed="81"/>
            <rFont val="Tahoma"/>
            <family val="2"/>
          </rPr>
          <t xml:space="preserve">
Invullen bij afronding project</t>
        </r>
      </text>
    </comment>
    <comment ref="D14" authorId="0" shapeId="0">
      <text>
        <r>
          <rPr>
            <b/>
            <sz val="9"/>
            <color indexed="81"/>
            <rFont val="Tahoma"/>
            <family val="2"/>
          </rPr>
          <t>T.A. van der Kruk:</t>
        </r>
        <r>
          <rPr>
            <sz val="9"/>
            <color indexed="81"/>
            <rFont val="Tahoma"/>
            <family val="2"/>
          </rPr>
          <t xml:space="preserve">
Invullen bij afronding project</t>
        </r>
      </text>
    </comment>
    <comment ref="C15" authorId="0" shapeId="0">
      <text>
        <r>
          <rPr>
            <b/>
            <sz val="9"/>
            <color indexed="81"/>
            <rFont val="Tahoma"/>
            <family val="2"/>
          </rPr>
          <t>T.A. van der Kruk:</t>
        </r>
        <r>
          <rPr>
            <sz val="9"/>
            <color indexed="81"/>
            <rFont val="Tahoma"/>
            <family val="2"/>
          </rPr>
          <t xml:space="preserve">
Invullen na goedkeuring budgetaanvraag. Voor het detailniveveau van achterliggende berekeningen volstaat een inschatting.</t>
        </r>
      </text>
    </comment>
    <comment ref="D15" authorId="0" shapeId="0">
      <text>
        <r>
          <rPr>
            <b/>
            <sz val="9"/>
            <color indexed="81"/>
            <rFont val="Tahoma"/>
            <family val="2"/>
          </rPr>
          <t>T.A. van der Kruk:</t>
        </r>
        <r>
          <rPr>
            <sz val="9"/>
            <color indexed="81"/>
            <rFont val="Tahoma"/>
            <family val="2"/>
          </rPr>
          <t xml:space="preserve">
Invullen per Q. Vul alleen in wanneer de verwachte resultaten niet meer realistisch zijn (door bijvoorbeeld wijzigingen in het ontwerp).
</t>
        </r>
      </text>
    </comment>
    <comment ref="E15" authorId="0" shapeId="0">
      <text>
        <r>
          <rPr>
            <b/>
            <sz val="9"/>
            <color indexed="81"/>
            <rFont val="Tahoma"/>
            <family val="2"/>
          </rPr>
          <t>T.A. van der Kruk:</t>
        </r>
        <r>
          <rPr>
            <sz val="9"/>
            <color indexed="81"/>
            <rFont val="Tahoma"/>
            <family val="2"/>
          </rPr>
          <t xml:space="preserve">
Invullen bij afronding project. Welke prestaties zijn uiteindelijk geleverd? Voor het detailniveveau van achterliggende berekeningen wordt voor categorie 1 data een LCA rapportage verwacht die voldoet aan de Bepalingsmethode en getoetst is door een herkend LCA deskundige.</t>
        </r>
      </text>
    </comment>
    <comment ref="F16" authorId="0" shapeId="0">
      <text>
        <r>
          <rPr>
            <b/>
            <sz val="9"/>
            <color indexed="81"/>
            <rFont val="Tahoma"/>
            <charset val="1"/>
          </rPr>
          <t>T.A. van der Kruk:</t>
        </r>
        <r>
          <rPr>
            <sz val="9"/>
            <color indexed="81"/>
            <rFont val="Tahoma"/>
            <charset val="1"/>
          </rPr>
          <t xml:space="preserve">
Invullen bij afronding project</t>
        </r>
      </text>
    </comment>
    <comment ref="G16" authorId="0" shapeId="0">
      <text>
        <r>
          <rPr>
            <b/>
            <sz val="9"/>
            <color indexed="81"/>
            <rFont val="Tahoma"/>
            <charset val="1"/>
          </rPr>
          <t>T.A. van der Kruk:</t>
        </r>
        <r>
          <rPr>
            <sz val="9"/>
            <color indexed="81"/>
            <rFont val="Tahoma"/>
            <charset val="1"/>
          </rPr>
          <t xml:space="preserve">
Invullen na goedkeuring budgetaanvraag en aanvullen bij nieuwe invulmomenten voor prognose en realisatie</t>
        </r>
      </text>
    </comment>
    <comment ref="B18" authorId="0" shapeId="0">
      <text>
        <r>
          <rPr>
            <b/>
            <sz val="9"/>
            <color indexed="81"/>
            <rFont val="Tahoma"/>
            <family val="2"/>
          </rPr>
          <t>T.A. van der Kruk:</t>
        </r>
        <r>
          <rPr>
            <sz val="9"/>
            <color indexed="81"/>
            <rFont val="Tahoma"/>
            <family val="2"/>
          </rPr>
          <t xml:space="preserve">
De berekening van de milieukosten (MKI-waarden) geschiedt volgens de LCA werkwijze in combinatie met de Bepalingsmethode Milieuprestatie Bouwwerken (kortweg "Bepalingsmethode"), waarbij milieu-impact uitgedrukt wordt in de milieukosten indicator (MKI), met eenheid [euro].
De MKI-waarden worden bepaald met toepassing van DuboCalc als software-instrument, of berekend op ‘handmatige’ wijze met LCA’s.
Versies:
De laatste versie van DuboCalc is vigerend.
De laatste versie van de Bepalingsmethode is vigerend.
De laatste versie van de Nationale Milieu Database NMD is vigerend.
Uitgangspunt is dat de vigerende versie genomen wordt bij aanvang van de maatregel (opstellen referentie) en dat gedurende de implementatie (prognose, realisatie) deze versie van toepassing blijft.
Het is belangrijk om de gehanteerde versie van DuboCalc, en de onderliggende bibliotheek, vast te leggen!
De product-specifieke LCA’s en de daarin vastgestelde MKI waardes, dienen getoetst te zijn door een erkende LCA-Deskundige  (zie https://milieudatabase.nl/milieudata/erkende-lca-deskundigen/).</t>
        </r>
      </text>
    </comment>
    <comment ref="B23" authorId="0" shapeId="0">
      <text>
        <r>
          <rPr>
            <b/>
            <sz val="9"/>
            <color indexed="81"/>
            <rFont val="Tahoma"/>
            <family val="2"/>
          </rPr>
          <t>T.A. van der Kruk:</t>
        </r>
        <r>
          <rPr>
            <sz val="9"/>
            <color indexed="81"/>
            <rFont val="Tahoma"/>
            <family val="2"/>
          </rPr>
          <t xml:space="preserve">
Klimaatverandering is één van de milieu effect categorieën waar de MKI uit is opgebouwd en wordt technisch verwoord als CO₂-equivalenten (CO₂ eq).
Weegfactor voor de milieu effect categorie klimaatverandering is € 0,05 per kg CO₂ eq. De waarde van CO₂-eq is daarmee te bepalen uit de MKI voor alleen de effectcategorie klimaatverandering door deze met een factor 20 te vermenigvuldigen (voor de CO₂-eq in kg) of door 50 te delen (voor de CO₂-eq in ton).
</t>
        </r>
      </text>
    </comment>
    <comment ref="B28" authorId="0" shapeId="0">
      <text>
        <r>
          <rPr>
            <b/>
            <sz val="9"/>
            <color indexed="81"/>
            <rFont val="Tahoma"/>
            <family val="2"/>
          </rPr>
          <t>T.A. van der Kruk:</t>
        </r>
        <r>
          <rPr>
            <sz val="9"/>
            <color indexed="81"/>
            <rFont val="Tahoma"/>
            <family val="2"/>
          </rPr>
          <t xml:space="preserve">
Meerkosten betreft de kosten t.o.v. traditionele uitvoering (stichtingskosten).</t>
        </r>
      </text>
    </comment>
    <comment ref="B33" authorId="0" shapeId="0">
      <text>
        <r>
          <rPr>
            <b/>
            <sz val="9"/>
            <color indexed="81"/>
            <rFont val="Tahoma"/>
            <family val="2"/>
          </rPr>
          <t>T.A. van der Kruk:</t>
        </r>
        <r>
          <rPr>
            <sz val="9"/>
            <color indexed="81"/>
            <rFont val="Tahoma"/>
            <family val="2"/>
          </rPr>
          <t xml:space="preserve">
Kwalitatief: geef aan in hoeverre het KCI-initiatief bijdraagt aan circulariteit en leg daarnaast uit waarop u uw antwoord baseert in de kolom toelichting: 
-- / -     : ongunstig, KCI initiatief gaat in tegen de principes van circulair materiaalgebruik;
    0       : neutraal, geen effect op circulair materiaalgebruik;
+  : gunstig, KCI initiatief bevordert circulair materiaalgebruik via één of meer van onderstaande strategie(ën);
++: Initiatief heeft als primaire doelstelling het verhogen van de circulariteit volgens één of meer van de onderstaande strategiën;
nvt: indien niet relevant.
&gt; Circulaire strategie die het totale grondstoffengebruik vermindert t.o.v. de referentiesituatie, b.v. minder materiaal gebruik;
&gt; Circulaire strategie die de behoefte aan nieuwe grondstoffen uitstelt t.o.v. de referentiesituatie, b.v. hergebruik van materiaal;
&gt; Circulaire strategie gericht op het sluiten en/of regenereren van de kringloop van grondstoffen, b.v recycling.
</t>
        </r>
      </text>
    </comment>
    <comment ref="B35" authorId="0" shapeId="0">
      <text>
        <r>
          <rPr>
            <b/>
            <sz val="9"/>
            <color indexed="81"/>
            <rFont val="Tahoma"/>
            <family val="2"/>
          </rPr>
          <t>T.A. van der Kruk:</t>
        </r>
        <r>
          <rPr>
            <sz val="9"/>
            <color indexed="81"/>
            <rFont val="Tahoma"/>
            <family val="2"/>
          </rPr>
          <t xml:space="preserve">
Indien het KCI initiatief behalve op MKI en CO2 ook effect heeft op de uitstoot van stikstof,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
</t>
        </r>
      </text>
    </comment>
    <comment ref="B37" authorId="0" shapeId="0">
      <text>
        <r>
          <rPr>
            <b/>
            <sz val="9"/>
            <color indexed="81"/>
            <rFont val="Tahoma"/>
            <family val="2"/>
          </rPr>
          <t>T.A. van der Kruk:</t>
        </r>
        <r>
          <rPr>
            <sz val="9"/>
            <color indexed="81"/>
            <rFont val="Tahoma"/>
            <family val="2"/>
          </rPr>
          <t xml:space="preserve">
Indien het KCI initiatief behalve op MKI en CO2 ook effect heeft op de uitstoot van fijnstof,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
</t>
        </r>
      </text>
    </comment>
    <comment ref="B39" authorId="0" shapeId="0">
      <text>
        <r>
          <rPr>
            <b/>
            <sz val="9"/>
            <color indexed="81"/>
            <rFont val="Tahoma"/>
            <family val="2"/>
          </rPr>
          <t>T.A. van der Kruk:</t>
        </r>
        <r>
          <rPr>
            <sz val="9"/>
            <color indexed="81"/>
            <rFont val="Tahoma"/>
            <family val="2"/>
          </rPr>
          <t xml:space="preserve">
I = Innoveren: een vernieuwing die er op gericht is om op TRL 9 niveau (technisch gereed om binnen de organisatie in productie te nemen = uniformeren) te komen.
U = Uniformeren: behelst de acties die nodig zijn om de organisatie klaar te maken voor brede toepassing (TRL niveau 9).
P = Produceren: gangbare werkwijze die algemeen toegepast wordt, of kan worden.
</t>
        </r>
      </text>
    </comment>
  </commentList>
</comments>
</file>

<file path=xl/sharedStrings.xml><?xml version="1.0" encoding="utf-8"?>
<sst xmlns="http://schemas.openxmlformats.org/spreadsheetml/2006/main" count="299" uniqueCount="247">
  <si>
    <t>Prestatie:</t>
  </si>
  <si>
    <t xml:space="preserve">Verwachte bijdrage </t>
  </si>
  <si>
    <t>Realisatie</t>
  </si>
  <si>
    <t>Toelichting</t>
  </si>
  <si>
    <t>MKI (in €)</t>
  </si>
  <si>
    <t>Zonder maatregel (referentie)</t>
  </si>
  <si>
    <t>Met maatregel</t>
  </si>
  <si>
    <t>Reductie</t>
  </si>
  <si>
    <r>
      <t>CO</t>
    </r>
    <r>
      <rPr>
        <vertAlign val="subscript"/>
        <sz val="13"/>
        <color theme="1"/>
        <rFont val="Calibri"/>
        <family val="2"/>
        <scheme val="minor"/>
      </rPr>
      <t>2</t>
    </r>
    <r>
      <rPr>
        <sz val="13"/>
        <color theme="1"/>
        <rFont val="Calibri"/>
        <family val="2"/>
        <scheme val="minor"/>
      </rPr>
      <t xml:space="preserve"> (in ton)</t>
    </r>
  </si>
  <si>
    <t>Kosten (in €)</t>
  </si>
  <si>
    <t>Meerkosten</t>
  </si>
  <si>
    <r>
      <t>Bijdrage Circulariteit (</t>
    </r>
    <r>
      <rPr>
        <i/>
        <sz val="13"/>
        <color theme="1"/>
        <rFont val="Calibri"/>
        <family val="2"/>
        <scheme val="minor"/>
      </rPr>
      <t>kwalitatief</t>
    </r>
    <r>
      <rPr>
        <sz val="13"/>
        <color theme="1"/>
        <rFont val="Calibri"/>
        <family val="2"/>
        <scheme val="minor"/>
      </rPr>
      <t xml:space="preserve">)
</t>
    </r>
  </si>
  <si>
    <t>Fase van standaardisatie</t>
  </si>
  <si>
    <t>Meerkosten betreft de kosten t.o.v. traditionele uitvoering (stichtingskosten).</t>
  </si>
  <si>
    <t>I = Innoveren: een vernieuwing die er op gericht is om op TRL 9 niveau (technisch gereed om binnen de organisatie in productie te nemen = uniformeren) te komen.
U = Uniformeren: behelst de acties die nodig zijn om de organisatie klaar te maken voor brede toepassing (TRL niveau 9).
P = Produceren: gangbare werkwijze die algemeen toegepast wordt, of kan worden.</t>
  </si>
  <si>
    <t>I</t>
  </si>
  <si>
    <t>--</t>
  </si>
  <si>
    <t>-</t>
  </si>
  <si>
    <t>++</t>
  </si>
  <si>
    <t>+</t>
  </si>
  <si>
    <t>U</t>
  </si>
  <si>
    <t>P</t>
  </si>
  <si>
    <t>Korte toelichting bij afwijking van prestaties t.o.v. verwachting</t>
  </si>
  <si>
    <t>Korte toelichting waarop kwalitatieve antwoord gebaseerd is</t>
  </si>
  <si>
    <t>drop down</t>
  </si>
  <si>
    <t>Leg hier kwalitatief uit welke milieuwinst er in de toekomst te verwachten valt indien: 
1) het project enkel kwalitatieve resultaten heeft opgeleverd (voorbereidend onderzoek ter behoeve van realisatiemaatregel):
2): er bij toekomstige grootschalige toepassing een nog groter reductiepotentieel te halen valt</t>
  </si>
  <si>
    <t>Welke levensduur is er gehanteerd?</t>
  </si>
  <si>
    <t>Welke levenscyclusfasen zijn er meegenomen in de MKI-berekeningen? Bijvoorbeeld A1-A5 of A1-D.</t>
  </si>
  <si>
    <r>
      <t>Let bij het invullen op de scope: het is belangrijk dat deze voor MKI, CO</t>
    </r>
    <r>
      <rPr>
        <vertAlign val="subscript"/>
        <sz val="11"/>
        <color theme="1"/>
        <rFont val="Calibri"/>
        <family val="2"/>
        <scheme val="minor"/>
      </rPr>
      <t>2</t>
    </r>
    <r>
      <rPr>
        <sz val="11"/>
        <color theme="1"/>
        <rFont val="Calibri"/>
        <family val="2"/>
        <scheme val="minor"/>
      </rPr>
      <t xml:space="preserve"> en kosten steeds hetzelfde is. Denk hierbij bijvoorbeeld aan systeemgrenzen, levensduur en levenscyclusfasen. 
Vul daarnaast bij voorkeur enkel de resultaten in voor het gedeelte van het (bouw)project waar de maatregel betrekking op heeft (en dus niet voor het gehele proejct waarin dit is toegepast).</t>
    </r>
  </si>
  <si>
    <t>Invoer</t>
  </si>
  <si>
    <t>Voertuig 2</t>
  </si>
  <si>
    <t>Voertuig 3</t>
  </si>
  <si>
    <t>Voertuigcategorie</t>
  </si>
  <si>
    <t>Energiedrager</t>
  </si>
  <si>
    <t>Emissieklasse</t>
  </si>
  <si>
    <t>EURO-norm</t>
  </si>
  <si>
    <t>(motor) Vermogensklasse</t>
  </si>
  <si>
    <t>Vaarwater</t>
  </si>
  <si>
    <t>Type</t>
  </si>
  <si>
    <t>Meerkosten (€)</t>
  </si>
  <si>
    <t>Draaiuren (uur)</t>
  </si>
  <si>
    <t>Energiedrager transport en droog</t>
  </si>
  <si>
    <t>Vermogensklasse</t>
  </si>
  <si>
    <t>Sector</t>
  </si>
  <si>
    <t>Type Zeescheepvaart</t>
  </si>
  <si>
    <t>Tonnage Zeescheepvaart</t>
  </si>
  <si>
    <t>Type Binnenvaart</t>
  </si>
  <si>
    <t>Vaarwater binnenvaart</t>
  </si>
  <si>
    <t>Autobus</t>
  </si>
  <si>
    <t>Elektrisch</t>
  </si>
  <si>
    <t>EURO 4</t>
  </si>
  <si>
    <t>Mini &lt; 19 kW</t>
  </si>
  <si>
    <t>Stage III</t>
  </si>
  <si>
    <t>Olietankers en overige tankers</t>
  </si>
  <si>
    <t>100-1599</t>
  </si>
  <si>
    <t>Duwstel - BI (europa I)</t>
  </si>
  <si>
    <t>CEMT_0</t>
  </si>
  <si>
    <t>Personenauto licht</t>
  </si>
  <si>
    <t>Benzine</t>
  </si>
  <si>
    <t>EURO 5</t>
  </si>
  <si>
    <t>Zeer licht 19 - 37 kW</t>
  </si>
  <si>
    <t>Stage IV</t>
  </si>
  <si>
    <t>Zeescheepvaart: zeeroute</t>
  </si>
  <si>
    <t>Bulkschepen</t>
  </si>
  <si>
    <t>1600-2999</t>
  </si>
  <si>
    <t>Duwstel - BII-1 (Europa II)</t>
  </si>
  <si>
    <t>CEMT_I</t>
  </si>
  <si>
    <t>Personenauto middel</t>
  </si>
  <si>
    <t>Diesel</t>
  </si>
  <si>
    <t>EURO 6</t>
  </si>
  <si>
    <t>Licht 37 - 56 kW</t>
  </si>
  <si>
    <t>Stage V</t>
  </si>
  <si>
    <t>Binnenvaart: vaarroute</t>
  </si>
  <si>
    <t>Container, GDC (stukgoed), RoRo</t>
  </si>
  <si>
    <t>3000-4999</t>
  </si>
  <si>
    <t>Duwstel - BII-2b (2-baksduwstel breed)</t>
  </si>
  <si>
    <t>CEMT_II</t>
  </si>
  <si>
    <t>Personenauto zwaar</t>
  </si>
  <si>
    <t>CNG</t>
  </si>
  <si>
    <t>Zero emissie</t>
  </si>
  <si>
    <t>Middelzwaar 56 - 130 kW</t>
  </si>
  <si>
    <t>Passagiersschepen</t>
  </si>
  <si>
    <t>5000-9999</t>
  </si>
  <si>
    <t>Duwstel - BII-2l (2-baksduwstel lang)</t>
  </si>
  <si>
    <t>CEMT_III</t>
  </si>
  <si>
    <t>Bestelauto N1- I</t>
  </si>
  <si>
    <t>Waterstof</t>
  </si>
  <si>
    <t>Zwaar 130 - 560 kW</t>
  </si>
  <si>
    <t>Koelschepen en vissersschepen</t>
  </si>
  <si>
    <t>10000-29999</t>
  </si>
  <si>
    <t>Duwstel - BII-4 (4-baksduwstel - inclusief 3-baks lang)</t>
  </si>
  <si>
    <t>CEMT_IV</t>
  </si>
  <si>
    <t>Bestelauto N1- II</t>
  </si>
  <si>
    <t>Hybride</t>
  </si>
  <si>
    <t>Specialistisch materieel</t>
  </si>
  <si>
    <t>Sleepboten, werkschepen en overig</t>
  </si>
  <si>
    <t>30000-59999</t>
  </si>
  <si>
    <t>Duwstel - BII-6b (6-baksduwstel breed)</t>
  </si>
  <si>
    <t>CEMT_Va</t>
  </si>
  <si>
    <t>Bestelauto N1- III</t>
  </si>
  <si>
    <t>HVO</t>
  </si>
  <si>
    <t>Zeer zwaar materieel &gt;560 kW</t>
  </si>
  <si>
    <t>60000-99999</t>
  </si>
  <si>
    <t>Duwstel - BII-6l (6-baksduwstel lang</t>
  </si>
  <si>
    <t>CEMT_Vb</t>
  </si>
  <si>
    <t>Trekker licht</t>
  </si>
  <si>
    <t>LPG</t>
  </si>
  <si>
    <t>Stationair</t>
  </si>
  <si>
    <t>&gt;100000</t>
  </si>
  <si>
    <t>Duwstel - BO1 (5,2 x 55 m)</t>
  </si>
  <si>
    <t>CEMT_VIa</t>
  </si>
  <si>
    <t>Trekker zwaar</t>
  </si>
  <si>
    <t>Overig Zero emissie</t>
  </si>
  <si>
    <t>Duwstel - BO2 (6,6 x 60-70 m)</t>
  </si>
  <si>
    <t>CEMT_VIb</t>
  </si>
  <si>
    <t>Vrachtwagen licht</t>
  </si>
  <si>
    <t>Overig</t>
  </si>
  <si>
    <t>Duwstel - BO3 (7,5 x 80 m)</t>
  </si>
  <si>
    <t>CEMT_VIc</t>
  </si>
  <si>
    <t>Vrachtwagenmiddel zwaar</t>
  </si>
  <si>
    <t>Duwstel BO4 (8,2 x 85 m)</t>
  </si>
  <si>
    <t>IJssel</t>
  </si>
  <si>
    <t>Vrachtwagen zwaar</t>
  </si>
  <si>
    <t>Koppelverband - C1b (2 spitsen breed)</t>
  </si>
  <si>
    <t>Lek</t>
  </si>
  <si>
    <t>Vrachtwagen zwaar met aanhanger</t>
  </si>
  <si>
    <t>Koppelverband - C1l (2 spitsen lang)</t>
  </si>
  <si>
    <t>Waal</t>
  </si>
  <si>
    <t>Bromfiets</t>
  </si>
  <si>
    <t>Koppelverband - C2b (Klasse IV en Europa I breed)</t>
  </si>
  <si>
    <t>Motorfiets</t>
  </si>
  <si>
    <t>Koppelverband - C2l (Klasse IV en Europa I lang)</t>
  </si>
  <si>
    <t>Koppelverband - C3b (Klasse Va en Europa II breed)</t>
  </si>
  <si>
    <t>Koppelverband - C3l (Klasse Va en Europa II lang)</t>
  </si>
  <si>
    <t>Koppelverband - C4 (Klasse Va en 3 Europa II)</t>
  </si>
  <si>
    <t>Motorvrachtschip - M0 (overig)</t>
  </si>
  <si>
    <t xml:space="preserve">Motorvrachtschip - M1 (Spits) </t>
  </si>
  <si>
    <t>Motorvrachtschip - M2 (Kempenaar)</t>
  </si>
  <si>
    <t>Motorvrachtschip - M3 (Hagenaar)</t>
  </si>
  <si>
    <t>Motorvrachtschip - M4 (Dortmund Eems)</t>
  </si>
  <si>
    <t>Motorvrachtschip - M5 (Verlengd Dortmund Eems)</t>
  </si>
  <si>
    <t>Motorvrachtschip - M6 (Rijn Herne Schip)</t>
  </si>
  <si>
    <t>Motorvrachtschip - M7 (Verlengd Rijn Herne Schip)</t>
  </si>
  <si>
    <t>Motorvrachtschip - M8 (Groot Rijnschip)</t>
  </si>
  <si>
    <t>Motorvrachtschip - M9 (Verlengd Groot Rijnschip)</t>
  </si>
  <si>
    <t>Motorvrachtschip - M10 (13,5 x 110 m)</t>
  </si>
  <si>
    <t>Motorvrachtschip - M11 (14,5 x 110 m)</t>
  </si>
  <si>
    <t>Maatregel KCI:</t>
  </si>
  <si>
    <r>
      <t>Bijdrage Stikstof (</t>
    </r>
    <r>
      <rPr>
        <i/>
        <sz val="13"/>
        <color theme="1"/>
        <rFont val="Calibri"/>
        <family val="2"/>
        <scheme val="minor"/>
      </rPr>
      <t>kwalitatief</t>
    </r>
    <r>
      <rPr>
        <sz val="13"/>
        <color theme="1"/>
        <rFont val="Calibri"/>
        <family val="2"/>
        <scheme val="minor"/>
      </rPr>
      <t>)</t>
    </r>
  </si>
  <si>
    <r>
      <t>Bijdrage Fijnstof (</t>
    </r>
    <r>
      <rPr>
        <i/>
        <sz val="13"/>
        <color theme="1"/>
        <rFont val="Calibri"/>
        <family val="2"/>
        <scheme val="minor"/>
      </rPr>
      <t>kwalitatief</t>
    </r>
    <r>
      <rPr>
        <sz val="13"/>
        <color theme="1"/>
        <rFont val="Calibri"/>
        <family val="2"/>
        <scheme val="minor"/>
      </rPr>
      <t>)</t>
    </r>
  </si>
  <si>
    <t>Korte beschrijving maatregel (wat wordt er in dit geval concreet verduurzaamd?)</t>
  </si>
  <si>
    <t>MDO</t>
  </si>
  <si>
    <t>Tier I</t>
  </si>
  <si>
    <t>Tier II</t>
  </si>
  <si>
    <t>Tier III</t>
  </si>
  <si>
    <t>Zeescheepvaart: binnengaats route</t>
  </si>
  <si>
    <t>Indien zee</t>
  </si>
  <si>
    <t>Tonnage</t>
  </si>
  <si>
    <t>Indien binnenvaart</t>
  </si>
  <si>
    <t xml:space="preserve">
Invullen na goedkeuring budgetaanvraag</t>
  </si>
  <si>
    <t>Projectnaam en -nummer:</t>
  </si>
  <si>
    <t>Datum van invullen (of data indien meerdere invulmomenten):</t>
  </si>
  <si>
    <t xml:space="preserve">Welke lessen kunnen er geleerd worden over verduurzaming? Alleen invullen indien eenvoudig voorhanden. </t>
  </si>
  <si>
    <t xml:space="preserve">
Invullen bij afronding project</t>
  </si>
  <si>
    <t>Ligt de scope toe, waaronder in ieder geval onderstaande twee velden</t>
  </si>
  <si>
    <t>Zijn de resultaten ingevuld voor alléén de onderdelen van het (bouw)project waar de maatregel betrekking op heeft of voor het hele project?</t>
  </si>
  <si>
    <t>Bronvermelding / toelichting ingevulde waarden</t>
  </si>
  <si>
    <t>Invullen na goedkeuring budgetaanvraag. Voor het detailniveveau van achterliggende berekeningen volstaat een inschatting.</t>
  </si>
  <si>
    <t>De berekening van de milieukosten (MKI-waarden) geschiedt volgens de LCA werkwijze in combinatie met de Bepalingsmethode Milieuprestatie Bouwwerken (kortweg "Bepalingsmethode"), waarbij milieu-impact uitgedrukt wordt in de milieukosten indicator (MKI), met eenheid [euro].
De MKI-waarden worden bepaald met toepassing van DuboCalc als software-instrument, of berekend op ‘handmatige’ wijze met LCA’s.
Versies:
De laatste versie van DuboCalc is vigerend.
De laatste versie van de Bepalingsmethode is vigerend.
De laatste versie van de Nationale Milieu Database NMD is vigerend.
Uitgangspunt is dat de vigerende versie genomen wordt bij aanvang van de maatregel (opstellen referentie) en dat gedurende de implementatie (prognose, realisatie) deze versie van toepassing blijft.
Het is belangrijk om de gehanteerde versie van DuboCalc, en de onderliggende bibliotheek, vast te leggen!
De product-specifieke LCA’s en de daarin vastgestelde MKI waardes, dienen getoetst te zijn door een erkende LCA-Deskundige  (zie https://milieudatabase.nl/milieudata/erkende-lca-deskundigen/).</t>
  </si>
  <si>
    <r>
      <t>Klimaatverandering is één van de milieu effect categorieën waar de MKI uit is opgebouwd en wordt technisch verwoord als CO</t>
    </r>
    <r>
      <rPr>
        <sz val="11"/>
        <color theme="1"/>
        <rFont val="Calibri"/>
        <family val="2"/>
      </rPr>
      <t>₂</t>
    </r>
    <r>
      <rPr>
        <sz val="11"/>
        <color theme="1"/>
        <rFont val="Calibri"/>
        <family val="2"/>
        <scheme val="minor"/>
      </rPr>
      <t>-equivalenten (CO₂ eq).
Weegfactor voor de milieu effect categorie klimaatverandering is € 0,05 per kg CO₂ eq. De waarde van CO₂-eq is daarmee te bepalen uit de MKI voor alleen de effectcategorie klimaatverandering door deze met een factor 20 te vermenigvuldigen (voor de CO₂-eq in kg) of door 50 te delen (voor de CO₂-eq in ton).</t>
    </r>
  </si>
  <si>
    <t>Kwalitatief: geef aan in hoeverre het KCI-initiatief bijdraagt aan circulariteit en leg daarnaast uit waarop u uw antwoord baseert in de kolom toelichting: 
-- / -     : ongunstig, KCI initiatief gaat in tegen de principes van circulair materiaalgebruik;
    0       : neutraal, geen effect op circulair materiaalgebruik;
+  : gunstig, KCI initiatief bevordert circulair materiaalgebruik via één of meer van onderstaande strategie(ën);
++: Initiatief heeft als primaire doelstelling het verhogen van de circulariteit volgens één of meer van de onderstaande strategiën;
nvt: indien niet relevant.
&gt; Circulaire strategie die het totale grondstoffengebruik vermindert t.o.v. de referentiesituatie, b.v. minder materiaal gebruik;
&gt; Circulaire strategie die de behoefte aan nieuwe grondstoffen uitstelt t.o.v. de referentiesituatie, b.v. hergebruik van materiaal;
&gt; Circulaire strategie gericht op het sluiten en/of regenereren van de kringloop van grondstoffen, b.v recycling.</t>
  </si>
  <si>
    <t>Indien het KCI initiatief behalve op MKI en CO2 ook effect heeft op de uitstoot van stikstof,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t>
  </si>
  <si>
    <t>Indien het KCI initiatief behalve op MKI en CO2 ook effect heeft op de uitstoot van fijnstof, geef dan kwalitatief aan in welke mate:
-- / -     : ongunstig, door KCI initiatief zal uitstoot toenemen;
    0       : neutraal,  geen effect op stikstof;
+           : gunstig, maar valt niet onder de voorwaarden voor de classificatie "++";
++         : zeer gunstig, alleen kiezen in het geval dat zero emissie werktuigen / voertuigen worden ingezet;
nvt      : indien niet relevant.</t>
  </si>
  <si>
    <t>Kies het type materieelstuk</t>
  </si>
  <si>
    <t>Kies het type primaire energiedrager</t>
  </si>
  <si>
    <t>Totaal af te leggen afstand (km )</t>
  </si>
  <si>
    <t>Totaal afgelegde afstand (KM)</t>
  </si>
  <si>
    <t>Update alleen in wanneer de verwachte resultaten niet meer realistisch zijn (door bijvoorbeeld wijzigingen in het ontwerp).
Standaard verdeling: Stad: 10%, Buitenweg 20% &amp; snelweg 70%
Waar mogelijk, specificeer onder +</t>
  </si>
  <si>
    <t>Standaard verdeling: Stad 10%, Buitenweg 20% &amp; snelweg 70%
Waar mogelijk, specificeer onder +</t>
  </si>
  <si>
    <t xml:space="preserve">   Afstand in de stad (km)</t>
  </si>
  <si>
    <t xml:space="preserve">   Afstand op de buitenweg (km)</t>
  </si>
  <si>
    <t xml:space="preserve">   Afstand op de snelweg (km)</t>
  </si>
  <si>
    <t>Voorbeeld</t>
  </si>
  <si>
    <t>Kies de emissieklasse of een vergelijkbare variant</t>
  </si>
  <si>
    <t>Standaard verdeling: Stroomopwaarts 50%, stroomafwaarts 50%
Waar mogelijk, specificeer onder +</t>
  </si>
  <si>
    <t>Totale meerkosten (€)</t>
  </si>
  <si>
    <t>Afgelegde afstand (km)</t>
  </si>
  <si>
    <t>Kies een sector</t>
  </si>
  <si>
    <t>Kies een type</t>
  </si>
  <si>
    <t>Kies het gemiddeld vervoerde tonnage</t>
  </si>
  <si>
    <t>Kies de energiedrager</t>
  </si>
  <si>
    <t>Kies de tierklasse of vergelijkbaar</t>
  </si>
  <si>
    <t>Kies de emissieklasse of vergelijkbaar</t>
  </si>
  <si>
    <t>Machine 2</t>
  </si>
  <si>
    <t>Machine 3</t>
  </si>
  <si>
    <t>Vaartuig 1</t>
  </si>
  <si>
    <t>Vaartuig 2</t>
  </si>
  <si>
    <t>Vaartuig 3</t>
  </si>
  <si>
    <t>Totale meerkosten</t>
  </si>
  <si>
    <t>Update alleen bij significante wijzigingen
Standaard verdeling: Stroomopwaarts 50%, stroomafwaarts 50%
(Waar mogelijk, specificeer onder +)</t>
  </si>
  <si>
    <t>Update alleen bij significante wijzigingen</t>
  </si>
  <si>
    <t xml:space="preserve">   Afgelegde afstand stroomopwaarts (km) </t>
  </si>
  <si>
    <t xml:space="preserve">   Afgelegde afstand stroomafwaarts (km) </t>
  </si>
  <si>
    <t xml:space="preserve">   Totale afstand stroomopwaarts (km) </t>
  </si>
  <si>
    <r>
      <rPr>
        <b/>
        <sz val="11"/>
        <color theme="1"/>
        <rFont val="Calibri"/>
        <family val="2"/>
        <scheme val="minor"/>
      </rPr>
      <t>Algemene informatie</t>
    </r>
    <r>
      <rPr>
        <sz val="11"/>
        <color theme="1"/>
        <rFont val="Calibri"/>
        <family val="2"/>
        <scheme val="minor"/>
      </rPr>
      <t xml:space="preserve">
Invullen bij start inzet materieel</t>
    </r>
  </si>
  <si>
    <r>
      <rPr>
        <b/>
        <sz val="11"/>
        <color theme="1"/>
        <rFont val="Calibri"/>
        <family val="2"/>
        <scheme val="minor"/>
      </rPr>
      <t>Prognose volledig project</t>
    </r>
    <r>
      <rPr>
        <sz val="11"/>
        <color theme="1"/>
        <rFont val="Calibri"/>
        <family val="2"/>
        <scheme val="minor"/>
      </rPr>
      <t xml:space="preserve">
Invullen bij start werk en per Q. </t>
    </r>
  </si>
  <si>
    <r>
      <rPr>
        <b/>
        <sz val="11"/>
        <color theme="1"/>
        <rFont val="Calibri"/>
        <family val="2"/>
        <scheme val="minor"/>
      </rPr>
      <t xml:space="preserve">Actuele status
</t>
    </r>
    <r>
      <rPr>
        <sz val="11"/>
        <color theme="1"/>
        <rFont val="Calibri"/>
        <family val="2"/>
        <scheme val="minor"/>
      </rPr>
      <t>Update per Q</t>
    </r>
  </si>
  <si>
    <r>
      <rPr>
        <b/>
        <sz val="11"/>
        <color theme="1"/>
        <rFont val="Calibri"/>
        <family val="2"/>
        <scheme val="minor"/>
      </rPr>
      <t>Prognose</t>
    </r>
    <r>
      <rPr>
        <sz val="11"/>
        <color theme="1"/>
        <rFont val="Calibri"/>
        <family val="2"/>
        <scheme val="minor"/>
      </rPr>
      <t xml:space="preserve">
Invullen bij start werk en per Q. </t>
    </r>
  </si>
  <si>
    <r>
      <t xml:space="preserve">Algemene informatie
</t>
    </r>
    <r>
      <rPr>
        <sz val="11"/>
        <color theme="1"/>
        <rFont val="Calibri"/>
        <family val="2"/>
        <scheme val="minor"/>
      </rPr>
      <t>Invullen bij start inzet materieel</t>
    </r>
  </si>
  <si>
    <r>
      <t xml:space="preserve">Prognose
</t>
    </r>
    <r>
      <rPr>
        <sz val="11"/>
        <color theme="1"/>
        <rFont val="Calibri"/>
        <family val="2"/>
        <scheme val="minor"/>
      </rPr>
      <t xml:space="preserve">Invullen bij start werk en per Q. </t>
    </r>
  </si>
  <si>
    <r>
      <t xml:space="preserve">Actuele status
</t>
    </r>
    <r>
      <rPr>
        <sz val="11"/>
        <color theme="1"/>
        <rFont val="Calibri"/>
        <family val="2"/>
        <scheme val="minor"/>
      </rPr>
      <t>Update per Q</t>
    </r>
  </si>
  <si>
    <r>
      <rPr>
        <sz val="13"/>
        <color theme="1"/>
        <rFont val="Calibri"/>
        <family val="2"/>
        <scheme val="minor"/>
      </rPr>
      <t xml:space="preserve">In te vullen voor
</t>
    </r>
    <r>
      <rPr>
        <b/>
        <sz val="14"/>
        <color theme="1"/>
        <rFont val="Calibri"/>
        <family val="2"/>
        <scheme val="minor"/>
      </rPr>
      <t>Wegverkeer</t>
    </r>
    <r>
      <rPr>
        <b/>
        <sz val="13"/>
        <color theme="1"/>
        <rFont val="Calibri"/>
        <family val="2"/>
        <scheme val="minor"/>
      </rPr>
      <t xml:space="preserve">
</t>
    </r>
    <r>
      <rPr>
        <sz val="13"/>
        <color theme="1"/>
        <rFont val="Calibri"/>
        <family val="2"/>
        <scheme val="minor"/>
      </rPr>
      <t xml:space="preserve">
(motorvoertuigen: auto's, bussen, Trekkers &amp; vrachtwagens)</t>
    </r>
  </si>
  <si>
    <t>Rapportage format monitoring Materieel Impulsbudgetten RWS</t>
  </si>
  <si>
    <t>Rapportage format monitoring Impulsbudgetten RWS</t>
  </si>
  <si>
    <r>
      <rPr>
        <b/>
        <sz val="11"/>
        <color theme="1"/>
        <rFont val="Calibri"/>
        <family val="2"/>
        <scheme val="minor"/>
      </rPr>
      <t>Actuele status</t>
    </r>
    <r>
      <rPr>
        <sz val="11"/>
        <color theme="1"/>
        <rFont val="Calibri"/>
        <family val="2"/>
        <scheme val="minor"/>
      </rPr>
      <t xml:space="preserve">
Update per Q</t>
    </r>
  </si>
  <si>
    <t>Gemiddeld verbruik per uur (Kwh, L of anders)</t>
  </si>
  <si>
    <r>
      <rPr>
        <sz val="13"/>
        <color theme="1"/>
        <rFont val="Calibri"/>
        <family val="2"/>
        <scheme val="minor"/>
      </rPr>
      <t>In te vullen voor</t>
    </r>
    <r>
      <rPr>
        <b/>
        <sz val="13"/>
        <color theme="1"/>
        <rFont val="Calibri"/>
        <family val="2"/>
        <scheme val="minor"/>
      </rPr>
      <t xml:space="preserve">
</t>
    </r>
    <r>
      <rPr>
        <b/>
        <sz val="14"/>
        <color theme="1"/>
        <rFont val="Calibri"/>
        <family val="2"/>
        <scheme val="minor"/>
      </rPr>
      <t>Mobiele werktuigen</t>
    </r>
    <r>
      <rPr>
        <b/>
        <sz val="13"/>
        <color theme="1"/>
        <rFont val="Calibri"/>
        <family val="2"/>
        <scheme val="minor"/>
      </rPr>
      <t xml:space="preserve">
</t>
    </r>
    <r>
      <rPr>
        <sz val="13"/>
        <color theme="1"/>
        <rFont val="Calibri"/>
        <family val="2"/>
        <scheme val="minor"/>
      </rPr>
      <t>(kranen, graafmachines, aggregaten en specialistisch materieel als asfaltmachines)</t>
    </r>
  </si>
  <si>
    <t>N.v.t.</t>
  </si>
  <si>
    <t>Kies de vermogensklasse, voor aggregaten, kies stationair</t>
  </si>
  <si>
    <t xml:space="preserve">Indien een hybride of blend (Elektrisch/diesel, HVO/diesel of GTL/Diesel) % HVO of GTL </t>
  </si>
  <si>
    <r>
      <rPr>
        <sz val="13"/>
        <color theme="1"/>
        <rFont val="Calibri"/>
        <family val="2"/>
        <scheme val="minor"/>
      </rPr>
      <t xml:space="preserve">In te vullen voor
</t>
    </r>
    <r>
      <rPr>
        <b/>
        <sz val="14"/>
        <color theme="1"/>
        <rFont val="Calibri"/>
        <family val="2"/>
        <scheme val="minor"/>
      </rPr>
      <t>Vaartuigen</t>
    </r>
    <r>
      <rPr>
        <sz val="13"/>
        <color theme="1"/>
        <rFont val="Calibri"/>
        <family val="2"/>
        <scheme val="minor"/>
      </rPr>
      <t xml:space="preserve">
(schepen, sleephopperzuigers etc.)</t>
    </r>
  </si>
  <si>
    <r>
      <t xml:space="preserve">Dit format betreft het verificatieformat voor het effect van alle inzet van zero emissie materieel uitgevoerd met duurzaamheidsbudget. Het format moet door de desbetreffende projecten (via het projectteam), inclusief onderbouwing elk kwartaal worden aangeleverd bij steunpuntduurzaamheid@RWS.nl. Dit ter verificatie van de budgetten naar het ministerie I&amp;W. Eventuele vragen over het format of de verantwoording van de budgetten kunnen tevens bij het steunpunt duurzaamheid worden gesteld. 
</t>
    </r>
    <r>
      <rPr>
        <b/>
        <sz val="13"/>
        <color rgb="FFFF0000"/>
        <rFont val="Calibri"/>
        <family val="2"/>
        <scheme val="minor"/>
      </rPr>
      <t>Let op: Indien het niet mogelijk is een update te geven dient het format alsnog elk kwartaal (inclusief ongewijzigde prognose) bij het steunpunt te worden aangeleverd. 
Let op: Tabblad 1 dient tevens altijd ingevuld te worden.</t>
    </r>
  </si>
  <si>
    <t>Blend: 30% HVO/70% diesel</t>
  </si>
  <si>
    <t>Hybride of Blend, ratio HVO, GTL of elektrisch(%)</t>
  </si>
  <si>
    <t>125 kwh</t>
  </si>
  <si>
    <t>Totaal verbruik per uur (bij hybride of blend beide aangeven)</t>
  </si>
  <si>
    <t>7 Liter totaal</t>
  </si>
  <si>
    <t xml:space="preserve">Aangepaste prognose </t>
  </si>
  <si>
    <t>MKI €/L Diesel</t>
  </si>
  <si>
    <t>Conform Branstofmachinecombinatierapport NMD 10 Oktober 2022</t>
  </si>
  <si>
    <t>CO2 kg/L Diesel</t>
  </si>
  <si>
    <t>MKI €/kwh Grijze stroom</t>
  </si>
  <si>
    <t>CO2 kg/kwh Grijze stroom</t>
  </si>
  <si>
    <t>MKI €/kwh Groene stroom</t>
  </si>
  <si>
    <t>CO2 kg/kwh Groene stroom</t>
  </si>
  <si>
    <t xml:space="preserve">Let op: Alleen wanneer de opdrachtnemer aantoonbaar groene stroom gebruikt mag hiervan worden uitgegaan. Voor stroomvoorzieningen van RWS dient Grijze stroom te worden aangehouden. </t>
  </si>
  <si>
    <t>Update per T rapportage. Alleen wanneer de verwachte resultaten niet meer realistisch zijn (door bijvoorbeeld grote wijzigingen in het ontwerp).</t>
  </si>
  <si>
    <t>Actueel behaalde prestaties, update per T-rapportage. Voor het detailniveveau van achterliggende berekeningen wordt voor categorie 1 data een LCA rapportage verwacht die voldoet aan de Bepalingsmethode en getoetst is door een herkend LCA deskundige.</t>
  </si>
  <si>
    <t>Invullen na goedkeuring budgetaanvraag. Indien nodig update per T-rapportage en invullen bij afronding project</t>
  </si>
  <si>
    <t>Invullen per versie</t>
  </si>
  <si>
    <t>Gemiddeld verbruik per km (Kwh, L of anders)</t>
  </si>
  <si>
    <t>Inschatting gemiddeld verbruik per km (bij hybride of blend beide aangeven)</t>
  </si>
  <si>
    <t>Ter info: Standaard rekenfactoren voor de berekening van de emissies van materieel</t>
  </si>
  <si>
    <t xml:space="preserve">* Voor de omrekening van electriciteit en dieselverbruik van materieel naar MKI en CO2 ten behoeve van het invullen van de rapportage van effecten dienen bovenstaande waarden worden aangehouden. Indien dieselverbruik reguliere oplossing onbekend is, dan kan worden aangehouden dat per 3,8 KWH normaal 1 L diesel benodigd is. </t>
  </si>
  <si>
    <t>Voertuig 1</t>
  </si>
  <si>
    <t>Machine 1</t>
  </si>
  <si>
    <r>
      <t xml:space="preserve">Dit format betreft het verificatieformat voor het effect van alle maatregelen die zijn uitgevoerd met duurzaamheidsbudget. Het format moet door de desbetreffende projecten, inclusief onderbouwing elke T-rapportage (via het projectteam) worden aangeleverd bij duurzaamaeno@RWS.nl. Dit ter verificatie van de budgetten naar het ministerie I&amp;W. Eventuele vragen over het format of de verantwoording van de budgetten kunnen tevens bij het steunpunt duurzaamheid worden gesteld. 
</t>
    </r>
    <r>
      <rPr>
        <b/>
        <sz val="14"/>
        <color rgb="FFFF0000"/>
        <rFont val="Calibri"/>
        <family val="2"/>
        <scheme val="minor"/>
      </rPr>
      <t>Let op: Indien het niet mogelijk is een update te geven dient het format alsnog elke T-rapportage (inclusief ongewijzigde prognose) bij het steunpunt te worden aangeleverd. 
Let op: Bij de inzet van zero emissie materieel is ook tabblad 2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</si>
</sst>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_(&quot;€&quot;* \(#,##0.00\);_(&quot;€&quot;* &quot;-&quot;??_);_(@_)"/>
    <numFmt numFmtId="165" formatCode="&quot;€&quot;\ #,##0"/>
    <numFmt numFmtId="166" formatCode="_(&quot;€&quot;* #,##0.000_);_(&quot;€&quot;* \(#,##0.000\);_(&quot;€&quot;* &quot;-&quot;??_);_(@_)"/>
    <numFmt numFmtId="167" formatCode="0.000"/>
  </numFmts>
  <fonts count="30" x14ac:knownFonts="1">
    <font>
      <sz val="11"/>
      <color theme="1"/>
      <name val="Calibri"/>
      <family val="2"/>
      <scheme val="minor"/>
    </font>
    <font>
      <b/>
      <sz val="12"/>
      <color theme="1"/>
      <name val="Calibri"/>
      <family val="2"/>
      <scheme val="minor"/>
    </font>
    <font>
      <sz val="12"/>
      <color theme="1"/>
      <name val="Calibri"/>
      <family val="2"/>
      <scheme val="minor"/>
    </font>
    <font>
      <sz val="13"/>
      <color theme="1"/>
      <name val="Calibri"/>
      <family val="2"/>
      <scheme val="minor"/>
    </font>
    <font>
      <i/>
      <sz val="13"/>
      <color theme="1"/>
      <name val="Calibri"/>
      <family val="2"/>
      <scheme val="minor"/>
    </font>
    <font>
      <b/>
      <sz val="13"/>
      <color theme="1"/>
      <name val="Calibri"/>
      <family val="2"/>
      <scheme val="minor"/>
    </font>
    <font>
      <vertAlign val="subscript"/>
      <sz val="13"/>
      <color theme="1"/>
      <name val="Calibri"/>
      <family val="2"/>
      <scheme val="minor"/>
    </font>
    <font>
      <sz val="10"/>
      <color theme="1"/>
      <name val="Calibri"/>
      <family val="2"/>
      <scheme val="minor"/>
    </font>
    <font>
      <sz val="11"/>
      <color rgb="FF3F3F76"/>
      <name val="Calibri"/>
      <family val="2"/>
      <scheme val="minor"/>
    </font>
    <font>
      <i/>
      <sz val="10"/>
      <color theme="1"/>
      <name val="Calibri"/>
      <family val="2"/>
      <scheme val="minor"/>
    </font>
    <font>
      <i/>
      <sz val="11"/>
      <color theme="1"/>
      <name val="Calibri"/>
      <family val="2"/>
      <scheme val="minor"/>
    </font>
    <font>
      <vertAlign val="subscript"/>
      <sz val="11"/>
      <color theme="1"/>
      <name val="Calibri"/>
      <family val="2"/>
      <scheme val="minor"/>
    </font>
    <font>
      <b/>
      <sz val="28"/>
      <color theme="1"/>
      <name val="Calibri"/>
      <family val="2"/>
      <scheme val="minor"/>
    </font>
    <font>
      <sz val="11"/>
      <color theme="1"/>
      <name val="Calibri"/>
      <family val="2"/>
    </font>
    <font>
      <b/>
      <sz val="11"/>
      <color theme="1"/>
      <name val="Calibri"/>
      <family val="2"/>
      <scheme val="minor"/>
    </font>
    <font>
      <sz val="10"/>
      <color indexed="8"/>
      <name val="Arial"/>
      <family val="2"/>
    </font>
    <font>
      <b/>
      <sz val="9"/>
      <color theme="1"/>
      <name val="Verdana"/>
      <family val="2"/>
    </font>
    <font>
      <sz val="14"/>
      <color theme="1"/>
      <name val="Calibri"/>
      <family val="2"/>
      <scheme val="minor"/>
    </font>
    <font>
      <b/>
      <sz val="9"/>
      <color indexed="81"/>
      <name val="Tahoma"/>
      <family val="2"/>
    </font>
    <font>
      <sz val="9"/>
      <color indexed="81"/>
      <name val="Tahoma"/>
      <family val="2"/>
    </font>
    <font>
      <b/>
      <sz val="9"/>
      <color indexed="81"/>
      <name val="Tahoma"/>
      <charset val="1"/>
    </font>
    <font>
      <sz val="9"/>
      <color indexed="81"/>
      <name val="Tahoma"/>
      <charset val="1"/>
    </font>
    <font>
      <sz val="16"/>
      <color rgb="FFFF0000"/>
      <name val="Calibri"/>
      <family val="2"/>
      <scheme val="minor"/>
    </font>
    <font>
      <b/>
      <sz val="14"/>
      <color theme="1"/>
      <name val="Calibri"/>
      <family val="2"/>
      <scheme val="minor"/>
    </font>
    <font>
      <b/>
      <sz val="14"/>
      <color rgb="FFFF0000"/>
      <name val="Calibri"/>
      <family val="2"/>
      <scheme val="minor"/>
    </font>
    <font>
      <sz val="11"/>
      <color theme="1"/>
      <name val="Calibri"/>
      <family val="2"/>
      <scheme val="minor"/>
    </font>
    <font>
      <b/>
      <sz val="13"/>
      <color rgb="FFFF0000"/>
      <name val="Calibri"/>
      <family val="2"/>
      <scheme val="minor"/>
    </font>
    <font>
      <sz val="13"/>
      <color theme="2" tint="-0.499984740745262"/>
      <name val="Calibri"/>
      <family val="2"/>
      <scheme val="minor"/>
    </font>
    <font>
      <b/>
      <sz val="13"/>
      <color theme="5"/>
      <name val="Calibri"/>
      <family val="2"/>
      <scheme val="minor"/>
    </font>
    <font>
      <sz val="13"/>
      <color theme="5"/>
      <name val="Calibri"/>
      <family val="2"/>
      <scheme val="minor"/>
    </font>
  </fonts>
  <fills count="7">
    <fill>
      <patternFill patternType="none"/>
    </fill>
    <fill>
      <patternFill patternType="gray125"/>
    </fill>
    <fill>
      <patternFill patternType="solid">
        <fgColor rgb="FFFFCC99"/>
      </patternFill>
    </fill>
    <fill>
      <patternFill patternType="solid">
        <fgColor theme="9" tint="0.59999389629810485"/>
        <bgColor indexed="64"/>
      </patternFill>
    </fill>
    <fill>
      <patternFill patternType="solid">
        <fgColor theme="0"/>
        <bgColor indexed="64"/>
      </patternFill>
    </fill>
    <fill>
      <patternFill patternType="solid">
        <fgColor rgb="FFC6E0B4"/>
        <bgColor indexed="64"/>
      </patternFill>
    </fill>
    <fill>
      <patternFill patternType="solid">
        <fgColor theme="5" tint="0.39997558519241921"/>
        <bgColor indexed="64"/>
      </patternFill>
    </fill>
  </fills>
  <borders count="59">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dotted">
        <color auto="1"/>
      </top>
      <bottom style="dotted">
        <color auto="1"/>
      </bottom>
      <diagonal/>
    </border>
    <border>
      <left/>
      <right/>
      <top style="thin">
        <color auto="1"/>
      </top>
      <bottom/>
      <diagonal/>
    </border>
    <border>
      <left style="thin">
        <color auto="1"/>
      </left>
      <right style="thin">
        <color auto="1"/>
      </right>
      <top style="dotted">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bottom/>
      <diagonal/>
    </border>
    <border>
      <left style="thin">
        <color auto="1"/>
      </left>
      <right style="thin">
        <color auto="1"/>
      </right>
      <top style="dotted">
        <color auto="1"/>
      </top>
      <bottom/>
      <diagonal/>
    </border>
    <border>
      <left/>
      <right style="thin">
        <color auto="1"/>
      </right>
      <top style="dotted">
        <color auto="1"/>
      </top>
      <bottom style="dotted">
        <color auto="1"/>
      </bottom>
      <diagonal/>
    </border>
    <border>
      <left/>
      <right style="thin">
        <color auto="1"/>
      </right>
      <top style="dotted">
        <color auto="1"/>
      </top>
      <bottom style="thin">
        <color auto="1"/>
      </bottom>
      <diagonal/>
    </border>
    <border>
      <left style="thin">
        <color auto="1"/>
      </left>
      <right style="thin">
        <color auto="1"/>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indexed="64"/>
      </top>
      <bottom style="medium">
        <color indexed="64"/>
      </bottom>
      <diagonal/>
    </border>
    <border>
      <left/>
      <right style="thin">
        <color auto="1"/>
      </right>
      <top/>
      <bottom style="thin">
        <color indexed="64"/>
      </bottom>
      <diagonal/>
    </border>
    <border>
      <left style="medium">
        <color indexed="64"/>
      </left>
      <right style="thin">
        <color auto="1"/>
      </right>
      <top style="medium">
        <color indexed="64"/>
      </top>
      <bottom/>
      <diagonal/>
    </border>
    <border>
      <left style="medium">
        <color indexed="64"/>
      </left>
      <right style="thin">
        <color auto="1"/>
      </right>
      <top/>
      <bottom/>
      <diagonal/>
    </border>
    <border>
      <left style="thin">
        <color auto="1"/>
      </left>
      <right style="medium">
        <color indexed="64"/>
      </right>
      <top style="dotted">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indexed="64"/>
      </bottom>
      <diagonal/>
    </border>
    <border>
      <left style="thin">
        <color indexed="64"/>
      </left>
      <right style="medium">
        <color indexed="64"/>
      </right>
      <top style="medium">
        <color indexed="64"/>
      </top>
      <bottom style="medium">
        <color auto="1"/>
      </bottom>
      <diagonal/>
    </border>
    <border>
      <left style="thin">
        <color indexed="64"/>
      </left>
      <right style="thin">
        <color indexed="64"/>
      </right>
      <top style="medium">
        <color indexed="64"/>
      </top>
      <bottom style="medium">
        <color auto="1"/>
      </bottom>
      <diagonal/>
    </border>
    <border>
      <left/>
      <right style="medium">
        <color indexed="64"/>
      </right>
      <top style="thin">
        <color auto="1"/>
      </top>
      <bottom style="thin">
        <color indexed="64"/>
      </bottom>
      <diagonal/>
    </border>
    <border>
      <left style="medium">
        <color indexed="64"/>
      </left>
      <right/>
      <top style="thin">
        <color auto="1"/>
      </top>
      <bottom style="thin">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thin">
        <color auto="1"/>
      </top>
      <bottom/>
      <diagonal/>
    </border>
    <border>
      <left/>
      <right style="medium">
        <color indexed="64"/>
      </right>
      <top style="medium">
        <color indexed="64"/>
      </top>
      <bottom/>
      <diagonal/>
    </border>
    <border>
      <left style="thin">
        <color auto="1"/>
      </left>
      <right style="thin">
        <color auto="1"/>
      </right>
      <top/>
      <bottom/>
      <diagonal/>
    </border>
    <border>
      <left style="thin">
        <color indexed="64"/>
      </left>
      <right style="thin">
        <color indexed="64"/>
      </right>
      <top style="medium">
        <color indexed="64"/>
      </top>
      <bottom/>
      <diagonal/>
    </border>
    <border>
      <left style="thin">
        <color auto="1"/>
      </left>
      <right style="thin">
        <color auto="1"/>
      </right>
      <top style="thin">
        <color auto="1"/>
      </top>
      <bottom style="dotted">
        <color auto="1"/>
      </bottom>
      <diagonal/>
    </border>
    <border>
      <left style="thin">
        <color auto="1"/>
      </left>
      <right/>
      <top/>
      <bottom style="medium">
        <color indexed="64"/>
      </bottom>
      <diagonal/>
    </border>
    <border>
      <left/>
      <right style="thin">
        <color auto="1"/>
      </right>
      <top/>
      <bottom style="dotted">
        <color auto="1"/>
      </bottom>
      <diagonal/>
    </border>
    <border>
      <left style="thin">
        <color auto="1"/>
      </left>
      <right style="thin">
        <color auto="1"/>
      </right>
      <top/>
      <bottom style="dotted">
        <color auto="1"/>
      </bottom>
      <diagonal/>
    </border>
    <border>
      <left style="thin">
        <color auto="1"/>
      </left>
      <right style="medium">
        <color indexed="64"/>
      </right>
      <top style="thin">
        <color indexed="64"/>
      </top>
      <bottom style="dotted">
        <color auto="1"/>
      </bottom>
      <diagonal/>
    </border>
    <border>
      <left/>
      <right style="medium">
        <color indexed="64"/>
      </right>
      <top style="thin">
        <color auto="1"/>
      </top>
      <bottom/>
      <diagonal/>
    </border>
    <border>
      <left style="thin">
        <color auto="1"/>
      </left>
      <right/>
      <top/>
      <bottom style="thin">
        <color auto="1"/>
      </bottom>
      <diagonal/>
    </border>
    <border>
      <left/>
      <right style="medium">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8" fillId="2" borderId="11" applyNumberFormat="0" applyAlignment="0" applyProtection="0"/>
    <xf numFmtId="0" fontId="15" fillId="0" borderId="0"/>
    <xf numFmtId="164" fontId="25" fillId="0" borderId="0" applyFont="0" applyFill="0" applyBorder="0" applyAlignment="0" applyProtection="0"/>
    <xf numFmtId="9" fontId="25" fillId="0" borderId="0" applyFont="0" applyFill="0" applyBorder="0" applyAlignment="0" applyProtection="0"/>
  </cellStyleXfs>
  <cellXfs count="223">
    <xf numFmtId="0" fontId="0" fillId="0" borderId="0" xfId="0"/>
    <xf numFmtId="0" fontId="8" fillId="2" borderId="11" xfId="1"/>
    <xf numFmtId="0" fontId="8" fillId="2" borderId="11" xfId="1" quotePrefix="1"/>
    <xf numFmtId="0" fontId="14" fillId="4" borderId="0" xfId="0" applyFont="1" applyFill="1" applyAlignment="1">
      <alignment vertical="center"/>
    </xf>
    <xf numFmtId="0" fontId="16" fillId="0" borderId="0" xfId="0" applyFont="1" applyAlignment="1">
      <alignment wrapText="1"/>
    </xf>
    <xf numFmtId="0" fontId="16" fillId="0" borderId="0" xfId="0" applyFont="1"/>
    <xf numFmtId="0" fontId="0" fillId="0" borderId="0" xfId="0" applyAlignment="1">
      <alignment wrapText="1"/>
    </xf>
    <xf numFmtId="0" fontId="0" fillId="0" borderId="0" xfId="0"/>
    <xf numFmtId="0" fontId="0" fillId="0" borderId="9" xfId="0" applyBorder="1"/>
    <xf numFmtId="0" fontId="2" fillId="0" borderId="23" xfId="0" applyFont="1" applyBorder="1"/>
    <xf numFmtId="0" fontId="2" fillId="0" borderId="25" xfId="0" applyFont="1" applyBorder="1"/>
    <xf numFmtId="0" fontId="0" fillId="0" borderId="24" xfId="0" applyBorder="1" applyAlignment="1">
      <alignment horizontal="left" vertical="top"/>
    </xf>
    <xf numFmtId="0" fontId="0" fillId="0" borderId="25" xfId="0" applyBorder="1" applyAlignment="1">
      <alignment horizontal="left" vertical="top"/>
    </xf>
    <xf numFmtId="0" fontId="2" fillId="0" borderId="26" xfId="0" applyFont="1" applyBorder="1"/>
    <xf numFmtId="0" fontId="3" fillId="0" borderId="5" xfId="0" applyFont="1" applyBorder="1" applyAlignment="1">
      <alignment horizontal="left" vertical="top"/>
    </xf>
    <xf numFmtId="0" fontId="3" fillId="0" borderId="7" xfId="0" applyFont="1" applyBorder="1" applyAlignment="1">
      <alignment horizontal="left" vertical="top"/>
    </xf>
    <xf numFmtId="14" fontId="5" fillId="0" borderId="5" xfId="0" applyNumberFormat="1" applyFont="1" applyBorder="1" applyAlignment="1">
      <alignment horizontal="left" vertical="top"/>
    </xf>
    <xf numFmtId="0" fontId="5" fillId="0" borderId="6" xfId="0" applyFont="1" applyBorder="1" applyAlignment="1">
      <alignment horizontal="left" vertical="top"/>
    </xf>
    <xf numFmtId="0" fontId="0" fillId="3" borderId="25" xfId="0" applyFill="1" applyBorder="1" applyAlignment="1">
      <alignment horizontal="center" vertical="top" wrapText="1"/>
    </xf>
    <xf numFmtId="0" fontId="5" fillId="0" borderId="5" xfId="0" applyFont="1" applyBorder="1" applyAlignment="1">
      <alignment horizontal="left" vertical="top"/>
    </xf>
    <xf numFmtId="0" fontId="3" fillId="0" borderId="1" xfId="0" applyFont="1" applyBorder="1" applyAlignment="1">
      <alignment vertical="top"/>
    </xf>
    <xf numFmtId="0" fontId="3" fillId="0" borderId="46" xfId="0" applyFont="1" applyBorder="1" applyAlignment="1">
      <alignment vertical="top"/>
    </xf>
    <xf numFmtId="0" fontId="3" fillId="0" borderId="27" xfId="0" applyFont="1" applyBorder="1" applyAlignment="1">
      <alignment horizontal="center" vertical="center" wrapText="1"/>
    </xf>
    <xf numFmtId="0" fontId="3" fillId="0" borderId="17" xfId="0" applyFont="1" applyBorder="1" applyAlignment="1">
      <alignment vertical="center" wrapText="1"/>
    </xf>
    <xf numFmtId="0" fontId="3" fillId="0" borderId="49" xfId="0" applyFont="1" applyBorder="1" applyAlignment="1">
      <alignment vertical="top"/>
    </xf>
    <xf numFmtId="0" fontId="0" fillId="3" borderId="20" xfId="0" applyFill="1" applyBorder="1" applyAlignment="1">
      <alignment horizontal="left" vertical="top" wrapText="1"/>
    </xf>
    <xf numFmtId="0" fontId="0" fillId="3" borderId="39" xfId="0" applyFill="1" applyBorder="1" applyAlignment="1">
      <alignment horizontal="left" vertical="top" wrapText="1"/>
    </xf>
    <xf numFmtId="0" fontId="0" fillId="3" borderId="38" xfId="0" applyFill="1" applyBorder="1" applyAlignment="1">
      <alignment vertical="top" wrapText="1"/>
    </xf>
    <xf numFmtId="0" fontId="3" fillId="0" borderId="29" xfId="0" applyFont="1" applyBorder="1" applyAlignment="1">
      <alignment vertical="top"/>
    </xf>
    <xf numFmtId="3" fontId="17" fillId="0" borderId="47" xfId="0" applyNumberFormat="1" applyFont="1" applyBorder="1" applyAlignment="1">
      <alignment horizontal="center" vertical="top"/>
    </xf>
    <xf numFmtId="0" fontId="3" fillId="0" borderId="47" xfId="0" applyFont="1" applyBorder="1" applyAlignment="1">
      <alignment horizontal="center" vertical="top"/>
    </xf>
    <xf numFmtId="0" fontId="0" fillId="0" borderId="45" xfId="0" applyBorder="1" applyAlignment="1">
      <alignment vertical="top"/>
    </xf>
    <xf numFmtId="0" fontId="3" fillId="0" borderId="30" xfId="0" applyFont="1" applyBorder="1" applyAlignment="1">
      <alignment horizontal="right" vertical="top"/>
    </xf>
    <xf numFmtId="165" fontId="3" fillId="0" borderId="14" xfId="0" applyNumberFormat="1" applyFont="1" applyBorder="1" applyAlignment="1">
      <alignment horizontal="center" vertical="top"/>
    </xf>
    <xf numFmtId="0" fontId="3" fillId="0" borderId="35" xfId="0" applyFont="1" applyBorder="1" applyAlignment="1">
      <alignment horizontal="right" vertical="top"/>
    </xf>
    <xf numFmtId="165" fontId="3" fillId="0" borderId="28" xfId="0" applyNumberFormat="1" applyFont="1" applyBorder="1" applyAlignment="1">
      <alignment horizontal="center" vertical="top"/>
    </xf>
    <xf numFmtId="0" fontId="3" fillId="0" borderId="34" xfId="0" applyFont="1" applyBorder="1" applyAlignment="1">
      <alignment vertical="top"/>
    </xf>
    <xf numFmtId="0" fontId="3" fillId="0" borderId="48" xfId="0" applyFont="1" applyBorder="1" applyAlignment="1">
      <alignment horizontal="center" vertical="top"/>
    </xf>
    <xf numFmtId="0" fontId="7" fillId="0" borderId="48" xfId="0" applyFont="1" applyBorder="1" applyAlignment="1">
      <alignment horizontal="left" vertical="top"/>
    </xf>
    <xf numFmtId="0" fontId="10" fillId="0" borderId="52" xfId="0" applyFont="1" applyBorder="1" applyAlignment="1">
      <alignment vertical="top"/>
    </xf>
    <xf numFmtId="3" fontId="3" fillId="0" borderId="14" xfId="0" applyNumberFormat="1" applyFont="1" applyBorder="1" applyAlignment="1">
      <alignment horizontal="center" vertical="top"/>
    </xf>
    <xf numFmtId="3" fontId="3" fillId="0" borderId="28" xfId="0" applyNumberFormat="1" applyFont="1" applyBorder="1" applyAlignment="1">
      <alignment horizontal="center" vertical="top"/>
    </xf>
    <xf numFmtId="0" fontId="3" fillId="0" borderId="30" xfId="0" applyFont="1" applyBorder="1" applyAlignment="1">
      <alignment horizontal="left" vertical="top"/>
    </xf>
    <xf numFmtId="0" fontId="3" fillId="0" borderId="50" xfId="0" applyFont="1" applyBorder="1" applyAlignment="1">
      <alignment horizontal="left" vertical="top"/>
    </xf>
    <xf numFmtId="0" fontId="3" fillId="0" borderId="51" xfId="0" applyFont="1" applyBorder="1" applyAlignment="1">
      <alignment horizontal="left" vertical="top"/>
    </xf>
    <xf numFmtId="0" fontId="7" fillId="0" borderId="51" xfId="0" applyFont="1" applyBorder="1" applyAlignment="1">
      <alignment horizontal="left" vertical="top"/>
    </xf>
    <xf numFmtId="0" fontId="10" fillId="0" borderId="22" xfId="0" applyFont="1" applyBorder="1" applyAlignment="1">
      <alignment horizontal="left" vertical="top"/>
    </xf>
    <xf numFmtId="0" fontId="0" fillId="0" borderId="24" xfId="0" applyFill="1" applyBorder="1" applyAlignment="1">
      <alignment vertical="top" wrapText="1"/>
    </xf>
    <xf numFmtId="0" fontId="3" fillId="0" borderId="36" xfId="0" applyFont="1" applyBorder="1" applyAlignment="1">
      <alignment vertical="top" wrapText="1"/>
    </xf>
    <xf numFmtId="3" fontId="3" fillId="0" borderId="3" xfId="0" applyNumberFormat="1" applyFont="1" applyBorder="1" applyAlignment="1">
      <alignment horizontal="center" vertical="top"/>
    </xf>
    <xf numFmtId="0" fontId="3" fillId="0" borderId="3" xfId="0" applyFont="1" applyBorder="1" applyAlignment="1">
      <alignment vertical="top"/>
    </xf>
    <xf numFmtId="0" fontId="9" fillId="0" borderId="3" xfId="0" applyFont="1" applyBorder="1" applyAlignment="1">
      <alignment vertical="top" wrapText="1"/>
    </xf>
    <xf numFmtId="0" fontId="9" fillId="0" borderId="37" xfId="0" applyFont="1" applyBorder="1" applyAlignment="1">
      <alignment vertical="top" wrapText="1"/>
    </xf>
    <xf numFmtId="0" fontId="3" fillId="0" borderId="30" xfId="0" applyFont="1" applyBorder="1" applyAlignment="1">
      <alignment vertical="top"/>
    </xf>
    <xf numFmtId="3" fontId="3" fillId="0" borderId="3" xfId="0" applyNumberFormat="1" applyFont="1" applyBorder="1" applyAlignment="1">
      <alignment vertical="top"/>
    </xf>
    <xf numFmtId="0" fontId="9" fillId="0" borderId="32" xfId="0" applyFont="1" applyBorder="1" applyAlignment="1">
      <alignment vertical="top" wrapText="1"/>
    </xf>
    <xf numFmtId="0" fontId="3" fillId="0" borderId="36" xfId="0" applyFont="1" applyBorder="1" applyAlignment="1">
      <alignment vertical="top"/>
    </xf>
    <xf numFmtId="0" fontId="9" fillId="0" borderId="3" xfId="0" applyFont="1" applyBorder="1" applyAlignment="1">
      <alignment vertical="top"/>
    </xf>
    <xf numFmtId="0" fontId="3" fillId="0" borderId="42" xfId="0" applyFont="1" applyBorder="1" applyAlignment="1">
      <alignment vertical="top"/>
    </xf>
    <xf numFmtId="3" fontId="3" fillId="0" borderId="16" xfId="0" applyNumberFormat="1" applyFont="1" applyBorder="1" applyAlignment="1">
      <alignment horizontal="center" vertical="top"/>
    </xf>
    <xf numFmtId="0" fontId="3" fillId="0" borderId="16" xfId="0" applyFont="1" applyBorder="1" applyAlignment="1">
      <alignment vertical="top"/>
    </xf>
    <xf numFmtId="0" fontId="7" fillId="0" borderId="16" xfId="0" applyFont="1" applyBorder="1" applyAlignment="1">
      <alignment vertical="top" wrapText="1"/>
    </xf>
    <xf numFmtId="0" fontId="9" fillId="0" borderId="43" xfId="0" applyFont="1" applyBorder="1" applyAlignment="1">
      <alignment vertical="top" wrapText="1"/>
    </xf>
    <xf numFmtId="0" fontId="1" fillId="0" borderId="0" xfId="0" applyFont="1"/>
    <xf numFmtId="0" fontId="22" fillId="0" borderId="0" xfId="0" applyFont="1"/>
    <xf numFmtId="0" fontId="12" fillId="0" borderId="0" xfId="0" applyFont="1" applyBorder="1" applyAlignment="1">
      <alignment horizontal="center" vertical="center"/>
    </xf>
    <xf numFmtId="0" fontId="3" fillId="4" borderId="0" xfId="0" applyFont="1" applyFill="1"/>
    <xf numFmtId="0" fontId="5" fillId="4" borderId="0" xfId="0" applyFont="1" applyFill="1"/>
    <xf numFmtId="0" fontId="5" fillId="4" borderId="0" xfId="0" applyFont="1" applyFill="1" applyBorder="1"/>
    <xf numFmtId="0" fontId="3" fillId="4" borderId="0" xfId="0" applyFont="1" applyFill="1" applyBorder="1"/>
    <xf numFmtId="0" fontId="3" fillId="0" borderId="3" xfId="0" applyFont="1" applyFill="1" applyBorder="1"/>
    <xf numFmtId="1" fontId="27" fillId="0" borderId="3" xfId="0" applyNumberFormat="1" applyFont="1" applyFill="1" applyBorder="1"/>
    <xf numFmtId="0" fontId="5" fillId="4" borderId="0" xfId="0" applyFont="1" applyFill="1" applyAlignment="1">
      <alignment vertical="center"/>
    </xf>
    <xf numFmtId="0" fontId="3" fillId="4" borderId="5" xfId="0" applyFont="1" applyFill="1" applyBorder="1"/>
    <xf numFmtId="0" fontId="3" fillId="4" borderId="7" xfId="0" applyFont="1" applyFill="1" applyBorder="1"/>
    <xf numFmtId="0" fontId="3" fillId="0" borderId="0" xfId="0" applyFont="1" applyFill="1"/>
    <xf numFmtId="0" fontId="3" fillId="4" borderId="3" xfId="0" applyFont="1" applyFill="1" applyBorder="1"/>
    <xf numFmtId="0" fontId="27" fillId="0" borderId="3" xfId="0" applyFont="1" applyFill="1" applyBorder="1"/>
    <xf numFmtId="0" fontId="0" fillId="4" borderId="0" xfId="0" applyFont="1" applyFill="1" applyAlignment="1">
      <alignment horizontal="left" wrapText="1"/>
    </xf>
    <xf numFmtId="0" fontId="0" fillId="3" borderId="3" xfId="0" applyFont="1" applyFill="1" applyBorder="1" applyAlignment="1">
      <alignment horizontal="left" vertical="top" wrapText="1"/>
    </xf>
    <xf numFmtId="0" fontId="0" fillId="3" borderId="1" xfId="0" applyFont="1" applyFill="1" applyBorder="1" applyAlignment="1">
      <alignment horizontal="left" vertical="top" wrapText="1"/>
    </xf>
    <xf numFmtId="0" fontId="0" fillId="4" borderId="0" xfId="0" applyFont="1" applyFill="1"/>
    <xf numFmtId="0" fontId="3" fillId="4" borderId="0" xfId="0" applyFont="1" applyFill="1" applyBorder="1" applyAlignment="1">
      <alignment wrapText="1"/>
    </xf>
    <xf numFmtId="0" fontId="0" fillId="4" borderId="0" xfId="0" applyFont="1" applyFill="1" applyBorder="1"/>
    <xf numFmtId="0" fontId="3" fillId="4" borderId="0" xfId="0" applyFont="1" applyFill="1" applyBorder="1"/>
    <xf numFmtId="0" fontId="0" fillId="4" borderId="0" xfId="0" applyFont="1" applyFill="1" applyBorder="1" applyAlignment="1">
      <alignment horizontal="left" wrapText="1"/>
    </xf>
    <xf numFmtId="0" fontId="5" fillId="4" borderId="0" xfId="0" applyFont="1" applyFill="1" applyBorder="1" applyAlignment="1">
      <alignment vertical="center" wrapText="1"/>
    </xf>
    <xf numFmtId="0" fontId="14" fillId="5" borderId="3" xfId="0" applyFont="1" applyFill="1" applyBorder="1" applyAlignment="1">
      <alignment horizontal="left" vertical="center" wrapText="1"/>
    </xf>
    <xf numFmtId="0" fontId="14" fillId="5" borderId="3" xfId="0" applyFont="1" applyFill="1" applyBorder="1" applyAlignment="1">
      <alignment horizontal="left" wrapText="1"/>
    </xf>
    <xf numFmtId="0" fontId="5" fillId="5" borderId="3" xfId="0" applyFont="1" applyFill="1" applyBorder="1"/>
    <xf numFmtId="164" fontId="3" fillId="4" borderId="0" xfId="3" applyFont="1" applyFill="1" applyBorder="1"/>
    <xf numFmtId="164" fontId="3" fillId="0" borderId="3" xfId="3" applyFont="1" applyFill="1" applyBorder="1"/>
    <xf numFmtId="164" fontId="3" fillId="4" borderId="0" xfId="3" applyFont="1" applyFill="1"/>
    <xf numFmtId="164" fontId="27" fillId="0" borderId="3" xfId="3" applyFont="1" applyFill="1" applyBorder="1"/>
    <xf numFmtId="164" fontId="5" fillId="4" borderId="0" xfId="3" applyFont="1" applyFill="1"/>
    <xf numFmtId="0" fontId="28" fillId="4" borderId="0" xfId="0" applyFont="1" applyFill="1" applyBorder="1" applyAlignment="1">
      <alignment vertical="center" wrapText="1"/>
    </xf>
    <xf numFmtId="0" fontId="29" fillId="0" borderId="3" xfId="0" applyFont="1" applyFill="1" applyBorder="1"/>
    <xf numFmtId="164" fontId="29" fillId="0" borderId="3" xfId="3" applyFont="1" applyFill="1" applyBorder="1"/>
    <xf numFmtId="0" fontId="0" fillId="5" borderId="39" xfId="0" applyFill="1" applyBorder="1" applyAlignment="1">
      <alignment horizontal="left" vertical="top" wrapText="1"/>
    </xf>
    <xf numFmtId="0" fontId="3" fillId="4" borderId="0" xfId="0" applyFont="1" applyFill="1" applyBorder="1"/>
    <xf numFmtId="0" fontId="0" fillId="6" borderId="21" xfId="0" applyFill="1" applyBorder="1"/>
    <xf numFmtId="166" fontId="0" fillId="6" borderId="0" xfId="3" applyNumberFormat="1" applyFont="1" applyFill="1" applyBorder="1"/>
    <xf numFmtId="167" fontId="0" fillId="6" borderId="0" xfId="0" applyNumberFormat="1" applyFill="1" applyBorder="1"/>
    <xf numFmtId="167" fontId="0" fillId="6" borderId="0" xfId="0" applyNumberFormat="1" applyFont="1" applyFill="1" applyBorder="1"/>
    <xf numFmtId="0" fontId="5" fillId="0" borderId="4" xfId="0" applyFont="1" applyBorder="1" applyAlignment="1">
      <alignment vertical="center" wrapText="1"/>
    </xf>
    <xf numFmtId="0" fontId="0" fillId="6" borderId="0" xfId="0" applyFill="1" applyBorder="1"/>
    <xf numFmtId="0" fontId="3" fillId="6" borderId="0" xfId="0" applyFont="1" applyFill="1" applyBorder="1"/>
    <xf numFmtId="0" fontId="3" fillId="6" borderId="22" xfId="0" applyFont="1" applyFill="1" applyBorder="1"/>
    <xf numFmtId="0" fontId="5" fillId="4" borderId="0" xfId="0" applyFont="1" applyFill="1" applyBorder="1" applyAlignment="1">
      <alignment horizontal="center" vertical="center" wrapText="1"/>
    </xf>
    <xf numFmtId="0" fontId="3" fillId="4" borderId="0" xfId="0" applyFont="1" applyFill="1" applyBorder="1"/>
    <xf numFmtId="0" fontId="0" fillId="3" borderId="1" xfId="0" applyFont="1" applyFill="1" applyBorder="1" applyAlignment="1">
      <alignment horizontal="left" vertical="top" wrapText="1"/>
    </xf>
    <xf numFmtId="164" fontId="0" fillId="0" borderId="7" xfId="3" applyFont="1" applyBorder="1"/>
    <xf numFmtId="9" fontId="3" fillId="0" borderId="15" xfId="4" applyFont="1" applyBorder="1" applyAlignment="1">
      <alignment horizontal="center" vertical="top"/>
    </xf>
    <xf numFmtId="9" fontId="3" fillId="0" borderId="10" xfId="4" applyFont="1" applyBorder="1" applyAlignment="1">
      <alignment horizontal="center" vertical="top"/>
    </xf>
    <xf numFmtId="0" fontId="0" fillId="3" borderId="0" xfId="0" applyFont="1" applyFill="1" applyBorder="1" applyAlignment="1">
      <alignment horizontal="center" vertical="top" wrapText="1"/>
    </xf>
    <xf numFmtId="0" fontId="0" fillId="3" borderId="0" xfId="0" applyFont="1" applyFill="1" applyBorder="1" applyAlignment="1">
      <alignment horizontal="left" vertical="top" wrapText="1"/>
    </xf>
    <xf numFmtId="0" fontId="3" fillId="0" borderId="0" xfId="0" applyFont="1" applyFill="1" applyBorder="1"/>
    <xf numFmtId="164" fontId="3" fillId="4" borderId="0" xfId="0" applyNumberFormat="1" applyFont="1" applyFill="1"/>
    <xf numFmtId="164" fontId="3" fillId="0" borderId="14" xfId="3" applyFont="1" applyBorder="1" applyAlignment="1">
      <alignment horizontal="center" vertical="top"/>
    </xf>
    <xf numFmtId="164" fontId="3" fillId="0" borderId="8" xfId="3" applyFont="1" applyBorder="1" applyAlignment="1">
      <alignment horizontal="left" vertical="top"/>
    </xf>
    <xf numFmtId="164" fontId="3" fillId="0" borderId="12" xfId="3" applyFont="1" applyBorder="1" applyAlignment="1">
      <alignment horizontal="center" vertical="top"/>
    </xf>
    <xf numFmtId="1" fontId="3" fillId="0" borderId="8" xfId="0" applyNumberFormat="1" applyFont="1" applyBorder="1" applyAlignment="1">
      <alignment horizontal="center" vertical="top"/>
    </xf>
    <xf numFmtId="1" fontId="3" fillId="0" borderId="2" xfId="0" applyNumberFormat="1" applyFont="1" applyBorder="1" applyAlignment="1">
      <alignment horizontal="center" vertical="top"/>
    </xf>
    <xf numFmtId="164" fontId="0" fillId="0" borderId="0" xfId="3" applyFont="1"/>
    <xf numFmtId="0" fontId="3" fillId="0" borderId="3" xfId="0" quotePrefix="1" applyFont="1" applyBorder="1" applyAlignment="1">
      <alignment vertical="top"/>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18" xfId="0" applyFill="1" applyBorder="1" applyAlignment="1">
      <alignment horizontal="left" vertical="center" wrapText="1" indent="2"/>
    </xf>
    <xf numFmtId="0" fontId="0" fillId="3" borderId="19" xfId="0" applyFill="1" applyBorder="1" applyAlignment="1">
      <alignment horizontal="left" vertical="center" wrapText="1" indent="2"/>
    </xf>
    <xf numFmtId="0" fontId="0" fillId="3" borderId="41" xfId="0" applyFill="1" applyBorder="1" applyAlignment="1">
      <alignment horizontal="left" vertical="center" wrapText="1" indent="2"/>
    </xf>
    <xf numFmtId="0" fontId="0" fillId="3" borderId="6" xfId="0" applyFill="1" applyBorder="1" applyAlignment="1">
      <alignment horizontal="left" vertical="center" wrapText="1" indent="2"/>
    </xf>
    <xf numFmtId="0" fontId="0" fillId="3" borderId="40" xfId="0" applyFill="1" applyBorder="1" applyAlignment="1">
      <alignment horizontal="left" vertical="center" wrapText="1" indent="2"/>
    </xf>
    <xf numFmtId="0" fontId="0" fillId="3" borderId="21" xfId="0" applyFill="1" applyBorder="1" applyAlignment="1">
      <alignment horizontal="left" vertical="center" wrapText="1" indent="2"/>
    </xf>
    <xf numFmtId="0" fontId="0" fillId="3" borderId="0" xfId="0" applyFill="1" applyAlignment="1">
      <alignment horizontal="left" vertical="center" wrapText="1" indent="2"/>
    </xf>
    <xf numFmtId="0" fontId="0" fillId="3" borderId="22" xfId="0" applyFill="1" applyBorder="1" applyAlignment="1">
      <alignment horizontal="left" vertical="center" wrapText="1" indent="2"/>
    </xf>
    <xf numFmtId="0" fontId="10" fillId="0" borderId="31" xfId="0" applyFont="1" applyBorder="1" applyAlignment="1">
      <alignment horizontal="center" vertical="top" wrapText="1"/>
    </xf>
    <xf numFmtId="0" fontId="10" fillId="0" borderId="32" xfId="0" applyFont="1" applyBorder="1" applyAlignment="1">
      <alignment horizontal="center" vertical="top" wrapText="1"/>
    </xf>
    <xf numFmtId="0" fontId="10" fillId="0" borderId="33" xfId="0" applyFont="1" applyBorder="1" applyAlignment="1">
      <alignment horizontal="center" vertical="top" wrapText="1"/>
    </xf>
    <xf numFmtId="0" fontId="0" fillId="3" borderId="44" xfId="0" applyFill="1" applyBorder="1" applyAlignment="1">
      <alignment horizontal="left" vertical="center" wrapText="1" indent="2"/>
    </xf>
    <xf numFmtId="0" fontId="0" fillId="3" borderId="9" xfId="0" applyFill="1" applyBorder="1" applyAlignment="1">
      <alignment horizontal="left" vertical="center" wrapText="1" indent="2"/>
    </xf>
    <xf numFmtId="0" fontId="0" fillId="3" borderId="53" xfId="0" applyFill="1" applyBorder="1" applyAlignment="1">
      <alignment horizontal="left" vertical="center" wrapText="1" indent="2"/>
    </xf>
    <xf numFmtId="0" fontId="7" fillId="0" borderId="13" xfId="0" applyFont="1" applyBorder="1" applyAlignment="1">
      <alignment horizontal="center" vertical="top" wrapText="1"/>
    </xf>
    <xf numFmtId="0" fontId="7" fillId="0" borderId="46" xfId="0" applyFont="1" applyBorder="1" applyAlignment="1">
      <alignment horizontal="center" vertical="top" wrapText="1"/>
    </xf>
    <xf numFmtId="0" fontId="7" fillId="0" borderId="2" xfId="0" applyFont="1" applyBorder="1" applyAlignment="1">
      <alignment horizontal="center" vertical="top" wrapText="1"/>
    </xf>
    <xf numFmtId="0" fontId="12" fillId="0" borderId="0" xfId="0" applyFont="1" applyBorder="1" applyAlignment="1">
      <alignment horizontal="center" vertical="center"/>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3" fillId="0" borderId="5" xfId="0" applyFont="1" applyBorder="1" applyAlignment="1">
      <alignment horizontal="center" vertical="top"/>
    </xf>
    <xf numFmtId="0" fontId="3" fillId="0" borderId="40" xfId="0" applyFont="1" applyBorder="1" applyAlignment="1">
      <alignment horizontal="center" vertical="top"/>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40" xfId="0" applyFont="1" applyBorder="1" applyAlignment="1">
      <alignment horizontal="left" vertical="top" wrapText="1"/>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40" xfId="0" applyFont="1" applyBorder="1" applyAlignment="1">
      <alignment horizontal="left" vertical="top"/>
    </xf>
    <xf numFmtId="0" fontId="3" fillId="0" borderId="1" xfId="0" applyFont="1" applyBorder="1" applyAlignment="1">
      <alignment horizontal="center" vertical="top"/>
    </xf>
    <xf numFmtId="0" fontId="3" fillId="0" borderId="16" xfId="0" applyFont="1" applyBorder="1" applyAlignment="1">
      <alignment horizontal="center" vertical="top"/>
    </xf>
    <xf numFmtId="0" fontId="3" fillId="0" borderId="1" xfId="0" applyFont="1" applyBorder="1" applyAlignment="1">
      <alignment horizontal="center" vertical="top" wrapText="1"/>
    </xf>
    <xf numFmtId="0" fontId="3" fillId="0" borderId="16" xfId="0" applyFont="1" applyBorder="1" applyAlignment="1">
      <alignment horizontal="center" vertical="top" wrapText="1"/>
    </xf>
    <xf numFmtId="0" fontId="3" fillId="0" borderId="5" xfId="0" applyFont="1" applyBorder="1" applyAlignment="1">
      <alignment horizontal="left" vertical="top" indent="1"/>
    </xf>
    <xf numFmtId="0" fontId="3" fillId="0" borderId="7" xfId="0" applyFont="1" applyBorder="1" applyAlignment="1">
      <alignment horizontal="left" vertical="top" indent="1"/>
    </xf>
    <xf numFmtId="0" fontId="5" fillId="0" borderId="7" xfId="0" applyFont="1" applyBorder="1" applyAlignment="1">
      <alignment horizontal="left" vertical="top"/>
    </xf>
    <xf numFmtId="0" fontId="3" fillId="0" borderId="5" xfId="0" applyFont="1" applyBorder="1" applyAlignment="1">
      <alignment horizontal="left" vertical="top" wrapText="1" indent="1"/>
    </xf>
    <xf numFmtId="0" fontId="3" fillId="0" borderId="7" xfId="0" applyFont="1" applyBorder="1" applyAlignment="1">
      <alignment horizontal="left" vertical="top" wrapText="1" indent="1"/>
    </xf>
    <xf numFmtId="0" fontId="0" fillId="3" borderId="24" xfId="0" applyFill="1" applyBorder="1" applyAlignment="1">
      <alignment horizontal="center" vertical="top"/>
    </xf>
    <xf numFmtId="0" fontId="0" fillId="3" borderId="25" xfId="0" applyFill="1" applyBorder="1" applyAlignment="1">
      <alignment horizontal="center"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54" xfId="0" applyFont="1" applyBorder="1" applyAlignment="1">
      <alignment horizontal="left" vertical="top"/>
    </xf>
    <xf numFmtId="0" fontId="5" fillId="0" borderId="4" xfId="0" applyFont="1" applyBorder="1" applyAlignment="1">
      <alignment horizontal="left" vertical="top"/>
    </xf>
    <xf numFmtId="0" fontId="5" fillId="0" borderId="55" xfId="0" applyFont="1" applyBorder="1" applyAlignment="1">
      <alignment horizontal="left" vertical="top"/>
    </xf>
    <xf numFmtId="0" fontId="3" fillId="0" borderId="54" xfId="0" applyFont="1" applyBorder="1" applyAlignment="1">
      <alignment horizontal="left" vertical="top"/>
    </xf>
    <xf numFmtId="0" fontId="3" fillId="0" borderId="28"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14" fillId="5" borderId="1"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3" fillId="4" borderId="3" xfId="0" applyFont="1" applyFill="1" applyBorder="1" applyAlignment="1">
      <alignment horizontal="left" vertical="center"/>
    </xf>
    <xf numFmtId="0" fontId="0" fillId="3" borderId="3" xfId="0" applyFont="1" applyFill="1" applyBorder="1" applyAlignment="1">
      <alignment horizontal="left" vertical="top" wrapText="1"/>
    </xf>
    <xf numFmtId="0" fontId="27" fillId="0" borderId="3" xfId="0" applyFont="1" applyFill="1" applyBorder="1"/>
    <xf numFmtId="0" fontId="14" fillId="5" borderId="3" xfId="0" applyFont="1" applyFill="1" applyBorder="1" applyAlignment="1">
      <alignment horizontal="center" vertical="center" wrapText="1"/>
    </xf>
    <xf numFmtId="0" fontId="3" fillId="4" borderId="3" xfId="0" applyFont="1" applyFill="1" applyBorder="1"/>
    <xf numFmtId="164" fontId="3" fillId="4" borderId="3" xfId="3" applyFont="1" applyFill="1" applyBorder="1" applyAlignment="1">
      <alignment horizontal="left"/>
    </xf>
    <xf numFmtId="0" fontId="5" fillId="5" borderId="3" xfId="0" applyFont="1" applyFill="1" applyBorder="1" applyAlignment="1">
      <alignment horizontal="left" vertical="center"/>
    </xf>
    <xf numFmtId="0" fontId="5" fillId="5" borderId="3" xfId="0" applyFont="1" applyFill="1" applyBorder="1" applyAlignment="1">
      <alignment horizontal="left"/>
    </xf>
    <xf numFmtId="164" fontId="3" fillId="4" borderId="3" xfId="3" applyFont="1" applyFill="1" applyBorder="1"/>
    <xf numFmtId="0" fontId="27" fillId="4" borderId="3" xfId="0" applyFont="1" applyFill="1" applyBorder="1"/>
    <xf numFmtId="0" fontId="27" fillId="4" borderId="5" xfId="0" applyFont="1" applyFill="1" applyBorder="1"/>
    <xf numFmtId="0" fontId="27" fillId="4" borderId="7" xfId="0" applyFont="1" applyFill="1" applyBorder="1"/>
    <xf numFmtId="0" fontId="5" fillId="6" borderId="57" xfId="0" applyFont="1" applyFill="1" applyBorder="1" applyAlignment="1">
      <alignment horizontal="center" wrapText="1"/>
    </xf>
    <xf numFmtId="0" fontId="5" fillId="6" borderId="17" xfId="0" applyFont="1" applyFill="1" applyBorder="1" applyAlignment="1">
      <alignment horizontal="center" wrapText="1"/>
    </xf>
    <xf numFmtId="0" fontId="5" fillId="6" borderId="58" xfId="0" applyFont="1" applyFill="1" applyBorder="1" applyAlignment="1">
      <alignment horizontal="center" wrapText="1"/>
    </xf>
    <xf numFmtId="0" fontId="5" fillId="6" borderId="20" xfId="0" applyFont="1" applyFill="1" applyBorder="1" applyAlignment="1">
      <alignment horizontal="center"/>
    </xf>
    <xf numFmtId="0" fontId="5" fillId="6" borderId="56" xfId="0" applyFont="1" applyFill="1" applyBorder="1" applyAlignment="1">
      <alignment horizontal="center"/>
    </xf>
    <xf numFmtId="0" fontId="5" fillId="6" borderId="45" xfId="0" applyFont="1" applyFill="1" applyBorder="1" applyAlignment="1">
      <alignment horizontal="center"/>
    </xf>
    <xf numFmtId="0" fontId="5" fillId="4" borderId="0"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3" fillId="4" borderId="5" xfId="0" applyFont="1" applyFill="1" applyBorder="1"/>
    <xf numFmtId="0" fontId="3" fillId="4" borderId="7" xfId="0" applyFont="1" applyFill="1" applyBorder="1"/>
    <xf numFmtId="164" fontId="3" fillId="4" borderId="5" xfId="3" applyFont="1" applyFill="1" applyBorder="1"/>
    <xf numFmtId="164" fontId="3" fillId="4" borderId="7" xfId="3" applyFont="1" applyFill="1" applyBorder="1"/>
    <xf numFmtId="0" fontId="3" fillId="4" borderId="0" xfId="0" applyFont="1" applyFill="1" applyBorder="1"/>
    <xf numFmtId="0" fontId="12" fillId="4" borderId="0" xfId="0" applyFont="1" applyFill="1" applyBorder="1" applyAlignment="1">
      <alignment horizontal="left" vertical="center"/>
    </xf>
    <xf numFmtId="0" fontId="3" fillId="6" borderId="21" xfId="0" applyFont="1" applyFill="1" applyBorder="1" applyAlignment="1">
      <alignment horizontal="center" vertical="top" wrapText="1"/>
    </xf>
    <xf numFmtId="0" fontId="3" fillId="6" borderId="0" xfId="0" applyFont="1" applyFill="1" applyBorder="1" applyAlignment="1">
      <alignment horizontal="center" vertical="top" wrapText="1"/>
    </xf>
    <xf numFmtId="0" fontId="3" fillId="6" borderId="22" xfId="0" applyFont="1" applyFill="1" applyBorder="1" applyAlignment="1">
      <alignment horizontal="center" vertical="top" wrapText="1"/>
    </xf>
    <xf numFmtId="0" fontId="0" fillId="3" borderId="1" xfId="0" applyFont="1" applyFill="1" applyBorder="1" applyAlignment="1">
      <alignment horizontal="left" vertical="top" wrapText="1"/>
    </xf>
    <xf numFmtId="0" fontId="0" fillId="3" borderId="46" xfId="0" applyFont="1" applyFill="1" applyBorder="1" applyAlignment="1">
      <alignment horizontal="left" vertical="top" wrapText="1"/>
    </xf>
    <xf numFmtId="0" fontId="0" fillId="3" borderId="3" xfId="0" applyFont="1" applyFill="1" applyBorder="1" applyAlignment="1">
      <alignment horizontal="center" vertical="top" wrapText="1"/>
    </xf>
    <xf numFmtId="0" fontId="0" fillId="3" borderId="1" xfId="0" applyFont="1" applyFill="1" applyBorder="1" applyAlignment="1">
      <alignment horizontal="center" vertical="top" wrapText="1"/>
    </xf>
    <xf numFmtId="0" fontId="0" fillId="3" borderId="46" xfId="0" applyFont="1" applyFill="1" applyBorder="1" applyAlignment="1">
      <alignment horizontal="center" vertical="top" wrapText="1"/>
    </xf>
    <xf numFmtId="0" fontId="0" fillId="3" borderId="2"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5" fillId="4" borderId="46" xfId="0" applyFont="1" applyFill="1" applyBorder="1" applyAlignment="1">
      <alignment horizontal="center" vertical="center" wrapText="1"/>
    </xf>
    <xf numFmtId="0" fontId="0" fillId="5" borderId="1" xfId="0" applyFont="1" applyFill="1" applyBorder="1" applyAlignment="1">
      <alignment horizontal="center" vertical="top" wrapText="1"/>
    </xf>
    <xf numFmtId="0" fontId="0" fillId="5" borderId="46" xfId="0" applyFont="1" applyFill="1" applyBorder="1" applyAlignment="1">
      <alignment horizontal="center" vertical="top" wrapText="1"/>
    </xf>
    <xf numFmtId="0" fontId="0" fillId="5" borderId="2" xfId="0" applyFont="1" applyFill="1" applyBorder="1" applyAlignment="1">
      <alignment horizontal="center" vertical="top" wrapText="1"/>
    </xf>
  </cellXfs>
  <cellStyles count="5">
    <cellStyle name="Invoer" xfId="1" builtinId="20"/>
    <cellStyle name="Normal_Sheet1" xfId="2"/>
    <cellStyle name="Procent" xfId="4" builtinId="5"/>
    <cellStyle name="Standaard" xfId="0" builtinId="0"/>
    <cellStyle name="Valuta" xfId="3" builtinId="4"/>
  </cellStyles>
  <dxfs count="0"/>
  <tableStyles count="0" defaultTableStyle="TableStyleMedium2" defaultPivotStyle="PivotStyleLight16"/>
  <colors>
    <mruColors>
      <color rgb="FFC6E0B4"/>
      <color rgb="FFFFE699"/>
      <color rgb="FFB4C6E7"/>
      <color rgb="FF808080"/>
      <color rgb="FFCCFF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18" Type="http://schemas.openxmlformats.org/officeDocument/2006/relationships/image" Target="../media/image14.png"/><Relationship Id="rId3" Type="http://schemas.openxmlformats.org/officeDocument/2006/relationships/image" Target="../media/image2.png"/><Relationship Id="rId21" Type="http://schemas.openxmlformats.org/officeDocument/2006/relationships/image" Target="../media/image20.svg"/><Relationship Id="rId7" Type="http://schemas.openxmlformats.org/officeDocument/2006/relationships/image" Target="../media/image6.svg"/><Relationship Id="rId12" Type="http://schemas.openxmlformats.org/officeDocument/2006/relationships/image" Target="../media/image8.png"/><Relationship Id="rId17" Type="http://schemas.openxmlformats.org/officeDocument/2006/relationships/image" Target="../media/image13.png"/><Relationship Id="rId2" Type="http://schemas.openxmlformats.org/officeDocument/2006/relationships/image" Target="../media/image2.svg"/><Relationship Id="rId16" Type="http://schemas.openxmlformats.org/officeDocument/2006/relationships/image" Target="../media/image12.png"/><Relationship Id="rId20" Type="http://schemas.openxmlformats.org/officeDocument/2006/relationships/image" Target="../media/image40.svg"/><Relationship Id="rId1" Type="http://schemas.openxmlformats.org/officeDocument/2006/relationships/image" Target="../media/image1.png"/><Relationship Id="rId6" Type="http://schemas.openxmlformats.org/officeDocument/2006/relationships/image" Target="../media/image4.png"/><Relationship Id="rId11" Type="http://schemas.openxmlformats.org/officeDocument/2006/relationships/image" Target="../media/image8.svg"/><Relationship Id="rId5" Type="http://schemas.openxmlformats.org/officeDocument/2006/relationships/image" Target="../media/image3.png"/><Relationship Id="rId15" Type="http://schemas.openxmlformats.org/officeDocument/2006/relationships/image" Target="../media/image11.png"/><Relationship Id="rId10" Type="http://schemas.openxmlformats.org/officeDocument/2006/relationships/image" Target="../media/image7.png"/><Relationship Id="rId19" Type="http://schemas.openxmlformats.org/officeDocument/2006/relationships/image" Target="../media/image15.png"/><Relationship Id="rId4" Type="http://schemas.openxmlformats.org/officeDocument/2006/relationships/image" Target="../media/image4.svg"/><Relationship Id="rId9" Type="http://schemas.openxmlformats.org/officeDocument/2006/relationships/image" Target="../media/image6.png"/><Relationship Id="rId14" Type="http://schemas.openxmlformats.org/officeDocument/2006/relationships/image" Target="../media/image10.png"/><Relationship Id="rId22" Type="http://schemas.openxmlformats.org/officeDocument/2006/relationships/image" Target="../media/image60.svg"/></Relationships>
</file>

<file path=xl/drawings/_rels/drawing2.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svg"/><Relationship Id="rId1" Type="http://schemas.openxmlformats.org/officeDocument/2006/relationships/image" Target="../media/image1.png"/><Relationship Id="rId9" Type="http://schemas.openxmlformats.org/officeDocument/2006/relationships/image" Target="../media/image8.svg"/></Relationships>
</file>

<file path=xl/drawings/drawing1.xml><?xml version="1.0" encoding="utf-8"?>
<xdr:wsDr xmlns:xdr="http://schemas.openxmlformats.org/drawingml/2006/spreadsheetDrawing" xmlns:a="http://schemas.openxmlformats.org/drawingml/2006/main">
  <xdr:twoCellAnchor>
    <xdr:from>
      <xdr:col>7</xdr:col>
      <xdr:colOff>542635</xdr:colOff>
      <xdr:row>5</xdr:row>
      <xdr:rowOff>105967</xdr:rowOff>
    </xdr:from>
    <xdr:to>
      <xdr:col>7</xdr:col>
      <xdr:colOff>1188026</xdr:colOff>
      <xdr:row>5</xdr:row>
      <xdr:rowOff>762001</xdr:rowOff>
    </xdr:to>
    <xdr:pic>
      <xdr:nvPicPr>
        <xdr:cNvPr id="2"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4809835" y="654607"/>
          <a:ext cx="66271" cy="76914"/>
        </a:xfrm>
        <a:prstGeom prst="rect">
          <a:avLst/>
        </a:prstGeom>
      </xdr:spPr>
    </xdr:pic>
    <xdr:clientData/>
  </xdr:twoCellAnchor>
  <xdr:twoCellAnchor>
    <xdr:from>
      <xdr:col>7</xdr:col>
      <xdr:colOff>435586</xdr:colOff>
      <xdr:row>9</xdr:row>
      <xdr:rowOff>817180</xdr:rowOff>
    </xdr:from>
    <xdr:to>
      <xdr:col>7</xdr:col>
      <xdr:colOff>1349986</xdr:colOff>
      <xdr:row>11</xdr:row>
      <xdr:rowOff>162416</xdr:rowOff>
    </xdr:to>
    <xdr:pic>
      <xdr:nvPicPr>
        <xdr:cNvPr id="3" name="Graphic 2" descr="Zwart-wit geblokte vlag met effen opvulling">
          <a:extLst>
            <a:ext uri="{FF2B5EF4-FFF2-40B4-BE49-F238E27FC236}">
              <a16:creationId xmlns:a16="http://schemas.microsoft.com/office/drawing/2014/main" id="{C6F36D0A-FB83-4FA7-97B4-BCDFD46D2D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15283380" y="6095151"/>
          <a:ext cx="914400" cy="925265"/>
        </a:xfrm>
        <a:prstGeom prst="rect">
          <a:avLst/>
        </a:prstGeom>
      </xdr:spPr>
    </xdr:pic>
    <xdr:clientData/>
  </xdr:twoCellAnchor>
  <xdr:twoCellAnchor>
    <xdr:from>
      <xdr:col>4</xdr:col>
      <xdr:colOff>451291</xdr:colOff>
      <xdr:row>16</xdr:row>
      <xdr:rowOff>2376857</xdr:rowOff>
    </xdr:from>
    <xdr:to>
      <xdr:col>4</xdr:col>
      <xdr:colOff>1311087</xdr:colOff>
      <xdr:row>16</xdr:row>
      <xdr:rowOff>3235376</xdr:rowOff>
    </xdr:to>
    <xdr:pic>
      <xdr:nvPicPr>
        <xdr:cNvPr id="4" name="Graphic 24" descr="Zwart-wit geblokte vlag met effen opvulling">
          <a:extLst>
            <a:ext uri="{FF2B5EF4-FFF2-40B4-BE49-F238E27FC236}">
              <a16:creationId xmlns:a16="http://schemas.microsoft.com/office/drawing/2014/main" id="{FB755408-A136-4A33-9679-F9598274DD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2889691" y="2742617"/>
          <a:ext cx="158756" cy="0"/>
        </a:xfrm>
        <a:prstGeom prst="rect">
          <a:avLst/>
        </a:prstGeom>
      </xdr:spPr>
    </xdr:pic>
    <xdr:clientData/>
  </xdr:twoCellAnchor>
  <xdr:twoCellAnchor>
    <xdr:from>
      <xdr:col>3</xdr:col>
      <xdr:colOff>450272</xdr:colOff>
      <xdr:row>16</xdr:row>
      <xdr:rowOff>1396999</xdr:rowOff>
    </xdr:from>
    <xdr:to>
      <xdr:col>3</xdr:col>
      <xdr:colOff>1306945</xdr:colOff>
      <xdr:row>16</xdr:row>
      <xdr:rowOff>2253672</xdr:rowOff>
    </xdr:to>
    <xdr:pic>
      <xdr:nvPicPr>
        <xdr:cNvPr id="5" name="Graphic 6" descr="Bakstenen muur bouwen met effen opvulling">
          <a:extLst>
            <a:ext uri="{FF2B5EF4-FFF2-40B4-BE49-F238E27FC236}">
              <a16:creationId xmlns:a16="http://schemas.microsoft.com/office/drawing/2014/main" id="{C8A45841-F005-45FA-992C-8970CF8F275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2279072" y="2745739"/>
          <a:ext cx="155633" cy="0"/>
        </a:xfrm>
        <a:prstGeom prst="rect">
          <a:avLst/>
        </a:prstGeom>
      </xdr:spPr>
    </xdr:pic>
    <xdr:clientData/>
  </xdr:twoCellAnchor>
  <xdr:twoCellAnchor>
    <xdr:from>
      <xdr:col>2</xdr:col>
      <xdr:colOff>620279</xdr:colOff>
      <xdr:row>16</xdr:row>
      <xdr:rowOff>1525359</xdr:rowOff>
    </xdr:from>
    <xdr:to>
      <xdr:col>2</xdr:col>
      <xdr:colOff>1275195</xdr:colOff>
      <xdr:row>16</xdr:row>
      <xdr:rowOff>2178218</xdr:rowOff>
    </xdr:to>
    <xdr:pic>
      <xdr:nvPicPr>
        <xdr:cNvPr id="6" name="Graphic 25" descr="Spelen met effen opvulling">
          <a:extLst>
            <a:ext uri="{FF2B5EF4-FFF2-40B4-BE49-F238E27FC236}">
              <a16:creationId xmlns:a16="http://schemas.microsoft.com/office/drawing/2014/main" id="{72A07F10-A741-4193-BB4E-C144FECAF74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1831859" y="2744559"/>
          <a:ext cx="0" cy="0"/>
        </a:xfrm>
        <a:prstGeom prst="rect">
          <a:avLst/>
        </a:prstGeom>
      </xdr:spPr>
    </xdr:pic>
    <xdr:clientData/>
  </xdr:twoCellAnchor>
  <xdr:twoCellAnchor>
    <xdr:from>
      <xdr:col>6</xdr:col>
      <xdr:colOff>1543240</xdr:colOff>
      <xdr:row>16</xdr:row>
      <xdr:rowOff>2388347</xdr:rowOff>
    </xdr:from>
    <xdr:to>
      <xdr:col>6</xdr:col>
      <xdr:colOff>2418911</xdr:colOff>
      <xdr:row>16</xdr:row>
      <xdr:rowOff>3246866</xdr:rowOff>
    </xdr:to>
    <xdr:pic>
      <xdr:nvPicPr>
        <xdr:cNvPr id="8" name="Graphic 27" descr="Zwart-wit geblokte vlag met effen opvulling">
          <a:extLst>
            <a:ext uri="{FF2B5EF4-FFF2-40B4-BE49-F238E27FC236}">
              <a16:creationId xmlns:a16="http://schemas.microsoft.com/office/drawing/2014/main" id="{72896DC6-D564-422E-8D70-6AA78066A52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xmlns="" r:embed="rId4"/>
            </a:ext>
          </a:extLst>
        </a:blip>
        <a:stretch>
          <a:fillRect/>
        </a:stretch>
      </xdr:blipFill>
      <xdr:spPr>
        <a:xfrm>
          <a:off x="4263580" y="2746487"/>
          <a:ext cx="6991" cy="0"/>
        </a:xfrm>
        <a:prstGeom prst="rect">
          <a:avLst/>
        </a:prstGeom>
      </xdr:spPr>
    </xdr:pic>
    <xdr:clientData/>
  </xdr:twoCellAnchor>
  <xdr:oneCellAnchor>
    <xdr:from>
      <xdr:col>0</xdr:col>
      <xdr:colOff>393628</xdr:colOff>
      <xdr:row>15</xdr:row>
      <xdr:rowOff>96367</xdr:rowOff>
    </xdr:from>
    <xdr:ext cx="276043" cy="268023"/>
    <xdr:pic>
      <xdr:nvPicPr>
        <xdr:cNvPr id="9" name="Graphic 3" descr="Circle with left arrow with solid fill">
          <a:extLst>
            <a:ext uri="{FF2B5EF4-FFF2-40B4-BE49-F238E27FC236}">
              <a16:creationId xmlns:a16="http://schemas.microsoft.com/office/drawing/2014/main" id="{464DDC8C-8C8E-43F6-85AB-7814A5967C1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93628" y="2473807"/>
          <a:ext cx="276043" cy="268023"/>
        </a:xfrm>
        <a:prstGeom prst="rect">
          <a:avLst/>
        </a:prstGeom>
      </xdr:spPr>
    </xdr:pic>
    <xdr:clientData/>
  </xdr:oneCellAnchor>
  <xdr:oneCellAnchor>
    <xdr:from>
      <xdr:col>0</xdr:col>
      <xdr:colOff>383665</xdr:colOff>
      <xdr:row>20</xdr:row>
      <xdr:rowOff>1325</xdr:rowOff>
    </xdr:from>
    <xdr:ext cx="295093" cy="262324"/>
    <xdr:pic>
      <xdr:nvPicPr>
        <xdr:cNvPr id="10" name="Graphic 28" descr="Circle with left arrow with solid fill">
          <a:extLst>
            <a:ext uri="{FF2B5EF4-FFF2-40B4-BE49-F238E27FC236}">
              <a16:creationId xmlns:a16="http://schemas.microsoft.com/office/drawing/2014/main" id="{F757108E-3462-421A-8640-F8539638322B}"/>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3665" y="3293165"/>
          <a:ext cx="295093" cy="262324"/>
        </a:xfrm>
        <a:prstGeom prst="rect">
          <a:avLst/>
        </a:prstGeom>
      </xdr:spPr>
    </xdr:pic>
    <xdr:clientData/>
  </xdr:oneCellAnchor>
  <xdr:oneCellAnchor>
    <xdr:from>
      <xdr:col>0</xdr:col>
      <xdr:colOff>379532</xdr:colOff>
      <xdr:row>25</xdr:row>
      <xdr:rowOff>0</xdr:rowOff>
    </xdr:from>
    <xdr:ext cx="289378" cy="299706"/>
    <xdr:pic>
      <xdr:nvPicPr>
        <xdr:cNvPr id="11" name="Graphic 29" descr="Circle with left arrow with solid fill">
          <a:extLst>
            <a:ext uri="{FF2B5EF4-FFF2-40B4-BE49-F238E27FC236}">
              <a16:creationId xmlns:a16="http://schemas.microsoft.com/office/drawing/2014/main" id="{46E93D2B-79CD-40EF-AFFB-5828AA81F04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532" y="4206240"/>
          <a:ext cx="289378" cy="299706"/>
        </a:xfrm>
        <a:prstGeom prst="rect">
          <a:avLst/>
        </a:prstGeom>
      </xdr:spPr>
    </xdr:pic>
    <xdr:clientData/>
  </xdr:oneCellAnchor>
  <xdr:oneCellAnchor>
    <xdr:from>
      <xdr:col>0</xdr:col>
      <xdr:colOff>379456</xdr:colOff>
      <xdr:row>32</xdr:row>
      <xdr:rowOff>57114</xdr:rowOff>
    </xdr:from>
    <xdr:ext cx="285568" cy="288343"/>
    <xdr:pic>
      <xdr:nvPicPr>
        <xdr:cNvPr id="12" name="Graphic 30" descr="Circle with left arrow with solid fill">
          <a:extLst>
            <a:ext uri="{FF2B5EF4-FFF2-40B4-BE49-F238E27FC236}">
              <a16:creationId xmlns:a16="http://schemas.microsoft.com/office/drawing/2014/main" id="{C7A71FC3-332D-42DA-A49D-97006337A8A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456" y="5543514"/>
          <a:ext cx="285568" cy="288343"/>
        </a:xfrm>
        <a:prstGeom prst="rect">
          <a:avLst/>
        </a:prstGeom>
      </xdr:spPr>
    </xdr:pic>
    <xdr:clientData/>
  </xdr:oneCellAnchor>
  <xdr:oneCellAnchor>
    <xdr:from>
      <xdr:col>0</xdr:col>
      <xdr:colOff>380164</xdr:colOff>
      <xdr:row>34</xdr:row>
      <xdr:rowOff>80434</xdr:rowOff>
    </xdr:from>
    <xdr:ext cx="285568" cy="301043"/>
    <xdr:pic>
      <xdr:nvPicPr>
        <xdr:cNvPr id="13" name="Graphic 31" descr="Circle with left arrow with solid fill">
          <a:extLst>
            <a:ext uri="{FF2B5EF4-FFF2-40B4-BE49-F238E27FC236}">
              <a16:creationId xmlns:a16="http://schemas.microsoft.com/office/drawing/2014/main" id="{9BFFEC0F-6796-4E3C-86D0-C99E81636DC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0164" y="5932594"/>
          <a:ext cx="285568" cy="301043"/>
        </a:xfrm>
        <a:prstGeom prst="rect">
          <a:avLst/>
        </a:prstGeom>
      </xdr:spPr>
    </xdr:pic>
    <xdr:clientData/>
  </xdr:oneCellAnchor>
  <xdr:oneCellAnchor>
    <xdr:from>
      <xdr:col>0</xdr:col>
      <xdr:colOff>380108</xdr:colOff>
      <xdr:row>36</xdr:row>
      <xdr:rowOff>79939</xdr:rowOff>
    </xdr:from>
    <xdr:ext cx="285568" cy="292153"/>
    <xdr:pic>
      <xdr:nvPicPr>
        <xdr:cNvPr id="14" name="Graphic 32" descr="Circle with left arrow with solid fill">
          <a:extLst>
            <a:ext uri="{FF2B5EF4-FFF2-40B4-BE49-F238E27FC236}">
              <a16:creationId xmlns:a16="http://schemas.microsoft.com/office/drawing/2014/main" id="{E0B170DF-3171-442B-9444-F4616CDBCC9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80108" y="6297859"/>
          <a:ext cx="285568" cy="292153"/>
        </a:xfrm>
        <a:prstGeom prst="rect">
          <a:avLst/>
        </a:prstGeom>
      </xdr:spPr>
    </xdr:pic>
    <xdr:clientData/>
  </xdr:oneCellAnchor>
  <xdr:oneCellAnchor>
    <xdr:from>
      <xdr:col>0</xdr:col>
      <xdr:colOff>379558</xdr:colOff>
      <xdr:row>29</xdr:row>
      <xdr:rowOff>221495</xdr:rowOff>
    </xdr:from>
    <xdr:ext cx="285568" cy="283130"/>
    <xdr:pic>
      <xdr:nvPicPr>
        <xdr:cNvPr id="15" name="Graphic 33" descr="Circle with left arrow with solid fill">
          <a:extLst>
            <a:ext uri="{FF2B5EF4-FFF2-40B4-BE49-F238E27FC236}">
              <a16:creationId xmlns:a16="http://schemas.microsoft.com/office/drawing/2014/main" id="{95A9E5D3-6554-49D7-9BB8-F0148C55DBC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558" y="5121155"/>
          <a:ext cx="285568" cy="283130"/>
        </a:xfrm>
        <a:prstGeom prst="rect">
          <a:avLst/>
        </a:prstGeom>
      </xdr:spPr>
    </xdr:pic>
    <xdr:clientData/>
  </xdr:oneCellAnchor>
  <xdr:oneCellAnchor>
    <xdr:from>
      <xdr:col>0</xdr:col>
      <xdr:colOff>379310</xdr:colOff>
      <xdr:row>38</xdr:row>
      <xdr:rowOff>63625</xdr:rowOff>
    </xdr:from>
    <xdr:ext cx="285568" cy="299138"/>
    <xdr:pic>
      <xdr:nvPicPr>
        <xdr:cNvPr id="16" name="Graphic 34" descr="Circle with left arrow with solid fill">
          <a:extLst>
            <a:ext uri="{FF2B5EF4-FFF2-40B4-BE49-F238E27FC236}">
              <a16:creationId xmlns:a16="http://schemas.microsoft.com/office/drawing/2014/main" id="{7B28C418-61D9-4EB9-A912-FA7384CD8FA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a:off x="379310" y="6647305"/>
          <a:ext cx="285568" cy="299138"/>
        </a:xfrm>
        <a:prstGeom prst="rect">
          <a:avLst/>
        </a:prstGeom>
      </xdr:spPr>
    </xdr:pic>
    <xdr:clientData/>
  </xdr:oneCellAnchor>
  <xdr:oneCellAnchor>
    <xdr:from>
      <xdr:col>8</xdr:col>
      <xdr:colOff>484386</xdr:colOff>
      <xdr:row>1</xdr:row>
      <xdr:rowOff>116176</xdr:rowOff>
    </xdr:from>
    <xdr:ext cx="257863" cy="285568"/>
    <xdr:pic>
      <xdr:nvPicPr>
        <xdr:cNvPr id="17"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 uri="{96DAC541-7B7A-43D3-8B79-37D633B846F1}">
              <asvg:svgBlip xmlns:asvg="http://schemas.microsoft.com/office/drawing/2016/SVG/main" xmlns="" r:embed="rId11"/>
            </a:ext>
          </a:extLst>
        </a:blip>
        <a:stretch>
          <a:fillRect/>
        </a:stretch>
      </xdr:blipFill>
      <xdr:spPr>
        <a:xfrm rot="5400000">
          <a:off x="5347334" y="312908"/>
          <a:ext cx="285568" cy="257863"/>
        </a:xfrm>
        <a:prstGeom prst="rect">
          <a:avLst/>
        </a:prstGeom>
      </xdr:spPr>
    </xdr:pic>
    <xdr:clientData/>
  </xdr:oneCellAnchor>
  <xdr:twoCellAnchor>
    <xdr:from>
      <xdr:col>0</xdr:col>
      <xdr:colOff>116914</xdr:colOff>
      <xdr:row>12</xdr:row>
      <xdr:rowOff>92820</xdr:rowOff>
    </xdr:from>
    <xdr:to>
      <xdr:col>0</xdr:col>
      <xdr:colOff>955675</xdr:colOff>
      <xdr:row>14</xdr:row>
      <xdr:rowOff>171264</xdr:rowOff>
    </xdr:to>
    <xdr:sp macro="" textlink="">
      <xdr:nvSpPr>
        <xdr:cNvPr id="18" name="Speech Bubble: Rectangle 5">
          <a:extLst>
            <a:ext uri="{FF2B5EF4-FFF2-40B4-BE49-F238E27FC236}">
              <a16:creationId xmlns:a16="http://schemas.microsoft.com/office/drawing/2014/main" id="{DD5BB6DA-1CB2-4663-AF6F-FDA9A58A0AE9}"/>
            </a:ext>
          </a:extLst>
        </xdr:cNvPr>
        <xdr:cNvSpPr/>
      </xdr:nvSpPr>
      <xdr:spPr>
        <a:xfrm>
          <a:off x="116914" y="1921620"/>
          <a:ext cx="495861" cy="444204"/>
        </a:xfrm>
        <a:prstGeom prst="wedgeRectCallout">
          <a:avLst>
            <a:gd name="adj1" fmla="val -11481"/>
            <a:gd name="adj2" fmla="val 81653"/>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900">
              <a:solidFill>
                <a:sysClr val="windowText" lastClr="000000"/>
              </a:solidFill>
            </a:rPr>
            <a:t>Klik op </a:t>
          </a:r>
          <a:r>
            <a:rPr lang="nl-NL" sz="900" baseline="0">
              <a:solidFill>
                <a:sysClr val="windowText" lastClr="000000"/>
              </a:solidFill>
            </a:rPr>
            <a:t>"+" tekens naast de pijlen om informatie uit te klappen.</a:t>
          </a:r>
        </a:p>
        <a:p>
          <a:pPr algn="l"/>
          <a:endParaRPr lang="nl-NL" sz="900">
            <a:solidFill>
              <a:sysClr val="windowText" lastClr="000000"/>
            </a:solidFill>
          </a:endParaRPr>
        </a:p>
      </xdr:txBody>
    </xdr:sp>
    <xdr:clientData/>
  </xdr:twoCellAnchor>
  <xdr:twoCellAnchor>
    <xdr:from>
      <xdr:col>6</xdr:col>
      <xdr:colOff>8030</xdr:colOff>
      <xdr:row>16</xdr:row>
      <xdr:rowOff>2515460</xdr:rowOff>
    </xdr:from>
    <xdr:to>
      <xdr:col>6</xdr:col>
      <xdr:colOff>678821</xdr:colOff>
      <xdr:row>16</xdr:row>
      <xdr:rowOff>3171494</xdr:rowOff>
    </xdr:to>
    <xdr:pic>
      <xdr:nvPicPr>
        <xdr:cNvPr id="19" name="Graphic 18" descr="Spelen met effen opvulling">
          <a:extLst>
            <a:ext uri="{FF2B5EF4-FFF2-40B4-BE49-F238E27FC236}">
              <a16:creationId xmlns:a16="http://schemas.microsoft.com/office/drawing/2014/main" id="{D1607864-EAA0-4AA0-909E-A70510FAD35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3665630" y="2744060"/>
          <a:ext cx="602211" cy="714"/>
        </a:xfrm>
        <a:prstGeom prst="rect">
          <a:avLst/>
        </a:prstGeom>
      </xdr:spPr>
    </xdr:pic>
    <xdr:clientData/>
  </xdr:twoCellAnchor>
  <xdr:twoCellAnchor>
    <xdr:from>
      <xdr:col>6</xdr:col>
      <xdr:colOff>686733</xdr:colOff>
      <xdr:row>16</xdr:row>
      <xdr:rowOff>2360557</xdr:rowOff>
    </xdr:from>
    <xdr:to>
      <xdr:col>6</xdr:col>
      <xdr:colOff>1543406</xdr:colOff>
      <xdr:row>16</xdr:row>
      <xdr:rowOff>3201355</xdr:rowOff>
    </xdr:to>
    <xdr:pic>
      <xdr:nvPicPr>
        <xdr:cNvPr id="20" name="Graphic 19" descr="Bakstenen muur bouwen met effen opvulling">
          <a:extLst>
            <a:ext uri="{FF2B5EF4-FFF2-40B4-BE49-F238E27FC236}">
              <a16:creationId xmlns:a16="http://schemas.microsoft.com/office/drawing/2014/main" id="{56E9C3DC-0BD3-417D-B34B-18293F28E5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xmlns="" r:embed="rId7"/>
            </a:ext>
          </a:extLst>
        </a:blip>
        <a:stretch>
          <a:fillRect/>
        </a:stretch>
      </xdr:blipFill>
      <xdr:spPr>
        <a:xfrm>
          <a:off x="4268133" y="2741557"/>
          <a:ext cx="0" cy="2598"/>
        </a:xfrm>
        <a:prstGeom prst="rect">
          <a:avLst/>
        </a:prstGeom>
      </xdr:spPr>
    </xdr:pic>
    <xdr:clientData/>
  </xdr:twoCellAnchor>
  <xdr:twoCellAnchor>
    <xdr:from>
      <xdr:col>4</xdr:col>
      <xdr:colOff>451291</xdr:colOff>
      <xdr:row>16</xdr:row>
      <xdr:rowOff>2376857</xdr:rowOff>
    </xdr:from>
    <xdr:to>
      <xdr:col>4</xdr:col>
      <xdr:colOff>1311087</xdr:colOff>
      <xdr:row>16</xdr:row>
      <xdr:rowOff>3235376</xdr:rowOff>
    </xdr:to>
    <xdr:pic>
      <xdr:nvPicPr>
        <xdr:cNvPr id="21" name="Graphic 24" descr="Zwart-wit geblokte vlag met effen opvulling">
          <a:extLst>
            <a:ext uri="{FF2B5EF4-FFF2-40B4-BE49-F238E27FC236}">
              <a16:creationId xmlns:a16="http://schemas.microsoft.com/office/drawing/2014/main" id="{FB755408-A136-4A33-9679-F9598274DDE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xmlns="" r:embed="rId20"/>
            </a:ext>
          </a:extLst>
        </a:blip>
        <a:stretch>
          <a:fillRect/>
        </a:stretch>
      </xdr:blipFill>
      <xdr:spPr>
        <a:xfrm>
          <a:off x="8652316" y="11101757"/>
          <a:ext cx="859796" cy="858519"/>
        </a:xfrm>
        <a:prstGeom prst="rect">
          <a:avLst/>
        </a:prstGeom>
      </xdr:spPr>
    </xdr:pic>
    <xdr:clientData/>
  </xdr:twoCellAnchor>
  <xdr:twoCellAnchor>
    <xdr:from>
      <xdr:col>5</xdr:col>
      <xdr:colOff>1543240</xdr:colOff>
      <xdr:row>16</xdr:row>
      <xdr:rowOff>2388347</xdr:rowOff>
    </xdr:from>
    <xdr:to>
      <xdr:col>6</xdr:col>
      <xdr:colOff>2282</xdr:colOff>
      <xdr:row>16</xdr:row>
      <xdr:rowOff>3246866</xdr:rowOff>
    </xdr:to>
    <xdr:pic>
      <xdr:nvPicPr>
        <xdr:cNvPr id="27" name="Graphic 27" descr="Zwart-wit geblokte vlag met effen opvulling">
          <a:extLst>
            <a:ext uri="{FF2B5EF4-FFF2-40B4-BE49-F238E27FC236}">
              <a16:creationId xmlns:a16="http://schemas.microsoft.com/office/drawing/2014/main" id="{72896DC6-D564-422E-8D70-6AA78066A526}"/>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 uri="{96DAC541-7B7A-43D3-8B79-37D633B846F1}">
              <asvg:svgBlip xmlns:asvg="http://schemas.microsoft.com/office/drawing/2016/SVG/main" xmlns="" r:embed="rId20"/>
            </a:ext>
          </a:extLst>
        </a:blip>
        <a:stretch>
          <a:fillRect/>
        </a:stretch>
      </xdr:blipFill>
      <xdr:spPr>
        <a:xfrm>
          <a:off x="11582590" y="11113247"/>
          <a:ext cx="935542" cy="858519"/>
        </a:xfrm>
        <a:prstGeom prst="rect">
          <a:avLst/>
        </a:prstGeom>
      </xdr:spPr>
    </xdr:pic>
    <xdr:clientData/>
  </xdr:twoCellAnchor>
  <xdr:twoCellAnchor>
    <xdr:from>
      <xdr:col>5</xdr:col>
      <xdr:colOff>8030</xdr:colOff>
      <xdr:row>16</xdr:row>
      <xdr:rowOff>2515460</xdr:rowOff>
    </xdr:from>
    <xdr:to>
      <xdr:col>5</xdr:col>
      <xdr:colOff>678821</xdr:colOff>
      <xdr:row>16</xdr:row>
      <xdr:rowOff>3171494</xdr:rowOff>
    </xdr:to>
    <xdr:pic>
      <xdr:nvPicPr>
        <xdr:cNvPr id="28" name="Graphic 18" descr="Spelen met effen opvulling">
          <a:extLst>
            <a:ext uri="{FF2B5EF4-FFF2-40B4-BE49-F238E27FC236}">
              <a16:creationId xmlns:a16="http://schemas.microsoft.com/office/drawing/2014/main" id="{D1607864-EAA0-4AA0-909E-A70510FAD35A}"/>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xmlns="" r:embed="rId21"/>
            </a:ext>
          </a:extLst>
        </a:blip>
        <a:stretch>
          <a:fillRect/>
        </a:stretch>
      </xdr:blipFill>
      <xdr:spPr>
        <a:xfrm>
          <a:off x="10047380" y="11240360"/>
          <a:ext cx="670791" cy="656034"/>
        </a:xfrm>
        <a:prstGeom prst="rect">
          <a:avLst/>
        </a:prstGeom>
      </xdr:spPr>
    </xdr:pic>
    <xdr:clientData/>
  </xdr:twoCellAnchor>
  <xdr:twoCellAnchor>
    <xdr:from>
      <xdr:col>5</xdr:col>
      <xdr:colOff>659520</xdr:colOff>
      <xdr:row>16</xdr:row>
      <xdr:rowOff>2374165</xdr:rowOff>
    </xdr:from>
    <xdr:to>
      <xdr:col>5</xdr:col>
      <xdr:colOff>1516193</xdr:colOff>
      <xdr:row>16</xdr:row>
      <xdr:rowOff>3214963</xdr:rowOff>
    </xdr:to>
    <xdr:pic>
      <xdr:nvPicPr>
        <xdr:cNvPr id="29" name="Graphic 19" descr="Bakstenen muur bouwen met effen opvulling">
          <a:extLst>
            <a:ext uri="{FF2B5EF4-FFF2-40B4-BE49-F238E27FC236}">
              <a16:creationId xmlns:a16="http://schemas.microsoft.com/office/drawing/2014/main" id="{56E9C3DC-0BD3-417D-B34B-18293F28E5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 uri="{96DAC541-7B7A-43D3-8B79-37D633B846F1}">
              <asvg:svgBlip xmlns:asvg="http://schemas.microsoft.com/office/drawing/2016/SVG/main" xmlns="" r:embed="rId22"/>
            </a:ext>
          </a:extLst>
        </a:blip>
        <a:stretch>
          <a:fillRect/>
        </a:stretch>
      </xdr:blipFill>
      <xdr:spPr>
        <a:xfrm>
          <a:off x="10701591" y="11096344"/>
          <a:ext cx="856673" cy="8407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647410</xdr:colOff>
      <xdr:row>17</xdr:row>
      <xdr:rowOff>28575</xdr:rowOff>
    </xdr:from>
    <xdr:to>
      <xdr:col>2</xdr:col>
      <xdr:colOff>1038225</xdr:colOff>
      <xdr:row>18</xdr:row>
      <xdr:rowOff>180975</xdr:rowOff>
    </xdr:to>
    <xdr:pic>
      <xdr:nvPicPr>
        <xdr:cNvPr id="4"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2095210" y="3286125"/>
          <a:ext cx="390815" cy="333375"/>
        </a:xfrm>
        <a:prstGeom prst="rect">
          <a:avLst/>
        </a:prstGeom>
      </xdr:spPr>
    </xdr:pic>
    <xdr:clientData/>
  </xdr:twoCellAnchor>
  <xdr:oneCellAnchor>
    <xdr:from>
      <xdr:col>7</xdr:col>
      <xdr:colOff>745675</xdr:colOff>
      <xdr:row>0</xdr:row>
      <xdr:rowOff>96613</xdr:rowOff>
    </xdr:from>
    <xdr:ext cx="257863" cy="285568"/>
    <xdr:pic>
      <xdr:nvPicPr>
        <xdr:cNvPr id="8" name="Graphic 35" descr="Circle with left arrow with solid fill">
          <a:extLst>
            <a:ext uri="{FF2B5EF4-FFF2-40B4-BE49-F238E27FC236}">
              <a16:creationId xmlns:a16="http://schemas.microsoft.com/office/drawing/2014/main" id="{CA978E4B-F780-415C-8470-CB7466248B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xmlns="" r:embed="rId9"/>
            </a:ext>
          </a:extLst>
        </a:blip>
        <a:stretch>
          <a:fillRect/>
        </a:stretch>
      </xdr:blipFill>
      <xdr:spPr>
        <a:xfrm rot="5400000">
          <a:off x="11100466" y="110465"/>
          <a:ext cx="285568" cy="257863"/>
        </a:xfrm>
        <a:prstGeom prst="rect">
          <a:avLst/>
        </a:prstGeom>
      </xdr:spPr>
    </xdr:pic>
    <xdr:clientData/>
  </xdr:oneCellAnchor>
  <xdr:twoCellAnchor>
    <xdr:from>
      <xdr:col>8</xdr:col>
      <xdr:colOff>4083</xdr:colOff>
      <xdr:row>1</xdr:row>
      <xdr:rowOff>10888</xdr:rowOff>
    </xdr:from>
    <xdr:to>
      <xdr:col>8</xdr:col>
      <xdr:colOff>1271469</xdr:colOff>
      <xdr:row>2</xdr:row>
      <xdr:rowOff>0</xdr:rowOff>
    </xdr:to>
    <xdr:sp macro="" textlink="">
      <xdr:nvSpPr>
        <xdr:cNvPr id="9" name="Speech Bubble: Rectangle 5">
          <a:extLst>
            <a:ext uri="{FF2B5EF4-FFF2-40B4-BE49-F238E27FC236}">
              <a16:creationId xmlns:a16="http://schemas.microsoft.com/office/drawing/2014/main" id="{DD5BB6DA-1CB2-4663-AF6F-FDA9A58A0AE9}"/>
            </a:ext>
          </a:extLst>
        </xdr:cNvPr>
        <xdr:cNvSpPr/>
      </xdr:nvSpPr>
      <xdr:spPr>
        <a:xfrm>
          <a:off x="17693369" y="228602"/>
          <a:ext cx="1267386" cy="451755"/>
        </a:xfrm>
        <a:prstGeom prst="wedgeRectCallout">
          <a:avLst>
            <a:gd name="adj1" fmla="val -101194"/>
            <a:gd name="adj2" fmla="val -45587"/>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ysClr val="windowText" lastClr="000000"/>
              </a:solidFill>
            </a:rPr>
            <a:t>Toelichtingen en voorbeeld</a:t>
          </a:r>
          <a:endParaRPr lang="nl-NL" sz="1100" baseline="0">
            <a:solidFill>
              <a:sysClr val="windowText" lastClr="000000"/>
            </a:solidFill>
          </a:endParaRPr>
        </a:p>
        <a:p>
          <a:pPr algn="l"/>
          <a:endParaRPr lang="nl-NL" sz="1100">
            <a:solidFill>
              <a:sysClr val="windowText" lastClr="000000"/>
            </a:solidFill>
          </a:endParaRPr>
        </a:p>
      </xdr:txBody>
    </xdr:sp>
    <xdr:clientData/>
  </xdr:twoCellAnchor>
  <xdr:twoCellAnchor>
    <xdr:from>
      <xdr:col>2</xdr:col>
      <xdr:colOff>647410</xdr:colOff>
      <xdr:row>36</xdr:row>
      <xdr:rowOff>28575</xdr:rowOff>
    </xdr:from>
    <xdr:to>
      <xdr:col>2</xdr:col>
      <xdr:colOff>1038225</xdr:colOff>
      <xdr:row>37</xdr:row>
      <xdr:rowOff>180975</xdr:rowOff>
    </xdr:to>
    <xdr:pic>
      <xdr:nvPicPr>
        <xdr:cNvPr id="10"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6166467" y="3653518"/>
          <a:ext cx="390815" cy="522514"/>
        </a:xfrm>
        <a:prstGeom prst="rect">
          <a:avLst/>
        </a:prstGeom>
      </xdr:spPr>
    </xdr:pic>
    <xdr:clientData/>
  </xdr:twoCellAnchor>
  <xdr:twoCellAnchor>
    <xdr:from>
      <xdr:col>2</xdr:col>
      <xdr:colOff>647410</xdr:colOff>
      <xdr:row>52</xdr:row>
      <xdr:rowOff>28575</xdr:rowOff>
    </xdr:from>
    <xdr:to>
      <xdr:col>2</xdr:col>
      <xdr:colOff>1038225</xdr:colOff>
      <xdr:row>53</xdr:row>
      <xdr:rowOff>180975</xdr:rowOff>
    </xdr:to>
    <xdr:pic>
      <xdr:nvPicPr>
        <xdr:cNvPr id="11" name="Graphic 4" descr="Spelen met effen opvulling">
          <a:extLst>
            <a:ext uri="{FF2B5EF4-FFF2-40B4-BE49-F238E27FC236}">
              <a16:creationId xmlns:a16="http://schemas.microsoft.com/office/drawing/2014/main" id="{7AC2B898-BBA6-434A-9500-46589E4D81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xmlns="" r:embed="rId2"/>
            </a:ext>
          </a:extLst>
        </a:blip>
        <a:stretch>
          <a:fillRect/>
        </a:stretch>
      </xdr:blipFill>
      <xdr:spPr>
        <a:xfrm>
          <a:off x="6166467" y="3653518"/>
          <a:ext cx="390815" cy="52251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gpo\P_dubo\Programma%20DA&amp;O%202017-2020\14.%20Verificatie%20Validatie%20en%20Monitoring\SEB%20monitoring\TNO%20tool%20aangepast%20(Rekentool_bouwemissies_ams_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OL"/>
      <sheetName val="Results_NRMM"/>
      <sheetName val="Results_Road"/>
      <sheetName val="Dashboard_Road"/>
      <sheetName val="CalcRoad"/>
      <sheetName val="CalcRoad_comparison"/>
      <sheetName val="wtw"/>
      <sheetName val="Dashboard_NRMM"/>
      <sheetName val="CalcNRMM"/>
      <sheetName val="CalcNRMM_comparison"/>
      <sheetName val="Data_road"/>
      <sheetName val="estimate_euro"/>
      <sheetName val="Data"/>
      <sheetName val="_opties_"/>
      <sheetName val="aggregation"/>
    </sheetNames>
    <sheetDataSet>
      <sheetData sheetId="0">
        <row r="123">
          <cell r="B123" t="str">
            <v>CO2 TTW</v>
          </cell>
        </row>
      </sheetData>
      <sheetData sheetId="1" refreshError="1"/>
      <sheetData sheetId="2" refreshError="1"/>
      <sheetData sheetId="3" refreshError="1"/>
      <sheetData sheetId="4"/>
      <sheetData sheetId="5"/>
      <sheetData sheetId="6" refreshError="1"/>
      <sheetData sheetId="7" refreshError="1"/>
      <sheetData sheetId="8"/>
      <sheetData sheetId="9"/>
      <sheetData sheetId="10" refreshError="1"/>
      <sheetData sheetId="11" refreshError="1"/>
      <sheetData sheetId="12"/>
      <sheetData sheetId="13">
        <row r="27">
          <cell r="C27" t="str">
            <v>Grond-, wegen- en waterbouw (GWW)</v>
          </cell>
        </row>
        <row r="28">
          <cell r="C28" t="str">
            <v>Burgerlijke &amp; utiliteitsbouw (B&amp;U)</v>
          </cell>
        </row>
        <row r="29">
          <cell r="C29" t="str">
            <v>Land &amp; tuinbouw</v>
          </cell>
        </row>
        <row r="30">
          <cell r="C30" t="str">
            <v>Groenvoorziening &amp; Hovenierswerk</v>
          </cell>
        </row>
        <row r="31">
          <cell r="C31" t="str">
            <v>Handel, Diensten &amp; Industrie</v>
          </cell>
        </row>
        <row r="32">
          <cell r="C32" t="str">
            <v>Evenementen</v>
          </cell>
        </row>
        <row r="135">
          <cell r="C135" t="str">
            <v>Diesel</v>
          </cell>
        </row>
        <row r="136">
          <cell r="C136" t="str">
            <v>Benzine, 2-takt</v>
          </cell>
        </row>
        <row r="137">
          <cell r="C137" t="str">
            <v>Benzine, 4-takt</v>
          </cell>
        </row>
        <row r="138">
          <cell r="C138" t="str">
            <v>LPG</v>
          </cell>
        </row>
        <row r="139">
          <cell r="C139" t="str">
            <v>Waterstof</v>
          </cell>
        </row>
        <row r="140">
          <cell r="C140" t="str">
            <v>Elektriciteit</v>
          </cell>
        </row>
        <row r="141">
          <cell r="C141" t="str">
            <v>HVO</v>
          </cell>
        </row>
        <row r="142">
          <cell r="C142" t="str">
            <v>GTL</v>
          </cell>
        </row>
        <row r="145">
          <cell r="C145" t="str">
            <v>Onbekend / overig</v>
          </cell>
        </row>
        <row r="146">
          <cell r="C146" t="str">
            <v>STAGE I</v>
          </cell>
        </row>
        <row r="147">
          <cell r="C147" t="str">
            <v>STAGE II</v>
          </cell>
        </row>
        <row r="148">
          <cell r="C148" t="str">
            <v>STAGE IIIa</v>
          </cell>
        </row>
        <row r="149">
          <cell r="C149" t="str">
            <v>STAGE IIIb</v>
          </cell>
        </row>
        <row r="150">
          <cell r="C150" t="str">
            <v>STAGE IV</v>
          </cell>
        </row>
        <row r="151">
          <cell r="C151" t="str">
            <v>STAGE V</v>
          </cell>
        </row>
        <row r="350">
          <cell r="C350" t="str">
            <v>Benzine</v>
          </cell>
        </row>
        <row r="351">
          <cell r="C351" t="str">
            <v>CNG</v>
          </cell>
        </row>
        <row r="352">
          <cell r="C352" t="str">
            <v>Diesel</v>
          </cell>
        </row>
        <row r="353">
          <cell r="C353" t="str">
            <v>Elektriciteit</v>
          </cell>
        </row>
        <row r="354">
          <cell r="C354" t="str">
            <v>LPG</v>
          </cell>
        </row>
        <row r="355">
          <cell r="C355" t="str">
            <v>HVO</v>
          </cell>
        </row>
        <row r="356">
          <cell r="C356" t="str">
            <v>GTL</v>
          </cell>
        </row>
        <row r="357">
          <cell r="C357" t="str">
            <v>Waterstof</v>
          </cell>
        </row>
        <row r="360">
          <cell r="C360" t="str">
            <v>Personenauto</v>
          </cell>
        </row>
        <row r="361">
          <cell r="C361" t="str">
            <v>Bestelauto</v>
          </cell>
        </row>
        <row r="362">
          <cell r="C362" t="str">
            <v>Lichte trekker</v>
          </cell>
        </row>
        <row r="363">
          <cell r="C363" t="str">
            <v>Lichte vrachtauto</v>
          </cell>
        </row>
        <row r="364">
          <cell r="C364" t="str">
            <v>Middelzware vrachtauto</v>
          </cell>
        </row>
        <row r="365">
          <cell r="C365" t="str">
            <v>Zware trekker</v>
          </cell>
        </row>
        <row r="366">
          <cell r="C366" t="str">
            <v>Zware vrachtauto</v>
          </cell>
        </row>
        <row r="369">
          <cell r="C369" t="str">
            <v>EUR0</v>
          </cell>
        </row>
        <row r="370">
          <cell r="C370" t="str">
            <v>EUR1</v>
          </cell>
        </row>
        <row r="371">
          <cell r="C371" t="str">
            <v>EUR2</v>
          </cell>
        </row>
        <row r="372">
          <cell r="C372" t="str">
            <v>EUR3</v>
          </cell>
        </row>
        <row r="373">
          <cell r="C373" t="str">
            <v>EUR4</v>
          </cell>
        </row>
        <row r="374">
          <cell r="C374" t="str">
            <v>EUR5</v>
          </cell>
        </row>
        <row r="375">
          <cell r="C375" t="str">
            <v>EUR6</v>
          </cell>
        </row>
        <row r="376">
          <cell r="C376" t="str">
            <v xml:space="preserve">EUD6 </v>
          </cell>
        </row>
      </sheetData>
      <sheetData sheetId="14">
        <row r="26">
          <cell r="B26" t="str">
            <v>(Mobiele) kraan</v>
          </cell>
        </row>
        <row r="27">
          <cell r="B27" t="str">
            <v>Asfaltmachine</v>
          </cell>
        </row>
        <row r="28">
          <cell r="B28" t="str">
            <v>Bestratingsmachine</v>
          </cell>
        </row>
        <row r="29">
          <cell r="B29" t="str">
            <v>Graafmachines</v>
          </cell>
        </row>
        <row r="30">
          <cell r="B30" t="str">
            <v>Handheld</v>
          </cell>
        </row>
        <row r="31">
          <cell r="B31" t="str">
            <v>Intern transport</v>
          </cell>
        </row>
        <row r="32">
          <cell r="B32" t="str">
            <v>Laadschoppen / shovels / bulldozer</v>
          </cell>
        </row>
        <row r="33">
          <cell r="B33" t="str">
            <v>Landbouwtrekker</v>
          </cell>
        </row>
        <row r="34">
          <cell r="B34" t="str">
            <v>Stationair</v>
          </cell>
        </row>
        <row r="35">
          <cell r="B35" t="str">
            <v>Wals</v>
          </cell>
        </row>
        <row r="36">
          <cell r="B36" t="str">
            <v>Overig</v>
          </cell>
        </row>
      </sheetData>
    </sheetDataSet>
  </externalBook>
</externalLink>
</file>

<file path=xl/persons/person.xml><?xml version="1.0" encoding="utf-8"?>
<personList xmlns="http://schemas.microsoft.com/office/spreadsheetml/2018/threadedcomments" xmlns:x="http://schemas.openxmlformats.org/spreadsheetml/2006/main">
  <person displayName="Blois, D.R. (Romée) de" id="{93DDFBF4-0AA7-42DA-8541-77E04CA68383}" userId="romee.deblois@tno.nl" providerId="PeoplePicker"/>
  <person displayName="Blois, D.R. (Romée) de" id="{96C4CA01-70C7-4983-A304-5410E5C57BFE}" userId="S::romee.deblois@tno.nl::8a91a32c-788a-426a-a89b-c69dac92ea00" providerId="AD"/>
  <person displayName="Kruk, T.A. (Tim) van der" id="{93835F10-59A1-4A92-A120-DBF273F242C7}" userId="S::tim.vanderkruk@tno.nl::7de10370-865f-4037-af2d-26083e9a35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heetPr>
  <dimension ref="B2:J65"/>
  <sheetViews>
    <sheetView showGridLines="0" zoomScaleNormal="100" workbookViewId="0">
      <selection activeCell="K4" sqref="K4"/>
    </sheetView>
  </sheetViews>
  <sheetFormatPr defaultColWidth="8.90625" defaultRowHeight="14.5" outlineLevelRow="2" outlineLevelCol="1" x14ac:dyDescent="0.35"/>
  <cols>
    <col min="1" max="1" width="14.90625" style="7" customWidth="1"/>
    <col min="2" max="2" width="53" style="7" customWidth="1"/>
    <col min="3" max="5" width="27.54296875" style="7" customWidth="1"/>
    <col min="6" max="6" width="37.08984375" style="7" customWidth="1"/>
    <col min="7" max="7" width="35.08984375" style="7" customWidth="1"/>
    <col min="8" max="8" width="25.453125" style="7" hidden="1" customWidth="1" outlineLevel="1"/>
    <col min="9" max="9" width="17.08984375" style="7" customWidth="1" collapsed="1"/>
    <col min="10" max="16384" width="8.90625" style="7"/>
  </cols>
  <sheetData>
    <row r="2" spans="2:10" ht="40.5" customHeight="1" x14ac:dyDescent="0.5">
      <c r="B2" s="145" t="s">
        <v>213</v>
      </c>
      <c r="C2" s="145"/>
      <c r="D2" s="145"/>
      <c r="E2" s="145"/>
      <c r="F2" s="64"/>
    </row>
    <row r="3" spans="2:10" ht="40.5" customHeight="1" x14ac:dyDescent="0.5">
      <c r="B3" s="65"/>
      <c r="C3" s="65"/>
      <c r="D3" s="65"/>
      <c r="E3" s="65"/>
      <c r="F3" s="64"/>
    </row>
    <row r="4" spans="2:10" ht="117.75" customHeight="1" x14ac:dyDescent="0.35">
      <c r="B4" s="146" t="s">
        <v>246</v>
      </c>
      <c r="C4" s="147"/>
      <c r="D4" s="147"/>
      <c r="E4" s="147"/>
      <c r="F4" s="147"/>
      <c r="G4" s="147"/>
      <c r="H4" s="148"/>
    </row>
    <row r="5" spans="2:10" ht="47.4" customHeight="1" x14ac:dyDescent="0.35">
      <c r="B5" s="175" t="s">
        <v>147</v>
      </c>
      <c r="C5" s="176"/>
      <c r="D5" s="172"/>
      <c r="E5" s="173"/>
      <c r="F5" s="173"/>
      <c r="G5" s="174"/>
      <c r="H5" s="126" t="s">
        <v>159</v>
      </c>
    </row>
    <row r="6" spans="2:10" ht="80.400000000000006" customHeight="1" x14ac:dyDescent="0.35">
      <c r="B6" s="151" t="s">
        <v>150</v>
      </c>
      <c r="C6" s="152"/>
      <c r="D6" s="153"/>
      <c r="E6" s="154"/>
      <c r="F6" s="154"/>
      <c r="G6" s="155"/>
      <c r="H6" s="126"/>
    </row>
    <row r="7" spans="2:10" ht="19.5" customHeight="1" thickBot="1" x14ac:dyDescent="0.4">
      <c r="B7" s="177" t="s">
        <v>160</v>
      </c>
      <c r="C7" s="178"/>
      <c r="D7" s="156"/>
      <c r="E7" s="157"/>
      <c r="F7" s="157"/>
      <c r="G7" s="158"/>
      <c r="H7" s="127"/>
      <c r="J7" s="63"/>
    </row>
    <row r="8" spans="2:10" ht="19.5" customHeight="1" thickBot="1" x14ac:dyDescent="0.4">
      <c r="B8" s="14" t="s">
        <v>161</v>
      </c>
      <c r="C8" s="15"/>
      <c r="D8" s="16"/>
      <c r="E8" s="17"/>
      <c r="F8" s="17"/>
      <c r="G8" s="17"/>
      <c r="H8" s="18" t="s">
        <v>239</v>
      </c>
      <c r="J8" s="63"/>
    </row>
    <row r="9" spans="2:10" ht="35.25" customHeight="1" x14ac:dyDescent="0.35">
      <c r="B9" s="151" t="s">
        <v>162</v>
      </c>
      <c r="C9" s="152"/>
      <c r="D9" s="153"/>
      <c r="E9" s="154"/>
      <c r="F9" s="154"/>
      <c r="G9" s="155"/>
      <c r="H9" s="125" t="s">
        <v>163</v>
      </c>
    </row>
    <row r="10" spans="2:10" ht="106.5" customHeight="1" x14ac:dyDescent="0.35">
      <c r="B10" s="151" t="s">
        <v>25</v>
      </c>
      <c r="C10" s="152"/>
      <c r="D10" s="156"/>
      <c r="E10" s="157"/>
      <c r="F10" s="157"/>
      <c r="G10" s="158"/>
      <c r="H10" s="168"/>
    </row>
    <row r="11" spans="2:10" ht="17" x14ac:dyDescent="0.35">
      <c r="B11" s="156" t="s">
        <v>164</v>
      </c>
      <c r="C11" s="165"/>
      <c r="D11" s="156"/>
      <c r="E11" s="157"/>
      <c r="F11" s="157"/>
      <c r="G11" s="158"/>
      <c r="H11" s="168"/>
    </row>
    <row r="12" spans="2:10" ht="17" x14ac:dyDescent="0.35">
      <c r="B12" s="163" t="s">
        <v>26</v>
      </c>
      <c r="C12" s="164"/>
      <c r="D12" s="19"/>
      <c r="E12" s="17"/>
      <c r="F12" s="17"/>
      <c r="G12" s="17"/>
      <c r="H12" s="168"/>
    </row>
    <row r="13" spans="2:10" ht="17" x14ac:dyDescent="0.35">
      <c r="B13" s="166" t="s">
        <v>27</v>
      </c>
      <c r="C13" s="167"/>
      <c r="D13" s="19"/>
      <c r="E13" s="17"/>
      <c r="F13" s="17"/>
      <c r="G13" s="17"/>
      <c r="H13" s="168"/>
    </row>
    <row r="14" spans="2:10" ht="39" customHeight="1" thickBot="1" x14ac:dyDescent="0.4">
      <c r="B14" s="166" t="s">
        <v>165</v>
      </c>
      <c r="C14" s="167"/>
      <c r="D14" s="170"/>
      <c r="E14" s="171"/>
      <c r="F14" s="171"/>
      <c r="G14" s="171"/>
      <c r="H14" s="169"/>
    </row>
    <row r="15" spans="2:10" ht="33.9" customHeight="1" x14ac:dyDescent="0.35">
      <c r="B15" s="20" t="s">
        <v>0</v>
      </c>
      <c r="C15" s="159" t="s">
        <v>1</v>
      </c>
      <c r="D15" s="161" t="s">
        <v>227</v>
      </c>
      <c r="E15" s="159" t="s">
        <v>2</v>
      </c>
      <c r="F15" s="149" t="s">
        <v>3</v>
      </c>
      <c r="G15" s="150"/>
      <c r="H15" s="9"/>
    </row>
    <row r="16" spans="2:10" ht="40.5" customHeight="1" thickBot="1" x14ac:dyDescent="0.4">
      <c r="B16" s="21"/>
      <c r="C16" s="160"/>
      <c r="D16" s="162"/>
      <c r="E16" s="160"/>
      <c r="F16" s="22" t="s">
        <v>22</v>
      </c>
      <c r="G16" s="23" t="s">
        <v>166</v>
      </c>
      <c r="H16" s="10"/>
    </row>
    <row r="17" spans="2:8" ht="261.75" customHeight="1" outlineLevel="1" thickBot="1" x14ac:dyDescent="0.4">
      <c r="B17" s="24"/>
      <c r="C17" s="25" t="s">
        <v>167</v>
      </c>
      <c r="D17" s="26" t="s">
        <v>236</v>
      </c>
      <c r="E17" s="98" t="s">
        <v>237</v>
      </c>
      <c r="F17" s="27" t="s">
        <v>238</v>
      </c>
      <c r="G17" s="27" t="s">
        <v>238</v>
      </c>
      <c r="H17" s="13"/>
    </row>
    <row r="18" spans="2:8" ht="19.5" customHeight="1" x14ac:dyDescent="0.35">
      <c r="B18" s="28" t="s">
        <v>4</v>
      </c>
      <c r="C18" s="29"/>
      <c r="D18" s="29"/>
      <c r="E18" s="29"/>
      <c r="F18" s="30"/>
      <c r="G18" s="31"/>
      <c r="H18" s="125" t="s">
        <v>28</v>
      </c>
    </row>
    <row r="19" spans="2:8" ht="19.5" customHeight="1" x14ac:dyDescent="0.35">
      <c r="B19" s="32" t="s">
        <v>5</v>
      </c>
      <c r="C19" s="33"/>
      <c r="D19" s="33"/>
      <c r="E19" s="123"/>
      <c r="F19" s="142"/>
      <c r="G19" s="136" t="s">
        <v>23</v>
      </c>
      <c r="H19" s="126"/>
    </row>
    <row r="20" spans="2:8" ht="18.75" customHeight="1" x14ac:dyDescent="0.35">
      <c r="B20" s="32" t="s">
        <v>6</v>
      </c>
      <c r="C20" s="33"/>
      <c r="D20" s="33"/>
      <c r="E20" s="123"/>
      <c r="F20" s="143"/>
      <c r="G20" s="137"/>
      <c r="H20" s="126"/>
    </row>
    <row r="21" spans="2:8" ht="19.5" customHeight="1" collapsed="1" x14ac:dyDescent="0.35">
      <c r="B21" s="34" t="s">
        <v>7</v>
      </c>
      <c r="C21" s="113"/>
      <c r="D21" s="35"/>
      <c r="E21" s="123"/>
      <c r="F21" s="144"/>
      <c r="G21" s="138"/>
      <c r="H21" s="126"/>
    </row>
    <row r="22" spans="2:8" ht="191.4" hidden="1" customHeight="1" outlineLevel="1" x14ac:dyDescent="0.35">
      <c r="B22" s="139" t="s">
        <v>168</v>
      </c>
      <c r="C22" s="140"/>
      <c r="D22" s="140"/>
      <c r="E22" s="140"/>
      <c r="F22" s="140"/>
      <c r="G22" s="141"/>
      <c r="H22" s="126"/>
    </row>
    <row r="23" spans="2:8" ht="19.5" customHeight="1" collapsed="1" x14ac:dyDescent="0.35">
      <c r="B23" s="36" t="s">
        <v>8</v>
      </c>
      <c r="C23" s="37"/>
      <c r="D23" s="37"/>
      <c r="E23" s="37"/>
      <c r="F23" s="38"/>
      <c r="G23" s="39"/>
      <c r="H23" s="126"/>
    </row>
    <row r="24" spans="2:8" ht="19.5" customHeight="1" x14ac:dyDescent="0.35">
      <c r="B24" s="32" t="s">
        <v>5</v>
      </c>
      <c r="C24" s="40"/>
      <c r="D24" s="40"/>
      <c r="E24" s="121"/>
      <c r="F24" s="142"/>
      <c r="G24" s="136" t="s">
        <v>23</v>
      </c>
      <c r="H24" s="126"/>
    </row>
    <row r="25" spans="2:8" ht="20.25" customHeight="1" x14ac:dyDescent="0.35">
      <c r="B25" s="32" t="s">
        <v>6</v>
      </c>
      <c r="C25" s="40"/>
      <c r="D25" s="40"/>
      <c r="E25" s="121"/>
      <c r="F25" s="143"/>
      <c r="G25" s="137"/>
      <c r="H25" s="126"/>
    </row>
    <row r="26" spans="2:8" ht="19.5" customHeight="1" collapsed="1" x14ac:dyDescent="0.35">
      <c r="B26" s="34" t="s">
        <v>7</v>
      </c>
      <c r="C26" s="112"/>
      <c r="D26" s="41"/>
      <c r="E26" s="122"/>
      <c r="F26" s="144"/>
      <c r="G26" s="138"/>
      <c r="H26" s="126"/>
    </row>
    <row r="27" spans="2:8" ht="74.400000000000006" hidden="1" customHeight="1" outlineLevel="2" x14ac:dyDescent="0.35">
      <c r="B27" s="133" t="s">
        <v>169</v>
      </c>
      <c r="C27" s="134"/>
      <c r="D27" s="134"/>
      <c r="E27" s="134"/>
      <c r="F27" s="134"/>
      <c r="G27" s="135"/>
      <c r="H27" s="126"/>
    </row>
    <row r="28" spans="2:8" ht="19.5" customHeight="1" collapsed="1" x14ac:dyDescent="0.35">
      <c r="B28" s="42" t="s">
        <v>9</v>
      </c>
      <c r="C28" s="43"/>
      <c r="D28" s="43"/>
      <c r="E28" s="44"/>
      <c r="F28" s="45"/>
      <c r="G28" s="46"/>
      <c r="H28" s="126"/>
    </row>
    <row r="29" spans="2:8" ht="19.5" customHeight="1" x14ac:dyDescent="0.35">
      <c r="B29" s="32" t="s">
        <v>5</v>
      </c>
      <c r="C29" s="118"/>
      <c r="D29" s="119"/>
      <c r="E29" s="119"/>
      <c r="F29" s="142"/>
      <c r="G29" s="136" t="s">
        <v>23</v>
      </c>
      <c r="H29" s="126"/>
    </row>
    <row r="30" spans="2:8" ht="19.5" customHeight="1" x14ac:dyDescent="0.35">
      <c r="B30" s="32" t="s">
        <v>6</v>
      </c>
      <c r="C30" s="118"/>
      <c r="D30" s="118"/>
      <c r="E30" s="119"/>
      <c r="F30" s="143"/>
      <c r="G30" s="137"/>
      <c r="H30" s="126"/>
    </row>
    <row r="31" spans="2:8" ht="19.5" customHeight="1" collapsed="1" thickBot="1" x14ac:dyDescent="0.4">
      <c r="B31" s="32" t="s">
        <v>10</v>
      </c>
      <c r="C31" s="111"/>
      <c r="D31" s="120"/>
      <c r="E31" s="120"/>
      <c r="F31" s="144"/>
      <c r="G31" s="138"/>
      <c r="H31" s="127"/>
    </row>
    <row r="32" spans="2:8" ht="28.5" hidden="1" customHeight="1" outlineLevel="1" x14ac:dyDescent="0.35">
      <c r="B32" s="130" t="s">
        <v>13</v>
      </c>
      <c r="C32" s="131"/>
      <c r="D32" s="131"/>
      <c r="E32" s="131"/>
      <c r="F32" s="131"/>
      <c r="G32" s="132"/>
      <c r="H32" s="47"/>
    </row>
    <row r="33" spans="2:8" ht="31.5" customHeight="1" collapsed="1" x14ac:dyDescent="0.35">
      <c r="B33" s="48" t="s">
        <v>11</v>
      </c>
      <c r="C33" s="49"/>
      <c r="D33" s="50"/>
      <c r="E33" s="50"/>
      <c r="F33" s="51"/>
      <c r="G33" s="52" t="s">
        <v>23</v>
      </c>
      <c r="H33" s="47"/>
    </row>
    <row r="34" spans="2:8" ht="148.5" hidden="1" customHeight="1" outlineLevel="1" x14ac:dyDescent="0.35">
      <c r="B34" s="130" t="s">
        <v>170</v>
      </c>
      <c r="C34" s="131"/>
      <c r="D34" s="131"/>
      <c r="E34" s="131"/>
      <c r="F34" s="131"/>
      <c r="G34" s="132"/>
      <c r="H34" s="11"/>
    </row>
    <row r="35" spans="2:8" ht="32.25" customHeight="1" collapsed="1" x14ac:dyDescent="0.35">
      <c r="B35" s="53" t="s">
        <v>148</v>
      </c>
      <c r="C35" s="54"/>
      <c r="D35" s="124"/>
      <c r="E35" s="50"/>
      <c r="F35" s="51"/>
      <c r="G35" s="55" t="s">
        <v>23</v>
      </c>
      <c r="H35" s="11"/>
    </row>
    <row r="36" spans="2:8" ht="85.5" hidden="1" customHeight="1" outlineLevel="1" x14ac:dyDescent="0.35">
      <c r="B36" s="130" t="s">
        <v>171</v>
      </c>
      <c r="C36" s="131"/>
      <c r="D36" s="131"/>
      <c r="E36" s="131"/>
      <c r="F36" s="131"/>
      <c r="G36" s="132"/>
      <c r="H36" s="11"/>
    </row>
    <row r="37" spans="2:8" ht="33.75" customHeight="1" collapsed="1" x14ac:dyDescent="0.35">
      <c r="B37" s="56" t="s">
        <v>149</v>
      </c>
      <c r="C37" s="49"/>
      <c r="D37" s="124"/>
      <c r="E37" s="50"/>
      <c r="F37" s="57"/>
      <c r="G37" s="52" t="s">
        <v>23</v>
      </c>
      <c r="H37" s="11"/>
    </row>
    <row r="38" spans="2:8" ht="87.75" hidden="1" customHeight="1" outlineLevel="1" x14ac:dyDescent="0.35">
      <c r="B38" s="130" t="s">
        <v>172</v>
      </c>
      <c r="C38" s="131"/>
      <c r="D38" s="131"/>
      <c r="E38" s="131"/>
      <c r="F38" s="131"/>
      <c r="G38" s="132"/>
      <c r="H38" s="11"/>
    </row>
    <row r="39" spans="2:8" ht="34.5" customHeight="1" collapsed="1" thickBot="1" x14ac:dyDescent="0.4">
      <c r="B39" s="58" t="s">
        <v>12</v>
      </c>
      <c r="C39" s="59"/>
      <c r="D39" s="60"/>
      <c r="E39" s="60"/>
      <c r="F39" s="61"/>
      <c r="G39" s="62" t="s">
        <v>23</v>
      </c>
      <c r="H39" s="12"/>
    </row>
    <row r="40" spans="2:8" ht="50.25" hidden="1" customHeight="1" outlineLevel="1" thickBot="1" x14ac:dyDescent="0.4">
      <c r="B40" s="128" t="s">
        <v>14</v>
      </c>
      <c r="C40" s="129"/>
      <c r="D40" s="129"/>
      <c r="E40" s="129"/>
      <c r="F40" s="129"/>
      <c r="G40" s="129"/>
      <c r="H40" s="12"/>
    </row>
    <row r="41" spans="2:8" ht="21" customHeight="1" collapsed="1" x14ac:dyDescent="0.35">
      <c r="C41" s="8"/>
      <c r="D41" s="8"/>
      <c r="E41" s="8"/>
      <c r="F41" s="8"/>
      <c r="G41" s="8"/>
    </row>
    <row r="42" spans="2:8" ht="60.65" customHeight="1" x14ac:dyDescent="0.35"/>
    <row r="57" spans="2:2" hidden="1" x14ac:dyDescent="0.35">
      <c r="B57" s="1" t="s">
        <v>24</v>
      </c>
    </row>
    <row r="58" spans="2:2" hidden="1" x14ac:dyDescent="0.35">
      <c r="B58" s="2" t="s">
        <v>16</v>
      </c>
    </row>
    <row r="59" spans="2:2" hidden="1" x14ac:dyDescent="0.35">
      <c r="B59" s="1" t="s">
        <v>17</v>
      </c>
    </row>
    <row r="60" spans="2:2" hidden="1" x14ac:dyDescent="0.35">
      <c r="B60" s="1">
        <v>0</v>
      </c>
    </row>
    <row r="61" spans="2:2" hidden="1" x14ac:dyDescent="0.35">
      <c r="B61" s="2" t="s">
        <v>19</v>
      </c>
    </row>
    <row r="62" spans="2:2" hidden="1" x14ac:dyDescent="0.35">
      <c r="B62" s="2" t="s">
        <v>18</v>
      </c>
    </row>
    <row r="63" spans="2:2" hidden="1" x14ac:dyDescent="0.35">
      <c r="B63" s="1" t="s">
        <v>15</v>
      </c>
    </row>
    <row r="64" spans="2:2" hidden="1" x14ac:dyDescent="0.35">
      <c r="B64" s="1" t="s">
        <v>20</v>
      </c>
    </row>
    <row r="65" spans="2:2" hidden="1" x14ac:dyDescent="0.35">
      <c r="B65" s="1" t="s">
        <v>21</v>
      </c>
    </row>
  </sheetData>
  <mergeCells count="38">
    <mergeCell ref="D14:G14"/>
    <mergeCell ref="B13:C13"/>
    <mergeCell ref="D5:G5"/>
    <mergeCell ref="D6:G6"/>
    <mergeCell ref="D7:G7"/>
    <mergeCell ref="B6:C6"/>
    <mergeCell ref="B5:C5"/>
    <mergeCell ref="B7:C7"/>
    <mergeCell ref="B2:E2"/>
    <mergeCell ref="B4:H4"/>
    <mergeCell ref="H5:H7"/>
    <mergeCell ref="F15:G15"/>
    <mergeCell ref="B10:C10"/>
    <mergeCell ref="B9:C9"/>
    <mergeCell ref="D9:G9"/>
    <mergeCell ref="D10:G10"/>
    <mergeCell ref="C15:C16"/>
    <mergeCell ref="D15:D16"/>
    <mergeCell ref="E15:E16"/>
    <mergeCell ref="B12:C12"/>
    <mergeCell ref="B11:C11"/>
    <mergeCell ref="B14:C14"/>
    <mergeCell ref="H9:H14"/>
    <mergeCell ref="D11:G11"/>
    <mergeCell ref="H18:H31"/>
    <mergeCell ref="B40:G40"/>
    <mergeCell ref="B36:G36"/>
    <mergeCell ref="B34:G34"/>
    <mergeCell ref="B32:G32"/>
    <mergeCell ref="B27:G27"/>
    <mergeCell ref="B38:G38"/>
    <mergeCell ref="G29:G31"/>
    <mergeCell ref="G19:G21"/>
    <mergeCell ref="G24:G26"/>
    <mergeCell ref="B22:G22"/>
    <mergeCell ref="F19:F21"/>
    <mergeCell ref="F24:F26"/>
    <mergeCell ref="F29:F31"/>
  </mergeCells>
  <dataValidations count="2">
    <dataValidation type="list" allowBlank="1" showInputMessage="1" showErrorMessage="1" sqref="C39:E39">
      <formula1>$B$63:$B$65</formula1>
    </dataValidation>
    <dataValidation type="list" allowBlank="1" showInputMessage="1" showErrorMessage="1" sqref="C37:E37 C33:E33 C35:E35">
      <formula1>$B$58:$B$62</formula1>
    </dataValidation>
  </dataValidation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80"/>
  <sheetViews>
    <sheetView tabSelected="1" zoomScale="85" zoomScaleNormal="85" workbookViewId="0">
      <selection activeCell="F36" sqref="F36"/>
    </sheetView>
  </sheetViews>
  <sheetFormatPr defaultColWidth="9.08984375" defaultRowHeight="17" outlineLevelRow="2" outlineLevelCol="1" x14ac:dyDescent="0.4"/>
  <cols>
    <col min="1" max="1" width="9.08984375" style="66"/>
    <col min="2" max="2" width="71.453125" style="66" customWidth="1" outlineLevel="1"/>
    <col min="3" max="3" width="25.08984375" style="81" customWidth="1"/>
    <col min="4" max="4" width="37" style="66" bestFit="1" customWidth="1"/>
    <col min="5" max="5" width="12.90625" style="66" bestFit="1" customWidth="1"/>
    <col min="6" max="6" width="54.54296875" style="78" customWidth="1" outlineLevel="1"/>
    <col min="7" max="7" width="29.54296875" style="66" customWidth="1" outlineLevel="1"/>
    <col min="8" max="10" width="25.6328125" style="66" customWidth="1"/>
    <col min="11" max="11" width="9.08984375" style="66" customWidth="1"/>
    <col min="12" max="16384" width="9.08984375" style="66"/>
  </cols>
  <sheetData>
    <row r="1" spans="2:11" x14ac:dyDescent="0.4">
      <c r="B1" s="82"/>
      <c r="C1" s="83"/>
      <c r="D1" s="207"/>
      <c r="E1" s="207"/>
      <c r="F1" s="85"/>
      <c r="G1" s="82"/>
      <c r="H1" s="69"/>
      <c r="I1" s="69"/>
      <c r="J1" s="69"/>
      <c r="K1" s="69"/>
    </row>
    <row r="2" spans="2:11" ht="36" x14ac:dyDescent="0.4">
      <c r="B2" s="208" t="s">
        <v>212</v>
      </c>
      <c r="C2" s="208"/>
      <c r="D2" s="208"/>
      <c r="E2" s="208"/>
      <c r="F2" s="208"/>
      <c r="G2" s="82"/>
      <c r="H2" s="69"/>
      <c r="I2" s="69"/>
      <c r="J2" s="69"/>
      <c r="K2" s="69"/>
    </row>
    <row r="3" spans="2:11" s="99" customFormat="1" ht="18" hidden="1" customHeight="1" outlineLevel="1" x14ac:dyDescent="0.4">
      <c r="C3" s="86"/>
      <c r="D3" s="86"/>
      <c r="E3" s="86"/>
      <c r="F3" s="86"/>
      <c r="G3" s="82"/>
    </row>
    <row r="4" spans="2:11" s="99" customFormat="1" ht="17.25" hidden="1" customHeight="1" outlineLevel="1" x14ac:dyDescent="0.4">
      <c r="B4" s="201" t="s">
        <v>221</v>
      </c>
      <c r="C4" s="201"/>
      <c r="D4" s="201"/>
      <c r="E4" s="201"/>
      <c r="F4" s="202"/>
    </row>
    <row r="5" spans="2:11" s="99" customFormat="1" hidden="1" outlineLevel="1" x14ac:dyDescent="0.4">
      <c r="B5" s="201"/>
      <c r="C5" s="201"/>
      <c r="D5" s="201"/>
      <c r="E5" s="201"/>
      <c r="F5" s="202"/>
    </row>
    <row r="6" spans="2:11" s="99" customFormat="1" hidden="1" outlineLevel="1" x14ac:dyDescent="0.4">
      <c r="B6" s="201"/>
      <c r="C6" s="201"/>
      <c r="D6" s="201"/>
      <c r="E6" s="201"/>
      <c r="F6" s="202"/>
    </row>
    <row r="7" spans="2:11" s="99" customFormat="1" hidden="1" outlineLevel="1" x14ac:dyDescent="0.4">
      <c r="B7" s="201"/>
      <c r="C7" s="201"/>
      <c r="D7" s="201"/>
      <c r="E7" s="201"/>
      <c r="F7" s="202"/>
    </row>
    <row r="8" spans="2:11" s="99" customFormat="1" hidden="1" outlineLevel="1" x14ac:dyDescent="0.4">
      <c r="B8" s="201"/>
      <c r="C8" s="201"/>
      <c r="D8" s="201"/>
      <c r="E8" s="201"/>
      <c r="F8" s="202"/>
    </row>
    <row r="9" spans="2:11" s="99" customFormat="1" hidden="1" outlineLevel="1" x14ac:dyDescent="0.4">
      <c r="B9" s="201"/>
      <c r="C9" s="201"/>
      <c r="D9" s="201"/>
      <c r="E9" s="201"/>
      <c r="F9" s="202"/>
    </row>
    <row r="10" spans="2:11" s="99" customFormat="1" hidden="1" outlineLevel="1" x14ac:dyDescent="0.4">
      <c r="B10" s="201"/>
      <c r="C10" s="201"/>
      <c r="D10" s="201"/>
      <c r="E10" s="201"/>
      <c r="F10" s="202"/>
    </row>
    <row r="11" spans="2:11" s="99" customFormat="1" hidden="1" outlineLevel="1" x14ac:dyDescent="0.4">
      <c r="B11" s="201"/>
      <c r="C11" s="201"/>
      <c r="D11" s="201"/>
      <c r="E11" s="201"/>
      <c r="F11" s="202"/>
    </row>
    <row r="12" spans="2:11" s="99" customFormat="1" hidden="1" outlineLevel="1" x14ac:dyDescent="0.4">
      <c r="B12" s="201"/>
      <c r="C12" s="201"/>
      <c r="D12" s="201"/>
      <c r="E12" s="201"/>
      <c r="F12" s="202"/>
    </row>
    <row r="13" spans="2:11" s="99" customFormat="1" ht="37.5" hidden="1" customHeight="1" outlineLevel="1" x14ac:dyDescent="0.4">
      <c r="B13" s="201"/>
      <c r="C13" s="201"/>
      <c r="D13" s="201"/>
      <c r="E13" s="201"/>
      <c r="F13" s="202"/>
    </row>
    <row r="14" spans="2:11" ht="18" customHeight="1" collapsed="1" x14ac:dyDescent="0.4">
      <c r="B14" s="104"/>
      <c r="C14" s="104"/>
      <c r="D14" s="104"/>
      <c r="E14" s="104"/>
      <c r="F14" s="104"/>
      <c r="G14" s="95"/>
      <c r="H14" s="86"/>
      <c r="I14" s="86"/>
      <c r="J14" s="86"/>
    </row>
    <row r="15" spans="2:11" s="68" customFormat="1" ht="17.399999999999999" customHeight="1" outlineLevel="1" x14ac:dyDescent="0.4">
      <c r="B15" s="182" t="s">
        <v>211</v>
      </c>
      <c r="C15" s="215" t="s">
        <v>204</v>
      </c>
      <c r="D15" s="189" t="s">
        <v>29</v>
      </c>
      <c r="E15" s="189"/>
      <c r="F15" s="87" t="s">
        <v>3</v>
      </c>
      <c r="G15" s="87" t="s">
        <v>182</v>
      </c>
      <c r="H15" s="87" t="s">
        <v>244</v>
      </c>
      <c r="I15" s="87" t="s">
        <v>30</v>
      </c>
      <c r="J15" s="87" t="s">
        <v>31</v>
      </c>
    </row>
    <row r="16" spans="2:11" s="69" customFormat="1" outlineLevel="1" x14ac:dyDescent="0.4">
      <c r="B16" s="182"/>
      <c r="C16" s="216"/>
      <c r="D16" s="187" t="s">
        <v>32</v>
      </c>
      <c r="E16" s="187"/>
      <c r="F16" s="79" t="s">
        <v>173</v>
      </c>
      <c r="G16" s="70" t="s">
        <v>111</v>
      </c>
      <c r="H16" s="70"/>
      <c r="I16" s="70"/>
      <c r="J16" s="70"/>
    </row>
    <row r="17" spans="2:10" s="69" customFormat="1" outlineLevel="1" x14ac:dyDescent="0.4">
      <c r="B17" s="182"/>
      <c r="C17" s="216"/>
      <c r="D17" s="187" t="s">
        <v>33</v>
      </c>
      <c r="E17" s="187"/>
      <c r="F17" s="79" t="s">
        <v>174</v>
      </c>
      <c r="G17" s="70" t="s">
        <v>100</v>
      </c>
      <c r="H17" s="70"/>
      <c r="I17" s="70"/>
      <c r="J17" s="70"/>
    </row>
    <row r="18" spans="2:10" s="69" customFormat="1" ht="30" customHeight="1" outlineLevel="1" x14ac:dyDescent="0.4">
      <c r="B18" s="182"/>
      <c r="C18" s="216"/>
      <c r="D18" s="187" t="s">
        <v>223</v>
      </c>
      <c r="E18" s="187"/>
      <c r="F18" s="79" t="s">
        <v>219</v>
      </c>
      <c r="G18" s="70" t="s">
        <v>222</v>
      </c>
      <c r="H18" s="70"/>
      <c r="I18" s="70"/>
      <c r="J18" s="70"/>
    </row>
    <row r="19" spans="2:10" s="69" customFormat="1" outlineLevel="1" x14ac:dyDescent="0.4">
      <c r="B19" s="182"/>
      <c r="C19" s="216"/>
      <c r="D19" s="187" t="s">
        <v>34</v>
      </c>
      <c r="E19" s="187"/>
      <c r="F19" s="79" t="s">
        <v>183</v>
      </c>
      <c r="G19" s="70" t="s">
        <v>69</v>
      </c>
      <c r="H19" s="70"/>
      <c r="I19" s="70"/>
      <c r="J19" s="70"/>
    </row>
    <row r="20" spans="2:10" ht="31.5" customHeight="1" outlineLevel="1" x14ac:dyDescent="0.4">
      <c r="B20" s="182"/>
      <c r="C20" s="217"/>
      <c r="D20" s="73" t="s">
        <v>240</v>
      </c>
      <c r="E20" s="74"/>
      <c r="F20" s="80" t="s">
        <v>241</v>
      </c>
      <c r="G20" s="70" t="s">
        <v>226</v>
      </c>
      <c r="H20" s="70"/>
      <c r="I20" s="70"/>
      <c r="J20" s="70"/>
    </row>
    <row r="21" spans="2:10" s="90" customFormat="1" outlineLevel="1" x14ac:dyDescent="0.4">
      <c r="B21" s="182"/>
      <c r="C21" s="214" t="s">
        <v>205</v>
      </c>
      <c r="D21" s="191" t="s">
        <v>185</v>
      </c>
      <c r="E21" s="191"/>
      <c r="F21" s="184" t="s">
        <v>177</v>
      </c>
      <c r="G21" s="91">
        <v>10000</v>
      </c>
      <c r="H21" s="91"/>
      <c r="I21" s="91"/>
      <c r="J21" s="91"/>
    </row>
    <row r="22" spans="2:10" s="69" customFormat="1" outlineLevel="1" x14ac:dyDescent="0.4">
      <c r="B22" s="182"/>
      <c r="C22" s="214"/>
      <c r="D22" s="187" t="s">
        <v>175</v>
      </c>
      <c r="E22" s="187"/>
      <c r="F22" s="184"/>
      <c r="G22" s="70">
        <v>150000</v>
      </c>
      <c r="H22" s="70"/>
      <c r="I22" s="70"/>
      <c r="J22" s="70"/>
    </row>
    <row r="23" spans="2:10" s="69" customFormat="1" hidden="1" outlineLevel="2" x14ac:dyDescent="0.4">
      <c r="B23" s="182"/>
      <c r="C23" s="214"/>
      <c r="D23" s="192" t="s">
        <v>179</v>
      </c>
      <c r="E23" s="192"/>
      <c r="F23" s="184"/>
      <c r="G23" s="71">
        <f>10%*G$22</f>
        <v>15000</v>
      </c>
      <c r="H23" s="71">
        <f t="shared" ref="H23:J23" si="0">10%*H$22</f>
        <v>0</v>
      </c>
      <c r="I23" s="71">
        <f t="shared" si="0"/>
        <v>0</v>
      </c>
      <c r="J23" s="71">
        <f t="shared" si="0"/>
        <v>0</v>
      </c>
    </row>
    <row r="24" spans="2:10" s="69" customFormat="1" hidden="1" outlineLevel="2" x14ac:dyDescent="0.4">
      <c r="B24" s="182"/>
      <c r="C24" s="214"/>
      <c r="D24" s="192" t="s">
        <v>180</v>
      </c>
      <c r="E24" s="192"/>
      <c r="F24" s="184"/>
      <c r="G24" s="71">
        <f>20%*G$22</f>
        <v>30000</v>
      </c>
      <c r="H24" s="71">
        <f t="shared" ref="H24:J24" si="1">20%*H$22</f>
        <v>0</v>
      </c>
      <c r="I24" s="71">
        <f t="shared" si="1"/>
        <v>0</v>
      </c>
      <c r="J24" s="71">
        <f t="shared" si="1"/>
        <v>0</v>
      </c>
    </row>
    <row r="25" spans="2:10" s="69" customFormat="1" hidden="1" outlineLevel="2" x14ac:dyDescent="0.4">
      <c r="B25" s="182"/>
      <c r="C25" s="214"/>
      <c r="D25" s="192" t="s">
        <v>181</v>
      </c>
      <c r="E25" s="192"/>
      <c r="F25" s="184"/>
      <c r="G25" s="71">
        <f>70%*G$22</f>
        <v>105000</v>
      </c>
      <c r="H25" s="71">
        <f t="shared" ref="H25:J25" si="2">70%*H$22</f>
        <v>0</v>
      </c>
      <c r="I25" s="71">
        <f t="shared" si="2"/>
        <v>0</v>
      </c>
      <c r="J25" s="71">
        <f t="shared" si="2"/>
        <v>0</v>
      </c>
    </row>
    <row r="26" spans="2:10" s="90" customFormat="1" outlineLevel="1" collapsed="1" x14ac:dyDescent="0.4">
      <c r="B26" s="182"/>
      <c r="C26" s="214" t="s">
        <v>206</v>
      </c>
      <c r="D26" s="191" t="s">
        <v>39</v>
      </c>
      <c r="E26" s="191"/>
      <c r="F26" s="184" t="s">
        <v>178</v>
      </c>
      <c r="G26" s="91">
        <v>2598</v>
      </c>
      <c r="H26" s="91"/>
      <c r="I26" s="91"/>
      <c r="J26" s="91"/>
    </row>
    <row r="27" spans="2:10" s="69" customFormat="1" outlineLevel="1" x14ac:dyDescent="0.4">
      <c r="B27" s="182"/>
      <c r="C27" s="214"/>
      <c r="D27" s="187" t="s">
        <v>186</v>
      </c>
      <c r="E27" s="187"/>
      <c r="F27" s="184"/>
      <c r="G27" s="70">
        <v>3750</v>
      </c>
      <c r="H27" s="70"/>
      <c r="I27" s="70"/>
      <c r="J27" s="70"/>
    </row>
    <row r="28" spans="2:10" s="69" customFormat="1" hidden="1" outlineLevel="2" x14ac:dyDescent="0.4">
      <c r="B28" s="182"/>
      <c r="C28" s="214"/>
      <c r="D28" s="193" t="s">
        <v>179</v>
      </c>
      <c r="E28" s="194"/>
      <c r="F28" s="184"/>
      <c r="G28" s="71">
        <f>10%*G$22</f>
        <v>15000</v>
      </c>
      <c r="H28" s="71">
        <f t="shared" ref="H28:J28" si="3">10%*H$22</f>
        <v>0</v>
      </c>
      <c r="I28" s="71">
        <f t="shared" si="3"/>
        <v>0</v>
      </c>
      <c r="J28" s="71">
        <f t="shared" si="3"/>
        <v>0</v>
      </c>
    </row>
    <row r="29" spans="2:10" s="69" customFormat="1" hidden="1" outlineLevel="2" x14ac:dyDescent="0.4">
      <c r="B29" s="182"/>
      <c r="C29" s="214"/>
      <c r="D29" s="193" t="s">
        <v>180</v>
      </c>
      <c r="E29" s="194"/>
      <c r="F29" s="184"/>
      <c r="G29" s="71">
        <f>20%*G$22</f>
        <v>30000</v>
      </c>
      <c r="H29" s="71">
        <f t="shared" ref="H29:J29" si="4">20%*H$22</f>
        <v>0</v>
      </c>
      <c r="I29" s="71">
        <f t="shared" si="4"/>
        <v>0</v>
      </c>
      <c r="J29" s="71">
        <f t="shared" si="4"/>
        <v>0</v>
      </c>
    </row>
    <row r="30" spans="2:10" s="69" customFormat="1" hidden="1" outlineLevel="2" x14ac:dyDescent="0.4">
      <c r="B30" s="182"/>
      <c r="C30" s="214"/>
      <c r="D30" s="193" t="s">
        <v>181</v>
      </c>
      <c r="E30" s="194"/>
      <c r="F30" s="184"/>
      <c r="G30" s="71">
        <f>70%*G$22</f>
        <v>105000</v>
      </c>
      <c r="H30" s="71">
        <f t="shared" ref="H30:J30" si="5">70%*H$22</f>
        <v>0</v>
      </c>
      <c r="I30" s="71">
        <f t="shared" si="5"/>
        <v>0</v>
      </c>
      <c r="J30" s="71">
        <f t="shared" si="5"/>
        <v>0</v>
      </c>
    </row>
    <row r="31" spans="2:10" outlineLevel="1" collapsed="1" x14ac:dyDescent="0.4">
      <c r="B31" s="72"/>
    </row>
    <row r="32" spans="2:10" x14ac:dyDescent="0.4">
      <c r="B32" s="72"/>
      <c r="C32" s="3"/>
    </row>
    <row r="33" spans="2:10" s="67" customFormat="1" ht="17.399999999999999" customHeight="1" outlineLevel="1" x14ac:dyDescent="0.4">
      <c r="B33" s="218" t="s">
        <v>216</v>
      </c>
      <c r="C33" s="220" t="s">
        <v>204</v>
      </c>
      <c r="D33" s="190" t="s">
        <v>29</v>
      </c>
      <c r="E33" s="190"/>
      <c r="F33" s="88"/>
      <c r="G33" s="89" t="s">
        <v>182</v>
      </c>
      <c r="H33" s="89" t="s">
        <v>245</v>
      </c>
      <c r="I33" s="89" t="s">
        <v>193</v>
      </c>
      <c r="J33" s="89" t="s">
        <v>194</v>
      </c>
    </row>
    <row r="34" spans="2:10" s="67" customFormat="1" outlineLevel="1" x14ac:dyDescent="0.4">
      <c r="B34" s="219"/>
      <c r="C34" s="221"/>
      <c r="D34" s="203" t="s">
        <v>36</v>
      </c>
      <c r="E34" s="204"/>
      <c r="F34" s="79" t="s">
        <v>218</v>
      </c>
      <c r="G34" s="70" t="s">
        <v>80</v>
      </c>
      <c r="H34" s="70"/>
      <c r="I34" s="70"/>
      <c r="J34" s="70"/>
    </row>
    <row r="35" spans="2:10" s="67" customFormat="1" outlineLevel="1" x14ac:dyDescent="0.4">
      <c r="B35" s="219"/>
      <c r="C35" s="221"/>
      <c r="D35" s="203" t="s">
        <v>34</v>
      </c>
      <c r="E35" s="204"/>
      <c r="F35" s="79" t="s">
        <v>192</v>
      </c>
      <c r="G35" s="70" t="s">
        <v>79</v>
      </c>
      <c r="H35" s="70"/>
      <c r="I35" s="70"/>
      <c r="J35" s="70"/>
    </row>
    <row r="36" spans="2:10" outlineLevel="1" x14ac:dyDescent="0.4">
      <c r="B36" s="219"/>
      <c r="C36" s="221"/>
      <c r="D36" s="203" t="s">
        <v>33</v>
      </c>
      <c r="E36" s="204"/>
      <c r="F36" s="79" t="s">
        <v>174</v>
      </c>
      <c r="G36" s="70" t="s">
        <v>49</v>
      </c>
      <c r="H36" s="70"/>
      <c r="I36" s="70"/>
      <c r="J36" s="70"/>
    </row>
    <row r="37" spans="2:10" s="84" customFormat="1" ht="29" outlineLevel="1" x14ac:dyDescent="0.4">
      <c r="B37" s="219"/>
      <c r="C37" s="221"/>
      <c r="D37" s="187" t="s">
        <v>223</v>
      </c>
      <c r="E37" s="187"/>
      <c r="F37" s="79" t="s">
        <v>219</v>
      </c>
      <c r="G37" s="70" t="s">
        <v>217</v>
      </c>
      <c r="H37" s="70"/>
      <c r="I37" s="70"/>
      <c r="J37" s="70"/>
    </row>
    <row r="38" spans="2:10" outlineLevel="1" x14ac:dyDescent="0.4">
      <c r="B38" s="219"/>
      <c r="C38" s="222"/>
      <c r="D38" s="73" t="s">
        <v>215</v>
      </c>
      <c r="E38" s="74"/>
      <c r="F38" s="80" t="s">
        <v>225</v>
      </c>
      <c r="G38" s="70" t="s">
        <v>224</v>
      </c>
      <c r="H38" s="70"/>
      <c r="I38" s="70"/>
      <c r="J38" s="70"/>
    </row>
    <row r="39" spans="2:10" s="92" customFormat="1" ht="17.399999999999999" customHeight="1" outlineLevel="1" x14ac:dyDescent="0.4">
      <c r="B39" s="219"/>
      <c r="C39" s="215" t="s">
        <v>207</v>
      </c>
      <c r="D39" s="205" t="s">
        <v>39</v>
      </c>
      <c r="E39" s="206"/>
      <c r="F39" s="212" t="s">
        <v>200</v>
      </c>
      <c r="G39" s="91">
        <v>50000</v>
      </c>
      <c r="H39" s="91"/>
      <c r="I39" s="91"/>
      <c r="J39" s="91"/>
    </row>
    <row r="40" spans="2:10" outlineLevel="1" x14ac:dyDescent="0.4">
      <c r="B40" s="219"/>
      <c r="C40" s="216"/>
      <c r="D40" s="203" t="s">
        <v>40</v>
      </c>
      <c r="E40" s="204"/>
      <c r="F40" s="213"/>
      <c r="G40" s="70">
        <v>1000</v>
      </c>
      <c r="H40" s="70"/>
      <c r="I40" s="70"/>
      <c r="J40" s="70"/>
    </row>
    <row r="41" spans="2:10" s="92" customFormat="1" ht="17.399999999999999" customHeight="1" outlineLevel="1" x14ac:dyDescent="0.4">
      <c r="B41" s="219"/>
      <c r="C41" s="215" t="s">
        <v>214</v>
      </c>
      <c r="D41" s="205" t="s">
        <v>39</v>
      </c>
      <c r="E41" s="206"/>
      <c r="F41" s="212"/>
      <c r="G41" s="91">
        <v>10000</v>
      </c>
      <c r="H41" s="91"/>
      <c r="I41" s="91"/>
      <c r="J41" s="91"/>
    </row>
    <row r="42" spans="2:10" outlineLevel="1" x14ac:dyDescent="0.4">
      <c r="B42" s="219"/>
      <c r="C42" s="216"/>
      <c r="D42" s="203" t="s">
        <v>40</v>
      </c>
      <c r="E42" s="204"/>
      <c r="F42" s="213"/>
      <c r="G42" s="70">
        <v>200</v>
      </c>
      <c r="H42" s="70"/>
      <c r="I42" s="70"/>
      <c r="J42" s="70"/>
    </row>
    <row r="43" spans="2:10" outlineLevel="1" x14ac:dyDescent="0.4">
      <c r="B43" s="108"/>
      <c r="C43" s="114"/>
      <c r="D43" s="109"/>
      <c r="E43" s="109"/>
      <c r="F43" s="115"/>
      <c r="G43" s="116"/>
      <c r="H43" s="116"/>
      <c r="I43" s="116"/>
      <c r="J43" s="116"/>
    </row>
    <row r="44" spans="2:10" x14ac:dyDescent="0.4">
      <c r="B44" s="72"/>
      <c r="C44" s="3"/>
      <c r="G44" s="75"/>
      <c r="H44" s="75"/>
      <c r="I44" s="75"/>
      <c r="J44" s="75"/>
    </row>
    <row r="45" spans="2:10" s="67" customFormat="1" ht="17.399999999999999" customHeight="1" outlineLevel="1" x14ac:dyDescent="0.4">
      <c r="B45" s="182" t="s">
        <v>220</v>
      </c>
      <c r="C45" s="179" t="s">
        <v>208</v>
      </c>
      <c r="D45" s="190" t="s">
        <v>29</v>
      </c>
      <c r="E45" s="190"/>
      <c r="F45" s="88"/>
      <c r="G45" s="89" t="s">
        <v>182</v>
      </c>
      <c r="H45" s="89" t="s">
        <v>195</v>
      </c>
      <c r="I45" s="89" t="s">
        <v>196</v>
      </c>
      <c r="J45" s="89" t="s">
        <v>197</v>
      </c>
    </row>
    <row r="46" spans="2:10" s="67" customFormat="1" outlineLevel="1" x14ac:dyDescent="0.4">
      <c r="B46" s="182"/>
      <c r="C46" s="180"/>
      <c r="D46" s="187" t="s">
        <v>43</v>
      </c>
      <c r="E46" s="187"/>
      <c r="F46" s="79" t="s">
        <v>187</v>
      </c>
      <c r="G46" s="96"/>
      <c r="H46" s="70"/>
      <c r="I46" s="70"/>
      <c r="J46" s="70"/>
    </row>
    <row r="47" spans="2:10" s="67" customFormat="1" outlineLevel="1" x14ac:dyDescent="0.4">
      <c r="B47" s="182"/>
      <c r="C47" s="180"/>
      <c r="D47" s="183" t="s">
        <v>156</v>
      </c>
      <c r="E47" s="76" t="s">
        <v>38</v>
      </c>
      <c r="F47" s="79" t="s">
        <v>188</v>
      </c>
      <c r="G47" s="96"/>
      <c r="H47" s="70"/>
      <c r="I47" s="70"/>
      <c r="J47" s="70"/>
    </row>
    <row r="48" spans="2:10" s="67" customFormat="1" outlineLevel="1" x14ac:dyDescent="0.4">
      <c r="B48" s="182"/>
      <c r="C48" s="180"/>
      <c r="D48" s="183"/>
      <c r="E48" s="76" t="s">
        <v>157</v>
      </c>
      <c r="F48" s="79" t="s">
        <v>189</v>
      </c>
      <c r="G48" s="96"/>
      <c r="H48" s="70"/>
      <c r="I48" s="70"/>
      <c r="J48" s="70"/>
    </row>
    <row r="49" spans="2:10" s="67" customFormat="1" outlineLevel="1" x14ac:dyDescent="0.4">
      <c r="B49" s="182"/>
      <c r="C49" s="180"/>
      <c r="D49" s="183" t="s">
        <v>158</v>
      </c>
      <c r="E49" s="76" t="s">
        <v>38</v>
      </c>
      <c r="F49" s="79" t="s">
        <v>188</v>
      </c>
      <c r="G49" s="96"/>
      <c r="H49" s="70"/>
      <c r="I49" s="70"/>
      <c r="J49" s="70"/>
    </row>
    <row r="50" spans="2:10" s="67" customFormat="1" outlineLevel="1" x14ac:dyDescent="0.4">
      <c r="B50" s="182"/>
      <c r="C50" s="180"/>
      <c r="D50" s="183"/>
      <c r="E50" s="76" t="s">
        <v>37</v>
      </c>
      <c r="F50" s="79" t="s">
        <v>189</v>
      </c>
      <c r="G50" s="96"/>
      <c r="H50" s="70"/>
      <c r="I50" s="70"/>
      <c r="J50" s="70"/>
    </row>
    <row r="51" spans="2:10" s="67" customFormat="1" outlineLevel="1" x14ac:dyDescent="0.4">
      <c r="B51" s="182"/>
      <c r="C51" s="180"/>
      <c r="D51" s="187" t="s">
        <v>34</v>
      </c>
      <c r="E51" s="187"/>
      <c r="F51" s="79" t="s">
        <v>191</v>
      </c>
      <c r="G51" s="96"/>
      <c r="H51" s="70"/>
      <c r="I51" s="70"/>
      <c r="J51" s="70"/>
    </row>
    <row r="52" spans="2:10" s="67" customFormat="1" outlineLevel="1" x14ac:dyDescent="0.4">
      <c r="B52" s="182"/>
      <c r="C52" s="180"/>
      <c r="D52" s="187" t="s">
        <v>33</v>
      </c>
      <c r="E52" s="187"/>
      <c r="F52" s="79" t="s">
        <v>190</v>
      </c>
      <c r="G52" s="96"/>
      <c r="H52" s="70"/>
      <c r="I52" s="70"/>
      <c r="J52" s="70"/>
    </row>
    <row r="53" spans="2:10" s="84" customFormat="1" ht="29" outlineLevel="1" x14ac:dyDescent="0.4">
      <c r="B53" s="182"/>
      <c r="C53" s="180"/>
      <c r="D53" s="187" t="s">
        <v>223</v>
      </c>
      <c r="E53" s="187"/>
      <c r="F53" s="79" t="s">
        <v>219</v>
      </c>
      <c r="G53" s="70"/>
      <c r="H53" s="70"/>
      <c r="I53" s="70"/>
      <c r="J53" s="70"/>
    </row>
    <row r="54" spans="2:10" ht="29" outlineLevel="1" x14ac:dyDescent="0.4">
      <c r="B54" s="182"/>
      <c r="C54" s="181"/>
      <c r="D54" s="73" t="s">
        <v>240</v>
      </c>
      <c r="E54" s="74"/>
      <c r="F54" s="110" t="s">
        <v>241</v>
      </c>
      <c r="G54" s="70"/>
      <c r="H54" s="70"/>
      <c r="I54" s="70"/>
      <c r="J54" s="70"/>
    </row>
    <row r="55" spans="2:10" s="94" customFormat="1" outlineLevel="1" x14ac:dyDescent="0.4">
      <c r="B55" s="182"/>
      <c r="C55" s="186" t="s">
        <v>209</v>
      </c>
      <c r="D55" s="188" t="s">
        <v>198</v>
      </c>
      <c r="E55" s="188"/>
      <c r="F55" s="184" t="s">
        <v>199</v>
      </c>
      <c r="G55" s="97"/>
      <c r="H55" s="91"/>
      <c r="I55" s="91"/>
      <c r="J55" s="91"/>
    </row>
    <row r="56" spans="2:10" outlineLevel="1" x14ac:dyDescent="0.4">
      <c r="B56" s="182"/>
      <c r="C56" s="186"/>
      <c r="D56" s="187" t="s">
        <v>176</v>
      </c>
      <c r="E56" s="187"/>
      <c r="F56" s="184"/>
      <c r="G56" s="96"/>
      <c r="H56" s="70"/>
      <c r="I56" s="70"/>
      <c r="J56" s="70"/>
    </row>
    <row r="57" spans="2:10" hidden="1" outlineLevel="2" x14ac:dyDescent="0.4">
      <c r="B57" s="182"/>
      <c r="C57" s="186"/>
      <c r="D57" s="185" t="s">
        <v>201</v>
      </c>
      <c r="E57" s="185"/>
      <c r="F57" s="184"/>
      <c r="G57" s="96"/>
      <c r="H57" s="77">
        <f t="shared" ref="H57:J58" si="6">H$56*50%</f>
        <v>0</v>
      </c>
      <c r="I57" s="77">
        <f t="shared" si="6"/>
        <v>0</v>
      </c>
      <c r="J57" s="77">
        <f t="shared" si="6"/>
        <v>0</v>
      </c>
    </row>
    <row r="58" spans="2:10" hidden="1" outlineLevel="2" x14ac:dyDescent="0.4">
      <c r="B58" s="182"/>
      <c r="C58" s="186"/>
      <c r="D58" s="185" t="s">
        <v>202</v>
      </c>
      <c r="E58" s="185"/>
      <c r="F58" s="184"/>
      <c r="G58" s="96"/>
      <c r="H58" s="77">
        <f t="shared" si="6"/>
        <v>0</v>
      </c>
      <c r="I58" s="77">
        <f t="shared" si="6"/>
        <v>0</v>
      </c>
      <c r="J58" s="77">
        <f t="shared" si="6"/>
        <v>0</v>
      </c>
    </row>
    <row r="59" spans="2:10" s="92" customFormat="1" outlineLevel="1" collapsed="1" x14ac:dyDescent="0.4">
      <c r="B59" s="182"/>
      <c r="C59" s="186" t="s">
        <v>210</v>
      </c>
      <c r="D59" s="188" t="s">
        <v>198</v>
      </c>
      <c r="E59" s="188"/>
      <c r="F59" s="184" t="s">
        <v>184</v>
      </c>
      <c r="G59" s="97"/>
      <c r="H59" s="93"/>
      <c r="I59" s="93"/>
      <c r="J59" s="93"/>
    </row>
    <row r="60" spans="2:10" outlineLevel="1" x14ac:dyDescent="0.4">
      <c r="B60" s="182"/>
      <c r="C60" s="186"/>
      <c r="D60" s="187" t="s">
        <v>176</v>
      </c>
      <c r="E60" s="187"/>
      <c r="F60" s="184"/>
      <c r="G60" s="70"/>
      <c r="H60" s="70"/>
      <c r="I60" s="70"/>
      <c r="J60" s="70"/>
    </row>
    <row r="61" spans="2:10" hidden="1" outlineLevel="2" x14ac:dyDescent="0.4">
      <c r="B61" s="182"/>
      <c r="C61" s="186"/>
      <c r="D61" s="185" t="s">
        <v>203</v>
      </c>
      <c r="E61" s="185"/>
      <c r="F61" s="184"/>
      <c r="G61" s="77">
        <f>G$56*50%</f>
        <v>0</v>
      </c>
      <c r="H61" s="77">
        <f t="shared" ref="H61:J62" si="7">H$56*50%</f>
        <v>0</v>
      </c>
      <c r="I61" s="77">
        <f t="shared" si="7"/>
        <v>0</v>
      </c>
      <c r="J61" s="77">
        <f t="shared" si="7"/>
        <v>0</v>
      </c>
    </row>
    <row r="62" spans="2:10" hidden="1" outlineLevel="2" x14ac:dyDescent="0.4">
      <c r="B62" s="182"/>
      <c r="C62" s="186"/>
      <c r="D62" s="185" t="s">
        <v>203</v>
      </c>
      <c r="E62" s="185"/>
      <c r="F62" s="184"/>
      <c r="G62" s="77">
        <f>G$56*50%</f>
        <v>0</v>
      </c>
      <c r="H62" s="77">
        <f t="shared" si="7"/>
        <v>0</v>
      </c>
      <c r="I62" s="77">
        <f t="shared" si="7"/>
        <v>0</v>
      </c>
      <c r="J62" s="77">
        <f t="shared" si="7"/>
        <v>0</v>
      </c>
    </row>
    <row r="63" spans="2:10" outlineLevel="1" collapsed="1" x14ac:dyDescent="0.4"/>
    <row r="64" spans="2:10" ht="17.5" thickBot="1" x14ac:dyDescent="0.45">
      <c r="J64" s="117"/>
    </row>
    <row r="65" spans="3:8" x14ac:dyDescent="0.4">
      <c r="C65" s="198" t="s">
        <v>242</v>
      </c>
      <c r="D65" s="199"/>
      <c r="E65" s="199"/>
      <c r="F65" s="199"/>
      <c r="G65" s="200"/>
      <c r="H65" s="117"/>
    </row>
    <row r="66" spans="3:8" x14ac:dyDescent="0.4">
      <c r="C66" s="100" t="s">
        <v>228</v>
      </c>
      <c r="D66" s="101">
        <v>0.35</v>
      </c>
      <c r="E66" s="105" t="s">
        <v>229</v>
      </c>
      <c r="F66" s="106"/>
      <c r="G66" s="107"/>
    </row>
    <row r="67" spans="3:8" x14ac:dyDescent="0.4">
      <c r="C67" s="100" t="s">
        <v>230</v>
      </c>
      <c r="D67" s="102">
        <v>3.46</v>
      </c>
      <c r="E67" s="105" t="str">
        <f>E66</f>
        <v>Conform Branstofmachinecombinatierapport NMD 10 Oktober 2022</v>
      </c>
      <c r="F67" s="106"/>
      <c r="G67" s="107"/>
    </row>
    <row r="68" spans="3:8" x14ac:dyDescent="0.4">
      <c r="C68" s="100" t="s">
        <v>231</v>
      </c>
      <c r="D68" s="101">
        <v>6.7000000000000004E-2</v>
      </c>
      <c r="E68" s="105" t="str">
        <f t="shared" ref="E68:E71" si="8">E67</f>
        <v>Conform Branstofmachinecombinatierapport NMD 10 Oktober 2022</v>
      </c>
      <c r="F68" s="106"/>
      <c r="G68" s="107"/>
    </row>
    <row r="69" spans="3:8" x14ac:dyDescent="0.4">
      <c r="C69" s="100" t="s">
        <v>232</v>
      </c>
      <c r="D69" s="103">
        <f>0.82/1.3</f>
        <v>0.63076923076923075</v>
      </c>
      <c r="E69" s="105" t="str">
        <f t="shared" si="8"/>
        <v>Conform Branstofmachinecombinatierapport NMD 10 Oktober 2022</v>
      </c>
      <c r="F69" s="106"/>
      <c r="G69" s="107"/>
    </row>
    <row r="70" spans="3:8" x14ac:dyDescent="0.4">
      <c r="C70" s="100" t="s">
        <v>233</v>
      </c>
      <c r="D70" s="101">
        <v>4.8000000000000001E-2</v>
      </c>
      <c r="E70" s="105" t="str">
        <f t="shared" si="8"/>
        <v>Conform Branstofmachinecombinatierapport NMD 10 Oktober 2022</v>
      </c>
      <c r="F70" s="106"/>
      <c r="G70" s="107"/>
    </row>
    <row r="71" spans="3:8" x14ac:dyDescent="0.4">
      <c r="C71" s="100" t="s">
        <v>234</v>
      </c>
      <c r="D71" s="103">
        <f>0.23/1.3</f>
        <v>0.17692307692307693</v>
      </c>
      <c r="E71" s="105" t="str">
        <f t="shared" si="8"/>
        <v>Conform Branstofmachinecombinatierapport NMD 10 Oktober 2022</v>
      </c>
      <c r="F71" s="106"/>
      <c r="G71" s="107"/>
    </row>
    <row r="72" spans="3:8" ht="17.399999999999999" customHeight="1" x14ac:dyDescent="0.4">
      <c r="C72" s="209" t="s">
        <v>243</v>
      </c>
      <c r="D72" s="210"/>
      <c r="E72" s="210"/>
      <c r="F72" s="210"/>
      <c r="G72" s="211"/>
    </row>
    <row r="73" spans="3:8" ht="17.25" customHeight="1" x14ac:dyDescent="0.4">
      <c r="C73" s="209"/>
      <c r="D73" s="210"/>
      <c r="E73" s="210"/>
      <c r="F73" s="210"/>
      <c r="G73" s="211"/>
    </row>
    <row r="74" spans="3:8" ht="17.25" customHeight="1" x14ac:dyDescent="0.4">
      <c r="C74" s="209"/>
      <c r="D74" s="210"/>
      <c r="E74" s="210"/>
      <c r="F74" s="210"/>
      <c r="G74" s="211"/>
    </row>
    <row r="75" spans="3:8" ht="17.5" thickBot="1" x14ac:dyDescent="0.45">
      <c r="C75" s="195" t="s">
        <v>235</v>
      </c>
      <c r="D75" s="196"/>
      <c r="E75" s="196"/>
      <c r="F75" s="196"/>
      <c r="G75" s="197"/>
    </row>
    <row r="76" spans="3:8" ht="34.5" customHeight="1" x14ac:dyDescent="0.4">
      <c r="C76" s="66"/>
      <c r="F76" s="66"/>
    </row>
    <row r="77" spans="3:8" x14ac:dyDescent="0.4">
      <c r="C77" s="66"/>
      <c r="F77" s="66"/>
    </row>
    <row r="78" spans="3:8" x14ac:dyDescent="0.4">
      <c r="C78" s="66"/>
      <c r="F78" s="66"/>
    </row>
    <row r="79" spans="3:8" x14ac:dyDescent="0.4">
      <c r="C79" s="66"/>
      <c r="F79" s="66"/>
    </row>
    <row r="80" spans="3:8" x14ac:dyDescent="0.4">
      <c r="C80" s="66"/>
      <c r="F80" s="66"/>
    </row>
  </sheetData>
  <mergeCells count="63">
    <mergeCell ref="D1:E1"/>
    <mergeCell ref="B2:F2"/>
    <mergeCell ref="C72:G74"/>
    <mergeCell ref="D53:E53"/>
    <mergeCell ref="D59:E59"/>
    <mergeCell ref="F39:F40"/>
    <mergeCell ref="F41:F42"/>
    <mergeCell ref="D25:E25"/>
    <mergeCell ref="B15:B30"/>
    <mergeCell ref="C21:C25"/>
    <mergeCell ref="C39:C40"/>
    <mergeCell ref="C41:C42"/>
    <mergeCell ref="C15:C20"/>
    <mergeCell ref="C26:C30"/>
    <mergeCell ref="B33:B42"/>
    <mergeCell ref="C33:C38"/>
    <mergeCell ref="C75:G75"/>
    <mergeCell ref="C65:G65"/>
    <mergeCell ref="B4:F13"/>
    <mergeCell ref="F26:F30"/>
    <mergeCell ref="F21:F25"/>
    <mergeCell ref="D40:E40"/>
    <mergeCell ref="D41:E41"/>
    <mergeCell ref="D42:E42"/>
    <mergeCell ref="D34:E34"/>
    <mergeCell ref="D35:E35"/>
    <mergeCell ref="D36:E36"/>
    <mergeCell ref="D37:E37"/>
    <mergeCell ref="D39:E39"/>
    <mergeCell ref="D29:E29"/>
    <mergeCell ref="D30:E30"/>
    <mergeCell ref="D27:E27"/>
    <mergeCell ref="D15:E15"/>
    <mergeCell ref="D33:E33"/>
    <mergeCell ref="D45:E45"/>
    <mergeCell ref="D47:D48"/>
    <mergeCell ref="D16:E16"/>
    <mergeCell ref="D17:E17"/>
    <mergeCell ref="D18:E18"/>
    <mergeCell ref="D19:E19"/>
    <mergeCell ref="D21:E21"/>
    <mergeCell ref="D22:E22"/>
    <mergeCell ref="D23:E23"/>
    <mergeCell ref="D24:E24"/>
    <mergeCell ref="D46:E46"/>
    <mergeCell ref="D26:E26"/>
    <mergeCell ref="D28:E28"/>
    <mergeCell ref="C45:C54"/>
    <mergeCell ref="B45:B62"/>
    <mergeCell ref="D49:D50"/>
    <mergeCell ref="F55:F58"/>
    <mergeCell ref="F59:F62"/>
    <mergeCell ref="D62:E62"/>
    <mergeCell ref="D61:E61"/>
    <mergeCell ref="C59:C62"/>
    <mergeCell ref="C55:C58"/>
    <mergeCell ref="D51:E51"/>
    <mergeCell ref="D55:E55"/>
    <mergeCell ref="D56:E56"/>
    <mergeCell ref="D57:E57"/>
    <mergeCell ref="D58:E58"/>
    <mergeCell ref="D60:E60"/>
    <mergeCell ref="D52:E52"/>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14:formula1>
            <xm:f>Keuzelijsten!$A$2:$A$16</xm:f>
          </x14:formula1>
          <xm:sqref>G16:J16</xm:sqref>
        </x14:dataValidation>
        <x14:dataValidation type="list" allowBlank="1" showInputMessage="1" showErrorMessage="1">
          <x14:formula1>
            <xm:f>Keuzelijsten!$B$2:$B$12</xm:f>
          </x14:formula1>
          <xm:sqref>G52:J52 G36:J36 G17:J17</xm:sqref>
        </x14:dataValidation>
        <x14:dataValidation type="list" allowBlank="1" showInputMessage="1" showErrorMessage="1">
          <x14:formula1>
            <xm:f>Keuzelijsten!$C$2:$C$5</xm:f>
          </x14:formula1>
          <xm:sqref>G19:J19</xm:sqref>
        </x14:dataValidation>
        <x14:dataValidation type="list" allowBlank="1" showInputMessage="1" showErrorMessage="1">
          <x14:formula1>
            <xm:f>Keuzelijsten!$D$2:$D$9</xm:f>
          </x14:formula1>
          <xm:sqref>G34:J34</xm:sqref>
        </x14:dataValidation>
        <x14:dataValidation type="list" allowBlank="1" showInputMessage="1" showErrorMessage="1">
          <x14:formula1>
            <xm:f>Keuzelijsten!$E$2:$E$5</xm:f>
          </x14:formula1>
          <xm:sqref>G35:J35</xm:sqref>
        </x14:dataValidation>
        <x14:dataValidation type="list" allowBlank="1" showInputMessage="1" showErrorMessage="1">
          <x14:formula1>
            <xm:f>Keuzelijsten!$F$2:$F$4</xm:f>
          </x14:formula1>
          <xm:sqref>G46:J46</xm:sqref>
        </x14:dataValidation>
        <x14:dataValidation type="list" allowBlank="1" showInputMessage="1" showErrorMessage="1">
          <x14:formula1>
            <xm:f>Keuzelijsten!$G$2:$G$7</xm:f>
          </x14:formula1>
          <xm:sqref>G47:J47</xm:sqref>
        </x14:dataValidation>
        <x14:dataValidation type="list" allowBlank="1" showInputMessage="1" showErrorMessage="1">
          <x14:formula1>
            <xm:f>Keuzelijsten!$H$2:$H$9</xm:f>
          </x14:formula1>
          <xm:sqref>G48:J48</xm:sqref>
        </x14:dataValidation>
        <x14:dataValidation type="list" allowBlank="1" showInputMessage="1" showErrorMessage="1">
          <x14:formula1>
            <xm:f>Keuzelijsten!$I$2:$I$31</xm:f>
          </x14:formula1>
          <xm:sqref>G49:J49</xm:sqref>
        </x14:dataValidation>
        <x14:dataValidation type="list" allowBlank="1" showInputMessage="1" showErrorMessage="1">
          <x14:formula1>
            <xm:f>Keuzelijsten!$J$2:$J$14</xm:f>
          </x14:formula1>
          <xm:sqref>G50:J50</xm:sqref>
        </x14:dataValidation>
        <x14:dataValidation type="list" allowBlank="1" showInputMessage="1" showErrorMessage="1">
          <x14:formula1>
            <xm:f>Keuzelijsten!$K$2:$K$4</xm:f>
          </x14:formula1>
          <xm:sqref>G51:J51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workbookViewId="0">
      <selection activeCell="H1" sqref="H1"/>
    </sheetView>
  </sheetViews>
  <sheetFormatPr defaultRowHeight="14.5" x14ac:dyDescent="0.35"/>
  <cols>
    <col min="1" max="1" width="27" customWidth="1"/>
    <col min="9" max="9" width="19.90625" customWidth="1"/>
  </cols>
  <sheetData>
    <row r="1" spans="1:11" x14ac:dyDescent="0.35">
      <c r="A1" s="4" t="s">
        <v>32</v>
      </c>
      <c r="B1" s="5" t="s">
        <v>41</v>
      </c>
      <c r="C1" s="5" t="s">
        <v>35</v>
      </c>
      <c r="D1" s="5" t="s">
        <v>42</v>
      </c>
      <c r="E1" s="5" t="s">
        <v>34</v>
      </c>
      <c r="F1" s="5" t="s">
        <v>43</v>
      </c>
      <c r="G1" s="5" t="s">
        <v>44</v>
      </c>
      <c r="H1" s="5" t="s">
        <v>45</v>
      </c>
      <c r="I1" s="5" t="s">
        <v>46</v>
      </c>
      <c r="J1" s="5" t="s">
        <v>47</v>
      </c>
      <c r="K1" s="5" t="s">
        <v>34</v>
      </c>
    </row>
    <row r="2" spans="1:11" x14ac:dyDescent="0.35">
      <c r="A2" s="6" t="s">
        <v>48</v>
      </c>
      <c r="B2" t="s">
        <v>49</v>
      </c>
      <c r="C2" t="s">
        <v>50</v>
      </c>
      <c r="D2" t="s">
        <v>51</v>
      </c>
      <c r="E2" t="s">
        <v>52</v>
      </c>
      <c r="F2" t="s">
        <v>155</v>
      </c>
      <c r="G2" t="s">
        <v>53</v>
      </c>
      <c r="H2" t="s">
        <v>54</v>
      </c>
      <c r="I2" t="s">
        <v>55</v>
      </c>
      <c r="J2" t="s">
        <v>56</v>
      </c>
      <c r="K2" t="s">
        <v>152</v>
      </c>
    </row>
    <row r="3" spans="1:11" x14ac:dyDescent="0.35">
      <c r="A3" s="6" t="s">
        <v>57</v>
      </c>
      <c r="B3" t="s">
        <v>58</v>
      </c>
      <c r="C3" t="s">
        <v>59</v>
      </c>
      <c r="D3" t="s">
        <v>60</v>
      </c>
      <c r="E3" t="s">
        <v>61</v>
      </c>
      <c r="F3" t="s">
        <v>62</v>
      </c>
      <c r="G3" t="s">
        <v>63</v>
      </c>
      <c r="H3" t="s">
        <v>64</v>
      </c>
      <c r="I3" t="s">
        <v>65</v>
      </c>
      <c r="J3" t="s">
        <v>66</v>
      </c>
      <c r="K3" t="s">
        <v>153</v>
      </c>
    </row>
    <row r="4" spans="1:11" x14ac:dyDescent="0.35">
      <c r="A4" s="6" t="s">
        <v>67</v>
      </c>
      <c r="B4" t="s">
        <v>68</v>
      </c>
      <c r="C4" t="s">
        <v>69</v>
      </c>
      <c r="D4" t="s">
        <v>70</v>
      </c>
      <c r="E4" t="s">
        <v>71</v>
      </c>
      <c r="F4" t="s">
        <v>72</v>
      </c>
      <c r="G4" t="s">
        <v>73</v>
      </c>
      <c r="H4" t="s">
        <v>74</v>
      </c>
      <c r="I4" t="s">
        <v>75</v>
      </c>
      <c r="J4" t="s">
        <v>76</v>
      </c>
      <c r="K4" t="s">
        <v>154</v>
      </c>
    </row>
    <row r="5" spans="1:11" x14ac:dyDescent="0.35">
      <c r="A5" s="6" t="s">
        <v>77</v>
      </c>
      <c r="B5" t="s">
        <v>78</v>
      </c>
      <c r="C5" t="s">
        <v>79</v>
      </c>
      <c r="D5" t="s">
        <v>80</v>
      </c>
      <c r="E5" t="s">
        <v>79</v>
      </c>
      <c r="G5" t="s">
        <v>81</v>
      </c>
      <c r="H5" t="s">
        <v>82</v>
      </c>
      <c r="I5" t="s">
        <v>83</v>
      </c>
      <c r="J5" t="s">
        <v>84</v>
      </c>
    </row>
    <row r="6" spans="1:11" x14ac:dyDescent="0.35">
      <c r="A6" s="6" t="s">
        <v>85</v>
      </c>
      <c r="B6" t="s">
        <v>86</v>
      </c>
      <c r="D6" t="s">
        <v>87</v>
      </c>
      <c r="G6" t="s">
        <v>88</v>
      </c>
      <c r="H6" t="s">
        <v>89</v>
      </c>
      <c r="I6" t="s">
        <v>90</v>
      </c>
      <c r="J6" t="s">
        <v>91</v>
      </c>
    </row>
    <row r="7" spans="1:11" x14ac:dyDescent="0.35">
      <c r="A7" s="6" t="s">
        <v>92</v>
      </c>
      <c r="B7" t="s">
        <v>93</v>
      </c>
      <c r="D7" t="s">
        <v>94</v>
      </c>
      <c r="G7" t="s">
        <v>95</v>
      </c>
      <c r="H7" t="s">
        <v>96</v>
      </c>
      <c r="I7" t="s">
        <v>97</v>
      </c>
      <c r="J7" t="s">
        <v>98</v>
      </c>
    </row>
    <row r="8" spans="1:11" x14ac:dyDescent="0.35">
      <c r="A8" s="6" t="s">
        <v>99</v>
      </c>
      <c r="B8" t="s">
        <v>100</v>
      </c>
      <c r="D8" t="s">
        <v>101</v>
      </c>
      <c r="H8" t="s">
        <v>102</v>
      </c>
      <c r="I8" t="s">
        <v>103</v>
      </c>
      <c r="J8" t="s">
        <v>104</v>
      </c>
    </row>
    <row r="9" spans="1:11" x14ac:dyDescent="0.35">
      <c r="A9" s="6" t="s">
        <v>105</v>
      </c>
      <c r="B9" t="s">
        <v>106</v>
      </c>
      <c r="D9" t="s">
        <v>107</v>
      </c>
      <c r="H9" t="s">
        <v>108</v>
      </c>
      <c r="I9" t="s">
        <v>109</v>
      </c>
      <c r="J9" t="s">
        <v>110</v>
      </c>
    </row>
    <row r="10" spans="1:11" x14ac:dyDescent="0.35">
      <c r="A10" s="6" t="s">
        <v>111</v>
      </c>
      <c r="B10" t="s">
        <v>112</v>
      </c>
      <c r="I10" t="s">
        <v>113</v>
      </c>
      <c r="J10" t="s">
        <v>114</v>
      </c>
    </row>
    <row r="11" spans="1:11" x14ac:dyDescent="0.35">
      <c r="A11" s="6" t="s">
        <v>115</v>
      </c>
      <c r="B11" t="s">
        <v>116</v>
      </c>
      <c r="I11" t="s">
        <v>117</v>
      </c>
      <c r="J11" t="s">
        <v>118</v>
      </c>
    </row>
    <row r="12" spans="1:11" x14ac:dyDescent="0.35">
      <c r="A12" s="6" t="s">
        <v>119</v>
      </c>
      <c r="B12" t="s">
        <v>151</v>
      </c>
      <c r="I12" t="s">
        <v>120</v>
      </c>
      <c r="J12" t="s">
        <v>121</v>
      </c>
    </row>
    <row r="13" spans="1:11" x14ac:dyDescent="0.35">
      <c r="A13" s="6" t="s">
        <v>122</v>
      </c>
      <c r="I13" t="s">
        <v>123</v>
      </c>
      <c r="J13" t="s">
        <v>124</v>
      </c>
    </row>
    <row r="14" spans="1:11" ht="29" x14ac:dyDescent="0.35">
      <c r="A14" s="6" t="s">
        <v>125</v>
      </c>
      <c r="I14" t="s">
        <v>126</v>
      </c>
      <c r="J14" t="s">
        <v>127</v>
      </c>
    </row>
    <row r="15" spans="1:11" x14ac:dyDescent="0.35">
      <c r="A15" s="6" t="s">
        <v>128</v>
      </c>
      <c r="I15" t="s">
        <v>129</v>
      </c>
    </row>
    <row r="16" spans="1:11" x14ac:dyDescent="0.35">
      <c r="A16" s="6" t="s">
        <v>130</v>
      </c>
      <c r="I16" t="s">
        <v>131</v>
      </c>
    </row>
    <row r="17" spans="9:9" x14ac:dyDescent="0.35">
      <c r="I17" t="s">
        <v>132</v>
      </c>
    </row>
    <row r="18" spans="9:9" x14ac:dyDescent="0.35">
      <c r="I18" t="s">
        <v>133</v>
      </c>
    </row>
    <row r="19" spans="9:9" x14ac:dyDescent="0.35">
      <c r="I19" t="s">
        <v>134</v>
      </c>
    </row>
    <row r="20" spans="9:9" x14ac:dyDescent="0.35">
      <c r="I20" t="s">
        <v>135</v>
      </c>
    </row>
    <row r="21" spans="9:9" x14ac:dyDescent="0.35">
      <c r="I21" t="s">
        <v>136</v>
      </c>
    </row>
    <row r="22" spans="9:9" x14ac:dyDescent="0.35">
      <c r="I22" t="s">
        <v>137</v>
      </c>
    </row>
    <row r="23" spans="9:9" x14ac:dyDescent="0.35">
      <c r="I23" t="s">
        <v>138</v>
      </c>
    </row>
    <row r="24" spans="9:9" x14ac:dyDescent="0.35">
      <c r="I24" t="s">
        <v>139</v>
      </c>
    </row>
    <row r="25" spans="9:9" x14ac:dyDescent="0.35">
      <c r="I25" t="s">
        <v>140</v>
      </c>
    </row>
    <row r="26" spans="9:9" x14ac:dyDescent="0.35">
      <c r="I26" t="s">
        <v>141</v>
      </c>
    </row>
    <row r="27" spans="9:9" x14ac:dyDescent="0.35">
      <c r="I27" t="s">
        <v>142</v>
      </c>
    </row>
    <row r="28" spans="9:9" x14ac:dyDescent="0.35">
      <c r="I28" t="s">
        <v>143</v>
      </c>
    </row>
    <row r="29" spans="9:9" x14ac:dyDescent="0.35">
      <c r="I29" t="s">
        <v>144</v>
      </c>
    </row>
    <row r="30" spans="9:9" x14ac:dyDescent="0.35">
      <c r="I30" t="s">
        <v>145</v>
      </c>
    </row>
    <row r="31" spans="9:9" x14ac:dyDescent="0.35">
      <c r="I31" t="s">
        <v>146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KCI data uitwisseling</TNOC_ClusterName>
    <TNOC_ClusterId xmlns="2f6a910d-138e-42c1-8e8a-320c1b7cf3f7">96346</TNOC_ClusterId>
    <cf581d8792c646118aad2c2c4ecdfa8c xmlns="493970a0-b00c-4a7c-90a7-32f6fc194b19">
      <Terms xmlns="http://schemas.microsoft.com/office/infopath/2007/PartnerControls"/>
    </cf581d8792c646118aad2c2c4ecdfa8c>
    <lca20d149a844688b6abf34073d5c21d xmlns="493970a0-b00c-4a7c-90a7-32f6fc194b19">
      <Terms xmlns="http://schemas.microsoft.com/office/infopath/2007/PartnerControls"/>
    </lca20d149a844688b6abf34073d5c21d>
    <n2a7a23bcc2241cb9261f9a914c7c1bb xmlns="493970a0-b00c-4a7c-90a7-32f6fc194b19">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h15fbb78f4cb41d290e72f301ea2865f xmlns="493970a0-b00c-4a7c-90a7-32f6fc194b19">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bac4ab11065f4f6c809c820c57e320e5 xmlns="493970a0-b00c-4a7c-90a7-32f6fc194b19">
      <Terms xmlns="http://schemas.microsoft.com/office/infopath/2007/PartnerControls"/>
    </bac4ab11065f4f6c809c820c57e320e5>
    <TaxCatchAll xmlns="493970a0-b00c-4a7c-90a7-32f6fc194b19">
      <Value>5</Value>
      <Value>3</Value>
    </TaxCatchAll>
    <_dlc_DocId xmlns="493970a0-b00c-4a7c-90a7-32f6fc194b19">HKTCFNKYHFA6-1777077277-248</_dlc_DocId>
    <_dlc_DocIdUrl xmlns="493970a0-b00c-4a7c-90a7-32f6fc194b19">
      <Url>https://365tno.sharepoint.com/teams/P060.50698/_layouts/15/DocIdRedir.aspx?ID=HKTCFNKYHFA6-1777077277-248</Url>
      <Description>HKTCFNKYHFA6-1777077277-248</Description>
    </_dlc_DocIdUrl>
    <lcf76f155ced4ddcb4097134ff3c332f xmlns="b77904b1-f60f-4909-9043-64e5d74a098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CF2571ACE898CC48BBC87C7E734E4C4F" ma:contentTypeVersion="8" ma:contentTypeDescription=" " ma:contentTypeScope="" ma:versionID="a8e4aac9ae0331fb45c055dec2ae1ed2">
  <xsd:schema xmlns:xsd="http://www.w3.org/2001/XMLSchema" xmlns:xs="http://www.w3.org/2001/XMLSchema" xmlns:p="http://schemas.microsoft.com/office/2006/metadata/properties" xmlns:ns2="493970a0-b00c-4a7c-90a7-32f6fc194b19" xmlns:ns3="2f6a910d-138e-42c1-8e8a-320c1b7cf3f7" xmlns:ns5="b77904b1-f60f-4909-9043-64e5d74a098e" targetNamespace="http://schemas.microsoft.com/office/2006/metadata/properties" ma:root="true" ma:fieldsID="844146f7adf5e5a41b3a075a18c7e63f" ns2:_="" ns3:_="" ns5:_="">
    <xsd:import namespace="493970a0-b00c-4a7c-90a7-32f6fc194b19"/>
    <xsd:import namespace="2f6a910d-138e-42c1-8e8a-320c1b7cf3f7"/>
    <xsd:import namespace="b77904b1-f60f-4909-9043-64e5d74a098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3970a0-b00c-4a7c-90a7-32f6fc194b1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1;#Project|fa11c4c9-105f-402c-bb40-9a56b4989397"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6f24cf9b-5d48-4c3d-abb1-ae973ac2ff3a}" ma:internalName="TaxCatchAll" ma:showField="CatchAllData" ma:web="493970a0-b00c-4a7c-90a7-32f6fc194b19">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6f24cf9b-5d48-4c3d-abb1-ae973ac2ff3a}" ma:internalName="TaxCatchAllLabel" ma:readOnly="true" ma:showField="CatchAllDataLabel" ma:web="493970a0-b00c-4a7c-90a7-32f6fc194b19">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Support RWS MKI - KCI projecten" ma:internalName="TNOC_ClusterName">
      <xsd:simpleType>
        <xsd:restriction base="dms:Text">
          <xsd:maxLength value="255"/>
        </xsd:restriction>
      </xsd:simpleType>
    </xsd:element>
    <xsd:element name="TNOC_ClusterId" ma:index="12" nillable="true" ma:displayName="Cluster ID" ma:default="060.50698"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904b1-f60f-4909-9043-64e5d74a098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BBF75D-539E-4479-B4C9-A9B38D488E59}">
  <ds:schemaRefs>
    <ds:schemaRef ds:uri="http://schemas.microsoft.com/sharepoint/events"/>
  </ds:schemaRefs>
</ds:datastoreItem>
</file>

<file path=customXml/itemProps2.xml><?xml version="1.0" encoding="utf-8"?>
<ds:datastoreItem xmlns:ds="http://schemas.openxmlformats.org/officeDocument/2006/customXml" ds:itemID="{F78C01EA-129E-48B9-A1D7-95D6EA0351E7}">
  <ds:schemaRefs>
    <ds:schemaRef ds:uri="http://schemas.microsoft.com/office/2006/documentManagement/types"/>
    <ds:schemaRef ds:uri="http://purl.org/dc/elements/1.1/"/>
    <ds:schemaRef ds:uri="http://schemas.microsoft.com/office/2006/metadata/properties"/>
    <ds:schemaRef ds:uri="b77904b1-f60f-4909-9043-64e5d74a098e"/>
    <ds:schemaRef ds:uri="493970a0-b00c-4a7c-90a7-32f6fc194b19"/>
    <ds:schemaRef ds:uri="http://purl.org/dc/terms/"/>
    <ds:schemaRef ds:uri="http://schemas.microsoft.com/office/infopath/2007/PartnerControls"/>
    <ds:schemaRef ds:uri="http://schemas.openxmlformats.org/package/2006/metadata/core-properties"/>
    <ds:schemaRef ds:uri="2f6a910d-138e-42c1-8e8a-320c1b7cf3f7"/>
    <ds:schemaRef ds:uri="http://www.w3.org/XML/1998/namespace"/>
    <ds:schemaRef ds:uri="http://purl.org/dc/dcmitype/"/>
  </ds:schemaRefs>
</ds:datastoreItem>
</file>

<file path=customXml/itemProps3.xml><?xml version="1.0" encoding="utf-8"?>
<ds:datastoreItem xmlns:ds="http://schemas.openxmlformats.org/officeDocument/2006/customXml" ds:itemID="{55D2EAEE-EA29-4EDF-9649-F1E903D5F26D}">
  <ds:schemaRefs>
    <ds:schemaRef ds:uri="http://schemas.microsoft.com/sharepoint/v3/contenttype/forms"/>
  </ds:schemaRefs>
</ds:datastoreItem>
</file>

<file path=customXml/itemProps4.xml><?xml version="1.0" encoding="utf-8"?>
<ds:datastoreItem xmlns:ds="http://schemas.openxmlformats.org/officeDocument/2006/customXml" ds:itemID="{56CBE27E-3FEE-4BE4-B04C-C3A0D3E241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3970a0-b00c-4a7c-90a7-32f6fc194b19"/>
    <ds:schemaRef ds:uri="2f6a910d-138e-42c1-8e8a-320c1b7cf3f7"/>
    <ds:schemaRef ds:uri="b77904b1-f60f-4909-9043-64e5d74a0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Rapportage van effecten</vt:lpstr>
      <vt:lpstr>Input materieel</vt:lpstr>
      <vt:lpstr>Keuzelijsten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Wijngaarden, PA van (Paul)</dc:creator>
  <cp:keywords/>
  <dc:description/>
  <cp:lastModifiedBy>Roos, Mart Jan (GPO)</cp:lastModifiedBy>
  <cp:revision/>
  <dcterms:created xsi:type="dcterms:W3CDTF">2021-01-19T09:08:11Z</dcterms:created>
  <dcterms:modified xsi:type="dcterms:W3CDTF">2023-10-02T08:08:48Z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2021-01-19T09:08:11Z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b0ba28b5-cbf5-4c81-abae-0000270b0b60</vt:lpwstr>
  </property>
  <property fmtid="{D5CDD505-2E9C-101B-9397-08002B2CF9AE}" pid="8" name="MSIP_Label_24e57bac-d225-40fb-8a9e-62b5be587a96_ContentBits">
    <vt:lpwstr>0</vt:lpwstr>
  </property>
  <property fmtid="{D5CDD505-2E9C-101B-9397-08002B2CF9AE}" pid="9" name="ContentTypeId">
    <vt:lpwstr>0x010100A35317DCC28344A7B82488658A034A5C0100CF2571ACE898CC48BBC87C7E734E4C4F</vt:lpwstr>
  </property>
  <property fmtid="{D5CDD505-2E9C-101B-9397-08002B2CF9AE}" pid="10" name="_dlc_policyId">
    <vt:lpwstr/>
  </property>
  <property fmtid="{D5CDD505-2E9C-101B-9397-08002B2CF9AE}" pid="11" name="ItemRetentionFormula">
    <vt:lpwstr/>
  </property>
  <property fmtid="{D5CDD505-2E9C-101B-9397-08002B2CF9AE}" pid="12" name="Documentstatus">
    <vt:lpwstr>1;#Concept|b56e2604-821a-409c-9774-7587ed426a31</vt:lpwstr>
  </property>
  <property fmtid="{D5CDD505-2E9C-101B-9397-08002B2CF9AE}" pid="13" name="Handeling">
    <vt:lpwstr>34;#SL02.1|d9c2a2fc-dbcd-4e8e-92e9-d566a3692ba7</vt:lpwstr>
  </property>
  <property fmtid="{D5CDD505-2E9C-101B-9397-08002B2CF9AE}" pid="14" name="Vertrouwelijkheid">
    <vt:lpwstr>2;#Intern|8a639747-e233-49a8-819f-e74cd9528f9e</vt:lpwstr>
  </property>
  <property fmtid="{D5CDD505-2E9C-101B-9397-08002B2CF9AE}" pid="15" name="_dlc_DocIdItemGuid">
    <vt:lpwstr>b16dbeeb-204b-4c5f-b983-dc6f3b7c8c97</vt:lpwstr>
  </property>
  <property fmtid="{D5CDD505-2E9C-101B-9397-08002B2CF9AE}" pid="16" name="TaxKeyword">
    <vt:lpwstr/>
  </property>
  <property fmtid="{D5CDD505-2E9C-101B-9397-08002B2CF9AE}" pid="17" name="Type document">
    <vt:lpwstr/>
  </property>
  <property fmtid="{D5CDD505-2E9C-101B-9397-08002B2CF9AE}" pid="18" name="l1704cab833b4fff9b661e4ea26466cc">
    <vt:lpwstr/>
  </property>
  <property fmtid="{D5CDD505-2E9C-101B-9397-08002B2CF9AE}" pid="19" name="Categorie">
    <vt:lpwstr/>
  </property>
  <property fmtid="{D5CDD505-2E9C-101B-9397-08002B2CF9AE}" pid="20" name="Verantwoordelijke afdeling">
    <vt:lpwstr/>
  </property>
  <property fmtid="{D5CDD505-2E9C-101B-9397-08002B2CF9AE}" pid="21" name="TNOC_DocumentClassification">
    <vt:lpwstr>5;#TNO Internal|1a23c89f-ef54-4907-86fd-8242403ff722</vt:lpwstr>
  </property>
  <property fmtid="{D5CDD505-2E9C-101B-9397-08002B2CF9AE}" pid="22" name="TNOC_DocumentType">
    <vt:lpwstr/>
  </property>
  <property fmtid="{D5CDD505-2E9C-101B-9397-08002B2CF9AE}" pid="23" name="TNOC_ClusterType">
    <vt:lpwstr>3;#Team|c614ed86-6527-4042-aa9d-da80e2b69463</vt:lpwstr>
  </property>
  <property fmtid="{D5CDD505-2E9C-101B-9397-08002B2CF9AE}" pid="24" name="TNOC_DocumentCategory">
    <vt:lpwstr/>
  </property>
  <property fmtid="{D5CDD505-2E9C-101B-9397-08002B2CF9AE}" pid="25" name="TNOC_DocumentSetType">
    <vt:lpwstr/>
  </property>
  <property fmtid="{D5CDD505-2E9C-101B-9397-08002B2CF9AE}" pid="26" name="MediaServiceImageTags">
    <vt:lpwstr/>
  </property>
  <property fmtid="{D5CDD505-2E9C-101B-9397-08002B2CF9AE}" pid="27" name="BExAnalyzer_OldName">
    <vt:lpwstr>5. Monitoringstool duurzaamheidsbudgetten 1.2.xlsx</vt:lpwstr>
  </property>
</Properties>
</file>