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gemeenteurknl.sharepoint.com/sites/team-juridische-zaken-en-control/Shared Documents/Inkoop/1. Aanbestedingen/2025/EU Opvang Oekraïners/02 Aanbestedingsdocumenten/Concept/offerteaanvraag/"/>
    </mc:Choice>
  </mc:AlternateContent>
  <xr:revisionPtr revIDLastSave="248" documentId="8_{C605F0EB-1BE1-4A76-A33B-73EA76498352}" xr6:coauthVersionLast="47" xr6:coauthVersionMax="47" xr10:uidLastSave="{273F8332-BF2B-4CDB-9EDD-349604F9FDD3}"/>
  <bookViews>
    <workbookView xWindow="-110" yWindow="-110" windowWidth="19420" windowHeight="10420" activeTab="2" xr2:uid="{2E6F397A-65E3-400F-8B3F-E0973DA15C27}"/>
  </bookViews>
  <sheets>
    <sheet name="Voorblad" sheetId="15" r:id="rId1"/>
    <sheet name="Perceel 1" sheetId="14" r:id="rId2"/>
    <sheet name="Perceel 2 " sheetId="42" r:id="rId3"/>
    <sheet name="Centric kosten" sheetId="11" state="hidden" r:id="rId4"/>
    <sheet name="Axi staffel" sheetId="5"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4" i="42" l="1"/>
  <c r="K11" i="42"/>
  <c r="K15" i="42"/>
  <c r="K13" i="42"/>
  <c r="K12" i="42"/>
  <c r="T15" i="42"/>
  <c r="T14" i="42"/>
  <c r="T13" i="42"/>
  <c r="T12" i="42"/>
  <c r="T11" i="42"/>
  <c r="G12" i="14"/>
  <c r="G11" i="14"/>
  <c r="T16" i="42" l="1"/>
  <c r="G13" i="14"/>
  <c r="D5" i="11"/>
  <c r="E3" i="11"/>
  <c r="D3" i="11"/>
  <c r="D4" i="11"/>
  <c r="D2" i="11"/>
</calcChain>
</file>

<file path=xl/sharedStrings.xml><?xml version="1.0" encoding="utf-8"?>
<sst xmlns="http://schemas.openxmlformats.org/spreadsheetml/2006/main" count="76" uniqueCount="60">
  <si>
    <t>Naam inschrijver:</t>
  </si>
  <si>
    <t>Vestigingsplaats:</t>
  </si>
  <si>
    <t>KVK:</t>
  </si>
  <si>
    <t>Plafondbedrag</t>
  </si>
  <si>
    <t>verklaart door ondertekening van dit Prijzenblad bereid tot het leveren van de gevraagde dienstverlening ten behoeve van bovengenoemde opdracht voor de onderstaande tarieven, alle exclusief btw:</t>
  </si>
  <si>
    <t>Omschrijving</t>
  </si>
  <si>
    <t>(All-in) tarief per dag</t>
  </si>
  <si>
    <t>Fictieve looptijd 1 jaar</t>
  </si>
  <si>
    <t>Aantal bedden</t>
  </si>
  <si>
    <t>Prijs per bed per dag voor levering schip</t>
  </si>
  <si>
    <t>Totale fictieve inschrijfsom excl. BTW</t>
  </si>
  <si>
    <t>*</t>
  </si>
  <si>
    <t>Ondertekening</t>
  </si>
  <si>
    <t xml:space="preserve">Naam: </t>
  </si>
  <si>
    <t>Functie:</t>
  </si>
  <si>
    <t>Plaats:</t>
  </si>
  <si>
    <t>Datum:</t>
  </si>
  <si>
    <t>Handtekening</t>
  </si>
  <si>
    <t>Implementatiekosten</t>
  </si>
  <si>
    <t>Instructie:</t>
  </si>
  <si>
    <t>Benodigde hard- en software</t>
  </si>
  <si>
    <t>Voorbeeld Switch Y</t>
  </si>
  <si>
    <t>Voorbeeld Router Z</t>
  </si>
  <si>
    <t>Overige kosten als onderdeel van de scope uitgesplitst</t>
  </si>
  <si>
    <t>Beheer en onderhoudskosten per jaar</t>
  </si>
  <si>
    <t>Supportkosten per jaar</t>
  </si>
  <si>
    <t>Optioneel meerprijs Wifi 7 i.p.v. Wifi 6E</t>
  </si>
  <si>
    <t>Eenmalige kosten</t>
  </si>
  <si>
    <t>Configuratie hard-software op locaties</t>
  </si>
  <si>
    <t>Installatie hard-en software op locaties</t>
  </si>
  <si>
    <t>Afvoeren oude hardware eenmailg</t>
  </si>
  <si>
    <t>Prijzenblad aanbesteding Beveiligingsdiensten opvanglocaties
Gemeente Urk</t>
  </si>
  <si>
    <t>Omschrijving****</t>
  </si>
  <si>
    <t>Aantal uren per jaar*</t>
  </si>
  <si>
    <t>Eenheid</t>
  </si>
  <si>
    <t>(All-in) uurtarief</t>
  </si>
  <si>
    <t>Totaal</t>
  </si>
  <si>
    <t>Uurtarief beveiliging tussen 00:00 en 07:00 van maandag t/m vrijdag</t>
  </si>
  <si>
    <t>uurtarief</t>
  </si>
  <si>
    <t>Uurtarief beveiliging tussen 07:00 en 18:00 van maandag t/m vrijdag</t>
  </si>
  <si>
    <t>Uurtarief beveiliging tussen 18:00 en 24:00 van maandag t/m vrijdag</t>
  </si>
  <si>
    <t>Uurtarief beveiliging op zaterdag en zondag</t>
  </si>
  <si>
    <t>Uurtarief beveiliging op feestdagen op maandag t/m vrijdag **</t>
  </si>
  <si>
    <t xml:space="preserve">* Bij de berekeing van deze uren is uitgegaan van één locatie. Het aantal uren is echter fictief en er kunnen geen rechten aan worden ontleend. Het dient alleen om eenduidig en transparant tot een vergelijk te komen van de tarieven van inschrijvers. </t>
  </si>
  <si>
    <t>** De bedragen bevatten alle kosten die nodig zijn voor het uitvoeren van de werkzaamheden inclusief toeslagen, overhead, uitvoeringskosten, reiskosten, algemene kosten, winst en risico, afschrijvingskosten en dergelijke.</t>
  </si>
  <si>
    <t xml:space="preserve">*** Er is uitgegaan van 10 feestdagen per jaar. Als feestdagen gelden de bepalingen uit de CAO.  </t>
  </si>
  <si>
    <t xml:space="preserve">**** De tijdstippen zijn afkomstig uit de CAO Beveiliging. </t>
  </si>
  <si>
    <t>***** Voor overwerk wordt geen toeslag gerekend. Dit is voor het risico van opdrachtnemer.</t>
  </si>
  <si>
    <t>De inschrijver(s) verklaart/verklaren dat deze aanbieding wordt gedaan overeenkomstig de bepalingen van de inschrijvingsleidraad “Beveiliging opvanglocaties” en met inachtneming van de bepalingen en gegevens zoals deze zijn omschreven in de inschrijvingsleidraad en de eventuele nota('s) van inlichtingen.</t>
  </si>
  <si>
    <t>Installatie winkels (Centric)</t>
  </si>
  <si>
    <t>Kosten</t>
  </si>
  <si>
    <t>voorrijden per winkel/station</t>
  </si>
  <si>
    <t>installatie kosten per kassa</t>
  </si>
  <si>
    <t>281 Retail</t>
  </si>
  <si>
    <t>39 F&amp;S</t>
  </si>
  <si>
    <t>project kosten</t>
  </si>
  <si>
    <t>Prijzenblad aanbesteding schip + aanvullende facilitairediensten (catering, schoonmaak en wascontainers)
Gemeente Urk</t>
  </si>
  <si>
    <t>Prijs per bed per dag  voor facilitaire diensten</t>
  </si>
  <si>
    <t>De prijs voor facilitaire diensten is inclusief catering, schoonmaakdiensteverlening aan boord en wascontainers</t>
  </si>
  <si>
    <t>U wordt uitgesloten van verdere deelname aan aanbestedingsprocedure indien u wijzigingen aanbrengt in Standaardformulier – Prijzenblad zoals het toevoegen van ‘rijen’, ‘kolommen’ en/of tabbladen, teksten aanpast (overschrijft) en/of zich niet houdt aan de invulinstructie (alleen oranje gemarkeerde velden mogen worden ingevuld), tenzij anders beschreven staat. Bedragen zijn exclusief BTW en inclusief alle eventuele overige bijkomende kosten.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</si>
</sst>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 #,##0.00;[Red]&quot;€&quot;\ \-#,##0.00"/>
    <numFmt numFmtId="44" formatCode="_ &quot;€&quot;\ * #,##0.00_ ;_ &quot;€&quot;\ * \-#,##0.00_ ;_ &quot;€&quot;\ * &quot;-&quot;??_ ;_ @_ "/>
    <numFmt numFmtId="164" formatCode="&quot;€&quot;\ #,##0.00"/>
  </numFmts>
  <fonts count="7" x14ac:knownFonts="1">
    <font>
      <sz val="11"/>
      <color theme="1"/>
      <name val="Aptos Narrow"/>
      <family val="2"/>
      <scheme val="minor"/>
    </font>
    <font>
      <b/>
      <sz val="11"/>
      <color theme="1"/>
      <name val="Aptos Narrow"/>
      <family val="2"/>
      <scheme val="minor"/>
    </font>
    <font>
      <sz val="11"/>
      <color rgb="FF000000"/>
      <name val="Aptos Narrow"/>
      <family val="2"/>
      <scheme val="minor"/>
    </font>
    <font>
      <b/>
      <sz val="11"/>
      <color rgb="FF000000"/>
      <name val="Aptos Narrow"/>
      <family val="2"/>
      <scheme val="minor"/>
    </font>
    <font>
      <b/>
      <u/>
      <sz val="11"/>
      <color theme="1"/>
      <name val="Aptos Narrow"/>
      <family val="2"/>
      <scheme val="minor"/>
    </font>
    <font>
      <b/>
      <sz val="11"/>
      <color rgb="FFFFFFFF"/>
      <name val="Aptos Narrow"/>
      <family val="2"/>
      <scheme val="minor"/>
    </font>
    <font>
      <sz val="11"/>
      <color theme="1"/>
      <name val="Aptos Narrow"/>
      <family val="2"/>
      <scheme val="minor"/>
    </font>
  </fonts>
  <fills count="7">
    <fill>
      <patternFill patternType="none"/>
    </fill>
    <fill>
      <patternFill patternType="gray125"/>
    </fill>
    <fill>
      <patternFill patternType="solid">
        <fgColor rgb="FFFFFF00"/>
        <bgColor indexed="64"/>
      </patternFill>
    </fill>
    <fill>
      <patternFill patternType="solid">
        <fgColor rgb="FF28A42B"/>
        <bgColor rgb="FF000000"/>
      </patternFill>
    </fill>
    <fill>
      <patternFill patternType="solid">
        <fgColor theme="5" tint="0.79998168889431442"/>
        <bgColor indexed="64"/>
      </patternFill>
    </fill>
    <fill>
      <patternFill patternType="solid">
        <fgColor theme="0"/>
        <bgColor indexed="64"/>
      </patternFill>
    </fill>
    <fill>
      <patternFill patternType="solid">
        <fgColor rgb="FF92D05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6" fillId="0" borderId="0" applyFont="0" applyFill="0" applyBorder="0" applyAlignment="0" applyProtection="0"/>
  </cellStyleXfs>
  <cellXfs count="62">
    <xf numFmtId="0" fontId="0" fillId="0" borderId="0" xfId="0"/>
    <xf numFmtId="0" fontId="3" fillId="0" borderId="0" xfId="0" applyFont="1"/>
    <xf numFmtId="0" fontId="2" fillId="0" borderId="0" xfId="0" applyFont="1"/>
    <xf numFmtId="0" fontId="2" fillId="0" borderId="0" xfId="0" applyFont="1" applyAlignment="1">
      <alignment horizontal="center"/>
    </xf>
    <xf numFmtId="8" fontId="0" fillId="0" borderId="0" xfId="0" applyNumberFormat="1"/>
    <xf numFmtId="8" fontId="2" fillId="0" borderId="0" xfId="0" applyNumberFormat="1" applyFont="1"/>
    <xf numFmtId="0" fontId="0" fillId="0" borderId="0" xfId="0" applyAlignment="1">
      <alignment wrapText="1"/>
    </xf>
    <xf numFmtId="0" fontId="0" fillId="0" borderId="1" xfId="0" applyBorder="1"/>
    <xf numFmtId="0" fontId="0" fillId="2" borderId="1" xfId="0" applyFill="1" applyBorder="1"/>
    <xf numFmtId="0" fontId="1" fillId="0" borderId="0" xfId="0" applyFont="1"/>
    <xf numFmtId="0" fontId="1" fillId="0" borderId="1" xfId="0" applyFont="1" applyBorder="1"/>
    <xf numFmtId="0" fontId="0" fillId="0" borderId="10" xfId="0" applyBorder="1"/>
    <xf numFmtId="0" fontId="4" fillId="0" borderId="1" xfId="0" applyFont="1" applyBorder="1"/>
    <xf numFmtId="0" fontId="0" fillId="5" borderId="0" xfId="0" applyFill="1" applyAlignment="1">
      <alignment wrapText="1"/>
    </xf>
    <xf numFmtId="0" fontId="0" fillId="5" borderId="1" xfId="0" applyFill="1" applyBorder="1"/>
    <xf numFmtId="0" fontId="1" fillId="5" borderId="1" xfId="0" applyFont="1" applyFill="1" applyBorder="1"/>
    <xf numFmtId="0" fontId="0" fillId="4" borderId="1" xfId="0" applyFill="1" applyBorder="1" applyProtection="1">
      <protection locked="0"/>
    </xf>
    <xf numFmtId="0" fontId="0" fillId="4" borderId="10" xfId="0" applyFill="1" applyBorder="1" applyProtection="1">
      <protection locked="0"/>
    </xf>
    <xf numFmtId="0" fontId="0" fillId="4" borderId="12" xfId="0" applyFill="1" applyBorder="1" applyProtection="1">
      <protection locked="0"/>
    </xf>
    <xf numFmtId="0" fontId="0" fillId="0" borderId="12" xfId="0" applyBorder="1"/>
    <xf numFmtId="164" fontId="1" fillId="5" borderId="10" xfId="0" applyNumberFormat="1" applyFont="1" applyFill="1" applyBorder="1" applyAlignment="1">
      <alignment horizontal="center"/>
    </xf>
    <xf numFmtId="44" fontId="0" fillId="4" borderId="10" xfId="0" applyNumberFormat="1" applyFill="1" applyBorder="1" applyAlignment="1" applyProtection="1">
      <alignment horizontal="center"/>
      <protection locked="0"/>
    </xf>
    <xf numFmtId="164" fontId="1" fillId="5" borderId="1" xfId="0" applyNumberFormat="1" applyFont="1" applyFill="1" applyBorder="1" applyAlignment="1">
      <alignment horizontal="center"/>
    </xf>
    <xf numFmtId="0" fontId="0" fillId="0" borderId="12" xfId="0" applyBorder="1" applyAlignment="1">
      <alignment horizontal="center"/>
    </xf>
    <xf numFmtId="0" fontId="0" fillId="4" borderId="12" xfId="0" applyFill="1" applyBorder="1" applyAlignment="1" applyProtection="1">
      <alignment horizontal="center"/>
      <protection locked="0"/>
    </xf>
    <xf numFmtId="44" fontId="0" fillId="0" borderId="1" xfId="1" applyFont="1" applyBorder="1"/>
    <xf numFmtId="44" fontId="1" fillId="6" borderId="1" xfId="0" applyNumberFormat="1" applyFont="1" applyFill="1" applyBorder="1"/>
    <xf numFmtId="0" fontId="0" fillId="0" borderId="1" xfId="0" applyBorder="1" applyAlignment="1">
      <alignment horizontal="center"/>
    </xf>
    <xf numFmtId="44" fontId="0" fillId="4" borderId="1" xfId="1" applyFont="1" applyFill="1" applyBorder="1" applyAlignment="1" applyProtection="1">
      <alignment horizontal="center"/>
      <protection locked="0"/>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0" xfId="0"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164" fontId="1" fillId="5" borderId="1" xfId="0" applyNumberFormat="1" applyFont="1" applyFill="1" applyBorder="1" applyAlignment="1">
      <alignment horizontal="center"/>
    </xf>
    <xf numFmtId="0" fontId="0" fillId="5" borderId="1" xfId="0" applyFill="1" applyBorder="1" applyAlignment="1">
      <alignment horizontal="center"/>
    </xf>
    <xf numFmtId="0" fontId="1" fillId="5" borderId="10" xfId="0" applyFont="1" applyFill="1" applyBorder="1" applyAlignment="1">
      <alignment horizontal="right"/>
    </xf>
    <xf numFmtId="0" fontId="0" fillId="5" borderId="11" xfId="0" applyFill="1" applyBorder="1" applyAlignment="1">
      <alignment horizontal="right"/>
    </xf>
    <xf numFmtId="0" fontId="0" fillId="5" borderId="0" xfId="0" applyFill="1" applyAlignment="1">
      <alignment horizontal="center" wrapText="1"/>
    </xf>
    <xf numFmtId="0" fontId="5" fillId="3" borderId="0" xfId="0" applyFont="1" applyFill="1" applyAlignment="1">
      <alignment horizontal="center" vertical="center" wrapText="1"/>
    </xf>
    <xf numFmtId="0" fontId="0" fillId="0" borderId="1" xfId="0"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0" fontId="0" fillId="4" borderId="1" xfId="0" applyFill="1" applyBorder="1" applyAlignment="1" applyProtection="1">
      <alignment horizontal="center"/>
      <protection locked="0"/>
    </xf>
    <xf numFmtId="0" fontId="0" fillId="4" borderId="10" xfId="0" applyFill="1" applyBorder="1" applyAlignment="1" applyProtection="1">
      <alignment horizontal="center"/>
      <protection locked="0"/>
    </xf>
    <xf numFmtId="0" fontId="0" fillId="4" borderId="12" xfId="0" applyFill="1" applyBorder="1" applyAlignment="1" applyProtection="1">
      <alignment horizontal="center"/>
      <protection locked="0"/>
    </xf>
    <xf numFmtId="44" fontId="0" fillId="5" borderId="10" xfId="0" applyNumberFormat="1" applyFill="1" applyBorder="1" applyAlignment="1">
      <alignment horizontal="center"/>
    </xf>
    <xf numFmtId="44" fontId="0" fillId="5" borderId="12" xfId="0" applyNumberFormat="1" applyFill="1" applyBorder="1" applyAlignment="1">
      <alignment horizontal="center"/>
    </xf>
    <xf numFmtId="44" fontId="1" fillId="6" borderId="10" xfId="0" applyNumberFormat="1" applyFont="1" applyFill="1" applyBorder="1" applyAlignment="1">
      <alignment horizontal="center"/>
    </xf>
    <xf numFmtId="44" fontId="1" fillId="6" borderId="12" xfId="0" applyNumberFormat="1" applyFont="1" applyFill="1" applyBorder="1" applyAlignment="1">
      <alignment horizontal="center"/>
    </xf>
    <xf numFmtId="0" fontId="0" fillId="5" borderId="12" xfId="0" applyFill="1" applyBorder="1" applyAlignment="1">
      <alignment horizontal="right"/>
    </xf>
    <xf numFmtId="0" fontId="0" fillId="0" borderId="0" xfId="0" applyAlignment="1">
      <alignment horizontal="center" vertical="top" wrapText="1"/>
    </xf>
    <xf numFmtId="44" fontId="0" fillId="5" borderId="1" xfId="0" applyNumberFormat="1" applyFill="1" applyBorder="1" applyAlignment="1">
      <alignment horizontal="center"/>
    </xf>
    <xf numFmtId="0" fontId="0" fillId="5" borderId="1" xfId="0" applyFill="1" applyBorder="1" applyAlignment="1">
      <alignment horizontal="left"/>
    </xf>
    <xf numFmtId="1" fontId="2" fillId="5" borderId="1" xfId="0" applyNumberFormat="1" applyFont="1" applyFill="1" applyBorder="1" applyAlignment="1">
      <alignment horizontal="center"/>
    </xf>
    <xf numFmtId="44" fontId="0" fillId="4" borderId="1" xfId="0" applyNumberFormat="1" applyFill="1" applyBorder="1" applyAlignment="1" applyProtection="1">
      <alignment horizontal="center"/>
      <protection locked="0"/>
    </xf>
    <xf numFmtId="0" fontId="1" fillId="5" borderId="1" xfId="0" applyFont="1" applyFill="1" applyBorder="1" applyAlignment="1">
      <alignment horizontal="left"/>
    </xf>
    <xf numFmtId="0" fontId="1" fillId="5" borderId="1" xfId="0" applyFont="1" applyFill="1" applyBorder="1" applyAlignment="1">
      <alignment horizontal="center"/>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434853</xdr:colOff>
      <xdr:row>22</xdr:row>
      <xdr:rowOff>349</xdr:rowOff>
    </xdr:to>
    <xdr:pic>
      <xdr:nvPicPr>
        <xdr:cNvPr id="2" name="Afbeelding 1">
          <a:extLst>
            <a:ext uri="{FF2B5EF4-FFF2-40B4-BE49-F238E27FC236}">
              <a16:creationId xmlns:a16="http://schemas.microsoft.com/office/drawing/2014/main" id="{A7542248-0E4E-ED04-1DAA-67A61C125D64}"/>
            </a:ext>
          </a:extLst>
        </xdr:cNvPr>
        <xdr:cNvPicPr>
          <a:picLocks noChangeAspect="1"/>
        </xdr:cNvPicPr>
      </xdr:nvPicPr>
      <xdr:blipFill>
        <a:blip xmlns:r="http://schemas.openxmlformats.org/officeDocument/2006/relationships" r:embed="rId1"/>
        <a:stretch>
          <a:fillRect/>
        </a:stretch>
      </xdr:blipFill>
      <xdr:spPr>
        <a:xfrm>
          <a:off x="0" y="0"/>
          <a:ext cx="5921253" cy="4023709"/>
        </a:xfrm>
        <a:prstGeom prst="rect">
          <a:avLst/>
        </a:prstGeom>
      </xdr:spPr>
    </xdr:pic>
    <xdr:clientData/>
  </xdr:twoCellAnchor>
  <xdr:twoCellAnchor editAs="oneCell">
    <xdr:from>
      <xdr:col>0</xdr:col>
      <xdr:colOff>0</xdr:colOff>
      <xdr:row>23</xdr:row>
      <xdr:rowOff>0</xdr:rowOff>
    </xdr:from>
    <xdr:to>
      <xdr:col>9</xdr:col>
      <xdr:colOff>419612</xdr:colOff>
      <xdr:row>50</xdr:row>
      <xdr:rowOff>107117</xdr:rowOff>
    </xdr:to>
    <xdr:pic>
      <xdr:nvPicPr>
        <xdr:cNvPr id="3" name="Afbeelding 2">
          <a:extLst>
            <a:ext uri="{FF2B5EF4-FFF2-40B4-BE49-F238E27FC236}">
              <a16:creationId xmlns:a16="http://schemas.microsoft.com/office/drawing/2014/main" id="{34242538-50FD-F629-2084-39C4CDA657B4}"/>
            </a:ext>
          </a:extLst>
        </xdr:cNvPr>
        <xdr:cNvPicPr>
          <a:picLocks noChangeAspect="1"/>
        </xdr:cNvPicPr>
      </xdr:nvPicPr>
      <xdr:blipFill>
        <a:blip xmlns:r="http://schemas.openxmlformats.org/officeDocument/2006/relationships" r:embed="rId2"/>
        <a:stretch>
          <a:fillRect/>
        </a:stretch>
      </xdr:blipFill>
      <xdr:spPr>
        <a:xfrm>
          <a:off x="0" y="4206240"/>
          <a:ext cx="5906012" cy="5044877"/>
        </a:xfrm>
        <a:prstGeom prst="rect">
          <a:avLst/>
        </a:prstGeom>
      </xdr:spPr>
    </xdr:pic>
    <xdr:clientData/>
  </xdr:twoCellAnchor>
  <xdr:twoCellAnchor editAs="oneCell">
    <xdr:from>
      <xdr:col>0</xdr:col>
      <xdr:colOff>0</xdr:colOff>
      <xdr:row>52</xdr:row>
      <xdr:rowOff>0</xdr:rowOff>
    </xdr:from>
    <xdr:to>
      <xdr:col>9</xdr:col>
      <xdr:colOff>533922</xdr:colOff>
      <xdr:row>79</xdr:row>
      <xdr:rowOff>145220</xdr:rowOff>
    </xdr:to>
    <xdr:pic>
      <xdr:nvPicPr>
        <xdr:cNvPr id="4" name="Afbeelding 3">
          <a:extLst>
            <a:ext uri="{FF2B5EF4-FFF2-40B4-BE49-F238E27FC236}">
              <a16:creationId xmlns:a16="http://schemas.microsoft.com/office/drawing/2014/main" id="{60B4DBE2-9FAE-DA8B-510B-D55FE4142B04}"/>
            </a:ext>
          </a:extLst>
        </xdr:cNvPr>
        <xdr:cNvPicPr>
          <a:picLocks noChangeAspect="1"/>
        </xdr:cNvPicPr>
      </xdr:nvPicPr>
      <xdr:blipFill>
        <a:blip xmlns:r="http://schemas.openxmlformats.org/officeDocument/2006/relationships" r:embed="rId3"/>
        <a:stretch>
          <a:fillRect/>
        </a:stretch>
      </xdr:blipFill>
      <xdr:spPr>
        <a:xfrm>
          <a:off x="0" y="9509760"/>
          <a:ext cx="6020322" cy="508298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6A0FA-D586-4F81-8163-107224B5C6D0}">
  <sheetPr>
    <tabColor rgb="FF92D050"/>
  </sheetPr>
  <dimension ref="B3:H7"/>
  <sheetViews>
    <sheetView workbookViewId="0">
      <selection activeCell="J7" sqref="J7"/>
    </sheetView>
  </sheetViews>
  <sheetFormatPr defaultRowHeight="14.5" x14ac:dyDescent="0.35"/>
  <sheetData>
    <row r="3" spans="2:8" ht="15" thickBot="1" x14ac:dyDescent="0.4"/>
    <row r="4" spans="2:8" x14ac:dyDescent="0.35">
      <c r="B4" s="29" t="s">
        <v>59</v>
      </c>
      <c r="C4" s="30"/>
      <c r="D4" s="30"/>
      <c r="E4" s="30"/>
      <c r="F4" s="30"/>
      <c r="G4" s="30"/>
      <c r="H4" s="31"/>
    </row>
    <row r="5" spans="2:8" x14ac:dyDescent="0.35">
      <c r="B5" s="32"/>
      <c r="C5" s="33"/>
      <c r="D5" s="33"/>
      <c r="E5" s="33"/>
      <c r="F5" s="33"/>
      <c r="G5" s="33"/>
      <c r="H5" s="34"/>
    </row>
    <row r="6" spans="2:8" x14ac:dyDescent="0.35">
      <c r="B6" s="32"/>
      <c r="C6" s="33"/>
      <c r="D6" s="33"/>
      <c r="E6" s="33"/>
      <c r="F6" s="33"/>
      <c r="G6" s="33"/>
      <c r="H6" s="34"/>
    </row>
    <row r="7" spans="2:8" ht="63" customHeight="1" thickBot="1" x14ac:dyDescent="0.4">
      <c r="B7" s="35"/>
      <c r="C7" s="36"/>
      <c r="D7" s="36"/>
      <c r="E7" s="36"/>
      <c r="F7" s="36"/>
      <c r="G7" s="36"/>
      <c r="H7" s="37"/>
    </row>
  </sheetData>
  <mergeCells count="1">
    <mergeCell ref="B4:H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7780C-E1B3-4360-B14A-1C5D864579FD}">
  <sheetPr>
    <tabColor rgb="FF92D050"/>
  </sheetPr>
  <dimension ref="A1:L88"/>
  <sheetViews>
    <sheetView topLeftCell="A10" zoomScaleNormal="100" workbookViewId="0">
      <selection activeCell="F12" sqref="F12"/>
    </sheetView>
  </sheetViews>
  <sheetFormatPr defaultRowHeight="14.5" x14ac:dyDescent="0.35"/>
  <cols>
    <col min="2" max="2" width="51.54296875" customWidth="1"/>
    <col min="3" max="3" width="19.81640625" bestFit="1" customWidth="1"/>
    <col min="4" max="4" width="17.7265625" customWidth="1"/>
    <col min="5" max="5" width="6.81640625" bestFit="1" customWidth="1"/>
    <col min="6" max="6" width="13" bestFit="1" customWidth="1"/>
    <col min="7" max="7" width="14.54296875" bestFit="1" customWidth="1"/>
    <col min="8" max="8" width="11.7265625" customWidth="1"/>
    <col min="9" max="9" width="14.453125" customWidth="1"/>
  </cols>
  <sheetData>
    <row r="1" spans="1:12" x14ac:dyDescent="0.35">
      <c r="A1" s="43" t="s">
        <v>56</v>
      </c>
      <c r="B1" s="43"/>
      <c r="C1" s="43"/>
      <c r="D1" s="43"/>
      <c r="E1" s="43"/>
      <c r="F1" s="43"/>
      <c r="G1" s="43"/>
      <c r="H1" s="43"/>
      <c r="I1" s="43"/>
      <c r="J1" s="43"/>
      <c r="K1" s="43"/>
      <c r="L1" s="43"/>
    </row>
    <row r="2" spans="1:12" x14ac:dyDescent="0.35">
      <c r="A2" s="43"/>
      <c r="B2" s="43"/>
      <c r="C2" s="43"/>
      <c r="D2" s="43"/>
      <c r="E2" s="43"/>
      <c r="F2" s="43"/>
      <c r="G2" s="43"/>
      <c r="H2" s="43"/>
      <c r="I2" s="43"/>
      <c r="J2" s="43"/>
      <c r="K2" s="43"/>
      <c r="L2" s="43"/>
    </row>
    <row r="4" spans="1:12" x14ac:dyDescent="0.35">
      <c r="A4" s="44" t="s">
        <v>0</v>
      </c>
      <c r="B4" s="44"/>
      <c r="C4" s="44"/>
      <c r="D4" s="45" t="s">
        <v>1</v>
      </c>
      <c r="E4" s="46"/>
      <c r="F4" s="23"/>
      <c r="G4" s="44" t="s">
        <v>2</v>
      </c>
      <c r="H4" s="44"/>
      <c r="I4" s="27" t="s">
        <v>3</v>
      </c>
    </row>
    <row r="5" spans="1:12" x14ac:dyDescent="0.35">
      <c r="A5" s="47"/>
      <c r="B5" s="47"/>
      <c r="C5" s="47"/>
      <c r="D5" s="48"/>
      <c r="E5" s="49"/>
      <c r="F5" s="24"/>
      <c r="G5" s="47"/>
      <c r="H5" s="47"/>
      <c r="I5" s="28">
        <v>4900000</v>
      </c>
    </row>
    <row r="7" spans="1:12" x14ac:dyDescent="0.35">
      <c r="A7" s="42" t="s">
        <v>4</v>
      </c>
      <c r="B7" s="42"/>
      <c r="C7" s="42"/>
      <c r="D7" s="42"/>
      <c r="E7" s="42"/>
      <c r="F7" s="42"/>
      <c r="G7" s="42"/>
      <c r="H7" s="42"/>
      <c r="I7" s="42"/>
      <c r="J7" s="42"/>
      <c r="K7" s="42"/>
      <c r="L7" s="42"/>
    </row>
    <row r="8" spans="1:12" x14ac:dyDescent="0.35">
      <c r="A8" s="13"/>
      <c r="B8" s="13"/>
      <c r="C8" s="13"/>
    </row>
    <row r="9" spans="1:12" x14ac:dyDescent="0.35">
      <c r="A9" s="6"/>
      <c r="B9" s="6"/>
      <c r="C9" s="6"/>
    </row>
    <row r="10" spans="1:12" x14ac:dyDescent="0.35">
      <c r="A10" s="15" t="s">
        <v>5</v>
      </c>
      <c r="B10" s="15"/>
      <c r="C10" s="20" t="s">
        <v>6</v>
      </c>
      <c r="D10" s="38" t="s">
        <v>7</v>
      </c>
      <c r="E10" s="38"/>
      <c r="F10" s="22" t="s">
        <v>8</v>
      </c>
      <c r="G10" s="7"/>
    </row>
    <row r="11" spans="1:12" x14ac:dyDescent="0.35">
      <c r="A11" s="14" t="s">
        <v>9</v>
      </c>
      <c r="B11" s="14"/>
      <c r="C11" s="21"/>
      <c r="D11" s="39">
        <v>365</v>
      </c>
      <c r="E11" s="39"/>
      <c r="F11" s="16"/>
      <c r="G11" s="25">
        <f>$C$11*$D$11*$F$11</f>
        <v>0</v>
      </c>
    </row>
    <row r="12" spans="1:12" x14ac:dyDescent="0.35">
      <c r="A12" s="14" t="s">
        <v>57</v>
      </c>
      <c r="B12" s="14"/>
      <c r="C12" s="21"/>
      <c r="D12" s="39">
        <v>365</v>
      </c>
      <c r="E12" s="39"/>
      <c r="F12" s="16"/>
      <c r="G12" s="25">
        <f>$C$12*$D$12*$F$12</f>
        <v>0</v>
      </c>
    </row>
    <row r="13" spans="1:12" x14ac:dyDescent="0.35">
      <c r="G13" s="26">
        <f>SUM(G11:G12)</f>
        <v>0</v>
      </c>
      <c r="H13" s="40" t="s">
        <v>10</v>
      </c>
      <c r="I13" s="41"/>
      <c r="J13" s="41"/>
    </row>
    <row r="15" spans="1:12" x14ac:dyDescent="0.35">
      <c r="A15" t="s">
        <v>11</v>
      </c>
      <c r="B15" t="s">
        <v>58</v>
      </c>
    </row>
    <row r="17" spans="1:10" x14ac:dyDescent="0.35">
      <c r="A17" s="9" t="s">
        <v>12</v>
      </c>
    </row>
    <row r="19" spans="1:10" x14ac:dyDescent="0.35">
      <c r="A19" s="7" t="s">
        <v>13</v>
      </c>
      <c r="B19" s="11" t="s">
        <v>14</v>
      </c>
      <c r="C19" s="19"/>
      <c r="D19" s="7" t="s">
        <v>15</v>
      </c>
      <c r="E19" s="7" t="s">
        <v>16</v>
      </c>
      <c r="F19" s="7"/>
      <c r="G19" s="7"/>
      <c r="H19" s="7" t="s">
        <v>17</v>
      </c>
      <c r="I19" s="7"/>
      <c r="J19" s="7"/>
    </row>
    <row r="20" spans="1:10" ht="47.5" customHeight="1" x14ac:dyDescent="0.35">
      <c r="A20" s="16"/>
      <c r="B20" s="17"/>
      <c r="C20" s="18"/>
      <c r="D20" s="16"/>
      <c r="E20" s="16"/>
      <c r="F20" s="16"/>
      <c r="G20" s="16"/>
      <c r="H20" s="16"/>
      <c r="I20" s="16"/>
      <c r="J20" s="16"/>
    </row>
    <row r="58" spans="2:2" x14ac:dyDescent="0.35">
      <c r="B58" s="9" t="s">
        <v>18</v>
      </c>
    </row>
    <row r="60" spans="2:2" x14ac:dyDescent="0.35">
      <c r="B60" s="9" t="s">
        <v>19</v>
      </c>
    </row>
    <row r="62" spans="2:2" x14ac:dyDescent="0.35">
      <c r="B62" s="9" t="s">
        <v>18</v>
      </c>
    </row>
    <row r="63" spans="2:2" x14ac:dyDescent="0.35">
      <c r="B63" s="10" t="s">
        <v>20</v>
      </c>
    </row>
    <row r="64" spans="2:2" x14ac:dyDescent="0.35">
      <c r="B64" s="8" t="s">
        <v>21</v>
      </c>
    </row>
    <row r="65" spans="2:2" x14ac:dyDescent="0.35">
      <c r="B65" s="8" t="s">
        <v>22</v>
      </c>
    </row>
    <row r="66" spans="2:2" x14ac:dyDescent="0.35">
      <c r="B66" s="8"/>
    </row>
    <row r="67" spans="2:2" x14ac:dyDescent="0.35">
      <c r="B67" s="8"/>
    </row>
    <row r="68" spans="2:2" x14ac:dyDescent="0.35">
      <c r="B68" s="8"/>
    </row>
    <row r="69" spans="2:2" x14ac:dyDescent="0.35">
      <c r="B69" s="8"/>
    </row>
    <row r="70" spans="2:2" x14ac:dyDescent="0.35">
      <c r="B70" s="8"/>
    </row>
    <row r="71" spans="2:2" x14ac:dyDescent="0.35">
      <c r="B71" s="8"/>
    </row>
    <row r="72" spans="2:2" x14ac:dyDescent="0.35">
      <c r="B72" s="8"/>
    </row>
    <row r="73" spans="2:2" x14ac:dyDescent="0.35">
      <c r="B73" s="8"/>
    </row>
    <row r="74" spans="2:2" x14ac:dyDescent="0.35">
      <c r="B74" s="8"/>
    </row>
    <row r="75" spans="2:2" x14ac:dyDescent="0.35">
      <c r="B75" s="8"/>
    </row>
    <row r="76" spans="2:2" x14ac:dyDescent="0.35">
      <c r="B76" s="8"/>
    </row>
    <row r="77" spans="2:2" x14ac:dyDescent="0.35">
      <c r="B77" s="8"/>
    </row>
    <row r="80" spans="2:2" x14ac:dyDescent="0.35">
      <c r="B80" s="12" t="s">
        <v>23</v>
      </c>
    </row>
    <row r="81" spans="2:2" x14ac:dyDescent="0.35">
      <c r="B81" s="11" t="s">
        <v>24</v>
      </c>
    </row>
    <row r="82" spans="2:2" x14ac:dyDescent="0.35">
      <c r="B82" s="11" t="s">
        <v>25</v>
      </c>
    </row>
    <row r="83" spans="2:2" x14ac:dyDescent="0.35">
      <c r="B83" s="7" t="s">
        <v>26</v>
      </c>
    </row>
    <row r="85" spans="2:2" x14ac:dyDescent="0.35">
      <c r="B85" s="12" t="s">
        <v>27</v>
      </c>
    </row>
    <row r="86" spans="2:2" x14ac:dyDescent="0.35">
      <c r="B86" s="7" t="s">
        <v>28</v>
      </c>
    </row>
    <row r="87" spans="2:2" x14ac:dyDescent="0.35">
      <c r="B87" s="7" t="s">
        <v>29</v>
      </c>
    </row>
    <row r="88" spans="2:2" x14ac:dyDescent="0.35">
      <c r="B88" s="7" t="s">
        <v>30</v>
      </c>
    </row>
  </sheetData>
  <mergeCells count="12">
    <mergeCell ref="A1:L2"/>
    <mergeCell ref="A4:C4"/>
    <mergeCell ref="D4:E4"/>
    <mergeCell ref="G4:H4"/>
    <mergeCell ref="A5:C5"/>
    <mergeCell ref="D5:E5"/>
    <mergeCell ref="G5:H5"/>
    <mergeCell ref="D10:E10"/>
    <mergeCell ref="D11:E11"/>
    <mergeCell ref="D12:E12"/>
    <mergeCell ref="H13:J13"/>
    <mergeCell ref="A7:L7"/>
  </mergeCell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F8F53-9ABD-4609-ACD4-A87CFCDBDCC2}">
  <dimension ref="A1:U31"/>
  <sheetViews>
    <sheetView tabSelected="1" topLeftCell="A4" workbookViewId="0">
      <selection activeCell="O8" sqref="O8"/>
    </sheetView>
  </sheetViews>
  <sheetFormatPr defaultRowHeight="14.5" x14ac:dyDescent="0.35"/>
  <cols>
    <col min="22" max="22" width="12.453125" bestFit="1" customWidth="1"/>
  </cols>
  <sheetData>
    <row r="1" spans="1:21" x14ac:dyDescent="0.35">
      <c r="A1" s="43" t="s">
        <v>31</v>
      </c>
      <c r="B1" s="43"/>
      <c r="C1" s="43"/>
      <c r="D1" s="43"/>
      <c r="E1" s="43"/>
      <c r="F1" s="43"/>
      <c r="G1" s="43"/>
      <c r="H1" s="43"/>
      <c r="I1" s="43"/>
      <c r="J1" s="43"/>
      <c r="K1" s="43"/>
      <c r="L1" s="43"/>
    </row>
    <row r="2" spans="1:21" x14ac:dyDescent="0.35">
      <c r="A2" s="43"/>
      <c r="B2" s="43"/>
      <c r="C2" s="43"/>
      <c r="D2" s="43"/>
      <c r="E2" s="43"/>
      <c r="F2" s="43"/>
      <c r="G2" s="43"/>
      <c r="H2" s="43"/>
      <c r="I2" s="43"/>
      <c r="J2" s="43"/>
      <c r="K2" s="43"/>
      <c r="L2" s="43"/>
    </row>
    <row r="4" spans="1:21" x14ac:dyDescent="0.35">
      <c r="A4" s="44" t="s">
        <v>0</v>
      </c>
      <c r="B4" s="44"/>
      <c r="C4" s="44"/>
      <c r="D4" s="44" t="s">
        <v>1</v>
      </c>
      <c r="E4" s="44"/>
      <c r="F4" s="44" t="s">
        <v>2</v>
      </c>
      <c r="G4" s="44"/>
    </row>
    <row r="5" spans="1:21" x14ac:dyDescent="0.35">
      <c r="A5" s="47"/>
      <c r="B5" s="47"/>
      <c r="C5" s="47"/>
      <c r="D5" s="47"/>
      <c r="E5" s="47"/>
      <c r="F5" s="47"/>
      <c r="G5" s="47"/>
    </row>
    <row r="7" spans="1:21" x14ac:dyDescent="0.35">
      <c r="A7" s="42" t="s">
        <v>4</v>
      </c>
      <c r="B7" s="42"/>
      <c r="C7" s="42"/>
      <c r="D7" s="42"/>
      <c r="E7" s="42"/>
      <c r="F7" s="42"/>
      <c r="G7" s="42"/>
      <c r="H7" s="42"/>
      <c r="I7" s="42"/>
      <c r="J7" s="42"/>
      <c r="K7" s="42"/>
      <c r="L7" s="42"/>
      <c r="M7" s="13"/>
      <c r="N7" s="13"/>
      <c r="O7" s="13"/>
      <c r="P7" s="13"/>
      <c r="Q7" s="13"/>
      <c r="R7" s="13"/>
      <c r="S7" s="13"/>
    </row>
    <row r="8" spans="1:21" x14ac:dyDescent="0.35">
      <c r="A8" s="13"/>
      <c r="B8" s="13"/>
      <c r="C8" s="13"/>
      <c r="D8" s="13"/>
      <c r="E8" s="13"/>
      <c r="F8" s="13"/>
      <c r="G8" s="13"/>
      <c r="H8" s="13"/>
      <c r="I8" s="13"/>
      <c r="J8" s="13"/>
      <c r="K8" s="13"/>
      <c r="L8" s="13"/>
      <c r="M8" s="13"/>
      <c r="N8" s="13"/>
      <c r="O8" s="13"/>
      <c r="P8" s="13"/>
      <c r="Q8" s="13"/>
      <c r="R8" s="13"/>
      <c r="S8" s="13"/>
    </row>
    <row r="9" spans="1:21" x14ac:dyDescent="0.35">
      <c r="A9" s="6"/>
      <c r="B9" s="6"/>
      <c r="C9" s="6"/>
      <c r="D9" s="6"/>
      <c r="E9" s="6"/>
      <c r="F9" s="6"/>
      <c r="G9" s="6"/>
      <c r="H9" s="6"/>
      <c r="I9" s="6"/>
      <c r="J9" s="6"/>
      <c r="K9" s="6"/>
      <c r="L9" s="6"/>
      <c r="M9" s="6"/>
      <c r="N9" s="6"/>
      <c r="O9" s="6"/>
      <c r="P9" s="6"/>
      <c r="Q9" s="6"/>
      <c r="R9" s="6"/>
      <c r="S9" s="6"/>
    </row>
    <row r="10" spans="1:21" x14ac:dyDescent="0.35">
      <c r="A10" s="60" t="s">
        <v>32</v>
      </c>
      <c r="B10" s="60"/>
      <c r="C10" s="60"/>
      <c r="D10" s="60"/>
      <c r="E10" s="60"/>
      <c r="F10" s="60"/>
      <c r="G10" s="60"/>
      <c r="H10" s="60"/>
      <c r="I10" s="60"/>
      <c r="J10" s="60"/>
      <c r="K10" s="61" t="s">
        <v>33</v>
      </c>
      <c r="L10" s="61"/>
      <c r="M10" s="61"/>
      <c r="N10" s="61"/>
      <c r="O10" s="61" t="s">
        <v>34</v>
      </c>
      <c r="P10" s="61"/>
      <c r="Q10" s="61"/>
      <c r="R10" s="38" t="s">
        <v>35</v>
      </c>
      <c r="S10" s="38"/>
      <c r="T10" s="38" t="s">
        <v>36</v>
      </c>
      <c r="U10" s="38"/>
    </row>
    <row r="11" spans="1:21" x14ac:dyDescent="0.35">
      <c r="A11" s="57" t="s">
        <v>37</v>
      </c>
      <c r="B11" s="57"/>
      <c r="C11" s="57"/>
      <c r="D11" s="57"/>
      <c r="E11" s="57"/>
      <c r="F11" s="57"/>
      <c r="G11" s="57"/>
      <c r="H11" s="57"/>
      <c r="I11" s="57"/>
      <c r="J11" s="57"/>
      <c r="K11" s="58">
        <f>((7*260))*2</f>
        <v>3640</v>
      </c>
      <c r="L11" s="58"/>
      <c r="M11" s="58"/>
      <c r="N11" s="58"/>
      <c r="O11" s="39" t="s">
        <v>38</v>
      </c>
      <c r="P11" s="39"/>
      <c r="Q11" s="39"/>
      <c r="R11" s="59"/>
      <c r="S11" s="59"/>
      <c r="T11" s="56">
        <f>SUM($K$11*$R$11)</f>
        <v>0</v>
      </c>
      <c r="U11" s="56"/>
    </row>
    <row r="12" spans="1:21" x14ac:dyDescent="0.35">
      <c r="A12" s="57" t="s">
        <v>39</v>
      </c>
      <c r="B12" s="57"/>
      <c r="C12" s="57"/>
      <c r="D12" s="57"/>
      <c r="E12" s="57"/>
      <c r="F12" s="57"/>
      <c r="G12" s="57"/>
      <c r="H12" s="57"/>
      <c r="I12" s="57"/>
      <c r="J12" s="57"/>
      <c r="K12" s="58">
        <f>(11*260)</f>
        <v>2860</v>
      </c>
      <c r="L12" s="58"/>
      <c r="M12" s="58"/>
      <c r="N12" s="58"/>
      <c r="O12" s="39" t="s">
        <v>38</v>
      </c>
      <c r="P12" s="39"/>
      <c r="Q12" s="39"/>
      <c r="R12" s="59"/>
      <c r="S12" s="59"/>
      <c r="T12" s="50">
        <f>SUM($K$12*$R$12)</f>
        <v>0</v>
      </c>
      <c r="U12" s="51"/>
    </row>
    <row r="13" spans="1:21" x14ac:dyDescent="0.35">
      <c r="A13" s="57" t="s">
        <v>40</v>
      </c>
      <c r="B13" s="57"/>
      <c r="C13" s="57"/>
      <c r="D13" s="57"/>
      <c r="E13" s="57"/>
      <c r="F13" s="57"/>
      <c r="G13" s="57"/>
      <c r="H13" s="57"/>
      <c r="I13" s="57"/>
      <c r="J13" s="57"/>
      <c r="K13" s="58">
        <f>((6*260))*2</f>
        <v>3120</v>
      </c>
      <c r="L13" s="58"/>
      <c r="M13" s="58"/>
      <c r="N13" s="58"/>
      <c r="O13" s="39" t="s">
        <v>38</v>
      </c>
      <c r="P13" s="39"/>
      <c r="Q13" s="39"/>
      <c r="R13" s="59"/>
      <c r="S13" s="59"/>
      <c r="T13" s="50">
        <f>SUM($K$13*$R$13)</f>
        <v>0</v>
      </c>
      <c r="U13" s="51"/>
    </row>
    <row r="14" spans="1:21" x14ac:dyDescent="0.35">
      <c r="A14" s="57" t="s">
        <v>41</v>
      </c>
      <c r="B14" s="57"/>
      <c r="C14" s="57"/>
      <c r="D14" s="57"/>
      <c r="E14" s="57"/>
      <c r="F14" s="57"/>
      <c r="G14" s="57"/>
      <c r="H14" s="57"/>
      <c r="I14" s="57"/>
      <c r="J14" s="57"/>
      <c r="K14" s="58">
        <f>((24*104))*2</f>
        <v>4992</v>
      </c>
      <c r="L14" s="58"/>
      <c r="M14" s="58"/>
      <c r="N14" s="58"/>
      <c r="O14" s="39" t="s">
        <v>38</v>
      </c>
      <c r="P14" s="39"/>
      <c r="Q14" s="39"/>
      <c r="R14" s="59"/>
      <c r="S14" s="59"/>
      <c r="T14" s="50">
        <f>SUM($K$14*$R$14)</f>
        <v>0</v>
      </c>
      <c r="U14" s="51"/>
    </row>
    <row r="15" spans="1:21" x14ac:dyDescent="0.35">
      <c r="A15" s="57" t="s">
        <v>42</v>
      </c>
      <c r="B15" s="57"/>
      <c r="C15" s="57"/>
      <c r="D15" s="57"/>
      <c r="E15" s="57"/>
      <c r="F15" s="57"/>
      <c r="G15" s="57"/>
      <c r="H15" s="57"/>
      <c r="I15" s="57"/>
      <c r="J15" s="57"/>
      <c r="K15" s="58">
        <f>(24*10)</f>
        <v>240</v>
      </c>
      <c r="L15" s="58"/>
      <c r="M15" s="58"/>
      <c r="N15" s="58"/>
      <c r="O15" s="39" t="s">
        <v>38</v>
      </c>
      <c r="P15" s="39"/>
      <c r="Q15" s="39"/>
      <c r="R15" s="59"/>
      <c r="S15" s="59"/>
      <c r="T15" s="50">
        <f>SUM($K$15*$R$15)</f>
        <v>0</v>
      </c>
      <c r="U15" s="51"/>
    </row>
    <row r="16" spans="1:21" x14ac:dyDescent="0.35">
      <c r="A16" s="40" t="s">
        <v>10</v>
      </c>
      <c r="B16" s="41"/>
      <c r="C16" s="41"/>
      <c r="D16" s="41"/>
      <c r="E16" s="41"/>
      <c r="F16" s="41"/>
      <c r="G16" s="41"/>
      <c r="H16" s="41"/>
      <c r="I16" s="41"/>
      <c r="J16" s="41"/>
      <c r="K16" s="41"/>
      <c r="L16" s="41"/>
      <c r="M16" s="41"/>
      <c r="N16" s="41"/>
      <c r="O16" s="41"/>
      <c r="P16" s="41"/>
      <c r="Q16" s="41"/>
      <c r="R16" s="41"/>
      <c r="S16" s="54"/>
      <c r="T16" s="52">
        <f>SUM(T11:U15)</f>
        <v>0</v>
      </c>
      <c r="U16" s="53"/>
    </row>
    <row r="18" spans="1:12" x14ac:dyDescent="0.35">
      <c r="A18" s="2" t="s">
        <v>43</v>
      </c>
    </row>
    <row r="19" spans="1:12" x14ac:dyDescent="0.35">
      <c r="A19" t="s">
        <v>44</v>
      </c>
    </row>
    <row r="20" spans="1:12" x14ac:dyDescent="0.35">
      <c r="A20" t="s">
        <v>45</v>
      </c>
    </row>
    <row r="21" spans="1:12" x14ac:dyDescent="0.35">
      <c r="A21" t="s">
        <v>46</v>
      </c>
    </row>
    <row r="22" spans="1:12" x14ac:dyDescent="0.35">
      <c r="A22" t="s">
        <v>47</v>
      </c>
    </row>
    <row r="24" spans="1:12" x14ac:dyDescent="0.35">
      <c r="A24" s="55" t="s">
        <v>48</v>
      </c>
      <c r="B24" s="55"/>
      <c r="C24" s="55"/>
      <c r="D24" s="55"/>
      <c r="E24" s="55"/>
      <c r="F24" s="55"/>
      <c r="G24" s="55"/>
      <c r="H24" s="55"/>
      <c r="I24" s="55"/>
      <c r="J24" s="55"/>
      <c r="K24" s="55"/>
      <c r="L24" s="55"/>
    </row>
    <row r="25" spans="1:12" x14ac:dyDescent="0.35">
      <c r="A25" s="55"/>
      <c r="B25" s="55"/>
      <c r="C25" s="55"/>
      <c r="D25" s="55"/>
      <c r="E25" s="55"/>
      <c r="F25" s="55"/>
      <c r="G25" s="55"/>
      <c r="H25" s="55"/>
      <c r="I25" s="55"/>
      <c r="J25" s="55"/>
      <c r="K25" s="55"/>
      <c r="L25" s="55"/>
    </row>
    <row r="26" spans="1:12" x14ac:dyDescent="0.35">
      <c r="A26" s="55"/>
      <c r="B26" s="55"/>
      <c r="C26" s="55"/>
      <c r="D26" s="55"/>
      <c r="E26" s="55"/>
      <c r="F26" s="55"/>
      <c r="G26" s="55"/>
      <c r="H26" s="55"/>
      <c r="I26" s="55"/>
      <c r="J26" s="55"/>
      <c r="K26" s="55"/>
      <c r="L26" s="55"/>
    </row>
    <row r="28" spans="1:12" x14ac:dyDescent="0.35">
      <c r="A28" s="9" t="s">
        <v>12</v>
      </c>
    </row>
    <row r="30" spans="1:12" x14ac:dyDescent="0.35">
      <c r="A30" s="44" t="s">
        <v>13</v>
      </c>
      <c r="B30" s="44"/>
      <c r="C30" s="44"/>
      <c r="D30" s="45" t="s">
        <v>14</v>
      </c>
      <c r="E30" s="46"/>
      <c r="F30" s="44" t="s">
        <v>15</v>
      </c>
      <c r="G30" s="44"/>
      <c r="H30" s="44" t="s">
        <v>16</v>
      </c>
      <c r="I30" s="44"/>
      <c r="J30" s="44" t="s">
        <v>17</v>
      </c>
      <c r="K30" s="44"/>
      <c r="L30" s="44"/>
    </row>
    <row r="31" spans="1:12" x14ac:dyDescent="0.35">
      <c r="A31" s="47"/>
      <c r="B31" s="47"/>
      <c r="C31" s="47"/>
      <c r="D31" s="48"/>
      <c r="E31" s="49"/>
      <c r="F31" s="47"/>
      <c r="G31" s="47"/>
      <c r="H31" s="47"/>
      <c r="I31" s="47"/>
      <c r="J31" s="47"/>
      <c r="K31" s="47"/>
      <c r="L31" s="47"/>
    </row>
  </sheetData>
  <mergeCells count="51">
    <mergeCell ref="A11:J11"/>
    <mergeCell ref="K11:N11"/>
    <mergeCell ref="O11:Q11"/>
    <mergeCell ref="R11:S11"/>
    <mergeCell ref="A1:L2"/>
    <mergeCell ref="A4:C4"/>
    <mergeCell ref="D4:E4"/>
    <mergeCell ref="F4:G4"/>
    <mergeCell ref="A5:C5"/>
    <mergeCell ref="D5:E5"/>
    <mergeCell ref="F5:G5"/>
    <mergeCell ref="A7:L7"/>
    <mergeCell ref="A10:J10"/>
    <mergeCell ref="K10:N10"/>
    <mergeCell ref="O10:Q10"/>
    <mergeCell ref="R10:S10"/>
    <mergeCell ref="A12:J12"/>
    <mergeCell ref="K12:N12"/>
    <mergeCell ref="O12:Q12"/>
    <mergeCell ref="R12:S12"/>
    <mergeCell ref="A13:J13"/>
    <mergeCell ref="K13:N13"/>
    <mergeCell ref="O13:Q13"/>
    <mergeCell ref="R13:S13"/>
    <mergeCell ref="A14:J14"/>
    <mergeCell ref="K14:N14"/>
    <mergeCell ref="O14:Q14"/>
    <mergeCell ref="R14:S14"/>
    <mergeCell ref="A15:J15"/>
    <mergeCell ref="K15:N15"/>
    <mergeCell ref="O15:Q15"/>
    <mergeCell ref="R15:S15"/>
    <mergeCell ref="T10:U10"/>
    <mergeCell ref="T11:U11"/>
    <mergeCell ref="T12:U12"/>
    <mergeCell ref="T13:U13"/>
    <mergeCell ref="T14:U14"/>
    <mergeCell ref="T15:U15"/>
    <mergeCell ref="T16:U16"/>
    <mergeCell ref="A31:C31"/>
    <mergeCell ref="D31:E31"/>
    <mergeCell ref="F31:G31"/>
    <mergeCell ref="H31:I31"/>
    <mergeCell ref="J31:L31"/>
    <mergeCell ref="A16:S16"/>
    <mergeCell ref="A24:L26"/>
    <mergeCell ref="A30:C30"/>
    <mergeCell ref="D30:E30"/>
    <mergeCell ref="F30:G30"/>
    <mergeCell ref="H30:I30"/>
    <mergeCell ref="J30:L3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96221-FFBD-413B-9714-D7427AB5D8A0}">
  <dimension ref="A1:H5"/>
  <sheetViews>
    <sheetView workbookViewId="0">
      <selection activeCell="D5" sqref="D5"/>
    </sheetView>
  </sheetViews>
  <sheetFormatPr defaultRowHeight="14.5" x14ac:dyDescent="0.35"/>
  <cols>
    <col min="1" max="1" width="40.26953125" bestFit="1" customWidth="1"/>
    <col min="4" max="4" width="11.26953125" bestFit="1" customWidth="1"/>
  </cols>
  <sheetData>
    <row r="1" spans="1:8" x14ac:dyDescent="0.35">
      <c r="A1" s="1" t="s">
        <v>49</v>
      </c>
      <c r="B1" s="2"/>
      <c r="C1" s="2" t="s">
        <v>50</v>
      </c>
      <c r="D1" s="2"/>
      <c r="E1" s="3"/>
    </row>
    <row r="2" spans="1:8" x14ac:dyDescent="0.35">
      <c r="A2" s="2" t="s">
        <v>51</v>
      </c>
      <c r="B2" s="2"/>
      <c r="C2" s="5">
        <v>90</v>
      </c>
      <c r="D2" s="5">
        <f>C2*E2</f>
        <v>9000</v>
      </c>
      <c r="E2" s="3">
        <v>100</v>
      </c>
    </row>
    <row r="3" spans="1:8" x14ac:dyDescent="0.35">
      <c r="A3" s="2" t="s">
        <v>52</v>
      </c>
      <c r="B3" s="2"/>
      <c r="C3" s="5">
        <v>125</v>
      </c>
      <c r="D3" s="5">
        <f t="shared" ref="D3:D4" si="0">C3*E3</f>
        <v>40000</v>
      </c>
      <c r="E3" s="3">
        <f>281+39</f>
        <v>320</v>
      </c>
      <c r="G3" t="s">
        <v>53</v>
      </c>
      <c r="H3" t="s">
        <v>54</v>
      </c>
    </row>
    <row r="4" spans="1:8" x14ac:dyDescent="0.35">
      <c r="A4" s="2" t="s">
        <v>55</v>
      </c>
      <c r="B4" s="2"/>
      <c r="C4" s="5">
        <v>120</v>
      </c>
      <c r="D4" s="5">
        <f t="shared" si="0"/>
        <v>12000</v>
      </c>
      <c r="E4" s="3">
        <v>100</v>
      </c>
    </row>
    <row r="5" spans="1:8" x14ac:dyDescent="0.35">
      <c r="D5" s="4">
        <f>SUM(D2:D4)</f>
        <v>61000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0F2A6-D3C5-430F-82D3-EA91F1139263}">
  <dimension ref="A1"/>
  <sheetViews>
    <sheetView workbookViewId="0"/>
  </sheetViews>
  <sheetFormatPr defaultRowHeight="14.5" x14ac:dyDescent="0.3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F483E7E3C0CD048943118A690DA03AF" ma:contentTypeVersion="23" ma:contentTypeDescription="Een nieuw document maken." ma:contentTypeScope="" ma:versionID="a101565c5d33b06c3a6c58805f266b51">
  <xsd:schema xmlns:xsd="http://www.w3.org/2001/XMLSchema" xmlns:xs="http://www.w3.org/2001/XMLSchema" xmlns:p="http://schemas.microsoft.com/office/2006/metadata/properties" xmlns:ns2="a62c330c-28b9-48ab-ad86-1e0b2d3b108c" xmlns:ns3="5f6d93e1-b8ef-4336-b3a7-fd5c7a875667" xmlns:ns4="7fc08a50-614a-40f7-83f5-a5e5e71ed4e1" targetNamespace="http://schemas.microsoft.com/office/2006/metadata/properties" ma:root="true" ma:fieldsID="d34bbb8f2a8dda8619fd17620bcdcaa7" ns2:_="" ns3:_="" ns4:_="">
    <xsd:import namespace="a62c330c-28b9-48ab-ad86-1e0b2d3b108c"/>
    <xsd:import namespace="5f6d93e1-b8ef-4336-b3a7-fd5c7a875667"/>
    <xsd:import namespace="7fc08a50-614a-40f7-83f5-a5e5e71ed4e1"/>
    <xsd:element name="properties">
      <xsd:complexType>
        <xsd:sequence>
          <xsd:element name="documentManagement">
            <xsd:complexType>
              <xsd:all>
                <xsd:element ref="ns2:_Bewaartermijn" minOccurs="0"/>
                <xsd:element ref="ns2:_Dossierstatus" minOccurs="0"/>
                <xsd:element ref="ns2:_Einddatum" minOccurs="0"/>
                <xsd:element ref="ns2:_Selectielijst" minOccurs="0"/>
                <xsd:element ref="ns2:_Startdatum" minOccurs="0"/>
                <xsd:element ref="ns2:_Vernietigingscategorie" minOccurs="0"/>
                <xsd:element ref="ns2:_Vernietigingsdatum" minOccurs="0"/>
                <xsd:element ref="ns2:_Waardering" minOccurs="0"/>
                <xsd:element ref="ns2:_Werkproces" minOccurs="0"/>
                <xsd:element ref="ns3:MediaServiceMetadata" minOccurs="0"/>
                <xsd:element ref="ns3:MediaServiceFastMetadata" minOccurs="0"/>
                <xsd:element ref="ns3:lcf76f155ced4ddcb4097134ff3c332f" minOccurs="0"/>
                <xsd:element ref="ns4:TaxCatchAll" minOccurs="0"/>
                <xsd:element ref="ns3:MediaServiceOCR" minOccurs="0"/>
                <xsd:element ref="ns3:MediaServiceGenerationTime" minOccurs="0"/>
                <xsd:element ref="ns3:MediaServiceEventHashCode" minOccurs="0"/>
                <xsd:element ref="ns3:MediaServiceObjectDetectorVersions" minOccurs="0"/>
                <xsd:element ref="ns3:MediaServiceSearchProperties" minOccurs="0"/>
                <xsd:element ref="ns2:SharedWithUsers" minOccurs="0"/>
                <xsd:element ref="ns2:SharedWithDetail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2c330c-28b9-48ab-ad86-1e0b2d3b108c" elementFormDefault="qualified">
    <xsd:import namespace="http://schemas.microsoft.com/office/2006/documentManagement/types"/>
    <xsd:import namespace="http://schemas.microsoft.com/office/infopath/2007/PartnerControls"/>
    <xsd:element name="_Bewaartermijn" ma:index="8" nillable="true" ma:displayName="_Bewaartermijn" ma:format="Dropdown" ma:internalName="_Bewaartermijn">
      <xsd:simpleType>
        <xsd:restriction base="dms:Choice">
          <xsd:enumeration value="1"/>
          <xsd:enumeration value="5"/>
          <xsd:enumeration value="7"/>
          <xsd:enumeration value="10"/>
          <xsd:enumeration value="15"/>
          <xsd:enumeration value="20"/>
          <xsd:enumeration value="50"/>
          <xsd:enumeration value="75"/>
        </xsd:restriction>
      </xsd:simpleType>
    </xsd:element>
    <xsd:element name="_Dossierstatus" ma:index="9" nillable="true" ma:displayName="_Dossierstatus" ma:default="Actief" ma:format="Dropdown" ma:internalName="_Dossierstatus">
      <xsd:simpleType>
        <xsd:restriction base="dms:Choice">
          <xsd:enumeration value="Actief"/>
          <xsd:enumeration value="Afgesloten"/>
        </xsd:restriction>
      </xsd:simpleType>
    </xsd:element>
    <xsd:element name="_Einddatum" ma:index="10" nillable="true" ma:displayName="_Einddatum" ma:format="DateOnly" ma:internalName="_Einddatum">
      <xsd:simpleType>
        <xsd:restriction base="dms:DateTime"/>
      </xsd:simpleType>
    </xsd:element>
    <xsd:element name="_Selectielijst" ma:index="11" nillable="true" ma:displayName="_Selectielijst" ma:format="Dropdown" ma:internalName="_Selectielijst">
      <xsd:simpleType>
        <xsd:restriction base="dms:Choice">
          <xsd:enumeration value="Landelijke stukkenlijst 2012"/>
          <xsd:enumeration value="Selectielijst 2017"/>
          <xsd:enumeration value="Selectielijst 2020 201"/>
        </xsd:restriction>
      </xsd:simpleType>
    </xsd:element>
    <xsd:element name="_Startdatum" ma:index="12" nillable="true" ma:displayName="_Startdatum" ma:default="[today]" ma:format="DateOnly" ma:internalName="_Startdatum">
      <xsd:simpleType>
        <xsd:restriction base="dms:DateTime"/>
      </xsd:simpleType>
    </xsd:element>
    <xsd:element name="_Vernietigingscategorie" ma:index="13" nillable="true" ma:displayName="_Vernietigingscategorie" ma:internalName="_Vernietigingscategorie">
      <xsd:simpleType>
        <xsd:restriction base="dms:Text">
          <xsd:maxLength value="255"/>
        </xsd:restriction>
      </xsd:simpleType>
    </xsd:element>
    <xsd:element name="_Vernietigingsdatum" ma:index="14" nillable="true" ma:displayName="_Vernietigingsdatum" ma:format="DateOnly" ma:internalName="_Vernietigingsdatum">
      <xsd:simpleType>
        <xsd:restriction base="dms:DateTime"/>
      </xsd:simpleType>
    </xsd:element>
    <xsd:element name="_Waardering" ma:index="15" nillable="true" ma:displayName="_Waardering" ma:format="Dropdown" ma:internalName="_Waardering">
      <xsd:simpleType>
        <xsd:restriction base="dms:Choice">
          <xsd:enumeration value="B"/>
          <xsd:enumeration value="V"/>
        </xsd:restriction>
      </xsd:simpleType>
    </xsd:element>
    <xsd:element name="_Werkproces" ma:index="16" nillable="true" ma:displayName="_Werkproces" ma:internalName="_Werkproces">
      <xsd:simpleType>
        <xsd:restriction base="dms:Text">
          <xsd:maxLength value="255"/>
        </xsd:restriction>
      </xsd:simpleType>
    </xsd:element>
    <xsd:element name="SharedWithUsers" ma:index="2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6d93e1-b8ef-4336-b3a7-fd5c7a875667" elementFormDefault="qualified">
    <xsd:import namespace="http://schemas.microsoft.com/office/2006/documentManagement/types"/>
    <xsd:import namespace="http://schemas.microsoft.com/office/infopath/2007/PartnerControls"/>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lcf76f155ced4ddcb4097134ff3c332f" ma:index="20" nillable="true" ma:taxonomy="true" ma:internalName="lcf76f155ced4ddcb4097134ff3c332f" ma:taxonomyFieldName="MediaServiceImageTags" ma:displayName="Afbeeldingtags" ma:readOnly="false" ma:fieldId="{5cf76f15-5ced-4ddc-b409-7134ff3c332f}" ma:taxonomyMulti="true" ma:sspId="fe3bb56d-b855-4ede-92dd-439a1f8c1a09"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DateTaken" ma:index="29" nillable="true" ma:displayName="MediaServiceDateTaken" ma:hidden="true" ma:indexed="true" ma:internalName="MediaServiceDateTaken" ma:readOnly="true">
      <xsd:simpleType>
        <xsd:restriction base="dms:Text"/>
      </xsd:simpleType>
    </xsd:element>
    <xsd:element name="MediaServiceLocation" ma:index="3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c08a50-614a-40f7-83f5-a5e5e71ed4e1"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8329cb91-0f10-4cb8-b987-2f500d979b4e}" ma:internalName="TaxCatchAll" ma:showField="CatchAllData" ma:web="7fc08a50-614a-40f7-83f5-a5e5e71ed4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fc08a50-614a-40f7-83f5-a5e5e71ed4e1" xsi:nil="true"/>
    <lcf76f155ced4ddcb4097134ff3c332f xmlns="5f6d93e1-b8ef-4336-b3a7-fd5c7a875667">
      <Terms xmlns="http://schemas.microsoft.com/office/infopath/2007/PartnerControls"/>
    </lcf76f155ced4ddcb4097134ff3c332f>
    <_Einddatum xmlns="a62c330c-28b9-48ab-ad86-1e0b2d3b108c" xsi:nil="true"/>
    <_Waardering xmlns="a62c330c-28b9-48ab-ad86-1e0b2d3b108c" xsi:nil="true"/>
    <_Werkproces xmlns="a62c330c-28b9-48ab-ad86-1e0b2d3b108c" xsi:nil="true"/>
    <_Selectielijst xmlns="a62c330c-28b9-48ab-ad86-1e0b2d3b108c" xsi:nil="true"/>
    <_Bewaartermijn xmlns="a62c330c-28b9-48ab-ad86-1e0b2d3b108c" xsi:nil="true"/>
    <_Vernietigingsdatum xmlns="a62c330c-28b9-48ab-ad86-1e0b2d3b108c" xsi:nil="true"/>
    <_Vernietigingscategorie xmlns="a62c330c-28b9-48ab-ad86-1e0b2d3b108c" xsi:nil="true"/>
    <_Startdatum xmlns="a62c330c-28b9-48ab-ad86-1e0b2d3b108c">2025-06-05T09:55:02+00:00</_Startdatum>
    <_Dossierstatus xmlns="a62c330c-28b9-48ab-ad86-1e0b2d3b108c">Actief</_Dossierstatu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872332F-78D4-4BDF-8E60-74B2BC29A9BF}"/>
</file>

<file path=customXml/itemProps2.xml><?xml version="1.0" encoding="utf-8"?>
<ds:datastoreItem xmlns:ds="http://schemas.openxmlformats.org/officeDocument/2006/customXml" ds:itemID="{4DD93FF7-B65C-453D-A2C3-DD0FDB48F4C6}">
  <ds:schemaRefs>
    <ds:schemaRef ds:uri="http://schemas.microsoft.com/office/2006/metadata/properties"/>
    <ds:schemaRef ds:uri="http://schemas.microsoft.com/office/infopath/2007/PartnerControls"/>
    <ds:schemaRef ds:uri="7fc08a50-614a-40f7-83f5-a5e5e71ed4e1"/>
    <ds:schemaRef ds:uri="5f6d93e1-b8ef-4336-b3a7-fd5c7a875667"/>
    <ds:schemaRef ds:uri="a62c330c-28b9-48ab-ad86-1e0b2d3b108c"/>
  </ds:schemaRefs>
</ds:datastoreItem>
</file>

<file path=customXml/itemProps3.xml><?xml version="1.0" encoding="utf-8"?>
<ds:datastoreItem xmlns:ds="http://schemas.openxmlformats.org/officeDocument/2006/customXml" ds:itemID="{A918A640-0203-4EA1-9CEB-AF6F70D0095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Voorblad</vt:lpstr>
      <vt:lpstr>Perceel 1</vt:lpstr>
      <vt:lpstr>Perceel 2 </vt:lpstr>
      <vt:lpstr>Centric kosten</vt:lpstr>
      <vt:lpstr>Axi staffel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Overweel, Irene</dc:creator>
  <cp:keywords/>
  <dc:description/>
  <cp:lastModifiedBy>Huisman, Erik Jan</cp:lastModifiedBy>
  <cp:revision/>
  <dcterms:created xsi:type="dcterms:W3CDTF">2024-08-01T10:12:00Z</dcterms:created>
  <dcterms:modified xsi:type="dcterms:W3CDTF">2025-07-02T13:26:41Z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0x010100FF483E7E3C0CD048943118A690DA03AF</vt:lpwstr>
  </property>
  <property fmtid="{D5CDD505-2E9C-101B-9397-08002B2CF9AE}" pid="3" name="MSIP_Label_fecb8965-26fb-4a97-9513-50d88672d46c_Enabled">
    <vt:lpwstr>true</vt:lpwstr>
  </property>
  <property fmtid="{D5CDD505-2E9C-101B-9397-08002B2CF9AE}" pid="4" name="MSIP_Label_fecb8965-26fb-4a97-9513-50d88672d46c_SetDate">
    <vt:lpwstr>2024-08-01T11:16:17Z</vt:lpwstr>
  </property>
  <property fmtid="{D5CDD505-2E9C-101B-9397-08002B2CF9AE}" pid="5" name="MSIP_Label_fecb8965-26fb-4a97-9513-50d88672d46c_Method">
    <vt:lpwstr>Standard</vt:lpwstr>
  </property>
  <property fmtid="{D5CDD505-2E9C-101B-9397-08002B2CF9AE}" pid="6" name="MSIP_Label_fecb8965-26fb-4a97-9513-50d88672d46c_Name">
    <vt:lpwstr>fecb8965-26fb-4a97-9513-50d88672d46c</vt:lpwstr>
  </property>
  <property fmtid="{D5CDD505-2E9C-101B-9397-08002B2CF9AE}" pid="7" name="MSIP_Label_fecb8965-26fb-4a97-9513-50d88672d46c_SiteId">
    <vt:lpwstr>64458159-0d9a-4d84-966f-1a13c0ac7a34</vt:lpwstr>
  </property>
  <property fmtid="{D5CDD505-2E9C-101B-9397-08002B2CF9AE}" pid="8" name="MSIP_Label_fecb8965-26fb-4a97-9513-50d88672d46c_ActionId">
    <vt:lpwstr>572a7a9f-b247-47c2-b0ca-cf887d4fcd2d</vt:lpwstr>
  </property>
  <property fmtid="{D5CDD505-2E9C-101B-9397-08002B2CF9AE}" pid="9" name="MSIP_Label_fecb8965-26fb-4a97-9513-50d88672d46c_ContentBits">
    <vt:lpwstr>3</vt:lpwstr>
  </property>
  <property fmtid="{D5CDD505-2E9C-101B-9397-08002B2CF9AE}" pid="10" name="MediaServiceImageTags">
    <vt:lpwstr/>
  </property>
  <property fmtid="{D5CDD505-2E9C-101B-9397-08002B2CF9AE}" pid="11" name="Bedrijfsonderdeel">
    <vt:lpwstr>1</vt:lpwstr>
  </property>
  <property fmtid="{D5CDD505-2E9C-101B-9397-08002B2CF9AE}" pid="12" name="gb82f349165e4d54a916b112b2504f20">
    <vt:lpwstr/>
  </property>
  <property fmtid="{D5CDD505-2E9C-101B-9397-08002B2CF9AE}" pid="13" name="Inkoopcategorie">
    <vt:lpwstr/>
  </property>
  <property fmtid="{D5CDD505-2E9C-101B-9397-08002B2CF9AE}" pid="14" name="Soort_x0020_document">
    <vt:lpwstr/>
  </property>
  <property fmtid="{D5CDD505-2E9C-101B-9397-08002B2CF9AE}" pid="15" name="e57932243e344fd5a08492a0ca9c1e12">
    <vt:lpwstr/>
  </property>
  <property fmtid="{D5CDD505-2E9C-101B-9397-08002B2CF9AE}" pid="16" name="Soort document">
    <vt:lpwstr/>
  </property>
</Properties>
</file>