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02 IND\12 EA Schrijftrainingen IND\09 Concept Aanbestedingsdocumenten\"/>
    </mc:Choice>
  </mc:AlternateContent>
  <bookViews>
    <workbookView xWindow="-28920" yWindow="-120" windowWidth="29040" windowHeight="15840" tabRatio="921" activeTab="1"/>
  </bookViews>
  <sheets>
    <sheet name="Invulinstructie" sheetId="31" r:id="rId1"/>
    <sheet name="Prijzenblad Perceel 2" sheetId="30" r:id="rId2"/>
    <sheet name="Scoreblad Perceel 2" sheetId="2"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0" i="30" l="1"/>
  <c r="H9" i="30"/>
  <c r="H8" i="30"/>
  <c r="H11" i="30" l="1"/>
  <c r="D12" i="2"/>
  <c r="E12" i="2" s="1"/>
  <c r="F8" i="2"/>
  <c r="E23" i="2" l="1"/>
  <c r="E17" i="2"/>
  <c r="E20" i="2" l="1"/>
</calcChain>
</file>

<file path=xl/sharedStrings.xml><?xml version="1.0" encoding="utf-8"?>
<sst xmlns="http://schemas.openxmlformats.org/spreadsheetml/2006/main" count="39" uniqueCount="39">
  <si>
    <t>Punten</t>
  </si>
  <si>
    <t>Prijs</t>
  </si>
  <si>
    <t>Na het omslagpunt</t>
  </si>
  <si>
    <t>De formule rekent het onderstaande uit zonder omslagpunt:</t>
  </si>
  <si>
    <t xml:space="preserve">De formule met omslagpunt: </t>
  </si>
  <si>
    <r>
      <t xml:space="preserve">Prijs bij </t>
    </r>
    <r>
      <rPr>
        <b/>
        <u/>
        <sz val="9"/>
        <rFont val="Arial"/>
        <family val="2"/>
      </rPr>
      <t>maximum</t>
    </r>
    <r>
      <rPr>
        <b/>
        <sz val="9"/>
        <rFont val="Arial"/>
        <family val="2"/>
      </rPr>
      <t xml:space="preserve"> aantal te behalen punten</t>
    </r>
  </si>
  <si>
    <r>
      <t xml:space="preserve">Prijs bij </t>
    </r>
    <r>
      <rPr>
        <b/>
        <u/>
        <sz val="9"/>
        <rFont val="Arial"/>
        <family val="2"/>
      </rPr>
      <t>minimum</t>
    </r>
    <r>
      <rPr>
        <b/>
        <sz val="9"/>
        <rFont val="Arial"/>
        <family val="2"/>
      </rPr>
      <t xml:space="preserve"> aantal te behalen punten</t>
    </r>
  </si>
  <si>
    <t>Behorende bij de Europees openbare aanbesteding schrijftrainingen voor de IND</t>
  </si>
  <si>
    <t>Kenmerk: IND-SCHRIJFOPL-24</t>
  </si>
  <si>
    <t>Perceel 2: Juridische schriftelijke communicatieve vaardigheden</t>
  </si>
  <si>
    <t>Omschrijving Dienst</t>
  </si>
  <si>
    <t>Aantal deelnemers per 4 jaar</t>
  </si>
  <si>
    <t>Aantal Dagdelen</t>
  </si>
  <si>
    <t>Aantal uitvoeringen per 4 jaar</t>
  </si>
  <si>
    <t>Eenmalige ontwikkelkosten</t>
  </si>
  <si>
    <t>Tarief per Dagdeel</t>
  </si>
  <si>
    <t>Inschrijfprijs per Dienst</t>
  </si>
  <si>
    <t>De Dienst betreft  volgens de eisen en voorwaarden die in de Aanbestedingsdocumenten daaraan worden gesteld: het ontwikkelen en uitvoeren van 'Begrijpelijk schrijven: schrijven van voornemens, beschikkingen en beslissingen op bezwaar - uitvoering A'.</t>
  </si>
  <si>
    <t>De Dienst betreft  volgens de eisen en voorwaarden die in de Aanbestedingsdocumenten daaraan worden gesteld: het ontwikkelen en uitvoeren van 'Begrijpelijk schrijven: schrijven van voornemens, beschikkingen en beslissingen op bezwaar - uitvoering B'.</t>
  </si>
  <si>
    <t>De Dienst betreft  volgens de eisen en voorwaarden die in de Aanbestedingsdocumenten daaraan worden gesteld: het ontwikkelen en uitvoeren van 'Begrijpelijk schrijven: schrijven van verweerschriften'.</t>
  </si>
  <si>
    <t>EA Schrijftrainingen 
Formulier D Prijzenblad</t>
  </si>
  <si>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</si>
  <si>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</si>
  <si>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Inschrijver dient in tabblad 'Prijzenblad' de tarieven per Dienst  in te vullen (de groen gemarkeerde cellen).</t>
  </si>
  <si>
    <t>De tarieven dienen te voldoen aan al het gestelde in het Beschrijvend document inclusief de bijbehorende bijlagen en Nota('s) van Inlichtingen.</t>
  </si>
  <si>
    <t xml:space="preserve">Het tarief heeft maximaal 2 decimalen achter de komma. Beoordeling vindt plaats op basis van de door inschrijver opgegeven tarief met 2 decimalen achter de komma. </t>
  </si>
  <si>
    <t>De door inschrijver op te geven tarieven zijn in € exclusief btw doch inclusief alle voorkomende kosten die door de inschrijver worden gemaakt om de gevraagde Diensten uit te voeren, tenzij uitdrukkelijk anders vermeld.</t>
  </si>
  <si>
    <t>Omslagpunt</t>
  </si>
  <si>
    <t>Score voor inschrijfprijs van inschrijver</t>
  </si>
  <si>
    <t>Formulier E Prijzenblad</t>
  </si>
  <si>
    <t>Tabblad "Prijzenblad Perceel 2"</t>
  </si>
  <si>
    <t>Tabblad "Scoreblad Perceel 2"</t>
  </si>
  <si>
    <t>Lineaire scoremethode prijs met 1 omslagpunt voor Perceel 2</t>
  </si>
  <si>
    <t>Het is niet toegestaan om wijzigingen aan te brengen in de opmaak of structuur van dit tabblad, op straffe van uitsluiting van de aanbestedingsprocedure.</t>
  </si>
  <si>
    <t xml:space="preserve">Dit prijzenblad is bedoeld voor het bepalen van de totale inschrijfprijs van de Opdracht en voor het bepalen van de ontwikkelkosten en de tarieven voor het uitvoeren van de schrijftrainingen.  </t>
  </si>
  <si>
    <t>De ontwikkelkosten zijn inclusief de aanpassingen van de basisvariant van de trainingen naar de behoeftes van de specifieke doelgroep die gedurende de looptijd van de Raamovereenkomst plaatsvinden.</t>
  </si>
  <si>
    <t xml:space="preserve">Het aantal groepen en aantal deelnemers aan de schrijftrainingen zijn een indicatie. Het werkelijk aantal per jaar kan hiervan afwijken. </t>
  </si>
  <si>
    <t>Dit scoreblad is bedoeld voor het bepalen van de score voor het subgunningscriterium prijs voor de inschrijver. De totale (Fictieve) Inschrijfprijs van tabblad "Prijzenblad Perceel 1" wordt automatish overgenomen in  de groen gearceerde cel D12 van  tabblad "Scoreblad Perceel 1".</t>
  </si>
  <si>
    <t>(Fictieve)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</si>
</sst>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s>
  <fonts count="38"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sz val="9"/>
      <color rgb="FFFF0000"/>
      <name val="Verdana"/>
      <family val="2"/>
    </font>
    <font>
      <b/>
      <sz val="9"/>
      <color theme="1"/>
      <name val="Verdana"/>
      <family val="2"/>
    </font>
    <font>
      <b/>
      <sz val="9"/>
      <color theme="0"/>
      <name val="Verdana"/>
      <family val="2"/>
    </font>
    <font>
      <b/>
      <sz val="16"/>
      <color theme="1"/>
      <name val="Verdana"/>
      <family val="2"/>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39997558519241921"/>
        <bgColor indexed="64"/>
      </patternFill>
    </fill>
  </fills>
  <borders count="34">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diagonal/>
    </border>
    <border>
      <left style="thin">
        <color auto="1"/>
      </left>
      <right style="thin">
        <color auto="1"/>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bottom style="medium">
        <color indexed="64"/>
      </bottom>
      <diagonal/>
    </border>
  </borders>
  <cellStyleXfs count="32">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5" fontId="14" fillId="0" borderId="0" applyFont="0" applyFill="0" applyBorder="0" applyAlignment="0" applyProtection="0"/>
    <xf numFmtId="167"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102">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7" fillId="10" borderId="5" xfId="0" applyFont="1" applyFill="1" applyBorder="1" applyAlignment="1">
      <alignment horizontal="left" vertical="center" wrapText="1"/>
    </xf>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2" fillId="9" borderId="0" xfId="19" applyFont="1" applyFill="1"/>
    <xf numFmtId="166" fontId="22" fillId="9" borderId="0" xfId="19" applyNumberFormat="1" applyFont="1" applyFill="1"/>
    <xf numFmtId="0" fontId="4" fillId="9" borderId="0" xfId="19"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6" fontId="4" fillId="12" borderId="15" xfId="23" applyNumberFormat="1" applyFont="1" applyFill="1" applyBorder="1" applyAlignment="1" applyProtection="1">
      <alignment horizontal="left" vertical="center"/>
      <protection locked="0"/>
    </xf>
    <xf numFmtId="0" fontId="4" fillId="12" borderId="15" xfId="0" applyFont="1" applyFill="1" applyBorder="1" applyAlignment="1" applyProtection="1">
      <alignment horizontal="center" vertical="center"/>
      <protection locked="0"/>
    </xf>
    <xf numFmtId="0" fontId="24" fillId="12" borderId="9" xfId="0" applyFont="1" applyFill="1" applyBorder="1" applyAlignment="1" applyProtection="1">
      <alignment horizontal="center" vertical="center"/>
      <protection locked="0"/>
    </xf>
    <xf numFmtId="166"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166" fontId="24" fillId="12" borderId="9" xfId="23" applyNumberFormat="1" applyFont="1" applyFill="1" applyBorder="1" applyAlignment="1" applyProtection="1">
      <alignment horizontal="left" vertical="center"/>
    </xf>
    <xf numFmtId="0" fontId="22" fillId="14" borderId="13" xfId="19" applyFont="1" applyFill="1" applyBorder="1" applyAlignment="1">
      <alignment vertical="center"/>
    </xf>
    <xf numFmtId="0" fontId="22" fillId="14" borderId="14" xfId="19" applyFont="1" applyFill="1" applyBorder="1" applyAlignment="1">
      <alignment vertical="center"/>
    </xf>
    <xf numFmtId="0" fontId="23" fillId="14" borderId="9" xfId="19" applyFont="1" applyFill="1" applyBorder="1" applyAlignment="1">
      <alignment vertical="center"/>
    </xf>
    <xf numFmtId="0" fontId="24" fillId="13" borderId="9" xfId="0" applyFont="1" applyFill="1" applyBorder="1" applyAlignment="1" applyProtection="1">
      <alignment horizontal="center" vertical="center"/>
      <protection locked="0"/>
    </xf>
    <xf numFmtId="0" fontId="29" fillId="0" borderId="0" xfId="0" applyFont="1" applyAlignment="1">
      <alignment horizontal="justify" vertical="top"/>
    </xf>
    <xf numFmtId="0" fontId="29" fillId="0" borderId="21" xfId="0" applyFont="1" applyBorder="1" applyAlignment="1">
      <alignment horizontal="justify" vertical="top"/>
    </xf>
    <xf numFmtId="0" fontId="29" fillId="0" borderId="21" xfId="0" quotePrefix="1" applyFont="1" applyBorder="1" applyAlignment="1">
      <alignment horizontal="justify" vertical="top"/>
    </xf>
    <xf numFmtId="0" fontId="33" fillId="0" borderId="21" xfId="0" applyFont="1" applyBorder="1" applyAlignment="1">
      <alignment horizontal="justify" vertical="top" wrapText="1"/>
    </xf>
    <xf numFmtId="0" fontId="34" fillId="0" borderId="0" xfId="0" applyFont="1" applyAlignment="1">
      <alignment horizontal="justify" vertical="top"/>
    </xf>
    <xf numFmtId="0" fontId="33" fillId="0" borderId="21" xfId="0" applyFont="1" applyBorder="1" applyAlignment="1">
      <alignment horizontal="justify" vertical="top"/>
    </xf>
    <xf numFmtId="0" fontId="30" fillId="0" borderId="21" xfId="0" applyFont="1" applyBorder="1" applyAlignment="1">
      <alignment horizontal="justify" vertical="top"/>
    </xf>
    <xf numFmtId="166" fontId="24" fillId="18" borderId="9" xfId="23" applyNumberFormat="1" applyFont="1" applyFill="1" applyBorder="1" applyAlignment="1" applyProtection="1">
      <alignment horizontal="left" vertical="center"/>
    </xf>
    <xf numFmtId="0" fontId="29" fillId="0" borderId="0" xfId="0" applyFont="1" applyProtection="1">
      <protection locked="0"/>
    </xf>
    <xf numFmtId="0" fontId="29" fillId="0" borderId="16" xfId="0" applyFont="1" applyBorder="1" applyProtection="1"/>
    <xf numFmtId="0" fontId="29" fillId="0" borderId="17" xfId="0" applyFont="1" applyBorder="1" applyProtection="1"/>
    <xf numFmtId="0" fontId="29" fillId="0" borderId="18" xfId="0" applyFont="1" applyBorder="1" applyProtection="1"/>
    <xf numFmtId="0" fontId="35" fillId="0" borderId="0" xfId="0" applyFont="1" applyBorder="1" applyProtection="1"/>
    <xf numFmtId="0" fontId="34" fillId="0" borderId="0" xfId="0" applyFont="1" applyBorder="1" applyProtection="1"/>
    <xf numFmtId="0" fontId="34" fillId="0" borderId="19" xfId="0" applyFont="1" applyBorder="1" applyProtection="1"/>
    <xf numFmtId="0" fontId="29" fillId="0" borderId="0" xfId="0" applyFont="1" applyBorder="1" applyProtection="1"/>
    <xf numFmtId="0" fontId="29" fillId="0" borderId="19" xfId="0" applyFont="1" applyBorder="1" applyProtection="1"/>
    <xf numFmtId="0" fontId="29" fillId="0" borderId="0" xfId="0" applyFont="1" applyFill="1" applyBorder="1" applyAlignment="1" applyProtection="1">
      <alignment horizontal="left"/>
    </xf>
    <xf numFmtId="169" fontId="33" fillId="0" borderId="0" xfId="31" applyFont="1" applyFill="1" applyBorder="1" applyProtection="1"/>
    <xf numFmtId="169" fontId="33" fillId="0" borderId="19" xfId="31" applyFont="1" applyFill="1" applyBorder="1" applyProtection="1"/>
    <xf numFmtId="0" fontId="36" fillId="15" borderId="20" xfId="0" applyFont="1" applyFill="1" applyBorder="1" applyAlignment="1" applyProtection="1">
      <alignment horizontal="left"/>
    </xf>
    <xf numFmtId="0" fontId="36" fillId="15" borderId="21" xfId="0" applyFont="1" applyFill="1" applyBorder="1" applyAlignment="1" applyProtection="1">
      <alignment horizontal="center"/>
    </xf>
    <xf numFmtId="0" fontId="36" fillId="15" borderId="22" xfId="0" applyFont="1" applyFill="1" applyBorder="1" applyAlignment="1" applyProtection="1">
      <alignment horizontal="center"/>
    </xf>
    <xf numFmtId="0" fontId="36" fillId="15" borderId="23" xfId="0" applyFont="1" applyFill="1" applyBorder="1" applyAlignment="1" applyProtection="1">
      <alignment horizontal="center"/>
    </xf>
    <xf numFmtId="0" fontId="36" fillId="15" borderId="24" xfId="0" applyFont="1" applyFill="1" applyBorder="1" applyAlignment="1" applyProtection="1">
      <alignment horizontal="center"/>
    </xf>
    <xf numFmtId="0" fontId="29" fillId="0" borderId="25" xfId="0" applyFont="1" applyBorder="1" applyAlignment="1" applyProtection="1">
      <alignment horizontal="left" vertical="top" wrapText="1"/>
    </xf>
    <xf numFmtId="0" fontId="29" fillId="0" borderId="21" xfId="0" applyFont="1" applyBorder="1" applyAlignment="1" applyProtection="1">
      <alignment horizontal="center" vertical="center" wrapText="1"/>
    </xf>
    <xf numFmtId="166" fontId="33" fillId="18" borderId="21" xfId="31" applyNumberFormat="1" applyFont="1" applyFill="1" applyBorder="1" applyAlignment="1" applyProtection="1">
      <alignment horizontal="center" vertical="center"/>
      <protection locked="0"/>
    </xf>
    <xf numFmtId="166" fontId="33" fillId="11" borderId="24" xfId="31" applyNumberFormat="1" applyFont="1" applyFill="1" applyBorder="1" applyAlignment="1" applyProtection="1">
      <alignment horizontal="center" vertical="center"/>
    </xf>
    <xf numFmtId="0" fontId="29" fillId="0" borderId="26" xfId="0" applyFont="1" applyBorder="1" applyAlignment="1" applyProtection="1">
      <alignment horizontal="left" vertical="top" wrapText="1"/>
    </xf>
    <xf numFmtId="0" fontId="29" fillId="0" borderId="28" xfId="0" applyFont="1" applyBorder="1" applyAlignment="1" applyProtection="1">
      <alignment horizontal="center" vertical="center" wrapText="1"/>
    </xf>
    <xf numFmtId="166" fontId="33" fillId="18" borderId="29" xfId="31" applyNumberFormat="1" applyFont="1" applyFill="1" applyBorder="1" applyAlignment="1" applyProtection="1">
      <alignment horizontal="center" vertical="center"/>
      <protection locked="0"/>
    </xf>
    <xf numFmtId="0" fontId="29" fillId="0" borderId="30" xfId="0" applyFont="1" applyBorder="1" applyAlignment="1" applyProtection="1">
      <alignment horizontal="left" vertical="top" wrapText="1"/>
    </xf>
    <xf numFmtId="0" fontId="29" fillId="0" borderId="31" xfId="0" applyFont="1" applyBorder="1" applyAlignment="1" applyProtection="1">
      <alignment horizontal="center" vertical="center" wrapText="1"/>
    </xf>
    <xf numFmtId="166" fontId="33" fillId="18" borderId="31" xfId="31" applyNumberFormat="1" applyFont="1" applyFill="1" applyBorder="1" applyAlignment="1" applyProtection="1">
      <alignment horizontal="center" vertical="center"/>
      <protection locked="0"/>
    </xf>
    <xf numFmtId="166" fontId="33" fillId="11" borderId="32" xfId="31" applyNumberFormat="1" applyFont="1" applyFill="1" applyBorder="1" applyAlignment="1" applyProtection="1">
      <alignment horizontal="center" vertical="center"/>
    </xf>
    <xf numFmtId="0" fontId="37" fillId="0" borderId="1" xfId="0" applyFont="1" applyBorder="1" applyProtection="1"/>
    <xf numFmtId="0" fontId="33" fillId="0" borderId="1" xfId="0" applyFont="1" applyBorder="1" applyAlignment="1" applyProtection="1">
      <alignment vertical="top"/>
    </xf>
    <xf numFmtId="0" fontId="29" fillId="0" borderId="1" xfId="0" applyFont="1" applyFill="1" applyBorder="1" applyAlignment="1" applyProtection="1">
      <alignment horizontal="left" vertical="top"/>
    </xf>
    <xf numFmtId="0" fontId="29" fillId="0" borderId="0" xfId="0" applyFont="1" applyBorder="1" applyAlignment="1" applyProtection="1">
      <alignment vertical="top"/>
    </xf>
    <xf numFmtId="0" fontId="33" fillId="11" borderId="21" xfId="0" quotePrefix="1" applyFont="1" applyFill="1" applyBorder="1" applyAlignment="1">
      <alignment horizontal="justify" vertical="top"/>
    </xf>
    <xf numFmtId="0" fontId="27" fillId="17" borderId="21" xfId="0" applyFont="1" applyFill="1" applyBorder="1" applyAlignment="1">
      <alignment horizontal="center" vertical="top" wrapText="1"/>
    </xf>
    <xf numFmtId="0" fontId="28" fillId="17" borderId="21" xfId="0" applyFont="1" applyFill="1" applyBorder="1" applyAlignment="1">
      <alignment horizontal="center" vertical="top"/>
    </xf>
    <xf numFmtId="0" fontId="29" fillId="0" borderId="21" xfId="0" applyFont="1" applyBorder="1" applyAlignment="1">
      <alignment horizontal="center" vertical="top"/>
    </xf>
    <xf numFmtId="0" fontId="0" fillId="0" borderId="21" xfId="0" applyBorder="1" applyAlignment="1">
      <alignment horizontal="center" vertical="top"/>
    </xf>
    <xf numFmtId="0" fontId="30" fillId="0" borderId="21" xfId="0" applyFont="1" applyBorder="1" applyAlignment="1">
      <alignment horizontal="justify" vertical="top"/>
    </xf>
    <xf numFmtId="0" fontId="31" fillId="0" borderId="21" xfId="0" applyFont="1" applyBorder="1" applyAlignment="1">
      <alignment horizontal="justify" vertical="top"/>
    </xf>
    <xf numFmtId="49" fontId="9" fillId="9" borderId="9" xfId="0" applyNumberFormat="1" applyFont="1" applyFill="1" applyBorder="1" applyAlignment="1">
      <alignment horizontal="left" vertical="center"/>
    </xf>
    <xf numFmtId="49" fontId="9" fillId="9" borderId="6" xfId="0" applyNumberFormat="1" applyFont="1" applyFill="1" applyBorder="1" applyAlignment="1">
      <alignment horizontal="left" vertical="center"/>
    </xf>
    <xf numFmtId="49" fontId="9" fillId="9" borderId="11" xfId="0" applyNumberFormat="1" applyFont="1" applyFill="1" applyBorder="1" applyAlignment="1">
      <alignment horizontal="left" vertical="center"/>
    </xf>
    <xf numFmtId="49" fontId="4" fillId="9" borderId="13" xfId="0" applyNumberFormat="1" applyFont="1" applyFill="1" applyBorder="1" applyAlignment="1">
      <alignment horizontal="left" vertical="center"/>
    </xf>
    <xf numFmtId="49" fontId="4" fillId="9" borderId="14" xfId="0" applyNumberFormat="1" applyFont="1" applyFill="1" applyBorder="1" applyAlignment="1">
      <alignment horizontal="left" vertical="center"/>
    </xf>
    <xf numFmtId="0" fontId="23" fillId="9" borderId="0" xfId="19" applyFont="1" applyFill="1" applyAlignment="1">
      <alignment horizontal="left" vertical="top" wrapText="1"/>
    </xf>
    <xf numFmtId="0" fontId="29" fillId="0" borderId="0" xfId="0" applyFont="1" applyProtection="1"/>
    <xf numFmtId="170" fontId="33" fillId="11" borderId="21" xfId="31" applyNumberFormat="1" applyFont="1" applyFill="1" applyBorder="1" applyAlignment="1" applyProtection="1">
      <alignment horizontal="center" vertical="center"/>
    </xf>
    <xf numFmtId="170" fontId="33" fillId="11" borderId="27" xfId="31" applyNumberFormat="1" applyFont="1" applyFill="1" applyBorder="1" applyAlignment="1" applyProtection="1">
      <alignment horizontal="center" vertical="center"/>
    </xf>
    <xf numFmtId="170" fontId="33" fillId="11" borderId="29" xfId="31" applyNumberFormat="1" applyFont="1" applyFill="1" applyBorder="1" applyAlignment="1" applyProtection="1">
      <alignment horizontal="center" vertical="center"/>
    </xf>
    <xf numFmtId="170" fontId="33" fillId="11" borderId="31" xfId="31" applyNumberFormat="1" applyFont="1" applyFill="1" applyBorder="1" applyAlignment="1" applyProtection="1">
      <alignment horizontal="center" vertical="center"/>
    </xf>
    <xf numFmtId="166" fontId="27" fillId="16" borderId="32" xfId="0" applyNumberFormat="1" applyFont="1" applyFill="1" applyBorder="1" applyProtection="1"/>
    <xf numFmtId="0" fontId="27" fillId="0" borderId="33" xfId="0" applyFont="1" applyBorder="1" applyAlignment="1" applyProtection="1">
      <alignment horizontal="right"/>
    </xf>
  </cellXfs>
  <cellStyles count="32">
    <cellStyle name="20% - Accent1 2" xfId="1"/>
    <cellStyle name="20% - Accent1 3" xfId="2"/>
    <cellStyle name="20% - Accent1 5" xfId="3"/>
    <cellStyle name="20% - Accent3 2" xfId="28"/>
    <cellStyle name="Accent1 2" xfId="4"/>
    <cellStyle name="Accent1 3" xfId="5"/>
    <cellStyle name="Euro" xfId="6"/>
    <cellStyle name="Euro 2" xfId="31"/>
    <cellStyle name="Goed 2" xfId="7"/>
    <cellStyle name="Hyperlink 2" xfId="8"/>
    <cellStyle name="Invoer 2" xfId="9"/>
    <cellStyle name="Komma 2" xfId="10"/>
    <cellStyle name="Komma 3" xfId="11"/>
    <cellStyle name="Komma 4" xfId="29"/>
    <cellStyle name="Notitie 2" xfId="12"/>
    <cellStyle name="Notitie 2 2" xfId="13"/>
    <cellStyle name="Notitie 2 3" xfId="14"/>
    <cellStyle name="Notitie 3" xfId="27"/>
    <cellStyle name="Ongeldig 2" xfId="15"/>
    <cellStyle name="Procent 2" xfId="16"/>
    <cellStyle name="Procent 3" xfId="17"/>
    <cellStyle name="Standaard" xfId="0" builtinId="0"/>
    <cellStyle name="Standaard 2" xfId="18"/>
    <cellStyle name="Standaard 3" xfId="19"/>
    <cellStyle name="Standaard 3 2" xfId="20"/>
    <cellStyle name="Standaard 4" xfId="21"/>
    <cellStyle name="Standaard 5" xfId="22"/>
    <cellStyle name="Standaard 6" xfId="26"/>
    <cellStyle name="Valuta" xfId="23" builtinId="4"/>
    <cellStyle name="Valuta 2" xfId="24"/>
    <cellStyle name="Valuta 3" xfId="25"/>
    <cellStyle name="Valuta 4" xfId="3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 Perceel 2'!$D$8:$D$10</c:f>
              <c:numCache>
                <c:formatCode>"€"\ #,##0.00</c:formatCode>
                <c:ptCount val="3"/>
                <c:pt idx="0">
                  <c:v>1000000</c:v>
                </c:pt>
                <c:pt idx="1">
                  <c:v>900000</c:v>
                </c:pt>
                <c:pt idx="2">
                  <c:v>700000</c:v>
                </c:pt>
              </c:numCache>
            </c:numRef>
          </c:xVal>
          <c:yVal>
            <c:numRef>
              <c:f>'Scoreblad Perceel 2'!$E$8:$E$10</c:f>
              <c:numCache>
                <c:formatCode>General</c:formatCode>
                <c:ptCount val="3"/>
                <c:pt idx="0">
                  <c:v>0</c:v>
                </c:pt>
                <c:pt idx="1">
                  <c:v>17.5</c:v>
                </c:pt>
                <c:pt idx="2">
                  <c:v>25</c:v>
                </c:pt>
              </c:numCache>
            </c:numRef>
          </c:yVal>
          <c:smooth val="0"/>
          <c:extLst>
            <c:ext xmlns:c16="http://schemas.microsoft.com/office/drawing/2014/chart" uri="{C3380CC4-5D6E-409C-BE32-E72D297353CC}">
              <c16:uniqueId val="{00000000-7E81-4B9D-94AE-61703CF2A6EC}"/>
            </c:ext>
          </c:extLst>
        </c:ser>
        <c:ser>
          <c:idx val="1"/>
          <c:order val="1"/>
          <c:tx>
            <c:strRef>
              <c:f>'Scoreblad Perceel 2'!$B$12:$C$12</c:f>
              <c:strCache>
                <c:ptCount val="1"/>
                <c:pt idx="0">
                  <c:v>Score voor inschrijfprijs van inschrijver</c:v>
                </c:pt>
              </c:strCache>
            </c:strRef>
          </c:tx>
          <c:marker>
            <c:symbol val="triangle"/>
            <c:size val="7"/>
          </c:marker>
          <c:xVal>
            <c:numRef>
              <c:f>'Scoreblad Perceel 2'!$D$12</c:f>
              <c:numCache>
                <c:formatCode>"€"\ #,##0.00</c:formatCode>
                <c:ptCount val="1"/>
                <c:pt idx="0">
                  <c:v>0</c:v>
                </c:pt>
              </c:numCache>
            </c:numRef>
          </c:xVal>
          <c:yVal>
            <c:numRef>
              <c:f>'Scoreblad Perceel 2'!$E$12</c:f>
              <c:numCache>
                <c:formatCode>General</c:formatCode>
                <c:ptCount val="1"/>
                <c:pt idx="0">
                  <c:v>25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1000000"/>
          <c:min val="70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25"/>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layout/>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23" sqref="B23"/>
    </sheetView>
  </sheetViews>
  <sheetFormatPr defaultRowHeight="12.75" x14ac:dyDescent="0.2"/>
  <cols>
    <col min="1" max="1" width="3.140625" bestFit="1" customWidth="1"/>
    <col min="2" max="2" width="122" customWidth="1"/>
  </cols>
  <sheetData>
    <row r="1" spans="1:3" s="42" customFormat="1" ht="15.75" x14ac:dyDescent="0.2">
      <c r="A1" s="83" t="s">
        <v>20</v>
      </c>
      <c r="B1" s="84"/>
    </row>
    <row r="2" spans="1:3" s="42" customFormat="1" x14ac:dyDescent="0.2">
      <c r="A2" s="85" t="s">
        <v>21</v>
      </c>
      <c r="B2" s="86"/>
    </row>
    <row r="3" spans="1:3" s="42" customFormat="1" ht="15" x14ac:dyDescent="0.2">
      <c r="A3" s="87" t="s">
        <v>30</v>
      </c>
      <c r="B3" s="88"/>
    </row>
    <row r="4" spans="1:3" s="42" customFormat="1" ht="22.5" x14ac:dyDescent="0.2">
      <c r="A4" s="43">
        <v>1</v>
      </c>
      <c r="B4" s="44" t="s">
        <v>34</v>
      </c>
    </row>
    <row r="5" spans="1:3" s="42" customFormat="1" ht="11.25" customHeight="1" x14ac:dyDescent="0.2">
      <c r="A5" s="43"/>
      <c r="B5" s="44"/>
    </row>
    <row r="6" spans="1:3" s="42" customFormat="1" ht="22.5" x14ac:dyDescent="0.2">
      <c r="A6" s="43">
        <v>2</v>
      </c>
      <c r="B6" s="44" t="s">
        <v>35</v>
      </c>
    </row>
    <row r="7" spans="1:3" s="42" customFormat="1" ht="11.25" customHeight="1" x14ac:dyDescent="0.2">
      <c r="A7" s="43"/>
      <c r="B7" s="44"/>
    </row>
    <row r="8" spans="1:3" s="42" customFormat="1" ht="22.5" x14ac:dyDescent="0.2">
      <c r="A8" s="43"/>
      <c r="B8" s="44" t="s">
        <v>36</v>
      </c>
    </row>
    <row r="9" spans="1:3" s="42" customFormat="1" ht="11.25" x14ac:dyDescent="0.2">
      <c r="A9" s="48"/>
      <c r="B9" s="48"/>
    </row>
    <row r="10" spans="1:3" s="42" customFormat="1" ht="33.75" x14ac:dyDescent="0.2">
      <c r="A10" s="43">
        <v>3</v>
      </c>
      <c r="B10" s="43" t="s">
        <v>22</v>
      </c>
    </row>
    <row r="11" spans="1:3" s="42" customFormat="1" ht="11.25" x14ac:dyDescent="0.2">
      <c r="A11" s="43"/>
      <c r="B11" s="43"/>
    </row>
    <row r="12" spans="1:3" s="42" customFormat="1" ht="11.25" x14ac:dyDescent="0.2">
      <c r="A12" s="43">
        <v>4</v>
      </c>
      <c r="B12" s="45" t="s">
        <v>23</v>
      </c>
      <c r="C12" s="46"/>
    </row>
    <row r="13" spans="1:3" s="42" customFormat="1" ht="11.25" x14ac:dyDescent="0.2">
      <c r="A13" s="47"/>
      <c r="B13" s="47"/>
    </row>
    <row r="14" spans="1:3" s="42" customFormat="1" ht="22.5" x14ac:dyDescent="0.2">
      <c r="A14" s="47">
        <v>5</v>
      </c>
      <c r="B14" s="47" t="s">
        <v>24</v>
      </c>
    </row>
    <row r="15" spans="1:3" s="42" customFormat="1" ht="11.25" x14ac:dyDescent="0.2">
      <c r="A15" s="47"/>
      <c r="B15" s="47"/>
    </row>
    <row r="16" spans="1:3" s="42" customFormat="1" ht="27.75" customHeight="1" x14ac:dyDescent="0.2">
      <c r="A16" s="47">
        <v>6</v>
      </c>
      <c r="B16" s="47" t="s">
        <v>25</v>
      </c>
    </row>
    <row r="17" spans="1:2" s="42" customFormat="1" ht="13.5" customHeight="1" x14ac:dyDescent="0.2">
      <c r="A17" s="47"/>
      <c r="B17" s="47"/>
    </row>
    <row r="18" spans="1:2" s="42" customFormat="1" ht="22.5" x14ac:dyDescent="0.2">
      <c r="A18" s="47">
        <v>7</v>
      </c>
      <c r="B18" s="47" t="s">
        <v>26</v>
      </c>
    </row>
    <row r="20" spans="1:2" ht="15" x14ac:dyDescent="0.2">
      <c r="A20" s="87" t="s">
        <v>31</v>
      </c>
      <c r="B20" s="88"/>
    </row>
    <row r="21" spans="1:2" s="42" customFormat="1" ht="33.75" x14ac:dyDescent="0.2">
      <c r="A21" s="43">
        <v>1</v>
      </c>
      <c r="B21" s="82" t="s">
        <v>37</v>
      </c>
    </row>
    <row r="22" spans="1:2" s="42" customFormat="1" ht="11.25" x14ac:dyDescent="0.2">
      <c r="A22" s="48"/>
      <c r="B22" s="48"/>
    </row>
    <row r="23" spans="1:2" s="42" customFormat="1" ht="22.5" x14ac:dyDescent="0.2">
      <c r="A23" s="43">
        <v>2</v>
      </c>
      <c r="B23" s="43" t="s">
        <v>33</v>
      </c>
    </row>
  </sheetData>
  <sheetProtection algorithmName="SHA-512" hashValue="ALG/l88BKTvAiiA6AyJ8wgEATI8wVLyLxz08yxn9UPjfP5f18kFedWgd9loQC6besu7AupfceZ62feQlYfHHzw==" saltValue="xhFlQECNONrs/kSaJbKuGw==" spinCount="100000" sheet="1" objects="1" scenarios="1"/>
  <mergeCells count="4">
    <mergeCell ref="A1:B1"/>
    <mergeCell ref="A2:B2"/>
    <mergeCell ref="A3:B3"/>
    <mergeCell ref="A20:B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2"/>
  <sheetViews>
    <sheetView tabSelected="1" topLeftCell="D1" workbookViewId="0">
      <selection activeCell="F11" sqref="F11"/>
    </sheetView>
  </sheetViews>
  <sheetFormatPr defaultColWidth="66.85546875" defaultRowHeight="11.25" x14ac:dyDescent="0.15"/>
  <cols>
    <col min="1" max="1" width="2.140625" style="50" customWidth="1"/>
    <col min="2" max="2" width="76.42578125" style="95" bestFit="1" customWidth="1"/>
    <col min="3" max="3" width="29.42578125" style="95" bestFit="1" customWidth="1"/>
    <col min="4" max="4" width="16.85546875" style="95" bestFit="1" customWidth="1"/>
    <col min="5" max="5" width="30.42578125" style="95" bestFit="1" customWidth="1"/>
    <col min="6" max="6" width="27.7109375" style="50" bestFit="1" customWidth="1"/>
    <col min="7" max="7" width="30.5703125" style="50" bestFit="1" customWidth="1"/>
    <col min="8" max="8" width="24.28515625" style="95" bestFit="1" customWidth="1"/>
    <col min="9" max="25" width="66.85546875" style="95"/>
    <col min="26" max="16384" width="66.85546875" style="50"/>
  </cols>
  <sheetData>
    <row r="1" spans="2:8" s="95" customFormat="1" ht="12" thickBot="1" x14ac:dyDescent="0.2"/>
    <row r="2" spans="2:8" s="95" customFormat="1" x14ac:dyDescent="0.15">
      <c r="B2" s="51"/>
      <c r="C2" s="52"/>
      <c r="D2" s="52"/>
      <c r="E2" s="52"/>
      <c r="F2" s="52"/>
      <c r="G2" s="52"/>
      <c r="H2" s="53"/>
    </row>
    <row r="3" spans="2:8" s="95" customFormat="1" ht="19.5" x14ac:dyDescent="0.25">
      <c r="B3" s="78" t="s">
        <v>29</v>
      </c>
      <c r="C3" s="54"/>
      <c r="D3" s="54"/>
      <c r="E3" s="55"/>
      <c r="F3" s="55"/>
      <c r="G3" s="55"/>
      <c r="H3" s="56"/>
    </row>
    <row r="4" spans="2:8" s="95" customFormat="1" ht="19.5" x14ac:dyDescent="0.25">
      <c r="B4" s="78"/>
      <c r="C4" s="54"/>
      <c r="D4" s="54"/>
      <c r="E4" s="55"/>
      <c r="F4" s="55"/>
      <c r="G4" s="55"/>
      <c r="H4" s="56"/>
    </row>
    <row r="5" spans="2:8" s="95" customFormat="1" ht="17.25" customHeight="1" x14ac:dyDescent="0.15">
      <c r="B5" s="79" t="s">
        <v>7</v>
      </c>
      <c r="C5" s="81" t="s">
        <v>8</v>
      </c>
      <c r="D5" s="57"/>
      <c r="E5" s="57"/>
      <c r="F5" s="57"/>
      <c r="G5" s="57"/>
      <c r="H5" s="58"/>
    </row>
    <row r="6" spans="2:8" s="95" customFormat="1" ht="15" customHeight="1" x14ac:dyDescent="0.15">
      <c r="B6" s="80" t="s">
        <v>9</v>
      </c>
      <c r="C6" s="59"/>
      <c r="D6" s="59"/>
      <c r="E6" s="60"/>
      <c r="F6" s="60"/>
      <c r="G6" s="60"/>
      <c r="H6" s="61"/>
    </row>
    <row r="7" spans="2:8" s="95" customFormat="1" x14ac:dyDescent="0.15">
      <c r="B7" s="62" t="s">
        <v>10</v>
      </c>
      <c r="C7" s="63" t="s">
        <v>11</v>
      </c>
      <c r="D7" s="64" t="s">
        <v>12</v>
      </c>
      <c r="E7" s="65" t="s">
        <v>13</v>
      </c>
      <c r="F7" s="65" t="s">
        <v>14</v>
      </c>
      <c r="G7" s="65" t="s">
        <v>15</v>
      </c>
      <c r="H7" s="66" t="s">
        <v>16</v>
      </c>
    </row>
    <row r="8" spans="2:8" ht="54" customHeight="1" x14ac:dyDescent="0.15">
      <c r="B8" s="67" t="s">
        <v>17</v>
      </c>
      <c r="C8" s="96">
        <v>1000</v>
      </c>
      <c r="D8" s="68">
        <v>4</v>
      </c>
      <c r="E8" s="96">
        <v>84</v>
      </c>
      <c r="F8" s="69"/>
      <c r="G8" s="69"/>
      <c r="H8" s="70">
        <f>+F8+(D8*E8*G8)</f>
        <v>0</v>
      </c>
    </row>
    <row r="9" spans="2:8" ht="54" customHeight="1" x14ac:dyDescent="0.15">
      <c r="B9" s="71" t="s">
        <v>18</v>
      </c>
      <c r="C9" s="97">
        <v>400</v>
      </c>
      <c r="D9" s="72">
        <v>4</v>
      </c>
      <c r="E9" s="98">
        <v>34</v>
      </c>
      <c r="F9" s="73"/>
      <c r="G9" s="73"/>
      <c r="H9" s="70">
        <f t="shared" ref="H9:H10" si="0">+F9+(D9*E9*G9)</f>
        <v>0</v>
      </c>
    </row>
    <row r="10" spans="2:8" ht="34.5" thickBot="1" x14ac:dyDescent="0.2">
      <c r="B10" s="74" t="s">
        <v>19</v>
      </c>
      <c r="C10" s="99">
        <v>270</v>
      </c>
      <c r="D10" s="75">
        <v>4</v>
      </c>
      <c r="E10" s="99">
        <v>23</v>
      </c>
      <c r="F10" s="76"/>
      <c r="G10" s="76"/>
      <c r="H10" s="77">
        <f t="shared" si="0"/>
        <v>0</v>
      </c>
    </row>
    <row r="11" spans="2:8" s="95" customFormat="1" ht="15.75" thickBot="1" x14ac:dyDescent="0.25">
      <c r="G11" s="101" t="s">
        <v>38</v>
      </c>
      <c r="H11" s="100">
        <f>SUM(H8:H10)</f>
        <v>0</v>
      </c>
    </row>
    <row r="12" spans="2:8" s="95" customFormat="1" x14ac:dyDescent="0.15"/>
    <row r="13" spans="2:8" s="95" customFormat="1" x14ac:dyDescent="0.15"/>
    <row r="14" spans="2:8" s="95" customFormat="1" x14ac:dyDescent="0.15"/>
    <row r="15" spans="2:8" s="95" customFormat="1" x14ac:dyDescent="0.15"/>
    <row r="16" spans="2:8" s="95" customFormat="1" x14ac:dyDescent="0.15"/>
    <row r="17" s="95" customFormat="1" x14ac:dyDescent="0.15"/>
    <row r="18" s="95" customFormat="1" x14ac:dyDescent="0.15"/>
    <row r="19" s="95" customFormat="1" x14ac:dyDescent="0.15"/>
    <row r="20" s="95" customFormat="1" x14ac:dyDescent="0.15"/>
    <row r="21" s="95" customFormat="1" x14ac:dyDescent="0.15"/>
    <row r="22" s="95" customFormat="1" x14ac:dyDescent="0.15"/>
    <row r="23" s="95" customFormat="1" x14ac:dyDescent="0.15"/>
    <row r="24" s="95" customFormat="1" x14ac:dyDescent="0.15"/>
    <row r="25" s="95" customFormat="1" x14ac:dyDescent="0.15"/>
    <row r="26" s="95" customFormat="1" x14ac:dyDescent="0.15"/>
    <row r="27" s="95" customFormat="1" x14ac:dyDescent="0.15"/>
    <row r="28" s="95" customFormat="1" x14ac:dyDescent="0.15"/>
    <row r="29" s="95" customFormat="1" x14ac:dyDescent="0.15"/>
    <row r="30" s="95" customFormat="1" x14ac:dyDescent="0.15"/>
    <row r="31" s="95" customFormat="1" x14ac:dyDescent="0.15"/>
    <row r="32" s="95" customFormat="1" x14ac:dyDescent="0.15"/>
    <row r="33" s="95" customFormat="1" x14ac:dyDescent="0.15"/>
    <row r="34" s="95" customFormat="1" x14ac:dyDescent="0.15"/>
    <row r="35" s="95" customFormat="1" x14ac:dyDescent="0.15"/>
    <row r="36" s="95" customFormat="1" x14ac:dyDescent="0.15"/>
    <row r="37" s="95" customFormat="1" x14ac:dyDescent="0.15"/>
    <row r="38" s="95" customFormat="1" x14ac:dyDescent="0.15"/>
    <row r="39" s="95" customFormat="1" x14ac:dyDescent="0.15"/>
    <row r="40" s="95" customFormat="1" x14ac:dyDescent="0.15"/>
    <row r="41" s="95" customFormat="1" x14ac:dyDescent="0.15"/>
    <row r="42" s="95" customFormat="1" x14ac:dyDescent="0.15"/>
    <row r="43" s="95" customFormat="1" x14ac:dyDescent="0.15"/>
    <row r="44" s="95" customFormat="1" x14ac:dyDescent="0.15"/>
    <row r="45" s="95" customFormat="1" x14ac:dyDescent="0.15"/>
    <row r="46" s="95" customFormat="1" x14ac:dyDescent="0.15"/>
    <row r="47" s="95" customFormat="1" x14ac:dyDescent="0.15"/>
    <row r="48" s="95" customFormat="1" x14ac:dyDescent="0.15"/>
    <row r="49" s="95" customFormat="1" x14ac:dyDescent="0.15"/>
    <row r="50" s="95" customFormat="1" x14ac:dyDescent="0.15"/>
    <row r="51" s="95" customFormat="1" x14ac:dyDescent="0.15"/>
    <row r="52" s="95" customFormat="1" x14ac:dyDescent="0.15"/>
    <row r="53" s="95" customFormat="1" x14ac:dyDescent="0.15"/>
    <row r="54" s="95" customFormat="1" x14ac:dyDescent="0.15"/>
    <row r="55" s="95" customFormat="1" x14ac:dyDescent="0.15"/>
    <row r="56" s="95" customFormat="1" x14ac:dyDescent="0.15"/>
    <row r="57" s="95" customFormat="1" x14ac:dyDescent="0.15"/>
    <row r="58" s="95" customFormat="1" x14ac:dyDescent="0.15"/>
    <row r="59" s="95" customFormat="1" x14ac:dyDescent="0.15"/>
    <row r="60" s="95" customFormat="1" x14ac:dyDescent="0.15"/>
    <row r="61" s="95" customFormat="1" x14ac:dyDescent="0.15"/>
    <row r="62" s="95" customFormat="1" x14ac:dyDescent="0.15"/>
    <row r="63" s="95" customFormat="1" x14ac:dyDescent="0.15"/>
    <row r="64" s="95" customFormat="1" x14ac:dyDescent="0.15"/>
    <row r="65" s="95" customFormat="1" x14ac:dyDescent="0.15"/>
    <row r="66" s="95" customFormat="1" x14ac:dyDescent="0.15"/>
    <row r="67" s="95" customFormat="1" x14ac:dyDescent="0.15"/>
    <row r="68" s="95" customFormat="1" x14ac:dyDescent="0.15"/>
    <row r="69" s="95" customFormat="1" x14ac:dyDescent="0.15"/>
    <row r="70" s="95" customFormat="1" x14ac:dyDescent="0.15"/>
    <row r="71" s="95" customFormat="1" x14ac:dyDescent="0.15"/>
    <row r="72" s="95" customFormat="1" x14ac:dyDescent="0.15"/>
    <row r="73" s="95" customFormat="1" x14ac:dyDescent="0.15"/>
    <row r="74" s="95" customFormat="1" x14ac:dyDescent="0.15"/>
    <row r="75" s="95" customFormat="1" x14ac:dyDescent="0.15"/>
    <row r="76" s="95" customFormat="1" x14ac:dyDescent="0.15"/>
    <row r="77" s="95" customFormat="1" x14ac:dyDescent="0.15"/>
    <row r="78" s="95" customFormat="1" x14ac:dyDescent="0.15"/>
    <row r="79" s="95" customFormat="1" x14ac:dyDescent="0.15"/>
    <row r="80" s="95" customFormat="1" x14ac:dyDescent="0.15"/>
    <row r="81" s="95" customFormat="1" x14ac:dyDescent="0.15"/>
    <row r="82" s="95" customFormat="1" x14ac:dyDescent="0.15"/>
    <row r="83" s="95" customFormat="1" x14ac:dyDescent="0.15"/>
    <row r="84" s="95" customFormat="1" x14ac:dyDescent="0.15"/>
    <row r="85" s="95" customFormat="1" x14ac:dyDescent="0.15"/>
    <row r="86" s="95" customFormat="1" x14ac:dyDescent="0.15"/>
    <row r="87" s="95" customFormat="1" x14ac:dyDescent="0.15"/>
    <row r="88" s="95" customFormat="1" x14ac:dyDescent="0.15"/>
    <row r="89" s="95" customFormat="1" x14ac:dyDescent="0.15"/>
    <row r="90" s="95" customFormat="1" x14ac:dyDescent="0.15"/>
    <row r="91" s="95" customFormat="1" x14ac:dyDescent="0.15"/>
    <row r="92" s="95" customFormat="1" x14ac:dyDescent="0.15"/>
    <row r="93" s="95" customFormat="1" x14ac:dyDescent="0.15"/>
    <row r="94" s="95" customFormat="1" x14ac:dyDescent="0.15"/>
    <row r="95" s="95" customFormat="1" x14ac:dyDescent="0.15"/>
    <row r="96" s="95" customFormat="1" x14ac:dyDescent="0.15"/>
    <row r="97" s="95" customFormat="1" x14ac:dyDescent="0.15"/>
    <row r="98" s="95" customFormat="1" x14ac:dyDescent="0.15"/>
    <row r="99" s="95" customFormat="1" x14ac:dyDescent="0.15"/>
    <row r="100" s="95" customFormat="1" x14ac:dyDescent="0.15"/>
    <row r="101" s="95" customFormat="1" x14ac:dyDescent="0.15"/>
    <row r="102" s="95" customFormat="1" x14ac:dyDescent="0.15"/>
    <row r="103" s="95" customFormat="1" x14ac:dyDescent="0.15"/>
    <row r="104" s="95" customFormat="1" x14ac:dyDescent="0.15"/>
    <row r="105" s="95" customFormat="1" x14ac:dyDescent="0.15"/>
    <row r="106" s="95" customFormat="1" x14ac:dyDescent="0.15"/>
    <row r="107" s="95" customFormat="1" x14ac:dyDescent="0.15"/>
    <row r="108" s="95" customFormat="1" x14ac:dyDescent="0.15"/>
    <row r="109" s="95" customFormat="1" x14ac:dyDescent="0.15"/>
    <row r="110" s="95" customFormat="1" x14ac:dyDescent="0.15"/>
    <row r="111" s="95" customFormat="1" x14ac:dyDescent="0.15"/>
    <row r="112" s="95" customFormat="1" x14ac:dyDescent="0.15"/>
    <row r="113" s="95" customFormat="1" x14ac:dyDescent="0.15"/>
    <row r="114" s="95" customFormat="1" x14ac:dyDescent="0.15"/>
    <row r="115" s="95" customFormat="1" x14ac:dyDescent="0.15"/>
    <row r="116" s="95" customFormat="1" x14ac:dyDescent="0.15"/>
    <row r="117" s="95" customFormat="1" x14ac:dyDescent="0.15"/>
    <row r="118" s="95" customFormat="1" x14ac:dyDescent="0.15"/>
    <row r="119" s="95" customFormat="1" x14ac:dyDescent="0.15"/>
    <row r="120" s="95" customFormat="1" x14ac:dyDescent="0.15"/>
    <row r="121" s="95" customFormat="1" x14ac:dyDescent="0.15"/>
    <row r="122" s="95" customFormat="1" x14ac:dyDescent="0.15"/>
  </sheetData>
  <sheetProtection algorithmName="SHA-512" hashValue="feeXqo1cYPpUzejsdJvQB2SK7/S2nRswIP+CZy7c5eBSp/U3MbHT6dRMwPSP4X5mdN2q/1Alyy9s/zR5w8qM6w==" saltValue="Geio1BW86dE0KKsE6GvvG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79998168889431442"/>
  </sheetPr>
  <dimension ref="A1:BF171"/>
  <sheetViews>
    <sheetView zoomScale="115" zoomScaleNormal="115" workbookViewId="0">
      <pane ySplit="5" topLeftCell="A6" activePane="bottomLeft" state="frozen"/>
      <selection activeCell="D25" sqref="D25"/>
      <selection pane="bottomLeft" sqref="A1:XFD1048576"/>
    </sheetView>
  </sheetViews>
  <sheetFormatPr defaultColWidth="0" defaultRowHeight="12" zeroHeight="1" x14ac:dyDescent="0.2"/>
  <cols>
    <col min="1" max="1" width="2.140625" style="26" customWidth="1"/>
    <col min="2" max="2" width="21.5703125" style="24" customWidth="1"/>
    <col min="3" max="3" width="46.42578125" style="24" customWidth="1"/>
    <col min="4" max="4" width="14.28515625" style="24" customWidth="1"/>
    <col min="5"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32</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38"/>
      <c r="C7" s="39"/>
      <c r="D7" s="40" t="s">
        <v>1</v>
      </c>
      <c r="E7" s="40" t="s">
        <v>0</v>
      </c>
      <c r="F7" s="18"/>
      <c r="G7" s="18"/>
      <c r="H7" s="18"/>
      <c r="I7" s="18"/>
      <c r="J7" s="18"/>
      <c r="K7" s="18"/>
      <c r="L7" s="18"/>
      <c r="M7" s="18"/>
      <c r="N7" s="18"/>
      <c r="O7" s="18"/>
      <c r="P7" s="18"/>
      <c r="Q7" s="18"/>
      <c r="R7" s="18"/>
      <c r="S7" s="18"/>
      <c r="T7" s="18"/>
      <c r="U7" s="18"/>
    </row>
    <row r="8" spans="1:21" ht="12.95" customHeight="1" x14ac:dyDescent="0.2">
      <c r="A8" s="18"/>
      <c r="B8" s="90" t="s">
        <v>6</v>
      </c>
      <c r="C8" s="91"/>
      <c r="D8" s="30">
        <v>1000000</v>
      </c>
      <c r="E8" s="31">
        <v>0</v>
      </c>
      <c r="F8" s="36"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x14ac:dyDescent="0.2">
      <c r="A9" s="18"/>
      <c r="B9" s="92" t="s">
        <v>27</v>
      </c>
      <c r="C9" s="93"/>
      <c r="D9" s="37">
        <v>900000</v>
      </c>
      <c r="E9" s="32">
        <v>17.5</v>
      </c>
      <c r="F9" s="19"/>
      <c r="G9" s="18"/>
      <c r="H9" s="18"/>
      <c r="I9" s="18"/>
      <c r="J9" s="18"/>
      <c r="K9" s="18"/>
      <c r="L9" s="18"/>
      <c r="M9" s="18"/>
      <c r="N9" s="18"/>
      <c r="O9" s="18"/>
      <c r="P9" s="18"/>
      <c r="Q9" s="18"/>
      <c r="R9" s="18"/>
      <c r="S9" s="18"/>
      <c r="T9" s="18"/>
      <c r="U9" s="18"/>
    </row>
    <row r="10" spans="1:21" ht="12.95" customHeight="1" x14ac:dyDescent="0.2">
      <c r="A10" s="18"/>
      <c r="B10" s="89" t="s">
        <v>5</v>
      </c>
      <c r="C10" s="89"/>
      <c r="D10" s="33">
        <v>700000</v>
      </c>
      <c r="E10" s="34">
        <v>25</v>
      </c>
      <c r="F10" s="19"/>
      <c r="G10" s="18"/>
      <c r="H10" s="18"/>
      <c r="I10" s="18"/>
      <c r="J10" s="18"/>
      <c r="K10" s="18"/>
      <c r="L10" s="18"/>
      <c r="M10" s="18"/>
      <c r="N10" s="18"/>
      <c r="O10" s="18"/>
      <c r="P10" s="18"/>
      <c r="Q10" s="18"/>
      <c r="R10" s="18"/>
      <c r="S10" s="18"/>
      <c r="T10" s="18"/>
      <c r="U10" s="18"/>
    </row>
    <row r="11" spans="1:21" ht="12.95" customHeight="1" x14ac:dyDescent="0.2">
      <c r="A11" s="18"/>
      <c r="B11" s="18"/>
      <c r="C11" s="18"/>
      <c r="D11" s="18"/>
      <c r="E11" s="18"/>
      <c r="F11" s="19"/>
      <c r="G11" s="19"/>
      <c r="H11" s="19"/>
      <c r="I11" s="18"/>
      <c r="J11" s="18"/>
      <c r="K11" s="18"/>
      <c r="L11" s="18"/>
      <c r="M11" s="18"/>
      <c r="N11" s="18"/>
      <c r="O11" s="18"/>
      <c r="P11" s="18"/>
      <c r="Q11" s="18"/>
      <c r="R11" s="18"/>
      <c r="S11" s="18"/>
      <c r="T11" s="18"/>
      <c r="U11" s="18"/>
    </row>
    <row r="12" spans="1:21" ht="12.95" customHeight="1" x14ac:dyDescent="0.2">
      <c r="A12" s="18"/>
      <c r="B12" s="92" t="s">
        <v>28</v>
      </c>
      <c r="C12" s="93"/>
      <c r="D12" s="49">
        <f>'Prijzenblad Perceel 2'!H11</f>
        <v>0</v>
      </c>
      <c r="E12" s="41">
        <f>IF(D12="","",IF(D12&gt;D8,"Ongeldig",IF(D12&gt;D9,E8+(E9-E8)/(D9-D8)*(D12-D8),IF(D12&gt;=D10,(E10-E9)/(D10-D9)*(D12-D9)+E9,E10))))</f>
        <v>25</v>
      </c>
      <c r="F12" s="19"/>
      <c r="G12" s="18"/>
      <c r="H12" s="18"/>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9"/>
      <c r="G14" s="19"/>
      <c r="H14" s="19"/>
      <c r="I14" s="18"/>
      <c r="J14" s="18"/>
      <c r="K14" s="18"/>
      <c r="L14" s="18"/>
      <c r="M14" s="18"/>
      <c r="N14" s="18"/>
      <c r="O14" s="18"/>
      <c r="P14" s="18"/>
      <c r="Q14" s="18"/>
      <c r="R14" s="18"/>
      <c r="S14" s="18"/>
      <c r="T14" s="18"/>
      <c r="U14" s="18"/>
    </row>
    <row r="15" spans="1:21" ht="12.95" customHeight="1" x14ac:dyDescent="0.2">
      <c r="A15" s="18"/>
      <c r="B15" s="18"/>
      <c r="C15" s="18"/>
      <c r="D15" s="18"/>
      <c r="E15" s="18"/>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27" t="s">
        <v>3</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28" t="str">
        <f>" = "&amp;E8&amp;" + ("&amp;E8&amp;-E10&amp;") / ("&amp;D8&amp;"- "&amp;D10&amp;") * (Inschrijfprijs - "&amp;D8&amp;")"</f>
        <v xml:space="preserve"> = 0 + (0-25) / (1000000- 700000) * (Inschrijfprijs - 1000000)</v>
      </c>
      <c r="F17" s="18"/>
      <c r="G17" s="18"/>
      <c r="H17" s="18"/>
      <c r="I17" s="18"/>
      <c r="J17" s="18"/>
      <c r="K17" s="18"/>
      <c r="L17" s="18"/>
      <c r="M17" s="18"/>
      <c r="N17" s="18"/>
      <c r="O17" s="18"/>
      <c r="P17" s="18"/>
      <c r="Q17" s="18"/>
      <c r="R17" s="18"/>
      <c r="S17" s="18"/>
      <c r="T17" s="18"/>
      <c r="U17" s="18"/>
    </row>
    <row r="18" spans="1:21" ht="12.95" customHeight="1" x14ac:dyDescent="0.2">
      <c r="A18" s="18"/>
      <c r="B18" s="18"/>
      <c r="C18" s="18"/>
      <c r="D18" s="18"/>
      <c r="E18" s="29"/>
      <c r="F18" s="29"/>
      <c r="G18" s="29"/>
      <c r="H18" s="29"/>
      <c r="I18" s="18"/>
      <c r="J18" s="18"/>
      <c r="K18" s="18"/>
      <c r="L18" s="18"/>
      <c r="M18" s="18"/>
      <c r="N18" s="18"/>
      <c r="O18" s="18"/>
      <c r="P18" s="18"/>
      <c r="Q18" s="18"/>
      <c r="R18" s="18"/>
      <c r="S18" s="18"/>
      <c r="T18" s="18"/>
      <c r="U18" s="18"/>
    </row>
    <row r="19" spans="1:21" ht="12.95" customHeight="1" x14ac:dyDescent="0.2">
      <c r="A19" s="18"/>
      <c r="B19" s="18"/>
      <c r="C19" s="18"/>
      <c r="D19" s="18"/>
      <c r="E19" s="29" t="s">
        <v>4</v>
      </c>
      <c r="F19" s="29"/>
      <c r="G19" s="29"/>
      <c r="H19" s="29"/>
      <c r="I19" s="18"/>
      <c r="J19" s="18"/>
      <c r="K19" s="18"/>
      <c r="L19" s="18"/>
      <c r="M19" s="18"/>
      <c r="N19" s="18"/>
      <c r="O19" s="18"/>
      <c r="P19" s="18"/>
      <c r="Q19" s="18"/>
      <c r="R19" s="18"/>
      <c r="S19" s="18"/>
      <c r="T19" s="18"/>
      <c r="U19" s="18"/>
    </row>
    <row r="20" spans="1:21" ht="12.95" customHeight="1" x14ac:dyDescent="0.2">
      <c r="A20" s="18"/>
      <c r="B20" s="18"/>
      <c r="C20" s="18"/>
      <c r="D20" s="18"/>
      <c r="E20" s="35" t="str">
        <f>"= "&amp;E8&amp;" + ("&amp;E9&amp;" - "&amp;E8&amp;") / ("&amp;D9&amp;" - "&amp;D8&amp;") * (Inschrijfprijs - "&amp;D8&amp;")"</f>
        <v>= 0 + (17,5 - 0) / (900000 - 1000000) * (Inschrijfprijs - 1000000)</v>
      </c>
      <c r="F20" s="29"/>
      <c r="G20" s="29"/>
      <c r="H20" s="29"/>
      <c r="I20" s="18"/>
      <c r="J20" s="18"/>
      <c r="K20" s="18"/>
      <c r="L20" s="18"/>
      <c r="M20" s="18"/>
      <c r="N20" s="18"/>
      <c r="O20" s="18"/>
      <c r="P20" s="18"/>
      <c r="Q20" s="18"/>
      <c r="R20" s="18"/>
      <c r="S20" s="18"/>
      <c r="T20" s="18"/>
      <c r="U20" s="18"/>
    </row>
    <row r="21" spans="1:21" ht="12.95" customHeight="1" x14ac:dyDescent="0.2">
      <c r="A21" s="18"/>
      <c r="B21" s="18"/>
      <c r="C21" s="18"/>
      <c r="D21" s="18"/>
      <c r="E21" s="35"/>
      <c r="F21" s="29"/>
      <c r="G21" s="29"/>
      <c r="H21" s="29"/>
      <c r="I21" s="18"/>
      <c r="J21" s="18"/>
      <c r="K21" s="18"/>
      <c r="L21" s="18"/>
      <c r="M21" s="18"/>
      <c r="N21" s="18"/>
      <c r="O21" s="18"/>
      <c r="P21" s="18"/>
      <c r="Q21" s="18"/>
      <c r="R21" s="18"/>
      <c r="S21" s="18"/>
      <c r="T21" s="18"/>
      <c r="U21" s="18"/>
    </row>
    <row r="22" spans="1:21" ht="12.95" customHeight="1" x14ac:dyDescent="0.2">
      <c r="A22" s="18"/>
      <c r="B22" s="18"/>
      <c r="C22" s="18"/>
      <c r="D22" s="18"/>
      <c r="E22" s="29" t="s">
        <v>2</v>
      </c>
      <c r="F22" s="29"/>
      <c r="G22" s="29"/>
      <c r="H22" s="29"/>
      <c r="I22" s="18"/>
      <c r="J22" s="18"/>
      <c r="K22" s="18"/>
      <c r="L22" s="18"/>
      <c r="M22" s="18"/>
      <c r="N22" s="18"/>
      <c r="O22" s="18"/>
      <c r="P22" s="18"/>
      <c r="Q22" s="18"/>
      <c r="R22" s="18"/>
      <c r="S22" s="18"/>
      <c r="T22" s="18"/>
      <c r="U22" s="18"/>
    </row>
    <row r="23" spans="1:21" ht="12.95" customHeight="1" x14ac:dyDescent="0.2">
      <c r="A23" s="20"/>
      <c r="B23" s="18"/>
      <c r="C23" s="18"/>
      <c r="D23" s="18"/>
      <c r="E23" s="35" t="str">
        <f>"= "&amp;E9&amp;" + ("&amp;E10&amp;" - "&amp;E9&amp;") / ("&amp;D10&amp;" - "&amp;D9&amp;") * (Inschrijfprijs - "&amp;D9&amp;")"</f>
        <v>= 17,5 + (25 - 17,5) / (700000 - 900000) * (Inschrijfprijs - 900000)</v>
      </c>
      <c r="F23" s="29"/>
      <c r="G23" s="29"/>
      <c r="H23" s="29"/>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20"/>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18"/>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20"/>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18"/>
      <c r="C33" s="18"/>
      <c r="D33" s="18"/>
      <c r="E33" s="18"/>
      <c r="F33" s="18"/>
      <c r="G33" s="18"/>
      <c r="H33" s="18"/>
      <c r="I33" s="18"/>
      <c r="J33" s="18"/>
      <c r="K33" s="18"/>
      <c r="L33" s="18"/>
      <c r="M33" s="18"/>
      <c r="N33" s="18"/>
      <c r="O33" s="18"/>
      <c r="P33" s="18"/>
      <c r="Q33" s="18"/>
      <c r="R33" s="18"/>
      <c r="S33" s="18"/>
      <c r="T33" s="18"/>
      <c r="U33" s="18"/>
    </row>
    <row r="34" spans="1:21" ht="12.95" customHeight="1" x14ac:dyDescent="0.2">
      <c r="A34" s="18"/>
      <c r="B34" s="94"/>
      <c r="C34" s="94"/>
      <c r="D34" s="94"/>
      <c r="E34" s="94"/>
      <c r="F34" s="94"/>
      <c r="G34" s="94"/>
      <c r="H34" s="94"/>
      <c r="I34" s="94"/>
      <c r="J34" s="94"/>
      <c r="K34" s="18"/>
      <c r="L34" s="18"/>
      <c r="M34" s="18"/>
      <c r="N34" s="18"/>
      <c r="O34" s="18"/>
      <c r="P34" s="18"/>
      <c r="Q34" s="18"/>
      <c r="R34" s="18"/>
      <c r="S34" s="18"/>
      <c r="T34" s="18"/>
      <c r="U34" s="18"/>
    </row>
    <row r="35" spans="1:21" ht="12.95" customHeight="1" x14ac:dyDescent="0.2">
      <c r="A35" s="18"/>
      <c r="B35" s="94"/>
      <c r="C35" s="94"/>
      <c r="D35" s="94"/>
      <c r="E35" s="94"/>
      <c r="F35" s="94"/>
      <c r="G35" s="94"/>
      <c r="H35" s="94"/>
      <c r="I35" s="94"/>
      <c r="J35" s="94"/>
      <c r="K35" s="18"/>
      <c r="L35" s="18"/>
      <c r="M35" s="18"/>
      <c r="N35" s="18"/>
      <c r="O35" s="18"/>
      <c r="P35" s="18"/>
      <c r="Q35" s="18"/>
      <c r="R35" s="18"/>
      <c r="S35" s="18"/>
      <c r="T35" s="18"/>
      <c r="U35" s="18"/>
    </row>
    <row r="36" spans="1:21" ht="12.95"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x14ac:dyDescent="0.2">
      <c r="A38" s="18"/>
      <c r="B38" s="18"/>
      <c r="C38" s="18"/>
      <c r="D38" s="18"/>
      <c r="E38" s="18"/>
      <c r="F38" s="18"/>
      <c r="G38" s="18"/>
      <c r="H38" s="18"/>
      <c r="I38" s="18"/>
      <c r="J38" s="18"/>
      <c r="K38" s="18"/>
      <c r="L38" s="18"/>
      <c r="M38" s="18"/>
      <c r="N38" s="18"/>
      <c r="O38" s="18"/>
      <c r="P38" s="18"/>
      <c r="Q38" s="18"/>
      <c r="R38" s="18"/>
      <c r="S38" s="18"/>
      <c r="T38" s="18"/>
      <c r="U38" s="18"/>
    </row>
    <row r="39" spans="1:21" hidden="1" x14ac:dyDescent="0.2">
      <c r="A39" s="24"/>
      <c r="E39" s="25"/>
    </row>
    <row r="40" spans="1:21" hidden="1" x14ac:dyDescent="0.2">
      <c r="A40" s="24"/>
      <c r="E40" s="25"/>
    </row>
    <row r="41" spans="1:21" hidden="1" x14ac:dyDescent="0.2">
      <c r="A41" s="24"/>
    </row>
    <row r="42" spans="1:21" hidden="1" x14ac:dyDescent="0.2">
      <c r="A42" s="24"/>
    </row>
    <row r="43" spans="1:21" hidden="1" x14ac:dyDescent="0.2">
      <c r="A43" s="24"/>
    </row>
    <row r="44" spans="1:21" hidden="1" x14ac:dyDescent="0.2">
      <c r="A44" s="24"/>
    </row>
    <row r="45" spans="1:21" hidden="1" x14ac:dyDescent="0.2">
      <c r="A45" s="24"/>
    </row>
    <row r="46" spans="1:21" hidden="1" x14ac:dyDescent="0.2">
      <c r="A46" s="24"/>
    </row>
    <row r="47" spans="1:21" hidden="1" x14ac:dyDescent="0.2">
      <c r="A47" s="24"/>
    </row>
    <row r="48" spans="1:21" hidden="1" x14ac:dyDescent="0.2">
      <c r="A48" s="24"/>
    </row>
    <row r="49" s="24" customFormat="1" hidden="1" x14ac:dyDescent="0.2"/>
    <row r="50" s="24" customFormat="1" hidden="1" x14ac:dyDescent="0.2"/>
    <row r="51" s="24" customFormat="1" hidden="1" x14ac:dyDescent="0.2"/>
    <row r="52" s="24" customFormat="1" hidden="1" x14ac:dyDescent="0.2"/>
    <row r="53" s="24" customFormat="1" hidden="1" x14ac:dyDescent="0.2"/>
    <row r="54" s="24" customFormat="1" hidden="1" x14ac:dyDescent="0.2"/>
    <row r="55" s="24" customFormat="1" hidden="1" x14ac:dyDescent="0.2"/>
    <row r="56" s="24" customFormat="1" hidden="1" x14ac:dyDescent="0.2"/>
    <row r="57" s="24" customFormat="1" hidden="1" x14ac:dyDescent="0.2"/>
    <row r="58" s="24" customFormat="1" hidden="1" x14ac:dyDescent="0.2"/>
    <row r="59" s="24" customFormat="1" hidden="1" x14ac:dyDescent="0.2"/>
    <row r="60" s="24" customFormat="1" hidden="1" x14ac:dyDescent="0.2"/>
    <row r="61" s="24" customFormat="1" hidden="1" x14ac:dyDescent="0.2"/>
    <row r="62" s="24" customFormat="1" hidden="1" x14ac:dyDescent="0.2"/>
    <row r="63" s="24" customFormat="1" hidden="1" x14ac:dyDescent="0.2"/>
    <row r="64" s="24" customFormat="1" hidden="1" x14ac:dyDescent="0.2"/>
    <row r="65" s="24" customFormat="1" hidden="1" x14ac:dyDescent="0.2"/>
    <row r="66" s="24" customFormat="1" hidden="1" x14ac:dyDescent="0.2"/>
    <row r="67" s="24" customFormat="1" hidden="1" x14ac:dyDescent="0.2"/>
    <row r="68" s="24" customFormat="1" hidden="1" x14ac:dyDescent="0.2"/>
    <row r="69" s="24" customFormat="1" hidden="1" x14ac:dyDescent="0.2"/>
    <row r="70" s="24" customFormat="1" hidden="1" x14ac:dyDescent="0.2"/>
    <row r="71" s="24" customFormat="1" hidden="1" x14ac:dyDescent="0.2"/>
    <row r="72" s="24" customFormat="1" hidden="1" x14ac:dyDescent="0.2"/>
    <row r="73" s="24" customFormat="1" hidden="1" x14ac:dyDescent="0.2"/>
    <row r="74" s="24" customFormat="1" hidden="1" x14ac:dyDescent="0.2"/>
    <row r="75" s="24" customFormat="1" hidden="1" x14ac:dyDescent="0.2"/>
    <row r="76" s="24" customFormat="1" hidden="1" x14ac:dyDescent="0.2"/>
    <row r="77" s="24" customFormat="1" hidden="1" x14ac:dyDescent="0.2"/>
    <row r="78" s="24" customFormat="1" hidden="1" x14ac:dyDescent="0.2"/>
    <row r="79" s="24" customFormat="1" hidden="1" x14ac:dyDescent="0.2"/>
    <row r="80" s="24" customFormat="1" hidden="1" x14ac:dyDescent="0.2"/>
    <row r="81" s="24" customFormat="1" hidden="1" x14ac:dyDescent="0.2"/>
    <row r="82" s="24" customFormat="1" hidden="1" x14ac:dyDescent="0.2"/>
    <row r="83" s="24" customFormat="1" hidden="1" x14ac:dyDescent="0.2"/>
    <row r="84" s="24" customFormat="1" hidden="1" x14ac:dyDescent="0.2"/>
    <row r="85" s="24" customFormat="1" hidden="1" x14ac:dyDescent="0.2"/>
    <row r="86" s="24" customFormat="1" hidden="1" x14ac:dyDescent="0.2"/>
    <row r="87" s="24" customFormat="1" hidden="1" x14ac:dyDescent="0.2"/>
    <row r="88" s="24" customFormat="1" hidden="1" x14ac:dyDescent="0.2"/>
    <row r="89" s="24" customFormat="1" hidden="1" x14ac:dyDescent="0.2"/>
    <row r="90" s="24" customFormat="1" hidden="1" x14ac:dyDescent="0.2"/>
    <row r="91" s="24" customFormat="1" hidden="1" x14ac:dyDescent="0.2"/>
    <row r="92" s="24" customFormat="1" hidden="1" x14ac:dyDescent="0.2"/>
    <row r="93" s="24" customFormat="1" hidden="1" x14ac:dyDescent="0.2"/>
    <row r="94" s="24" customFormat="1" hidden="1" x14ac:dyDescent="0.2"/>
    <row r="95" s="24" customFormat="1" hidden="1" x14ac:dyDescent="0.2"/>
    <row r="96" s="24" customFormat="1" hidden="1" x14ac:dyDescent="0.2"/>
    <row r="97" spans="1:22" hidden="1" x14ac:dyDescent="0.2">
      <c r="A97" s="24"/>
    </row>
    <row r="98" spans="1:22" hidden="1" x14ac:dyDescent="0.2">
      <c r="A98" s="24"/>
    </row>
    <row r="99" spans="1:22" hidden="1" x14ac:dyDescent="0.2">
      <c r="A99" s="24"/>
    </row>
    <row r="100" spans="1:22" hidden="1" x14ac:dyDescent="0.2">
      <c r="V100" s="26"/>
    </row>
    <row r="101" spans="1:22" hidden="1" x14ac:dyDescent="0.2">
      <c r="V101" s="26"/>
    </row>
    <row r="102" spans="1:22" hidden="1" x14ac:dyDescent="0.2">
      <c r="V102" s="26"/>
    </row>
    <row r="103" spans="1:22" hidden="1" x14ac:dyDescent="0.2">
      <c r="V103" s="26"/>
    </row>
    <row r="104" spans="1:22" hidden="1" x14ac:dyDescent="0.2">
      <c r="V104" s="26"/>
    </row>
    <row r="105" spans="1:22" hidden="1" x14ac:dyDescent="0.2">
      <c r="V105" s="26"/>
    </row>
    <row r="106" spans="1:22" hidden="1" x14ac:dyDescent="0.2">
      <c r="V106" s="26"/>
    </row>
    <row r="107" spans="1:22" hidden="1" x14ac:dyDescent="0.2">
      <c r="V107" s="26"/>
    </row>
    <row r="108" spans="1:22" hidden="1" x14ac:dyDescent="0.2">
      <c r="V108" s="26"/>
    </row>
    <row r="109" spans="1:22" hidden="1" x14ac:dyDescent="0.2">
      <c r="V109" s="26"/>
    </row>
    <row r="110" spans="1:22" hidden="1" x14ac:dyDescent="0.2">
      <c r="V110" s="26"/>
    </row>
    <row r="111" spans="1:22" hidden="1" x14ac:dyDescent="0.2">
      <c r="V111" s="26"/>
    </row>
    <row r="112" spans="1:22" hidden="1" x14ac:dyDescent="0.2">
      <c r="V112" s="26"/>
    </row>
    <row r="113" spans="22:22" hidden="1" x14ac:dyDescent="0.2">
      <c r="V113" s="26"/>
    </row>
    <row r="114" spans="22:22" hidden="1" x14ac:dyDescent="0.2">
      <c r="V114" s="26"/>
    </row>
    <row r="115" spans="22:22" hidden="1" x14ac:dyDescent="0.2">
      <c r="V115" s="26"/>
    </row>
    <row r="116" spans="22:22" hidden="1" x14ac:dyDescent="0.2">
      <c r="V116" s="26"/>
    </row>
    <row r="117" spans="22:22" hidden="1" x14ac:dyDescent="0.2">
      <c r="V117" s="26"/>
    </row>
    <row r="118" spans="22:22" hidden="1" x14ac:dyDescent="0.2">
      <c r="V118" s="26"/>
    </row>
    <row r="119" spans="22:22" hidden="1" x14ac:dyDescent="0.2">
      <c r="V119" s="26"/>
    </row>
    <row r="120" spans="22:22" hidden="1" x14ac:dyDescent="0.2">
      <c r="V120" s="26"/>
    </row>
    <row r="121" spans="22:22" hidden="1" x14ac:dyDescent="0.2">
      <c r="V121" s="26"/>
    </row>
    <row r="122" spans="22:22" hidden="1" x14ac:dyDescent="0.2">
      <c r="V122" s="26"/>
    </row>
    <row r="123" spans="22:22" hidden="1" x14ac:dyDescent="0.2">
      <c r="V123" s="26"/>
    </row>
    <row r="124" spans="22:22" hidden="1" x14ac:dyDescent="0.2">
      <c r="V124" s="26"/>
    </row>
    <row r="125" spans="22:22" hidden="1" x14ac:dyDescent="0.2">
      <c r="V125" s="26"/>
    </row>
    <row r="126" spans="22:22" hidden="1" x14ac:dyDescent="0.2">
      <c r="V126" s="26"/>
    </row>
    <row r="127" spans="22:22" hidden="1" x14ac:dyDescent="0.2">
      <c r="V127" s="26"/>
    </row>
    <row r="128" spans="22:22" hidden="1" x14ac:dyDescent="0.2">
      <c r="V128" s="26"/>
    </row>
    <row r="129" spans="22:22" hidden="1" x14ac:dyDescent="0.2">
      <c r="V129" s="26"/>
    </row>
    <row r="130" spans="22:22" hidden="1" x14ac:dyDescent="0.2">
      <c r="V130" s="26"/>
    </row>
    <row r="131" spans="22:22" hidden="1" x14ac:dyDescent="0.2">
      <c r="V131" s="26"/>
    </row>
    <row r="132" spans="22:22" hidden="1" x14ac:dyDescent="0.2">
      <c r="V132" s="26"/>
    </row>
    <row r="133" spans="22:22" hidden="1" x14ac:dyDescent="0.2">
      <c r="V133" s="26"/>
    </row>
    <row r="134" spans="22:22" hidden="1" x14ac:dyDescent="0.2">
      <c r="V134" s="26"/>
    </row>
    <row r="135" spans="22:22" hidden="1" x14ac:dyDescent="0.2">
      <c r="V135" s="26"/>
    </row>
    <row r="136" spans="22:22" hidden="1" x14ac:dyDescent="0.2">
      <c r="V136" s="26"/>
    </row>
    <row r="137" spans="22:22" hidden="1" x14ac:dyDescent="0.2">
      <c r="V137" s="26"/>
    </row>
    <row r="138" spans="22:22" hidden="1" x14ac:dyDescent="0.2">
      <c r="V138" s="26"/>
    </row>
    <row r="139" spans="22:22" hidden="1" x14ac:dyDescent="0.2">
      <c r="V139" s="26"/>
    </row>
    <row r="140" spans="22:22" hidden="1" x14ac:dyDescent="0.2">
      <c r="V140" s="26"/>
    </row>
    <row r="141" spans="22:22" hidden="1" x14ac:dyDescent="0.2">
      <c r="V141" s="26"/>
    </row>
    <row r="142" spans="22:22" hidden="1" x14ac:dyDescent="0.2">
      <c r="V142" s="26"/>
    </row>
    <row r="143" spans="22:22" hidden="1" x14ac:dyDescent="0.2">
      <c r="V143" s="26"/>
    </row>
    <row r="144" spans="22:22" hidden="1" x14ac:dyDescent="0.2">
      <c r="V144" s="26"/>
    </row>
    <row r="145" spans="22:22" hidden="1" x14ac:dyDescent="0.2">
      <c r="V145" s="26"/>
    </row>
    <row r="146" spans="22:22" hidden="1" x14ac:dyDescent="0.2">
      <c r="V146" s="26"/>
    </row>
    <row r="147" spans="22:22" hidden="1" x14ac:dyDescent="0.2">
      <c r="V147" s="26"/>
    </row>
    <row r="148" spans="22:22" hidden="1" x14ac:dyDescent="0.2">
      <c r="V148" s="26"/>
    </row>
    <row r="149" spans="22:22" hidden="1" x14ac:dyDescent="0.2">
      <c r="V149" s="26"/>
    </row>
    <row r="150" spans="22:22" hidden="1" x14ac:dyDescent="0.2">
      <c r="V150" s="26"/>
    </row>
    <row r="151" spans="22:22" hidden="1" x14ac:dyDescent="0.2">
      <c r="V151" s="26"/>
    </row>
    <row r="152" spans="22:22" hidden="1" x14ac:dyDescent="0.2">
      <c r="V152" s="26"/>
    </row>
    <row r="153" spans="22:22" hidden="1" x14ac:dyDescent="0.2">
      <c r="V153" s="26"/>
    </row>
    <row r="154" spans="22:22" hidden="1" x14ac:dyDescent="0.2">
      <c r="V154" s="26"/>
    </row>
    <row r="155" spans="22:22" hidden="1" x14ac:dyDescent="0.2">
      <c r="V155" s="26"/>
    </row>
    <row r="156" spans="22:22" hidden="1" x14ac:dyDescent="0.2">
      <c r="V156" s="26"/>
    </row>
    <row r="157" spans="22:22" hidden="1" x14ac:dyDescent="0.2">
      <c r="V157" s="26"/>
    </row>
    <row r="158" spans="22:22" hidden="1" x14ac:dyDescent="0.2">
      <c r="V158" s="26"/>
    </row>
    <row r="159" spans="22:22" hidden="1" x14ac:dyDescent="0.2">
      <c r="V159" s="26"/>
    </row>
    <row r="160" spans="22:22" hidden="1" x14ac:dyDescent="0.2">
      <c r="V160" s="26"/>
    </row>
    <row r="161" spans="22:22" hidden="1" x14ac:dyDescent="0.2">
      <c r="V161" s="26"/>
    </row>
    <row r="162" spans="22:22" hidden="1" x14ac:dyDescent="0.2">
      <c r="V162" s="26"/>
    </row>
    <row r="163" spans="22:22" hidden="1" x14ac:dyDescent="0.2">
      <c r="V163" s="26"/>
    </row>
    <row r="164" spans="22:22" hidden="1" x14ac:dyDescent="0.2">
      <c r="V164" s="26"/>
    </row>
    <row r="165" spans="22:22" hidden="1" x14ac:dyDescent="0.2">
      <c r="V165" s="26"/>
    </row>
    <row r="166" spans="22:22" hidden="1" x14ac:dyDescent="0.2">
      <c r="V166" s="26"/>
    </row>
    <row r="167" spans="22:22" hidden="1" x14ac:dyDescent="0.2">
      <c r="V167" s="26"/>
    </row>
    <row r="168" spans="22:22" hidden="1" x14ac:dyDescent="0.2">
      <c r="V168" s="26"/>
    </row>
    <row r="169" spans="22:22" hidden="1" x14ac:dyDescent="0.2">
      <c r="V169" s="26"/>
    </row>
    <row r="170" spans="22:22" hidden="1" x14ac:dyDescent="0.2">
      <c r="V170" s="26"/>
    </row>
    <row r="171" spans="22:22" hidden="1" x14ac:dyDescent="0.2">
      <c r="V171" s="26"/>
    </row>
  </sheetData>
  <sheetProtection algorithmName="SHA-512" hashValue="cW6aqM5kjPWC9SLyP3wTjvgS8rDE4LMoFDd+kzj5SGtRBimZ+W/k+D2qK9J2j1LTkgUM4QTZdpK8pHsgtD4EgQ==" saltValue="nJ+7ZDLznoh+y7z87b9vhg=="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http://schemas.microsoft.com/sharepoint/v3"/>
    <ds:schemaRef ds:uri="http://purl.org/dc/terms/"/>
    <ds:schemaRef ds:uri="291b223b-3b5e-42c7-94fe-e46ed6ff49ea"/>
    <ds:schemaRef ds:uri="http://schemas.microsoft.com/office/2006/documentManagement/types"/>
    <ds:schemaRef ds:uri="http://schemas.microsoft.com/office/infopath/2007/PartnerControls"/>
    <ds:schemaRef ds:uri="http://purl.org/dc/elements/1.1/"/>
    <ds:schemaRef ds:uri="http://schemas.microsoft.com/office/2006/metadata/properties"/>
    <ds:schemaRef ds:uri="fadd06d5-038e-4d9e-a12e-7ff25f6b782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 Perceel 2</vt:lpstr>
      <vt:lpstr>Scoreblad 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Veen, Ronald van der</cp:lastModifiedBy>
  <cp:lastPrinted>2018-05-28T11:19:45Z</cp:lastPrinted>
  <dcterms:created xsi:type="dcterms:W3CDTF">1996-11-27T13:48:17Z</dcterms:created>
  <dcterms:modified xsi:type="dcterms:W3CDTF">2025-02-19T13:52:14Z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