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66925"/>
  <mc:AlternateContent xmlns:mc="http://schemas.openxmlformats.org/markup-compatibility/2006">
    <mc:Choice Requires="x15">
      <x15ac:absPath xmlns:x15ac="http://schemas.microsoft.com/office/spreadsheetml/2010/11/ac" url="https://gemeentehelmond.sharepoint.com/sites/PRO-VervangingArchitectuurrepository/Shared Documents/Hoofdkanaal vervanging repository/Inkoop/3. Aanbesteding/2. Nota van Inlichtingen/"/>
    </mc:Choice>
  </mc:AlternateContent>
  <xr:revisionPtr revIDLastSave="105" documentId="8_{76E875A0-1984-4555-8D92-668F1F643E4D}" xr6:coauthVersionLast="47" xr6:coauthVersionMax="47" xr10:uidLastSave="{67559551-5669-4738-819D-675A79383B20}"/>
  <bookViews>
    <workbookView minimized="1" xWindow="30975" yWindow="-10470" windowWidth="17280" windowHeight="8880" activeTab="3" xr2:uid="{00000000-000D-0000-FFFF-FFFF00000000}"/>
  </bookViews>
  <sheets>
    <sheet name="Dashboard" sheetId="16" r:id="rId1"/>
    <sheet name="Functionele eisen repository" sheetId="1" r:id="rId2"/>
    <sheet name="Functionele eisen BPMN tool" sheetId="15" r:id="rId3"/>
    <sheet name="Niet functionele eisen" sheetId="2" r:id="rId4"/>
  </sheets>
  <definedNames>
    <definedName name="_xlnm._FilterDatabase" localSheetId="2" hidden="1">'Functionele eisen BPMN tool'!$A$2:$F$2</definedName>
    <definedName name="_xlnm._FilterDatabase" localSheetId="1" hidden="1">'Functionele eisen repository'!$A$2:$F$63</definedName>
    <definedName name="_xlnm._FilterDatabase" localSheetId="3" hidden="1">'Niet functionele eisen'!$A$2:$F$2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6" l="1"/>
  <c r="F10" i="16"/>
  <c r="F9" i="16"/>
  <c r="E10" i="16"/>
  <c r="E9" i="16"/>
  <c r="D10" i="16"/>
  <c r="D9" i="16"/>
  <c r="E11" i="16" l="1"/>
  <c r="F11" i="16"/>
  <c r="D11" i="16"/>
  <c r="G9" i="16"/>
  <c r="G10" i="16"/>
  <c r="G11" i="16" l="1"/>
</calcChain>
</file>

<file path=xl/sharedStrings.xml><?xml version="1.0" encoding="utf-8"?>
<sst xmlns="http://schemas.openxmlformats.org/spreadsheetml/2006/main" count="463" uniqueCount="300">
  <si>
    <t>Onderdelen</t>
  </si>
  <si>
    <t>Aantal</t>
  </si>
  <si>
    <t>Voldoet?</t>
  </si>
  <si>
    <t>Voortgang</t>
  </si>
  <si>
    <t>Ja</t>
  </si>
  <si>
    <t>Nee</t>
  </si>
  <si>
    <t>Eis</t>
  </si>
  <si>
    <t>Wens</t>
  </si>
  <si>
    <t>Totaal</t>
  </si>
  <si>
    <t>Sub categorie</t>
  </si>
  <si>
    <t>Nr.</t>
  </si>
  <si>
    <t>Eis of Wens</t>
  </si>
  <si>
    <t>Omschrijving</t>
  </si>
  <si>
    <t>Kunt u voldoen?</t>
  </si>
  <si>
    <t>score</t>
  </si>
  <si>
    <t>FE.01</t>
  </si>
  <si>
    <t>De repository dient Archimate versie 3.2. te ondersteunen en toekomstige versies binnen een half jaar geadopteerd hebben.</t>
  </si>
  <si>
    <t>FE.02</t>
  </si>
  <si>
    <t>In de repository dient het mogelijk te zijn om extra custom attributen van een object vast te leggen.</t>
  </si>
  <si>
    <t>FE.03</t>
  </si>
  <si>
    <t>Er dienen specialisaties van objecttypes te kunnen worden gedefinieerd met eigen set aan attributen.</t>
  </si>
  <si>
    <t>FE.04</t>
  </si>
  <si>
    <t>Het dient mogelijk te zijn om extra attributen vast te leggen op de relatie.</t>
  </si>
  <si>
    <t>FE.05</t>
  </si>
  <si>
    <t>Het dient mogelijk te zijn om afgeleide relaties tussen objecten in te zien bij het tekenen van nieuwe relaties.</t>
  </si>
  <si>
    <t>FE.06</t>
  </si>
  <si>
    <t>Er dient een wizard te zijn die je begeleid in het definieren van de juiste relatie in de keuze van toegestande relatietypes.</t>
  </si>
  <si>
    <t>FE.07</t>
  </si>
  <si>
    <t>Er kunnen graphics worden toegevoegd aan een model. Je moet hierbij denken aan het gebruik van diverse geimporteerde afbeeldingen, symbolen en iconen die voor niet-architecten meer tot de verbeelding spreken.</t>
  </si>
  <si>
    <t>FE.08</t>
  </si>
  <si>
    <t>Graphics kunnen gekoppeld worden aan archimate objecten als extra representatie.</t>
  </si>
  <si>
    <t>FE.09</t>
  </si>
  <si>
    <t>Er dient de mogelijkheid te zijn tot het toevoegen van teksten en vormen aan een model d.m.v. tekenen (vierkant, rechthoek, cirkel, elips, etc).</t>
  </si>
  <si>
    <t>FE.10</t>
  </si>
  <si>
    <t xml:space="preserve">Eis </t>
  </si>
  <si>
    <t>Het moet mogelijk zijn om getekende vormen en archimate objecten naar voren of naar achteren of naar de voorgrond of achtergrond te verplaatsen.</t>
  </si>
  <si>
    <t>FE.11</t>
  </si>
  <si>
    <t>Het dient mogelijk te zijn de getekende vormen te voorzien van beschrijvende tekst die zichtbaar is in de model in de vorm.</t>
  </si>
  <si>
    <t>FE.12</t>
  </si>
  <si>
    <t>eis</t>
  </si>
  <si>
    <t>Het dient mogelijk te zijn om modellen aan elkaar te linken zodat er heen genavigeerd kan worden.</t>
  </si>
  <si>
    <t>FE.13</t>
  </si>
  <si>
    <t>Het dient mogelijk te zijn om vanuit een view van objecten te zien in welke view de objecten nog meer worden gebruikt en welke relaties het object heeft (vanuit gerelateerde objecten).</t>
  </si>
  <si>
    <t>FE.14</t>
  </si>
  <si>
    <t>Het dient mogelijk te zijn alle gerelateerde objecten te kunnen tonen van een object.</t>
  </si>
  <si>
    <t>FE.15</t>
  </si>
  <si>
    <t>Het dient mogelijk te zijn om in de attributen van een object links (URL's) op te nemen naar externe bronnen (bijv. een MDM systeem/ CMDB/ sharepoint/ etc).</t>
  </si>
  <si>
    <t>FE.16</t>
  </si>
  <si>
    <t xml:space="preserve">Het systeem dient te beschikken over mogelijkheden om templates te kunnen maken waar een gebruiker uit kan kiezen bij het maken van een nieuw model canvas voor een bepaald type (archimate, bpmn, erd,..). </t>
  </si>
  <si>
    <t>FE.17</t>
  </si>
  <si>
    <t>Bij het toevoegen van objecten aan een model wordt je geholpen in het juist uitlijnen van objecten en relaties (b.v. grid, hulplijnen, afstandslijnen,  etc).</t>
  </si>
  <si>
    <t>FE.18</t>
  </si>
  <si>
    <t>Bij het aanpassen van het model wordt je geholpen in het juist uitlijnen van objecten en relaties (b.v. grid, hulplijnen, afstandslijnen, etc).</t>
  </si>
  <si>
    <t>FE.19</t>
  </si>
  <si>
    <t>Teksten in objecten worden uitgelijnd. Er kan gekozen worden welke horizontale / verticale uitlijning voor de tekst van het object geldt.</t>
  </si>
  <si>
    <t>FE.20</t>
  </si>
  <si>
    <t>Het dient mogelijk te zijn getekende objecten en tekstrichtingen te roteren (0,90,180,-90, vrij)</t>
  </si>
  <si>
    <t>FE.21</t>
  </si>
  <si>
    <t>Er dient mutatielogging op objecten in de repository te zijn zodat het mogelijk is om te zien welke gebruikers op welk moment een wijziging hebben aangebracdht (CRUD).</t>
  </si>
  <si>
    <t>FE.22</t>
  </si>
  <si>
    <t>Het moet mogelijk zijn een oude versie van een object te restoren als actuele versie.</t>
  </si>
  <si>
    <t>FE.23</t>
  </si>
  <si>
    <t xml:space="preserve">Versies van objecten moeten via branching kunnen worden afgesplitst van een actieve versie. En afgesplitste versies van objecten moeten kunnen worden samengevoegd naar de actieve versie van de reporitory. </t>
  </si>
  <si>
    <t>FE.24</t>
  </si>
  <si>
    <t>Het systeem moet standaard een logische ordening hebben van inhoud voor navigatie.</t>
  </si>
  <si>
    <t>FE.25</t>
  </si>
  <si>
    <t>Objecten en modellen kunnen worden gegroepeerd in een zelf vast te stellen mappenstructuur ten behoeve van navigatie/ ordening van inhoud.</t>
  </si>
  <si>
    <t>FE.26</t>
  </si>
  <si>
    <t>Het moet mogelijk zijn eigenaarschap op onderdelen van de repository vast te leggen en daaraan rechten te verbinden. Dat wil zeggen dat ingesteld kan worden welke gebruikers hier wijzigigen in mogen aanbrengen.</t>
  </si>
  <si>
    <t>FE.27</t>
  </si>
  <si>
    <t>Er dient cocreatie mogelijk te zijn op modellen. Dat wil zeggen dat je met meerdere gebruikers aan  views kunt werken.</t>
  </si>
  <si>
    <t>FE.28</t>
  </si>
  <si>
    <t>Wijzigingen aan modellen moeten kunnen worden goedgekeurd door iemand met een bevoegde rol.</t>
  </si>
  <si>
    <t>FE.29</t>
  </si>
  <si>
    <t>Het dient mogelijk te zijn een view te publiceren op een sharepoint pagina.</t>
  </si>
  <si>
    <t>FE.30</t>
  </si>
  <si>
    <t>Het dient mogelijk te zijn een view op te slaan als vectorformat waarbij minimaal PDF ondersteunt wordt.</t>
  </si>
  <si>
    <t>FE.31</t>
  </si>
  <si>
    <t>Het dient mogelijk te zijn een view op te slaan als rasterformat waarbij minimaal PNG ondersteunt wordt.</t>
  </si>
  <si>
    <t>FE.32</t>
  </si>
  <si>
    <t>Het dient mogelijk te zijn een view op te slaan als HTML</t>
  </si>
  <si>
    <t>FE.33</t>
  </si>
  <si>
    <t xml:space="preserve">Het dient mogelijk te zijn een view op te slaan als Ameff (XML) </t>
  </si>
  <si>
    <t>FE.34</t>
  </si>
  <si>
    <t>Samenwerken aan modellen kan worden geïntegreerd in MS teams. Hierbij kan gedacht worden aan manieren om notificaties van de repository naar specifieke teams-chat kanalen te dirigeren of embedden van views in een teamsmenu of onderliggende sharpointsite via een i-frame.</t>
  </si>
  <si>
    <t>FE.35</t>
  </si>
  <si>
    <t>Er dient een mogelijkheid te zijn om modellen ter review te delen waarbij opmerkingen kunnen worden geplaatst.</t>
  </si>
  <si>
    <t>FE.36</t>
  </si>
  <si>
    <t>Er dienen notificaties te kunnen worden gemaakt op object- en viewniveau m.b.t. wijzigingen aan objecten en views.</t>
  </si>
  <si>
    <t>FE.37</t>
  </si>
  <si>
    <t>Het dient mogelijk te zijn een views read only te publiceren op een eigen portal (dat wil zeggen een onderdeel van de tooling).</t>
  </si>
  <si>
    <t>FE.38</t>
  </si>
  <si>
    <t>In een view dient het mogelijk te zijn om objecten te laten inkleuren op basis van attibuutwaarden met daarbij een gegenereerde legenda (conditionele views c.q. heatmapping).</t>
  </si>
  <si>
    <t>FE.39</t>
  </si>
  <si>
    <t>In een onderhanden view dient het mogelijk te zijn om gerelateerde objecten aan of uit te zetten. Dat wil zeggen via een menu optie kunnen kiezen welke relaties en objecten je ook wil opnemen.</t>
  </si>
  <si>
    <t>FE.40</t>
  </si>
  <si>
    <t>In de object viewer (het raadplegen van details van een archimate object) dient het mogelijk te zijn om gerelateerde objecten via filters te tonen of te verbergen. Dit is met name praktisch bij objecten meer zeer veel relaties.</t>
  </si>
  <si>
    <t>FE.41</t>
  </si>
  <si>
    <t>Het dient mogelijk te zijn een view kunnen tonen als een preview van publicatie of print.</t>
  </si>
  <si>
    <t>FE.42</t>
  </si>
  <si>
    <t>Er dienen standaard rapportages en queries aanwezig te zijn met diverse inzichten danwel zelf te ontwikkelen. Bijvoorbeeld:
-mutaties op objecten (object, soort mutatie, gebruiker, datum en tijd)
-laatst gewijzigde views
-lijst van views
-lijst van gebruikers met hun rollen en rechten
-overzicht van je eigen views  (van de ingelogde gebruiker)</t>
  </si>
  <si>
    <t>FE.43</t>
  </si>
  <si>
    <t>Het moet mogelijk zijn om de data van queries ten behoeve van analyse en rapportages te exporteren naar gangbare exportformaten zoals xlsx, csv en xml.</t>
  </si>
  <si>
    <t>FE.44</t>
  </si>
  <si>
    <t>Er dient de mogelijkheid te zijn tot het maken van rapportages waarin groeperingen van gegevens mogelijk zijn. Dat wil zeggen het opnemen van een object dat meerdere gerelateerde objecten heeft eenmaal in het overzicht staat en daaronder een lijst van bijbehorende objecten.</t>
  </si>
  <si>
    <t>FE.45</t>
  </si>
  <si>
    <t>Het moet mogelijk zijn om op een eenvoudige manier rappportages te maken zonder kennis van het datamodel waarbij de attribuurtnamen van customattributen overeenkomen met de namen in de beheerfunctie van attributen.</t>
  </si>
  <si>
    <t>FE.46</t>
  </si>
  <si>
    <t xml:space="preserve">Er dienen meerdere bibliotheken naast elkaar te kunnen bestaan. Minimaal 1 productie en 1 sandbox omgeving. </t>
  </si>
  <si>
    <t>FE.47</t>
  </si>
  <si>
    <t>Het zou voor het gebruik van referentiearchitecturen en het werken met meerdere omgevingen (bibliotheken) wenselijk zijn om over hulpmiddelen te beschikken waarmee objecten overgenomen of gesynchroniseerd kunnen worden.</t>
  </si>
  <si>
    <t>FE.48</t>
  </si>
  <si>
    <t>De teksten en helpteksten dienen nederlandstalig te zijn.</t>
  </si>
  <si>
    <t>FE.49</t>
  </si>
  <si>
    <t xml:space="preserve">Het moet mogelijk zijn om objectverzamelingen (soort bibliotheken van samenhangende objecten)   aan te leggen die als basis kunnen dienen voor nieuwe modellen voor bijvoorbeeld een aanstaande wijziging. Hierbij wordt de stand van zaken van die objecten gebruikt die op dat moment actueel was. Wijzigingen op objecten uit de gebruikte bibliotheek worden niet meteen doorgevoerd  in het onder handen project maar wel kenbaar gemaakt als het resultaat wordt geformaliseerd. </t>
  </si>
  <si>
    <t>FE.50</t>
  </si>
  <si>
    <t>Er dient een website te zijn voor ondersteuning waarbij een  FAQ aanwezig is en waar de mogelijkheid tot het opnemen van contact bestaat.</t>
  </si>
  <si>
    <t>FE.51</t>
  </si>
  <si>
    <t>Het dient mogelijk te zijn persoonlijk contact op te nemen via telefoon/ e-mail (eerstelijns support)</t>
  </si>
  <si>
    <t>FE.52</t>
  </si>
  <si>
    <t>Er dient een chatbot te zijn die hulpvragen kan beantwoorden om simpele gebruikersvragen op te lossen.</t>
  </si>
  <si>
    <t>FE.53</t>
  </si>
  <si>
    <t>Het dient mogelijk te zijn om via macro's repetatieve handelingen te automatiseren.</t>
  </si>
  <si>
    <t>FE.54</t>
  </si>
  <si>
    <t>Het dient mogelijk te zijn scripts te schrijven voor (beheer) handelingen</t>
  </si>
  <si>
    <t>FE.55</t>
  </si>
  <si>
    <t>het moet mogelijk zijn om AMEFF bestanden te importeren</t>
  </si>
  <si>
    <t>FE.56</t>
  </si>
  <si>
    <t>Het moet mogelijk zijn om objecten uit een CMDB zoals Topdesk op te halen via een API op basis van een gangbaar protocol zoals REST en JSON.</t>
  </si>
  <si>
    <t>FE.57</t>
  </si>
  <si>
    <t>Het moet mogelijk zijn om aanvullende bronnen te ontsluiten via een API op basis van een gangbaar protocol zoals REST en JSON.</t>
  </si>
  <si>
    <t>FE.58</t>
  </si>
  <si>
    <t>Een eventuele mailintegratie kan plaatsviden 1. via een server van de leverancier met gebruikmaking van DKIM en SPF-record of 2. via de een appregistratie waarmee de mailserver van de gemeente gebruikt wordt.</t>
  </si>
  <si>
    <t>FE.59</t>
  </si>
  <si>
    <t>Het importeren/ exporteren van referentiemodellen/ referentiearchitecturen en objecten dient eenvoudig te zijn.</t>
  </si>
  <si>
    <t>FE.60</t>
  </si>
  <si>
    <t>We hebben een omgeving waarin we het gemeentelijk gegevensmodel kunnen opnemen en beheren conform gangbare methoden zoals ERD, CDM of UML.</t>
  </si>
  <si>
    <t>FE.61</t>
  </si>
  <si>
    <t>De aangeboden applicatie is proven technology en is beschikbaar en in gebruik bij organisatie op het moment van aanbieden.</t>
  </si>
  <si>
    <t>BPMN.01</t>
  </si>
  <si>
    <t>Mogelijkheid processen te modelleren in swimmingspool &amp; lanes</t>
  </si>
  <si>
    <t>BPMN.02</t>
  </si>
  <si>
    <t xml:space="preserve">Het moet mogelijk zijn om de processen conform Business Process Model and Notation vast te leggen. </t>
  </si>
  <si>
    <t>BPMN.03</t>
  </si>
  <si>
    <r>
      <rPr>
        <sz val="11"/>
        <color rgb="FF000000"/>
        <rFont val="Calibri"/>
        <scheme val="minor"/>
      </rPr>
      <t xml:space="preserve">Kunnen publiceren naar een omgeving die binnen de organisatie van gemeente Helmond door iedere gebruiker te raadplegen is. </t>
    </r>
    <r>
      <rPr>
        <u/>
        <sz val="11"/>
        <color rgb="FF000000"/>
        <rFont val="Calibri"/>
        <scheme val="minor"/>
      </rPr>
      <t xml:space="preserve">Dit is dezelfde wens als bij de repository: daarom hier geen extra score. </t>
    </r>
  </si>
  <si>
    <t>BPMN.04</t>
  </si>
  <si>
    <t>Processen kunnen publiceren in een formaat dat in sharepoint of teams te integreren is.</t>
  </si>
  <si>
    <t>BPMN.05</t>
  </si>
  <si>
    <t>Doorrekenfuncties op bijvoorbeeld bewerkings- en doorlooptijden</t>
  </si>
  <si>
    <t>BPMN.06</t>
  </si>
  <si>
    <t>Een export kunnen maken van een procesmodel naar een afbeeldingsformaat (bijvoorbeeld .jpeg, d .PNG) om te kunnen printen of gebruiken in documenten.</t>
  </si>
  <si>
    <t>BPMN.07</t>
  </si>
  <si>
    <t>Een export van een procesmodel inclusief bijbehorende instructies in MS Word en PDF.</t>
  </si>
  <si>
    <t>BPMN.08</t>
  </si>
  <si>
    <t>De combinatie van processen en subprocessen moet geexporteerd kunnen worden naar MS Word en pdf-format</t>
  </si>
  <si>
    <t>BPMN.09</t>
  </si>
  <si>
    <t>Minimaal een van de volgende importformaten moet ondersteunn worden: BPMN XML of XPDL .</t>
  </si>
  <si>
    <t>BPMN.10</t>
  </si>
  <si>
    <t>Minimaal een van de volgende exportformaten moet ondersteund worden: BPMN XML of XPDL .</t>
  </si>
  <si>
    <t>BPMN.11</t>
  </si>
  <si>
    <t>In procesbeschrijvingen kunnen linken naar externe bijlagen via URL's. met extern wordt bedoeld files die zich buiten de BPMN tool bevinden maar via een webinterface te openen zijn.</t>
  </si>
  <si>
    <t>BPMN.12</t>
  </si>
  <si>
    <t>Het moet mogelijk zijn om processen te ordenen zodat de navigatie naar processen logisch en eenvoudig is.</t>
  </si>
  <si>
    <t>BPMN.13</t>
  </si>
  <si>
    <t>Archimate objecten zoals actoren, rollen en applicatiecomponenten kunnen toevoegen voor gebruik in procesmodlelen</t>
  </si>
  <si>
    <t>BPMN.14</t>
  </si>
  <si>
    <t>Importeren van moet kunnen BPMN XML of XPDL zonder validatie op juistheid van modelleerconventies</t>
  </si>
  <si>
    <t>BPMN.15</t>
  </si>
  <si>
    <t>Het moet mogelijk zijn om een BPMN proces te kopieren om te dienen als basis voor een nieuw proces.</t>
  </si>
  <si>
    <t>BPMN.16</t>
  </si>
  <si>
    <t>Het moet mogelijk zijn om de archimate bedrijfsprocessen te koppelen aan de BPMN procesbeschrijvingen zodat vanuit de enterprise architectuur de procesbeschrijving geopend kan worden.</t>
  </si>
  <si>
    <t>BPMN.17</t>
  </si>
  <si>
    <t>het is wenselijk om de koppeling tussen bedrijfsprocessen in archimate pas te leggen als de procesbeschrijving definitief is vastgesteld.</t>
  </si>
  <si>
    <t>BPMN.18</t>
  </si>
  <si>
    <t>Het is wenselijk om een workflow te hebben waarin processen gefiatteerd moeten worden door een functionaris voordat deze definitief wordt gemaakt.</t>
  </si>
  <si>
    <t>BPMN.19</t>
  </si>
  <si>
    <t>Bij een integratie tussen architectuur repository en BPMN is het wenselijk om via autorisatie vast te leggen wie rechten heeft om bedrijfsprcocessen te creeren en wie ze mag uitwerken. Dit om wildgroei van processen te voorkomen.</t>
  </si>
  <si>
    <t>BPMN.20</t>
  </si>
  <si>
    <t>De BPMN tool moet gebruikers (kunnen) wijzen op conformiteit-issues c.q. fouten in de modellen.</t>
  </si>
  <si>
    <t>BPMN.21</t>
  </si>
  <si>
    <t>De gebruiker moet in staat zijn om meldingen op conformiteits-issues te negeren.</t>
  </si>
  <si>
    <t>BPMN.22</t>
  </si>
  <si>
    <t>Het moet mogelijk zijn om te autoriseren wie nieuwe processen mag creeeren en wie gecreeerde processen mag uitwerken om wildgroei te voorkomen.</t>
  </si>
  <si>
    <t>BPMN.23</t>
  </si>
  <si>
    <t>Het moet mogelijk zijn om BPMN processen aan elkaar te koppelen, zodat je van de ene plaat door kunt klikken naar de volgende plaat of volgend proces</t>
  </si>
  <si>
    <t>BPMN.24</t>
  </si>
  <si>
    <t>Eis/Wens</t>
  </si>
  <si>
    <t>Nonfunctional-Beheersbaarheid</t>
  </si>
  <si>
    <t>NFB.01</t>
  </si>
  <si>
    <t>Beheertaken kunnen worden uitgevoerd, zonder dat dit invloed heeft op de werking van de ICT-prestatie voor de overige gebruikers en op andere ICT-prestaties. Gebruikers kunnen ingelogd blijven en volledig gebruik blijven maken van de ICT-prestatie tijdens dagelijkse beheertaken.</t>
  </si>
  <si>
    <t>NFB.02</t>
  </si>
  <si>
    <t>Gebruikersbeheer kan uitgevoerd worden in het systeem en is op een gemakkelijke manier uit te voeren.</t>
  </si>
  <si>
    <t>NFB.03</t>
  </si>
  <si>
    <t>Het is eenvoudig om views te autoriseren (bijv. iemand wijzigingsrechten te geven op een view).</t>
  </si>
  <si>
    <t>NFB.04</t>
  </si>
  <si>
    <t>Het dient mogelijk te zijn om bestaande applicatierollen te kopieren en aan te passen.</t>
  </si>
  <si>
    <t>NFB.05</t>
  </si>
  <si>
    <t>het is mogelijk foreign keys (sleutel uit een ander systeem) te gebruiken bij een koppeling of een datasyncronisatie via import zodat er geen attributen gebruikt hoeven te worden die niet geschikt zijn voor unieke identificatie.</t>
  </si>
  <si>
    <t>Nonfunctional-Generiek</t>
  </si>
  <si>
    <t>NFG.01</t>
  </si>
  <si>
    <t>Uw oplossing sluit aan bij de PSA voor de ICT prestatie</t>
  </si>
  <si>
    <t>NFG.02</t>
  </si>
  <si>
    <t>De ICT-prestatie maakt voor alle gebruikers gebruik van een web-based user interface. Deze moet zonder beperking van functionaliteit ten minste benaderbaar zijn met moderne browsers zoals Microsoft Edge, Google Chrome, Mozilla Firefox en Apple Safari. Gebruik van plugins is in verband met informatieveiligheid en onderhoud onder voorwaarden en na goedkeuring door de Opdrachtgever acceptabel.</t>
  </si>
  <si>
    <t>NFG.03</t>
  </si>
  <si>
    <t>De ICT-prestatie kent geen maatwerk. Als toch een bepaalde functionaliteit specifiek voor een aanbesteding is ontwikkeld, dan wordt deze in de eerstvolgende release opgenomen als standaardfunctionaliteit van de ICT-prestatie.</t>
  </si>
  <si>
    <t>NFG.04</t>
  </si>
  <si>
    <t xml:space="preserve">De applicatie voldoet (of gaat binnen 1 jaar na gunning voldoen)  aan de toegankelijkheidseisen van de overheid: toegankelijkheidsnorm WCAG 2.1, niveau A + AA. </t>
  </si>
  <si>
    <t>NFG.05</t>
  </si>
  <si>
    <t xml:space="preserve">Koppelingen tussen de ICT prestatie  en on premis applicaties van Helmond verlopen altijd via de API gateway van de gemeente. De Opdrachtgever maakt gebruik van Enable U API Gateway | 2Secure. Zie https://www.enable-u.nl/oplossing/enable-u-2secure-2/. 
</t>
  </si>
  <si>
    <t>NFG.06</t>
  </si>
  <si>
    <t>De benodigde koppelingen bij Cloud to Cloudapplicaties dienen gerealiseerd te worden op basis van 2Way SSL.
De berichtenuitwisseling dient plaats te vinden op basis XML/SOAP of REST/JSON.</t>
  </si>
  <si>
    <t>NFG.07</t>
  </si>
  <si>
    <t>Voor Identity en Accesmanagement wordt aangesloten op de Microsoft Entra ID van de gemeente Helmond zodat de gemeente zelf kan bepalen of 2FActor Authenticatie nodig is.  Helmond gebruikt de volgende protocollen t.b.v. authenticatie: OAuth, OpenID en SAML.</t>
  </si>
  <si>
    <t>NFG.08</t>
  </si>
  <si>
    <t>De leverancier waarborgt dat de ICT-prestatie niet meer dan één major versie achterloopt (‘neerwaartse comptabiliteit’) op de open standaarden van het Forum Standaardisatie.</t>
  </si>
  <si>
    <t>NFG.09</t>
  </si>
  <si>
    <t>De beschikbaarheid van het systeem wordt voor minimaal 99,5% per maand gegarandeerd binnen de piektijd van 7.00 uur s-morgens en 18.00 uur s-avonds. Voor de overige uren wordt dit voor minimaal 98,5% per maand gegarandeerd. Onbeschikbaarheid als gevolg van vooraf overeengekomen gepland onderhoud valt hierbuiten. De berekening van de beschikbaarheid is beperkt tot de services en diensten waarvoor de opdrachtnemer contractueel verantwoordelijk is. De continuïteitseis per onderdeel wordt eventueel nader gespecificeerd in de op te stellen SLA.</t>
  </si>
  <si>
    <t>NFG.10</t>
  </si>
  <si>
    <t xml:space="preserve">De leverancier geeft aan hoe ontwikkelingen getest kunnen worden zonder de productie in gevaar te brengen. </t>
  </si>
  <si>
    <t>NFG.11</t>
  </si>
  <si>
    <t>De ICT-prestatie wordt geleverd als een cloudoplossing.</t>
  </si>
  <si>
    <t>Nonfunctional-Security</t>
  </si>
  <si>
    <t>NFS.01</t>
  </si>
  <si>
    <t xml:space="preserve">De ICT prestatie heeft een mechanisme om het datatransport te versleutelen volgens de pas toe leg uit lijst van het Forum https://www.forumstandaardisatie.nl/open-standaarden/lijst/verplicht. </t>
  </si>
  <si>
    <t>NFS.02</t>
  </si>
  <si>
    <t>Er is een overzicht van logbestanden die worden gegenereerd (eis BIO 12.4.2.1) </t>
  </si>
  <si>
    <t>NFS.03</t>
  </si>
  <si>
    <t>Mailintegratie vindt plaats via SPF &amp; DKIM of via een App registratie in de Entra-ID van de gemeente. Zi ook de PSA hiervoor.</t>
  </si>
  <si>
    <t>NFS.04</t>
  </si>
  <si>
    <t>De logging is alleen beschikbaar voor daartoe geautoriseerde medewerkers.</t>
  </si>
  <si>
    <t>NFS.05</t>
  </si>
  <si>
    <t>De logging is read-only.</t>
  </si>
  <si>
    <t>NFS.06</t>
  </si>
  <si>
    <t>Logbestanden zijn leesbaar, herleidbaar en interpreteerbaar.</t>
  </si>
  <si>
    <t>NFS.07</t>
  </si>
  <si>
    <t xml:space="preserve">Het gebruik van systeemhulpmiddelen wordt gelogd. De logging is een halfjaar beschikbaar voor onderzoek (eis BIO 9.4.4.2). </t>
  </si>
  <si>
    <t>NFS.08</t>
  </si>
  <si>
    <t>De logging bevat minimaal de volgende kenmerken: Tijdstip (uu:mm:ss), gebruiker danwel IP adres, gebeurtenis, plek in het systeem (module/ tabel/ record-object)</t>
  </si>
  <si>
    <t>NFS.09</t>
  </si>
  <si>
    <t>Het toegestane dataverlies is maximaal 4 uur van data.</t>
  </si>
  <si>
    <t>NFS.10</t>
  </si>
  <si>
    <t>Het back-up proces mb.t. de ICT-prestatie voorziet in opslag van de back-up op een locatie, waarbij een incident op de ene locatie niet kan leiden tot schade op de andere. (eis BIO 12.3.1.4) </t>
  </si>
  <si>
    <t>NFS.11</t>
  </si>
  <si>
    <t xml:space="preserve">Het dataverkeer dat de organisatie binnenkomt of uitgaat wordt bewaakt / geanalyseerd op kwaadaardige elementen middels detectie-voorzieningen (zoals beschreven in de richtlijn voor implementatie van detectie-oplossingen), zoals het Nationaal Detectie Netwerk (alleen voor rijksoverheidsorganisaties) of GDI, die worden ingezet op basis van een risico-inschatting, mede aan de hand van de aard van de te beschermen gegevens en informatiesystemen. (eis BIO 13.1.2.1) </t>
  </si>
  <si>
    <t>NFS.12</t>
  </si>
  <si>
    <t>Er is voor gescheiden groepen van informatiediensten, -gebruikers en -systemen een beveiligingsniveau gedefinieerd. Gebruikers kunnen alleen die informatie zien die ze mogen zien op basis van hun rol (eis BIO 13.1.3.1) </t>
  </si>
  <si>
    <t>NFS.13</t>
  </si>
  <si>
    <t>Er zijn maatregelen getroffen m.b.t. de ICT-prestatie die onbedoelde of ongeautoriseerde toegang tot bedrijfsmiddelen waarnemen of voorkomen (eis BIO 6.1.2.1) </t>
  </si>
  <si>
    <t>NFS.14</t>
  </si>
  <si>
    <t xml:space="preserve">Er is uitsluitend toegang verleend tot de ICT-prestatie na autorisatie door een bevoegde functionaris. (eis BIO 9.2.2.1) </t>
  </si>
  <si>
    <t>NFS.15</t>
  </si>
  <si>
    <t>Op basis van een risicoafweging is bepaald waar en op welke wijze functiescheiding binnen de ICT-prestatie wordt toegepast en welke toegangsrechten worden gegeven (eis BIO 9.2.2.2) </t>
  </si>
  <si>
    <t>NFS.16</t>
  </si>
  <si>
    <t>Alleen bevoegd personeel heeft toegang tot de systeemhulpmiddelen van de ICT-prestatie. (eis BIO 9.4.4.1) </t>
  </si>
  <si>
    <t>NFS.17</t>
  </si>
  <si>
    <t>Het downloaden van bestanden is beheerst en beperkt op basis van risico en need-of-use (eis BIO 12.2.1.1) </t>
  </si>
  <si>
    <t>NFS.18</t>
  </si>
  <si>
    <t>Software en bijbehorende herstelsoftware van de ICT-prestatie die malware opspoort zijn geïnstalleerd en worden regelmatig geüpdate (eis BIO 12.2.1.3) </t>
  </si>
  <si>
    <t>NFS.19</t>
  </si>
  <si>
    <t>De Saas omgeving wordt gehost in de Europese Unie</t>
  </si>
  <si>
    <t>NFS.20</t>
  </si>
  <si>
    <t>In het kader van digitale soevereniteit moet de leverancier een voorziening treffen die de gemeente in staat stelt om te allen tijde de data te kunnen opvragen in een formaat waarmee het in een vergelijkbaar systeem kan worden ingelezen zonder conversie. Zie ook de export formaten in de functionele eisen.</t>
  </si>
  <si>
    <t>NFS.21</t>
  </si>
  <si>
    <t>Er is m.b.t. de ICT-prestatie een procedure voor informatiebeveiligings-incidenten vastgesteld. Oneigenlijk wijzigen, verwijderen of pogingen daartoe van loggegevens worden zo snel mogelijk gemeld als beveiligingsincident via de procedure voor informatiebeveiligingsincidenten conform hoofdstuk 16 (eis BIO 12.4.2.4) </t>
  </si>
  <si>
    <t>NFS.22</t>
  </si>
  <si>
    <t xml:space="preserve">Als de kans op misbruik en de verwachte schade binnen de ICT-prestatie beide hoog zijn (NCSC classificatie kwetsbaarheidswaarschuwingen), worden patches zo snel mogelijk, maar uiterlijk binnen een week geïnstalleerd. In de tussentijd worden op basis van een expliciete risicoafweging mitigerende maatregelen getroffen. (eis BIO 12.6.1.1) </t>
  </si>
  <si>
    <t>NFS.23</t>
  </si>
  <si>
    <t>De opvolging van bevindingen m.b.t. de ICT-prestatie is gedocumenteerd en wordt behandeld als beveiligingsincident (eis BIO 9.2.5.2) </t>
  </si>
  <si>
    <t>NFS.24</t>
  </si>
  <si>
    <t>Een jaarlijkse Third Party Mededeling (TPM)-verklaring TTPM op basis ISAE3402 of ISAE3000 beiden Type II, is om niet beschikbaar aan Opdrachtgever ten behoeve van het jaarlijkse ICT-Beveiligingsassessment.</t>
  </si>
  <si>
    <t>SLA</t>
  </si>
  <si>
    <t>SLA.1</t>
  </si>
  <si>
    <t>De dienst is 24 x 7 beschikbaar.</t>
  </si>
  <si>
    <t>SLA.2</t>
  </si>
  <si>
    <t>(Gepland) onderhoud wordt zo veel mogelijk tussen vrijdag 22.00  uur en zaterdag 7.00 uur uitgevoerd.</t>
  </si>
  <si>
    <t>SLA.3</t>
  </si>
  <si>
    <t>Uptime bedraagt 99.5 % op jaarbasis, exclusief gepland onderhoud.</t>
  </si>
  <si>
    <t>SLA.4</t>
  </si>
  <si>
    <t>De opdrachtnemer biedt ondersteuning via een helpdesk. Deze helpdesk is telefonisch bereikbaar op werkdagen tussen 08:00 en 17:00 uur.</t>
  </si>
  <si>
    <t>SLA.5</t>
  </si>
  <si>
    <t>Incidenten zijn zowel telefonisch als via een online (IT Service Management) ticketing systeem in te dienen. Het online-ticketing systeem is 24/7 beschikbaar voor het aanmelden en raadplegen van de status van incidenten.</t>
  </si>
  <si>
    <t>SLA.6</t>
  </si>
  <si>
    <t>De maximale responstijd van de aangeroepen functionaliteit bedraagt 2 seconden voor 90% van alle requests.</t>
  </si>
  <si>
    <t>SLA.7</t>
  </si>
  <si>
    <t>Operationeel en tactisch overleg vindt 1x per 
6 maanden plaats.</t>
  </si>
  <si>
    <t>SLA.8</t>
  </si>
  <si>
    <t>De SLA van opdrachtnemer is de basis van de afspraken, aangevuld met de SLA-eisen die hier zijn opgesomd. De inhoud van de SLA wordt desgewenst, in overleg tussen opdrachtgever en opdrachtnemer, aangepast en aangevuld.</t>
  </si>
  <si>
    <t>SLA.9</t>
  </si>
  <si>
    <t xml:space="preserve">De gemeente verwacht dat er afspraken worden gemaakt over de volgende zaken:
* Er is een globale releasekalender bij de leverancier.
* Wijzigingen met impact worden minimaal  twee weken vooraf gecommuniceerd met de gemeente.
* De leverancier levert releasedocumentatie aan waaruit de aard en de impact van de wijziging blijkt.
* Eventuele koppelvlakspecificaties als er koppelvlakken geraakt worden.
* Een aanpak voor de realisatie van de change in geval van een wijziging met duidelijke technische en/of functionele impact. Hierin opgenomen ook een uitgewerkt voorstel voor een testaanpak .
</t>
  </si>
  <si>
    <t>SLA.10</t>
  </si>
  <si>
    <t xml:space="preserve">Er wordt minimaal een test- c.q acceptatieomgeving en productieomgeving beschikbaar gesteld inclusief alle in dit Programma van Eisen geëiste koppelingen. </t>
  </si>
  <si>
    <t>SLA.11</t>
  </si>
  <si>
    <t>De Acceptatieomgeving dient een representatieve kopie van de productieomgeving te zijn. Afhankelijk van de periodieke wijzigingen die plaatsvinden, moet de kopie de laatste periodieke veranderingen omvatten die in de productieomgeving zijn opgenomen.</t>
  </si>
  <si>
    <t>SLA.12</t>
  </si>
  <si>
    <t>Het moet zonder meerkosten de content van de productieomgeving te migreren naar de test-c.q. acceptatieomgeving op basis van een fair use policy (beperkt aantal keren per jaar).</t>
  </si>
  <si>
    <t>SLA.13</t>
  </si>
  <si>
    <t>Het aantal gebruikers kan fluctueren. Per contractjaar kan het aantal gebruikers 10% afwijken van voorgaande contractjaar. Deze fluctuatie valt binnen de opdracht.</t>
  </si>
  <si>
    <t>SLA.14</t>
  </si>
  <si>
    <t>Aantal punten</t>
  </si>
  <si>
    <t>De ICT-prestatie moet volledig blijven werken indien er tijdelijk niet voldoende licenties zijn geactiveerd of zijn verlopen. Het begrip tijdelijk zal nader worden gespecificeerd in de 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</si>
</sst>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4"/>
      <color rgb="FF000000"/>
      <name val="Calibri"/>
      <family val="2"/>
    </font>
    <font>
      <sz val="11"/>
      <color rgb="FF000000"/>
      <name val="Calibri"/>
      <family val="2"/>
    </font>
    <font>
      <sz val="11"/>
      <name val="Calibri"/>
      <family val="2"/>
    </font>
    <font>
      <sz val="11"/>
      <color rgb="FF000000"/>
      <name val="Calibri"/>
      <family val="2"/>
      <scheme val="minor"/>
    </font>
    <font>
      <sz val="11"/>
      <name val="Calibri"/>
      <family val="2"/>
      <scheme val="minor"/>
    </font>
    <font>
      <b/>
      <sz val="11"/>
      <name val="Calibri"/>
      <family val="2"/>
    </font>
    <font>
      <b/>
      <sz val="11"/>
      <color rgb="FF000000"/>
      <name val="Calibri"/>
      <family val="2"/>
    </font>
    <font>
      <b/>
      <sz val="11"/>
      <color rgb="FF000000"/>
      <name val="Calibri"/>
      <family val="2"/>
      <scheme val="minor"/>
    </font>
    <font>
      <sz val="8"/>
      <name val="Calibri"/>
      <family val="2"/>
      <scheme val="minor"/>
    </font>
    <font>
      <u/>
      <sz val="11"/>
      <color theme="10"/>
      <name val="Calibri"/>
      <family val="2"/>
      <scheme val="minor"/>
    </font>
    <font>
      <sz val="11"/>
      <color rgb="FF000000"/>
      <name val="Calibri"/>
    </font>
    <font>
      <b/>
      <sz val="11"/>
      <color theme="1"/>
      <name val="Calibri"/>
      <family val="2"/>
      <scheme val="minor"/>
    </font>
    <font>
      <b/>
      <sz val="11"/>
      <color rgb="FF000000"/>
      <name val="Calibri"/>
      <scheme val="minor"/>
    </font>
    <font>
      <sz val="11"/>
      <color rgb="FF000000"/>
      <name val="Calibri"/>
      <scheme val="minor"/>
    </font>
    <font>
      <sz val="10"/>
      <color rgb="FF000000"/>
      <name val="Arial"/>
      <charset val="1"/>
    </font>
    <font>
      <sz val="11"/>
      <color theme="1"/>
      <name val="Calibri"/>
      <family val="2"/>
      <scheme val="minor"/>
    </font>
    <font>
      <b/>
      <sz val="18"/>
      <color theme="1"/>
      <name val="Aptos"/>
      <family val="2"/>
    </font>
    <font>
      <b/>
      <sz val="11"/>
      <color theme="1"/>
      <name val="Aptos"/>
      <family val="2"/>
    </font>
    <font>
      <sz val="11"/>
      <color theme="1"/>
      <name val="Aptos"/>
      <family val="2"/>
    </font>
    <font>
      <b/>
      <sz val="16"/>
      <color theme="1"/>
      <name val="Aptos"/>
      <family val="2"/>
    </font>
    <font>
      <b/>
      <sz val="12"/>
      <color theme="1"/>
      <name val="Aptos"/>
      <family val="2"/>
    </font>
    <font>
      <u/>
      <sz val="11"/>
      <color rgb="FF000000"/>
      <name val="Calibri"/>
      <scheme val="minor"/>
    </font>
    <font>
      <b/>
      <sz val="16"/>
      <color theme="1"/>
      <name val="Calibri"/>
      <family val="2"/>
      <scheme val="minor"/>
    </font>
    <font>
      <sz val="11"/>
      <color theme="1"/>
      <name val="Aptos"/>
    </font>
  </fonts>
  <fills count="10">
    <fill>
      <patternFill patternType="none"/>
    </fill>
    <fill>
      <patternFill patternType="gray125"/>
    </fill>
    <fill>
      <patternFill patternType="solid">
        <fgColor rgb="FFA6A6A6"/>
        <bgColor rgb="FF000000"/>
      </patternFill>
    </fill>
    <fill>
      <patternFill patternType="solid">
        <fgColor rgb="FFFFFFFF"/>
        <bgColor rgb="FF000000"/>
      </patternFill>
    </fill>
    <fill>
      <patternFill patternType="solid">
        <fgColor rgb="FFBFBFBF"/>
        <bgColor rgb="FF000000"/>
      </patternFill>
    </fill>
    <fill>
      <patternFill patternType="solid">
        <fgColor theme="0"/>
        <bgColor rgb="FF000000"/>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3" tint="0.79998168889431442"/>
        <bgColor indexed="64"/>
      </patternFill>
    </fill>
  </fills>
  <borders count="37">
    <border>
      <left/>
      <right/>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thin">
        <color rgb="FF000000"/>
      </bottom>
      <diagonal/>
    </border>
  </borders>
  <cellStyleXfs count="3">
    <xf numFmtId="0" fontId="0" fillId="0" borderId="0"/>
    <xf numFmtId="0" fontId="10" fillId="0" borderId="0" applyNumberFormat="0" applyFill="0" applyBorder="0" applyAlignment="0" applyProtection="0"/>
    <xf numFmtId="9" fontId="16" fillId="0" borderId="0" applyFont="0" applyFill="0" applyBorder="0" applyAlignment="0" applyProtection="0"/>
  </cellStyleXfs>
  <cellXfs count="116">
    <xf numFmtId="0" fontId="0" fillId="0" borderId="0" xfId="0"/>
    <xf numFmtId="0" fontId="0" fillId="0" borderId="0" xfId="0" applyAlignment="1">
      <alignment vertical="top"/>
    </xf>
    <xf numFmtId="0" fontId="0" fillId="0" borderId="0" xfId="0" applyAlignment="1">
      <alignment horizontal="left" vertical="top"/>
    </xf>
    <xf numFmtId="0" fontId="1" fillId="4" borderId="1" xfId="0" applyFont="1" applyFill="1"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2" fillId="3" borderId="2" xfId="0" applyFont="1" applyFill="1" applyBorder="1" applyAlignment="1">
      <alignment horizontal="left" vertical="top" wrapText="1"/>
    </xf>
    <xf numFmtId="0" fontId="1" fillId="2" borderId="2" xfId="0" applyFont="1" applyFill="1" applyBorder="1" applyAlignment="1">
      <alignment vertical="top" wrapText="1"/>
    </xf>
    <xf numFmtId="0" fontId="2" fillId="3" borderId="2" xfId="0" applyFont="1" applyFill="1" applyBorder="1" applyAlignment="1">
      <alignment vertical="top" wrapText="1"/>
    </xf>
    <xf numFmtId="0" fontId="1" fillId="4" borderId="5" xfId="0" applyFont="1" applyFill="1" applyBorder="1" applyAlignment="1">
      <alignment horizontal="left" vertical="top" wrapText="1"/>
    </xf>
    <xf numFmtId="0" fontId="1" fillId="4" borderId="0" xfId="0" applyFont="1" applyFill="1" applyAlignment="1">
      <alignment horizontal="left" vertical="top" wrapText="1"/>
    </xf>
    <xf numFmtId="0" fontId="1" fillId="4" borderId="7" xfId="0" applyFont="1" applyFill="1" applyBorder="1" applyAlignment="1">
      <alignment horizontal="left" vertical="top" wrapText="1"/>
    </xf>
    <xf numFmtId="0" fontId="2" fillId="3" borderId="2" xfId="0" applyFont="1" applyFill="1" applyBorder="1" applyAlignment="1" applyProtection="1">
      <alignment vertical="top" wrapText="1"/>
      <protection locked="0"/>
    </xf>
    <xf numFmtId="0" fontId="1" fillId="4" borderId="4" xfId="0" applyFont="1" applyFill="1" applyBorder="1" applyAlignment="1">
      <alignment vertical="top" wrapText="1"/>
    </xf>
    <xf numFmtId="0" fontId="1" fillId="4" borderId="3" xfId="0" applyFont="1" applyFill="1" applyBorder="1" applyAlignment="1">
      <alignment vertical="top" wrapText="1"/>
    </xf>
    <xf numFmtId="0" fontId="4" fillId="0" borderId="2" xfId="0" applyFont="1" applyBorder="1" applyAlignment="1">
      <alignment vertical="top" wrapText="1"/>
    </xf>
    <xf numFmtId="0" fontId="4" fillId="3" borderId="2" xfId="0" applyFont="1" applyFill="1" applyBorder="1" applyAlignment="1">
      <alignment vertical="top" wrapText="1"/>
    </xf>
    <xf numFmtId="0" fontId="3" fillId="5" borderId="2" xfId="0" applyFont="1" applyFill="1" applyBorder="1" applyAlignment="1">
      <alignment horizontal="left" vertical="top" wrapText="1"/>
    </xf>
    <xf numFmtId="0" fontId="4" fillId="3" borderId="2" xfId="0" applyFont="1" applyFill="1" applyBorder="1" applyAlignment="1">
      <alignment horizontal="left" vertical="top" wrapText="1"/>
    </xf>
    <xf numFmtId="0" fontId="0" fillId="0" borderId="0" xfId="0" applyAlignment="1">
      <alignment horizontal="center" vertical="top"/>
    </xf>
    <xf numFmtId="0" fontId="1" fillId="4" borderId="9" xfId="0" applyFont="1" applyFill="1" applyBorder="1" applyAlignment="1">
      <alignment horizontal="center" vertical="top" wrapText="1"/>
    </xf>
    <xf numFmtId="0" fontId="2" fillId="3" borderId="10" xfId="0" applyFont="1" applyFill="1" applyBorder="1" applyAlignment="1">
      <alignment horizontal="center" vertical="top" wrapText="1"/>
    </xf>
    <xf numFmtId="0" fontId="0" fillId="0" borderId="0" xfId="0" applyAlignment="1">
      <alignment wrapText="1"/>
    </xf>
    <xf numFmtId="0" fontId="6" fillId="0" borderId="8" xfId="0" applyFont="1" applyBorder="1" applyAlignment="1" applyProtection="1">
      <alignment vertical="top" wrapText="1"/>
      <protection locked="0"/>
    </xf>
    <xf numFmtId="0" fontId="0" fillId="0" borderId="11" xfId="0" applyBorder="1"/>
    <xf numFmtId="0" fontId="0" fillId="0" borderId="11" xfId="0" applyBorder="1" applyAlignment="1">
      <alignment horizontal="center" vertical="center"/>
    </xf>
    <xf numFmtId="0" fontId="0" fillId="0" borderId="11" xfId="0" applyBorder="1" applyAlignment="1">
      <alignment wrapText="1"/>
    </xf>
    <xf numFmtId="0" fontId="1" fillId="4" borderId="13" xfId="0" applyFont="1" applyFill="1" applyBorder="1" applyAlignment="1">
      <alignment horizontal="left" vertical="top" wrapText="1"/>
    </xf>
    <xf numFmtId="0" fontId="0" fillId="0" borderId="11" xfId="0" applyBorder="1" applyAlignment="1">
      <alignment horizontal="left" vertical="top" wrapText="1"/>
    </xf>
    <xf numFmtId="0" fontId="0" fillId="0" borderId="11" xfId="0" applyBorder="1" applyAlignment="1">
      <alignment horizontal="left" vertical="top"/>
    </xf>
    <xf numFmtId="0" fontId="1" fillId="2" borderId="2" xfId="0" applyFont="1" applyFill="1" applyBorder="1" applyAlignment="1">
      <alignment horizontal="left" vertical="top" wrapText="1"/>
    </xf>
    <xf numFmtId="0" fontId="2" fillId="5" borderId="2" xfId="0" applyFont="1" applyFill="1" applyBorder="1" applyAlignment="1">
      <alignment horizontal="left" vertical="top" wrapText="1"/>
    </xf>
    <xf numFmtId="0" fontId="5" fillId="6" borderId="2" xfId="0" applyFont="1" applyFill="1" applyBorder="1" applyAlignment="1">
      <alignment horizontal="left" vertical="top" wrapText="1"/>
    </xf>
    <xf numFmtId="0" fontId="2" fillId="3" borderId="6" xfId="0" applyFont="1" applyFill="1" applyBorder="1" applyAlignment="1" applyProtection="1">
      <alignment vertical="top" wrapText="1"/>
      <protection locked="0"/>
    </xf>
    <xf numFmtId="0" fontId="2" fillId="3" borderId="14" xfId="0" applyFont="1" applyFill="1" applyBorder="1" applyAlignment="1">
      <alignment horizontal="center" vertical="top" wrapText="1"/>
    </xf>
    <xf numFmtId="0" fontId="12" fillId="0" borderId="0" xfId="0" applyFont="1" applyAlignment="1">
      <alignment wrapText="1"/>
    </xf>
    <xf numFmtId="0" fontId="0" fillId="0" borderId="15" xfId="0" applyBorder="1"/>
    <xf numFmtId="0" fontId="11" fillId="3" borderId="2" xfId="0" applyFont="1" applyFill="1" applyBorder="1" applyAlignment="1" applyProtection="1">
      <alignment vertical="top" wrapText="1"/>
      <protection locked="0"/>
    </xf>
    <xf numFmtId="0" fontId="0" fillId="0" borderId="11" xfId="0" applyBorder="1" applyAlignment="1">
      <alignment vertical="top"/>
    </xf>
    <xf numFmtId="0" fontId="2" fillId="3" borderId="11" xfId="0" applyFont="1" applyFill="1" applyBorder="1" applyAlignment="1" applyProtection="1">
      <alignment vertical="top" wrapText="1"/>
      <protection locked="0"/>
    </xf>
    <xf numFmtId="0" fontId="6" fillId="0" borderId="11" xfId="0" applyFont="1" applyBorder="1" applyAlignment="1" applyProtection="1">
      <alignment vertical="top" wrapText="1"/>
      <protection locked="0"/>
    </xf>
    <xf numFmtId="0" fontId="13" fillId="0" borderId="0" xfId="0" applyFont="1" applyAlignment="1">
      <alignment wrapText="1"/>
    </xf>
    <xf numFmtId="0" fontId="0" fillId="0" borderId="11" xfId="0" applyBorder="1" applyAlignment="1">
      <alignment vertical="top" wrapText="1"/>
    </xf>
    <xf numFmtId="0" fontId="2" fillId="3" borderId="15" xfId="0" applyFont="1" applyFill="1" applyBorder="1" applyAlignment="1">
      <alignment horizontal="left" vertical="top" wrapText="1"/>
    </xf>
    <xf numFmtId="0" fontId="3" fillId="5" borderId="1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11" xfId="0" applyFont="1" applyFill="1" applyBorder="1" applyAlignment="1">
      <alignment vertical="top" wrapText="1"/>
    </xf>
    <xf numFmtId="0" fontId="17" fillId="7" borderId="21" xfId="0" applyFont="1" applyFill="1" applyBorder="1"/>
    <xf numFmtId="0" fontId="17" fillId="8" borderId="16" xfId="0" applyFont="1" applyFill="1" applyBorder="1"/>
    <xf numFmtId="0" fontId="19" fillId="8" borderId="0" xfId="0" applyFont="1" applyFill="1"/>
    <xf numFmtId="0" fontId="18" fillId="7" borderId="17" xfId="0" applyFont="1" applyFill="1" applyBorder="1" applyAlignment="1">
      <alignment horizontal="center" vertical="center"/>
    </xf>
    <xf numFmtId="0" fontId="19" fillId="0" borderId="25" xfId="0" applyFont="1" applyBorder="1"/>
    <xf numFmtId="0" fontId="20" fillId="0" borderId="18" xfId="0" applyFont="1" applyBorder="1"/>
    <xf numFmtId="0" fontId="19" fillId="0" borderId="20" xfId="0" applyFont="1" applyBorder="1"/>
    <xf numFmtId="0" fontId="21" fillId="7" borderId="22" xfId="0" applyFont="1" applyFill="1" applyBorder="1" applyAlignment="1">
      <alignment horizontal="center"/>
    </xf>
    <xf numFmtId="0" fontId="2" fillId="3" borderId="11" xfId="0" applyFont="1" applyFill="1" applyBorder="1" applyAlignment="1">
      <alignment horizontal="center" vertical="top" wrapText="1"/>
    </xf>
    <xf numFmtId="0" fontId="1" fillId="4" borderId="11" xfId="0" applyFont="1" applyFill="1" applyBorder="1" applyAlignment="1">
      <alignment horizontal="left" vertical="top" wrapText="1"/>
    </xf>
    <xf numFmtId="0" fontId="15" fillId="0" borderId="11" xfId="0" applyFont="1" applyBorder="1" applyAlignment="1">
      <alignment wrapText="1"/>
    </xf>
    <xf numFmtId="0" fontId="0" fillId="0" borderId="15" xfId="0" applyBorder="1" applyAlignment="1">
      <alignment horizontal="left" vertical="top"/>
    </xf>
    <xf numFmtId="0" fontId="0" fillId="0" borderId="28" xfId="0" applyBorder="1" applyAlignment="1">
      <alignment horizontal="left" vertical="top"/>
    </xf>
    <xf numFmtId="0" fontId="10" fillId="0" borderId="11" xfId="1" applyBorder="1" applyAlignment="1">
      <alignment vertical="top"/>
    </xf>
    <xf numFmtId="0" fontId="1" fillId="4" borderId="6" xfId="0" applyFont="1" applyFill="1" applyBorder="1" applyAlignment="1">
      <alignment horizontal="left" vertical="top" wrapText="1"/>
    </xf>
    <xf numFmtId="0" fontId="12" fillId="0" borderId="11" xfId="0" applyFont="1" applyBorder="1" applyAlignment="1">
      <alignment horizontal="center" vertical="center"/>
    </xf>
    <xf numFmtId="0" fontId="8" fillId="0" borderId="11" xfId="0" applyFont="1" applyBorder="1" applyAlignment="1">
      <alignment horizontal="center" vertical="center" wrapText="1"/>
    </xf>
    <xf numFmtId="0" fontId="4" fillId="3" borderId="1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 fillId="4" borderId="4" xfId="0" applyFont="1" applyFill="1" applyBorder="1" applyAlignment="1">
      <alignment horizontal="left" vertical="top" wrapText="1"/>
    </xf>
    <xf numFmtId="0" fontId="0" fillId="0" borderId="27" xfId="0" applyBorder="1" applyAlignment="1">
      <alignment horizontal="left" vertical="top" wrapText="1"/>
    </xf>
    <xf numFmtId="0" fontId="1" fillId="4" borderId="29" xfId="0" applyFont="1" applyFill="1" applyBorder="1" applyAlignment="1">
      <alignment horizontal="left" vertical="top" wrapText="1"/>
    </xf>
    <xf numFmtId="0" fontId="8" fillId="0" borderId="11" xfId="0" applyFont="1" applyBorder="1" applyAlignment="1">
      <alignment horizontal="left" vertical="top" wrapText="1"/>
    </xf>
    <xf numFmtId="0" fontId="5" fillId="6" borderId="14" xfId="0" applyFont="1" applyFill="1" applyBorder="1" applyAlignment="1">
      <alignment horizontal="left" vertical="top" wrapText="1"/>
    </xf>
    <xf numFmtId="0" fontId="5" fillId="6" borderId="10" xfId="0" applyFont="1" applyFill="1" applyBorder="1" applyAlignment="1">
      <alignment vertical="top" wrapText="1"/>
    </xf>
    <xf numFmtId="0" fontId="0" fillId="0" borderId="15" xfId="0" applyBorder="1" applyAlignment="1">
      <alignment vertical="top"/>
    </xf>
    <xf numFmtId="0" fontId="1" fillId="4" borderId="30" xfId="0" applyFont="1" applyFill="1" applyBorder="1" applyAlignment="1">
      <alignment horizontal="center" vertical="top" wrapText="1"/>
    </xf>
    <xf numFmtId="0" fontId="1" fillId="4" borderId="15" xfId="0" applyFont="1" applyFill="1" applyBorder="1" applyAlignment="1">
      <alignment horizontal="left" vertical="top" wrapText="1"/>
    </xf>
    <xf numFmtId="0" fontId="14" fillId="0" borderId="11" xfId="0" applyFont="1" applyBorder="1" applyAlignment="1">
      <alignment wrapText="1"/>
    </xf>
    <xf numFmtId="0" fontId="1" fillId="2" borderId="6" xfId="0" applyFont="1" applyFill="1" applyBorder="1" applyAlignment="1">
      <alignment vertical="top" wrapText="1"/>
    </xf>
    <xf numFmtId="0" fontId="0" fillId="6" borderId="11" xfId="0" applyFill="1" applyBorder="1" applyAlignment="1">
      <alignment vertical="top" wrapText="1"/>
    </xf>
    <xf numFmtId="0" fontId="0" fillId="6" borderId="11" xfId="0" applyFill="1" applyBorder="1" applyAlignment="1">
      <alignment vertical="center" wrapText="1"/>
    </xf>
    <xf numFmtId="0" fontId="4" fillId="0" borderId="11" xfId="0" applyFont="1" applyBorder="1" applyAlignment="1">
      <alignment horizontal="left" vertical="top" wrapText="1"/>
    </xf>
    <xf numFmtId="0" fontId="4" fillId="0" borderId="11" xfId="0" applyFont="1" applyBorder="1" applyAlignment="1">
      <alignment vertical="top" wrapText="1"/>
    </xf>
    <xf numFmtId="0" fontId="11" fillId="3" borderId="11" xfId="0" applyFont="1" applyFill="1" applyBorder="1" applyAlignment="1">
      <alignment vertical="top" wrapText="1"/>
    </xf>
    <xf numFmtId="0" fontId="4" fillId="3" borderId="11" xfId="0" applyFont="1" applyFill="1" applyBorder="1" applyAlignment="1">
      <alignment vertical="top" wrapText="1"/>
    </xf>
    <xf numFmtId="0" fontId="2" fillId="3" borderId="11" xfId="0" applyFont="1" applyFill="1" applyBorder="1" applyAlignment="1">
      <alignment horizontal="left" vertical="top" wrapText="1"/>
    </xf>
    <xf numFmtId="0" fontId="0" fillId="0" borderId="11" xfId="0" applyBorder="1" applyAlignment="1">
      <alignment horizontal="center" vertical="top"/>
    </xf>
    <xf numFmtId="0" fontId="0" fillId="0" borderId="26" xfId="0" applyBorder="1" applyAlignment="1">
      <alignment horizontal="left" vertical="top"/>
    </xf>
    <xf numFmtId="0" fontId="8" fillId="0" borderId="11" xfId="0" applyFont="1" applyBorder="1" applyAlignment="1">
      <alignment vertical="top" wrapText="1"/>
    </xf>
    <xf numFmtId="0" fontId="1" fillId="2" borderId="11" xfId="0" applyFont="1" applyFill="1" applyBorder="1" applyAlignment="1">
      <alignment vertical="top" wrapText="1"/>
    </xf>
    <xf numFmtId="0" fontId="7" fillId="3" borderId="11" xfId="0" applyFont="1" applyFill="1" applyBorder="1" applyAlignment="1">
      <alignment vertical="top" wrapText="1"/>
    </xf>
    <xf numFmtId="0" fontId="7" fillId="3" borderId="11" xfId="0" applyFont="1" applyFill="1" applyBorder="1" applyAlignment="1">
      <alignment horizontal="left" vertical="top" wrapText="1"/>
    </xf>
    <xf numFmtId="0" fontId="2" fillId="0" borderId="12" xfId="0" applyFont="1" applyBorder="1" applyAlignment="1">
      <alignment horizontal="left" vertical="top" wrapText="1"/>
    </xf>
    <xf numFmtId="0" fontId="1" fillId="2" borderId="12" xfId="0" applyFont="1" applyFill="1" applyBorder="1" applyAlignment="1">
      <alignment vertical="top" wrapText="1"/>
    </xf>
    <xf numFmtId="0" fontId="18" fillId="7" borderId="13" xfId="0" applyFont="1" applyFill="1" applyBorder="1" applyAlignment="1">
      <alignment horizontal="center" vertical="center"/>
    </xf>
    <xf numFmtId="0" fontId="19" fillId="0" borderId="24" xfId="0" applyFont="1" applyBorder="1"/>
    <xf numFmtId="0" fontId="20" fillId="0" borderId="7" xfId="0" applyFont="1" applyBorder="1"/>
    <xf numFmtId="0" fontId="19" fillId="0" borderId="1" xfId="0" applyFont="1" applyBorder="1"/>
    <xf numFmtId="0" fontId="19" fillId="0" borderId="19" xfId="0" applyFont="1" applyBorder="1"/>
    <xf numFmtId="0" fontId="19" fillId="0" borderId="31" xfId="0" applyFont="1" applyBorder="1"/>
    <xf numFmtId="0" fontId="0" fillId="9" borderId="33" xfId="0" applyFill="1" applyBorder="1"/>
    <xf numFmtId="0" fontId="0" fillId="9" borderId="35" xfId="0" applyFill="1" applyBorder="1"/>
    <xf numFmtId="0" fontId="0" fillId="9" borderId="34" xfId="0" applyFill="1" applyBorder="1"/>
    <xf numFmtId="0" fontId="23" fillId="9" borderId="32" xfId="0" applyFont="1" applyFill="1" applyBorder="1"/>
    <xf numFmtId="0" fontId="11" fillId="3" borderId="10" xfId="0" applyFont="1" applyFill="1" applyBorder="1" applyAlignment="1">
      <alignment horizontal="center" vertical="top" wrapText="1"/>
    </xf>
    <xf numFmtId="0" fontId="0" fillId="0" borderId="36" xfId="0" applyBorder="1"/>
    <xf numFmtId="0" fontId="0" fillId="8" borderId="0" xfId="0" applyFill="1"/>
    <xf numFmtId="0" fontId="0" fillId="0" borderId="2" xfId="0" applyBorder="1" applyAlignment="1">
      <alignment horizontal="right" vertical="top"/>
    </xf>
    <xf numFmtId="0" fontId="21" fillId="7" borderId="21" xfId="0" applyFont="1" applyFill="1" applyBorder="1" applyAlignment="1">
      <alignment horizontal="center"/>
    </xf>
    <xf numFmtId="0" fontId="21" fillId="7" borderId="23" xfId="0" applyFont="1" applyFill="1" applyBorder="1" applyAlignment="1">
      <alignment horizontal="center"/>
    </xf>
    <xf numFmtId="0" fontId="0" fillId="0" borderId="21" xfId="0" applyBorder="1" applyAlignment="1">
      <alignment horizontal="center"/>
    </xf>
    <xf numFmtId="0" fontId="0" fillId="0" borderId="23" xfId="0" applyBorder="1" applyAlignment="1">
      <alignment horizontal="center"/>
    </xf>
    <xf numFmtId="9" fontId="19" fillId="0" borderId="7" xfId="2" applyFont="1" applyBorder="1" applyAlignment="1">
      <alignment horizontal="center"/>
    </xf>
    <xf numFmtId="9" fontId="19" fillId="0" borderId="24" xfId="2" applyFont="1" applyBorder="1" applyAlignment="1">
      <alignment horizontal="center"/>
    </xf>
    <xf numFmtId="9" fontId="19" fillId="0" borderId="18" xfId="2" applyFont="1" applyBorder="1" applyAlignment="1">
      <alignment horizontal="center"/>
    </xf>
    <xf numFmtId="9" fontId="19" fillId="0" borderId="19" xfId="2" applyFont="1" applyBorder="1" applyAlignment="1">
      <alignment horizontal="center"/>
    </xf>
    <xf numFmtId="9" fontId="24" fillId="0" borderId="18" xfId="2" applyFont="1" applyBorder="1" applyAlignment="1">
      <alignment horizontal="center"/>
    </xf>
    <xf numFmtId="9" fontId="24" fillId="0" borderId="19" xfId="2" applyFont="1" applyBorder="1" applyAlignment="1">
      <alignment horizontal="center"/>
    </xf>
  </cellXfs>
  <cellStyles count="3">
    <cellStyle name="Hyperlink" xfId="1" builtinId="8"/>
    <cellStyle name="Procent" xfId="2" builtinId="5"/>
    <cellStyle name="Standaard"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00C76-A318-4907-8BC6-3DEC6695214C}">
  <dimension ref="C6:J11"/>
  <sheetViews>
    <sheetView showGridLines="0" workbookViewId="0">
      <selection activeCell="I10" sqref="I10:J10"/>
    </sheetView>
  </sheetViews>
  <sheetFormatPr defaultRowHeight="14.4" x14ac:dyDescent="0.3"/>
  <cols>
    <col min="3" max="3" width="25.33203125" customWidth="1"/>
    <col min="8" max="8" width="4.5546875" customWidth="1"/>
    <col min="9" max="9" width="10.33203125" customWidth="1"/>
  </cols>
  <sheetData>
    <row r="6" spans="3:10" ht="15" thickBot="1" x14ac:dyDescent="0.35"/>
    <row r="7" spans="3:10" ht="24" thickBot="1" x14ac:dyDescent="0.5">
      <c r="C7" s="47" t="s">
        <v>0</v>
      </c>
      <c r="D7" s="54" t="s">
        <v>1</v>
      </c>
      <c r="E7" s="106" t="s">
        <v>2</v>
      </c>
      <c r="F7" s="107"/>
      <c r="G7" s="106" t="s">
        <v>3</v>
      </c>
      <c r="H7" s="107"/>
      <c r="I7" s="106" t="s">
        <v>298</v>
      </c>
      <c r="J7" s="107"/>
    </row>
    <row r="8" spans="3:10" ht="12.6" customHeight="1" thickBot="1" x14ac:dyDescent="0.5">
      <c r="C8" s="48"/>
      <c r="D8" s="49"/>
      <c r="E8" s="92" t="s">
        <v>4</v>
      </c>
      <c r="F8" s="50" t="s">
        <v>5</v>
      </c>
      <c r="G8" s="49"/>
      <c r="H8" s="49"/>
      <c r="I8" s="104"/>
      <c r="J8" s="104"/>
    </row>
    <row r="9" spans="3:10" ht="21.6" thickBot="1" x14ac:dyDescent="0.45">
      <c r="C9" s="94" t="s">
        <v>6</v>
      </c>
      <c r="D9" s="93">
        <f>COUNTIF('Functionele eisen repository'!C:C,Dashboard!C9)+COUNTIF('Functionele eisen BPMN tool'!C:C,Dashboard!C9)+COUNTIF('Niet functionele eisen'!C:C,Dashboard!C9)</f>
        <v>93</v>
      </c>
      <c r="E9" s="95">
        <f>COUNTIFS('Functionele eisen repository'!E:E,Dashboard!E$8,'Functionele eisen repository'!C:C,Dashboard!$C9)+COUNTIFS('Functionele eisen BPMN tool'!E:E,Dashboard!E$8,'Functionele eisen BPMN tool'!C:C,Dashboard!$C9)+COUNTIFS('Niet functionele eisen'!C:C,Dashboard!$C9,'Niet functionele eisen'!C:C,Dashboard!E$8)</f>
        <v>0</v>
      </c>
      <c r="F9" s="51">
        <f>COUNTIFS('Functionele eisen repository'!$E:$E,Dashboard!F$8,'Functionele eisen repository'!$C:$C,Dashboard!$C9)+COUNTIFS('Functionele eisen BPMN tool'!$E:$E,Dashboard!F$8,'Functionele eisen BPMN tool'!$C:$C,Dashboard!$C9)+COUNTIFS('Niet functionele eisen'!$C:$C,Dashboard!$C9,'Niet functionele eisen'!$C:$C,Dashboard!F$8)</f>
        <v>0</v>
      </c>
      <c r="G9" s="110">
        <f>(F9+E9)/D9</f>
        <v>0</v>
      </c>
      <c r="H9" s="111"/>
      <c r="I9" s="104"/>
      <c r="J9" s="104"/>
    </row>
    <row r="10" spans="3:10" ht="21.6" thickBot="1" x14ac:dyDescent="0.45">
      <c r="C10" s="52" t="s">
        <v>7</v>
      </c>
      <c r="D10" s="96">
        <f>COUNTIF('Functionele eisen repository'!C:C,Dashboard!C10)+COUNTIF('Functionele eisen BPMN tool'!C:C,Dashboard!C10)+COUNTIF('Niet functionele eisen'!C:C,Dashboard!C10)</f>
        <v>37</v>
      </c>
      <c r="E10" s="97">
        <f>COUNTIFS('Functionele eisen repository'!$E:$E,Dashboard!E$8,'Functionele eisen repository'!$C:$C,Dashboard!$C10)+COUNTIFS('Functionele eisen BPMN tool'!$E:$E,Dashboard!E$8,'Functionele eisen BPMN tool'!$C:$C,Dashboard!$C10)+COUNTIFS('Niet functionele eisen'!$C:$C,Dashboard!$C10,'Niet functionele eisen'!$C:$C,Dashboard!E$8)</f>
        <v>0</v>
      </c>
      <c r="F10" s="53">
        <f>COUNTIFS('Functionele eisen repository'!$E:$E,Dashboard!F$8,'Functionele eisen repository'!$C:$C,Dashboard!$C10)+COUNTIFS('Functionele eisen BPMN tool'!$E:$E,Dashboard!F$8,'Functionele eisen BPMN tool'!$C:$C,Dashboard!$C10)+COUNTIFS('Niet functionele eisen'!$C:$C,Dashboard!$C10,'Niet functionele eisen'!$C:$C,Dashboard!F$8)</f>
        <v>0</v>
      </c>
      <c r="G10" s="112">
        <f>(F10+E10)/D10</f>
        <v>0</v>
      </c>
      <c r="H10" s="113"/>
      <c r="I10" s="108">
        <f>SUMIFS('Functionele eisen repository'!F:F,'Functionele eisen repository'!C:C,"Wens",'Functionele eisen repository'!E:E,"Ja")+SUMIFS('Functionele eisen BPMN tool'!F:F,'Functionele eisen BPMN tool'!C:C,"Wens",'Functionele eisen BPMN tool'!E:E,"Ja")+SUMIFS('Niet functionele eisen'!F:F,'Niet functionele eisen'!C:C,"Wens",'Niet functionele eisen'!E:E,"Ja")</f>
        <v>0</v>
      </c>
      <c r="J10" s="109"/>
    </row>
    <row r="11" spans="3:10" ht="21.6" thickBot="1" x14ac:dyDescent="0.45">
      <c r="C11" s="101" t="s">
        <v>8</v>
      </c>
      <c r="D11" s="98">
        <f>SUM(D9:D10)</f>
        <v>130</v>
      </c>
      <c r="E11" s="99">
        <f>SUM(E9:E10)</f>
        <v>0</v>
      </c>
      <c r="F11" s="100">
        <f>SUM(F9:F10)</f>
        <v>0</v>
      </c>
      <c r="G11" s="114">
        <f>(F11+E11)/D11</f>
        <v>0</v>
      </c>
      <c r="H11" s="115"/>
    </row>
  </sheetData>
  <sheetProtection algorithmName="SHA-512" hashValue="zhsSVP6i+TAIX8Kkuf7JQsPQIVt+j7x6hPN/I7doh/LykA8SPQhPDZ/oEz9pXuHbBAhGbXHYAnMAiXFLXW1/Mw==" saltValue="jZZWjE9hto+ZSSS+o9MUDQ==" spinCount="100000" sheet="1" objects="1" scenarios="1"/>
  <mergeCells count="7">
    <mergeCell ref="G11:H11"/>
    <mergeCell ref="I7:J7"/>
    <mergeCell ref="I10:J10"/>
    <mergeCell ref="E7:F7"/>
    <mergeCell ref="G7:H7"/>
    <mergeCell ref="G9:H9"/>
    <mergeCell ref="G10:H10"/>
  </mergeCells>
  <conditionalFormatting sqref="G9:H11">
    <cfRule type="cellIs" dxfId="1" priority="1" operator="lessThan">
      <formula>100%</formula>
    </cfRule>
    <cfRule type="cellIs" dxfId="0" priority="2" operator="equal">
      <formula>1</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4"/>
  <sheetViews>
    <sheetView topLeftCell="D1" zoomScaleNormal="100" workbookViewId="0">
      <selection activeCell="G3" sqref="G3"/>
    </sheetView>
  </sheetViews>
  <sheetFormatPr defaultColWidth="9.109375" defaultRowHeight="15" customHeight="1" x14ac:dyDescent="0.3"/>
  <cols>
    <col min="1" max="1" width="11.33203125" style="2" customWidth="1"/>
    <col min="2" max="2" width="18" style="2" customWidth="1"/>
    <col min="3" max="3" width="10.44140625" style="1" customWidth="1"/>
    <col min="4" max="4" width="86.5546875" style="5" customWidth="1"/>
    <col min="5" max="5" width="10.44140625" style="19" customWidth="1"/>
    <col min="6" max="6" width="8" style="2" customWidth="1"/>
    <col min="7" max="16384" width="9.109375" style="2"/>
  </cols>
  <sheetData>
    <row r="1" spans="1:6" ht="14.4" x14ac:dyDescent="0.3"/>
    <row r="2" spans="1:6" ht="54" x14ac:dyDescent="0.3">
      <c r="A2" s="11" t="s">
        <v>9</v>
      </c>
      <c r="B2" s="3" t="s">
        <v>10</v>
      </c>
      <c r="C2" s="13" t="s">
        <v>11</v>
      </c>
      <c r="D2" s="9" t="s">
        <v>12</v>
      </c>
      <c r="E2" s="20" t="s">
        <v>13</v>
      </c>
      <c r="F2" s="56" t="s">
        <v>14</v>
      </c>
    </row>
    <row r="3" spans="1:6" ht="28.8" x14ac:dyDescent="0.3">
      <c r="A3" s="23"/>
      <c r="B3" s="12" t="s">
        <v>15</v>
      </c>
      <c r="C3" s="12" t="s">
        <v>6</v>
      </c>
      <c r="D3" s="12" t="s">
        <v>16</v>
      </c>
      <c r="E3" s="21"/>
      <c r="F3" s="29"/>
    </row>
    <row r="4" spans="1:6" ht="14.4" x14ac:dyDescent="0.3">
      <c r="A4" s="23"/>
      <c r="B4" s="12" t="s">
        <v>17</v>
      </c>
      <c r="C4" s="12" t="s">
        <v>6</v>
      </c>
      <c r="D4" s="12" t="s">
        <v>18</v>
      </c>
      <c r="E4" s="21"/>
      <c r="F4" s="29"/>
    </row>
    <row r="5" spans="1:6" ht="14.4" x14ac:dyDescent="0.3">
      <c r="A5" s="23"/>
      <c r="B5" s="12" t="s">
        <v>19</v>
      </c>
      <c r="C5" s="12" t="s">
        <v>6</v>
      </c>
      <c r="D5" s="12" t="s">
        <v>20</v>
      </c>
      <c r="E5" s="21"/>
      <c r="F5" s="29"/>
    </row>
    <row r="6" spans="1:6" ht="14.4" x14ac:dyDescent="0.3">
      <c r="A6" s="23"/>
      <c r="B6" s="12" t="s">
        <v>21</v>
      </c>
      <c r="C6" s="12" t="s">
        <v>6</v>
      </c>
      <c r="D6" s="12" t="s">
        <v>22</v>
      </c>
      <c r="E6" s="21"/>
      <c r="F6" s="29"/>
    </row>
    <row r="7" spans="1:6" ht="28.8" x14ac:dyDescent="0.3">
      <c r="A7" s="23"/>
      <c r="B7" s="12" t="s">
        <v>23</v>
      </c>
      <c r="C7" s="12" t="s">
        <v>7</v>
      </c>
      <c r="D7" s="12" t="s">
        <v>24</v>
      </c>
      <c r="E7" s="21"/>
      <c r="F7" s="29">
        <v>4</v>
      </c>
    </row>
    <row r="8" spans="1:6" ht="28.8" x14ac:dyDescent="0.3">
      <c r="A8" s="23"/>
      <c r="B8" s="12" t="s">
        <v>25</v>
      </c>
      <c r="C8" s="12" t="s">
        <v>6</v>
      </c>
      <c r="D8" s="12" t="s">
        <v>26</v>
      </c>
      <c r="E8" s="21"/>
      <c r="F8" s="29"/>
    </row>
    <row r="9" spans="1:6" ht="43.2" x14ac:dyDescent="0.3">
      <c r="A9" s="23"/>
      <c r="B9" s="12" t="s">
        <v>27</v>
      </c>
      <c r="C9" s="12" t="s">
        <v>6</v>
      </c>
      <c r="D9" s="12" t="s">
        <v>28</v>
      </c>
      <c r="E9" s="21"/>
      <c r="F9" s="29"/>
    </row>
    <row r="10" spans="1:6" ht="14.4" x14ac:dyDescent="0.3">
      <c r="A10" s="23"/>
      <c r="B10" s="12" t="s">
        <v>29</v>
      </c>
      <c r="C10" s="12" t="s">
        <v>7</v>
      </c>
      <c r="D10" s="12" t="s">
        <v>30</v>
      </c>
      <c r="E10" s="21"/>
      <c r="F10" s="29">
        <v>2</v>
      </c>
    </row>
    <row r="11" spans="1:6" ht="28.8" x14ac:dyDescent="0.3">
      <c r="A11" s="23"/>
      <c r="B11" s="12" t="s">
        <v>31</v>
      </c>
      <c r="C11" s="12" t="s">
        <v>6</v>
      </c>
      <c r="D11" s="12" t="s">
        <v>32</v>
      </c>
      <c r="E11" s="21"/>
      <c r="F11" s="29"/>
    </row>
    <row r="12" spans="1:6" ht="28.8" x14ac:dyDescent="0.3">
      <c r="A12" s="23"/>
      <c r="B12" s="12" t="s">
        <v>33</v>
      </c>
      <c r="C12" s="12" t="s">
        <v>34</v>
      </c>
      <c r="D12" s="12" t="s">
        <v>35</v>
      </c>
      <c r="E12" s="21"/>
      <c r="F12" s="29"/>
    </row>
    <row r="13" spans="1:6" ht="28.8" x14ac:dyDescent="0.3">
      <c r="A13" s="23"/>
      <c r="B13" s="12" t="s">
        <v>36</v>
      </c>
      <c r="C13" s="12" t="s">
        <v>6</v>
      </c>
      <c r="D13" s="12" t="s">
        <v>37</v>
      </c>
      <c r="E13" s="21"/>
      <c r="F13" s="29"/>
    </row>
    <row r="14" spans="1:6" ht="14.4" x14ac:dyDescent="0.3">
      <c r="A14" s="23"/>
      <c r="B14" s="12" t="s">
        <v>38</v>
      </c>
      <c r="C14" s="12" t="s">
        <v>39</v>
      </c>
      <c r="D14" s="12" t="s">
        <v>40</v>
      </c>
      <c r="E14" s="21"/>
      <c r="F14" s="29"/>
    </row>
    <row r="15" spans="1:6" ht="28.8" x14ac:dyDescent="0.3">
      <c r="A15" s="23"/>
      <c r="B15" s="12" t="s">
        <v>41</v>
      </c>
      <c r="C15" s="12" t="s">
        <v>6</v>
      </c>
      <c r="D15" s="12" t="s">
        <v>42</v>
      </c>
      <c r="E15" s="21"/>
      <c r="F15" s="29"/>
    </row>
    <row r="16" spans="1:6" ht="14.4" x14ac:dyDescent="0.3">
      <c r="A16" s="23"/>
      <c r="B16" s="12" t="s">
        <v>43</v>
      </c>
      <c r="C16" s="12" t="s">
        <v>6</v>
      </c>
      <c r="D16" s="12" t="s">
        <v>44</v>
      </c>
      <c r="E16" s="21"/>
      <c r="F16" s="29"/>
    </row>
    <row r="17" spans="1:6" ht="28.8" x14ac:dyDescent="0.3">
      <c r="A17" s="23"/>
      <c r="B17" s="12" t="s">
        <v>45</v>
      </c>
      <c r="C17" s="12" t="s">
        <v>6</v>
      </c>
      <c r="D17" s="12" t="s">
        <v>46</v>
      </c>
      <c r="E17" s="21"/>
      <c r="F17" s="29"/>
    </row>
    <row r="18" spans="1:6" ht="43.2" x14ac:dyDescent="0.3">
      <c r="A18" s="23"/>
      <c r="B18" s="12" t="s">
        <v>47</v>
      </c>
      <c r="C18" s="12" t="s">
        <v>7</v>
      </c>
      <c r="D18" s="12" t="s">
        <v>48</v>
      </c>
      <c r="E18" s="21"/>
      <c r="F18" s="29">
        <v>10</v>
      </c>
    </row>
    <row r="19" spans="1:6" ht="28.8" x14ac:dyDescent="0.3">
      <c r="A19" s="23"/>
      <c r="B19" s="12" t="s">
        <v>49</v>
      </c>
      <c r="C19" s="12" t="s">
        <v>6</v>
      </c>
      <c r="D19" s="12" t="s">
        <v>50</v>
      </c>
      <c r="E19" s="21"/>
      <c r="F19" s="29"/>
    </row>
    <row r="20" spans="1:6" ht="28.8" x14ac:dyDescent="0.3">
      <c r="A20" s="23"/>
      <c r="B20" s="12" t="s">
        <v>51</v>
      </c>
      <c r="C20" s="12" t="s">
        <v>6</v>
      </c>
      <c r="D20" s="12" t="s">
        <v>52</v>
      </c>
      <c r="E20" s="21"/>
      <c r="F20" s="29"/>
    </row>
    <row r="21" spans="1:6" ht="28.8" x14ac:dyDescent="0.3">
      <c r="A21" s="23"/>
      <c r="B21" s="12" t="s">
        <v>53</v>
      </c>
      <c r="C21" s="12" t="s">
        <v>6</v>
      </c>
      <c r="D21" s="12" t="s">
        <v>54</v>
      </c>
      <c r="E21" s="21"/>
      <c r="F21" s="29"/>
    </row>
    <row r="22" spans="1:6" ht="14.4" x14ac:dyDescent="0.3">
      <c r="A22" s="23"/>
      <c r="B22" s="12" t="s">
        <v>55</v>
      </c>
      <c r="C22" s="12" t="s">
        <v>6</v>
      </c>
      <c r="D22" s="12" t="s">
        <v>56</v>
      </c>
      <c r="E22" s="21"/>
      <c r="F22" s="29"/>
    </row>
    <row r="23" spans="1:6" ht="28.8" x14ac:dyDescent="0.3">
      <c r="A23" s="23"/>
      <c r="B23" s="12" t="s">
        <v>57</v>
      </c>
      <c r="C23" s="12" t="s">
        <v>6</v>
      </c>
      <c r="D23" s="12" t="s">
        <v>58</v>
      </c>
      <c r="E23" s="21"/>
      <c r="F23" s="29"/>
    </row>
    <row r="24" spans="1:6" ht="14.4" x14ac:dyDescent="0.3">
      <c r="A24" s="23"/>
      <c r="B24" s="12" t="s">
        <v>59</v>
      </c>
      <c r="C24" s="12" t="s">
        <v>7</v>
      </c>
      <c r="D24" s="12" t="s">
        <v>60</v>
      </c>
      <c r="E24" s="21"/>
      <c r="F24" s="29">
        <v>4</v>
      </c>
    </row>
    <row r="25" spans="1:6" ht="43.2" x14ac:dyDescent="0.3">
      <c r="A25" s="23"/>
      <c r="B25" s="12" t="s">
        <v>61</v>
      </c>
      <c r="C25" s="12" t="s">
        <v>7</v>
      </c>
      <c r="D25" s="12" t="s">
        <v>62</v>
      </c>
      <c r="E25" s="21"/>
      <c r="F25" s="29">
        <v>4</v>
      </c>
    </row>
    <row r="26" spans="1:6" ht="14.4" x14ac:dyDescent="0.3">
      <c r="A26" s="23"/>
      <c r="B26" s="12" t="s">
        <v>63</v>
      </c>
      <c r="C26" s="12" t="s">
        <v>6</v>
      </c>
      <c r="D26" s="12" t="s">
        <v>64</v>
      </c>
      <c r="E26" s="21"/>
      <c r="F26" s="29"/>
    </row>
    <row r="27" spans="1:6" ht="28.8" x14ac:dyDescent="0.3">
      <c r="A27" s="23"/>
      <c r="B27" s="12" t="s">
        <v>65</v>
      </c>
      <c r="C27" s="12" t="s">
        <v>7</v>
      </c>
      <c r="D27" s="12" t="s">
        <v>66</v>
      </c>
      <c r="E27" s="21"/>
      <c r="F27" s="29">
        <v>20</v>
      </c>
    </row>
    <row r="28" spans="1:6" ht="43.2" x14ac:dyDescent="0.3">
      <c r="A28" s="23"/>
      <c r="B28" s="12" t="s">
        <v>67</v>
      </c>
      <c r="C28" s="12" t="s">
        <v>7</v>
      </c>
      <c r="D28" s="12" t="s">
        <v>68</v>
      </c>
      <c r="E28" s="21"/>
      <c r="F28" s="29">
        <v>10</v>
      </c>
    </row>
    <row r="29" spans="1:6" ht="28.8" x14ac:dyDescent="0.3">
      <c r="A29" s="23"/>
      <c r="B29" s="12" t="s">
        <v>69</v>
      </c>
      <c r="C29" s="12" t="s">
        <v>6</v>
      </c>
      <c r="D29" s="37" t="s">
        <v>70</v>
      </c>
      <c r="E29" s="21"/>
      <c r="F29" s="29"/>
    </row>
    <row r="30" spans="1:6" ht="14.4" x14ac:dyDescent="0.3">
      <c r="A30" s="23"/>
      <c r="B30" s="12" t="s">
        <v>71</v>
      </c>
      <c r="C30" s="12" t="s">
        <v>7</v>
      </c>
      <c r="D30" s="12" t="s">
        <v>72</v>
      </c>
      <c r="E30" s="21"/>
      <c r="F30" s="29">
        <v>10</v>
      </c>
    </row>
    <row r="31" spans="1:6" ht="14.4" x14ac:dyDescent="0.3">
      <c r="A31" s="23"/>
      <c r="B31" s="12" t="s">
        <v>73</v>
      </c>
      <c r="C31" s="12" t="s">
        <v>7</v>
      </c>
      <c r="D31" s="12" t="s">
        <v>74</v>
      </c>
      <c r="E31" s="21"/>
      <c r="F31" s="29">
        <v>4</v>
      </c>
    </row>
    <row r="32" spans="1:6" ht="28.8" x14ac:dyDescent="0.3">
      <c r="A32" s="23"/>
      <c r="B32" s="12" t="s">
        <v>75</v>
      </c>
      <c r="C32" s="12" t="s">
        <v>6</v>
      </c>
      <c r="D32" s="12" t="s">
        <v>76</v>
      </c>
      <c r="E32" s="21"/>
      <c r="F32" s="29"/>
    </row>
    <row r="33" spans="1:6" ht="28.8" x14ac:dyDescent="0.3">
      <c r="A33" s="23"/>
      <c r="B33" s="12" t="s">
        <v>77</v>
      </c>
      <c r="C33" s="12" t="s">
        <v>6</v>
      </c>
      <c r="D33" s="12" t="s">
        <v>78</v>
      </c>
      <c r="E33" s="21"/>
      <c r="F33" s="29"/>
    </row>
    <row r="34" spans="1:6" ht="14.4" x14ac:dyDescent="0.3">
      <c r="A34" s="23"/>
      <c r="B34" s="12" t="s">
        <v>79</v>
      </c>
      <c r="C34" s="12" t="s">
        <v>7</v>
      </c>
      <c r="D34" s="12" t="s">
        <v>80</v>
      </c>
      <c r="E34" s="21"/>
      <c r="F34" s="29">
        <v>4</v>
      </c>
    </row>
    <row r="35" spans="1:6" ht="14.4" x14ac:dyDescent="0.3">
      <c r="A35" s="23"/>
      <c r="B35" s="12" t="s">
        <v>81</v>
      </c>
      <c r="C35" s="12" t="s">
        <v>6</v>
      </c>
      <c r="D35" s="12" t="s">
        <v>82</v>
      </c>
      <c r="E35" s="21"/>
      <c r="F35" s="29"/>
    </row>
    <row r="36" spans="1:6" ht="43.2" x14ac:dyDescent="0.3">
      <c r="A36" s="23"/>
      <c r="B36" s="12" t="s">
        <v>83</v>
      </c>
      <c r="C36" s="12" t="s">
        <v>7</v>
      </c>
      <c r="D36" s="37" t="s">
        <v>84</v>
      </c>
      <c r="E36" s="21"/>
      <c r="F36" s="29">
        <v>2</v>
      </c>
    </row>
    <row r="37" spans="1:6" ht="28.8" x14ac:dyDescent="0.3">
      <c r="A37" s="23"/>
      <c r="B37" s="12" t="s">
        <v>85</v>
      </c>
      <c r="C37" s="12" t="s">
        <v>7</v>
      </c>
      <c r="D37" s="12" t="s">
        <v>86</v>
      </c>
      <c r="E37" s="21"/>
      <c r="F37" s="29">
        <v>2</v>
      </c>
    </row>
    <row r="38" spans="1:6" ht="28.8" x14ac:dyDescent="0.3">
      <c r="A38" s="23"/>
      <c r="B38" s="12" t="s">
        <v>87</v>
      </c>
      <c r="C38" s="12" t="s">
        <v>6</v>
      </c>
      <c r="D38" s="12" t="s">
        <v>88</v>
      </c>
      <c r="E38" s="21"/>
      <c r="F38" s="29"/>
    </row>
    <row r="39" spans="1:6" ht="28.8" x14ac:dyDescent="0.3">
      <c r="A39" s="23"/>
      <c r="B39" s="12" t="s">
        <v>89</v>
      </c>
      <c r="C39" s="12" t="s">
        <v>7</v>
      </c>
      <c r="D39" s="12" t="s">
        <v>90</v>
      </c>
      <c r="E39" s="21"/>
      <c r="F39" s="29">
        <v>20</v>
      </c>
    </row>
    <row r="40" spans="1:6" ht="28.8" x14ac:dyDescent="0.3">
      <c r="A40" s="23"/>
      <c r="B40" s="12" t="s">
        <v>91</v>
      </c>
      <c r="C40" s="12" t="s">
        <v>6</v>
      </c>
      <c r="D40" s="12" t="s">
        <v>92</v>
      </c>
      <c r="E40" s="21"/>
      <c r="F40" s="29"/>
    </row>
    <row r="41" spans="1:6" ht="28.8" x14ac:dyDescent="0.3">
      <c r="A41" s="23"/>
      <c r="B41" s="12" t="s">
        <v>93</v>
      </c>
      <c r="C41" s="12" t="s">
        <v>6</v>
      </c>
      <c r="D41" s="12" t="s">
        <v>94</v>
      </c>
      <c r="E41" s="21"/>
      <c r="F41" s="29"/>
    </row>
    <row r="42" spans="1:6" ht="43.2" x14ac:dyDescent="0.3">
      <c r="A42" s="23"/>
      <c r="B42" s="12" t="s">
        <v>95</v>
      </c>
      <c r="C42" s="12" t="s">
        <v>7</v>
      </c>
      <c r="D42" s="12" t="s">
        <v>96</v>
      </c>
      <c r="E42" s="21"/>
      <c r="F42" s="29">
        <v>10</v>
      </c>
    </row>
    <row r="43" spans="1:6" ht="14.4" x14ac:dyDescent="0.3">
      <c r="A43" s="23"/>
      <c r="B43" s="12" t="s">
        <v>97</v>
      </c>
      <c r="C43" s="12" t="s">
        <v>6</v>
      </c>
      <c r="D43" s="12" t="s">
        <v>98</v>
      </c>
      <c r="E43" s="21"/>
      <c r="F43" s="29"/>
    </row>
    <row r="44" spans="1:6" ht="100.8" x14ac:dyDescent="0.3">
      <c r="A44" s="23"/>
      <c r="B44" s="12" t="s">
        <v>99</v>
      </c>
      <c r="C44" s="12" t="s">
        <v>6</v>
      </c>
      <c r="D44" s="12" t="s">
        <v>100</v>
      </c>
      <c r="E44" s="21"/>
      <c r="F44" s="29"/>
    </row>
    <row r="45" spans="1:6" ht="28.8" x14ac:dyDescent="0.3">
      <c r="A45" s="23"/>
      <c r="B45" s="12" t="s">
        <v>101</v>
      </c>
      <c r="C45" s="12" t="s">
        <v>34</v>
      </c>
      <c r="D45" s="12" t="s">
        <v>102</v>
      </c>
      <c r="E45" s="21"/>
      <c r="F45" s="29"/>
    </row>
    <row r="46" spans="1:6" ht="43.2" x14ac:dyDescent="0.3">
      <c r="A46" s="23"/>
      <c r="B46" s="12" t="s">
        <v>103</v>
      </c>
      <c r="C46" s="12" t="s">
        <v>7</v>
      </c>
      <c r="D46" s="12" t="s">
        <v>104</v>
      </c>
      <c r="E46" s="21"/>
      <c r="F46" s="29">
        <v>2</v>
      </c>
    </row>
    <row r="47" spans="1:6" ht="43.2" x14ac:dyDescent="0.3">
      <c r="A47" s="23"/>
      <c r="B47" s="12" t="s">
        <v>105</v>
      </c>
      <c r="C47" s="12" t="s">
        <v>7</v>
      </c>
      <c r="D47" s="12" t="s">
        <v>106</v>
      </c>
      <c r="E47" s="21"/>
      <c r="F47" s="29">
        <v>10</v>
      </c>
    </row>
    <row r="48" spans="1:6" ht="28.8" x14ac:dyDescent="0.3">
      <c r="A48" s="23"/>
      <c r="B48" s="12" t="s">
        <v>107</v>
      </c>
      <c r="C48" s="12" t="s">
        <v>34</v>
      </c>
      <c r="D48" s="12" t="s">
        <v>108</v>
      </c>
      <c r="E48" s="21"/>
      <c r="F48" s="29"/>
    </row>
    <row r="49" spans="1:6" ht="43.2" x14ac:dyDescent="0.3">
      <c r="A49" s="23"/>
      <c r="B49" s="12" t="s">
        <v>109</v>
      </c>
      <c r="C49" s="12" t="s">
        <v>7</v>
      </c>
      <c r="D49" s="12" t="s">
        <v>110</v>
      </c>
      <c r="E49" s="21"/>
      <c r="F49" s="29">
        <v>20</v>
      </c>
    </row>
    <row r="50" spans="1:6" ht="14.4" x14ac:dyDescent="0.3">
      <c r="A50" s="23"/>
      <c r="B50" s="12" t="s">
        <v>111</v>
      </c>
      <c r="C50" s="12" t="s">
        <v>7</v>
      </c>
      <c r="D50" s="12" t="s">
        <v>112</v>
      </c>
      <c r="E50" s="21"/>
      <c r="F50" s="29">
        <v>2</v>
      </c>
    </row>
    <row r="51" spans="1:6" ht="72" x14ac:dyDescent="0.3">
      <c r="A51" s="23"/>
      <c r="B51" s="12" t="s">
        <v>113</v>
      </c>
      <c r="C51" s="12" t="s">
        <v>7</v>
      </c>
      <c r="D51" s="12" t="s">
        <v>114</v>
      </c>
      <c r="E51" s="21"/>
      <c r="F51" s="29">
        <v>10</v>
      </c>
    </row>
    <row r="52" spans="1:6" ht="28.8" x14ac:dyDescent="0.3">
      <c r="A52" s="23"/>
      <c r="B52" s="12" t="s">
        <v>115</v>
      </c>
      <c r="C52" s="12" t="s">
        <v>6</v>
      </c>
      <c r="D52" s="12" t="s">
        <v>116</v>
      </c>
      <c r="E52" s="21"/>
      <c r="F52" s="29"/>
    </row>
    <row r="53" spans="1:6" ht="14.4" x14ac:dyDescent="0.3">
      <c r="A53" s="23"/>
      <c r="B53" s="12" t="s">
        <v>117</v>
      </c>
      <c r="C53" s="33" t="s">
        <v>6</v>
      </c>
      <c r="D53" s="33" t="s">
        <v>118</v>
      </c>
      <c r="E53" s="21"/>
      <c r="F53" s="29"/>
    </row>
    <row r="54" spans="1:6" ht="28.8" x14ac:dyDescent="0.3">
      <c r="A54" s="40"/>
      <c r="B54" s="12" t="s">
        <v>119</v>
      </c>
      <c r="C54" s="39" t="s">
        <v>7</v>
      </c>
      <c r="D54" s="39" t="s">
        <v>120</v>
      </c>
      <c r="E54" s="21"/>
      <c r="F54" s="29">
        <v>2</v>
      </c>
    </row>
    <row r="55" spans="1:6" ht="14.4" x14ac:dyDescent="0.3">
      <c r="A55" s="40"/>
      <c r="B55" s="12" t="s">
        <v>121</v>
      </c>
      <c r="C55" s="39" t="s">
        <v>7</v>
      </c>
      <c r="D55" s="39" t="s">
        <v>122</v>
      </c>
      <c r="E55" s="21"/>
      <c r="F55" s="29">
        <v>2</v>
      </c>
    </row>
    <row r="56" spans="1:6" ht="14.4" x14ac:dyDescent="0.3">
      <c r="A56" s="40"/>
      <c r="B56" s="12" t="s">
        <v>123</v>
      </c>
      <c r="C56" s="39" t="s">
        <v>7</v>
      </c>
      <c r="D56" s="39" t="s">
        <v>124</v>
      </c>
      <c r="E56" s="21"/>
      <c r="F56" s="29">
        <v>2</v>
      </c>
    </row>
    <row r="57" spans="1:6" ht="14.4" x14ac:dyDescent="0.3">
      <c r="A57" s="29"/>
      <c r="B57" s="12" t="s">
        <v>125</v>
      </c>
      <c r="C57" s="38" t="s">
        <v>34</v>
      </c>
      <c r="D57" s="28" t="s">
        <v>126</v>
      </c>
      <c r="E57" s="21"/>
      <c r="F57" s="29"/>
    </row>
    <row r="58" spans="1:6" ht="28.8" x14ac:dyDescent="0.3">
      <c r="A58" s="29"/>
      <c r="B58" s="12" t="s">
        <v>127</v>
      </c>
      <c r="C58" s="38" t="s">
        <v>34</v>
      </c>
      <c r="D58" s="28" t="s">
        <v>128</v>
      </c>
      <c r="E58" s="21"/>
      <c r="F58" s="29"/>
    </row>
    <row r="59" spans="1:6" ht="28.8" x14ac:dyDescent="0.3">
      <c r="A59" s="29"/>
      <c r="B59" s="12" t="s">
        <v>129</v>
      </c>
      <c r="C59" s="38" t="s">
        <v>6</v>
      </c>
      <c r="D59" s="28" t="s">
        <v>130</v>
      </c>
      <c r="E59" s="21"/>
      <c r="F59" s="29"/>
    </row>
    <row r="60" spans="1:6" ht="43.2" x14ac:dyDescent="0.3">
      <c r="A60" s="29"/>
      <c r="B60" s="12" t="s">
        <v>131</v>
      </c>
      <c r="C60" s="39" t="s">
        <v>6</v>
      </c>
      <c r="D60" s="28" t="s">
        <v>132</v>
      </c>
      <c r="E60" s="21"/>
      <c r="F60" s="29"/>
    </row>
    <row r="61" spans="1:6" ht="28.8" x14ac:dyDescent="0.3">
      <c r="A61" s="58"/>
      <c r="B61" s="12" t="s">
        <v>133</v>
      </c>
      <c r="C61" s="43" t="s">
        <v>6</v>
      </c>
      <c r="D61" s="44" t="s">
        <v>134</v>
      </c>
      <c r="E61" s="34"/>
      <c r="F61" s="58"/>
    </row>
    <row r="62" spans="1:6" ht="26.4" x14ac:dyDescent="0.25">
      <c r="A62" s="29"/>
      <c r="B62" s="12" t="s">
        <v>135</v>
      </c>
      <c r="C62" s="38" t="s">
        <v>7</v>
      </c>
      <c r="D62" s="57" t="s">
        <v>136</v>
      </c>
      <c r="E62" s="55"/>
      <c r="F62" s="85">
        <v>20</v>
      </c>
    </row>
    <row r="63" spans="1:6" ht="28.8" x14ac:dyDescent="0.3">
      <c r="A63" s="29"/>
      <c r="B63" s="12" t="s">
        <v>137</v>
      </c>
      <c r="C63" s="38" t="s">
        <v>34</v>
      </c>
      <c r="D63" s="28" t="s">
        <v>138</v>
      </c>
      <c r="E63" s="84"/>
      <c r="F63" s="59"/>
    </row>
    <row r="64" spans="1:6" ht="14.4" x14ac:dyDescent="0.3">
      <c r="D64" s="2"/>
    </row>
  </sheetData>
  <sheetProtection algorithmName="SHA-512" hashValue="Xa15TbBfogrPFntceMuICxK5lLVKob4MKhndmHru68waHq6e7V28GdAyWH+cMX3YOBuh2YE4zMYH7zkXC1H01A==" saltValue="Uj5pv3UQAobzlYcDN3v1wg==" spinCount="100000" sheet="1" objects="1" scenarios="1"/>
  <protectedRanges>
    <protectedRange sqref="E3:E63" name="Bereik1"/>
  </protectedRanges>
  <autoFilter ref="A2:F63" xr:uid="{00000000-0001-0000-0000-000000000000}"/>
  <phoneticPr fontId="9" type="noConversion"/>
  <dataValidations count="1">
    <dataValidation allowBlank="1" showInputMessage="1" showErrorMessage="1" sqref="F1:F1048576" xr:uid="{D408A75F-6633-428A-B757-E35256AA65DB}"/>
  </dataValidations>
  <pageMargins left="0.7" right="0.7"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BE9ED7F-DAF8-4FB8-8B6F-34B49748D029}">
          <x14:formula1>
            <xm:f>Dashboard!$E$8:$F$8</xm:f>
          </x14:formula1>
          <xm:sqref>E3:E62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A11C9-4C97-453D-9536-C9E971C841E9}">
  <dimension ref="A1:G26"/>
  <sheetViews>
    <sheetView workbookViewId="0">
      <selection activeCell="E3" sqref="E3"/>
    </sheetView>
  </sheetViews>
  <sheetFormatPr defaultRowHeight="15" customHeight="1" x14ac:dyDescent="0.3"/>
  <cols>
    <col min="1" max="1" width="18.109375" customWidth="1"/>
    <col min="2" max="2" width="19.109375" customWidth="1"/>
    <col min="3" max="3" width="10.109375" customWidth="1"/>
    <col min="4" max="4" width="44.88671875" customWidth="1"/>
    <col min="5" max="5" width="24.5546875" customWidth="1"/>
    <col min="7" max="7" width="36.5546875" bestFit="1" customWidth="1"/>
  </cols>
  <sheetData>
    <row r="1" spans="1:7" ht="23.25" customHeight="1" x14ac:dyDescent="0.3">
      <c r="A1" s="2"/>
      <c r="B1" s="2"/>
      <c r="C1" s="1"/>
      <c r="D1" s="5"/>
      <c r="E1" s="19"/>
    </row>
    <row r="2" spans="1:7" ht="36" x14ac:dyDescent="0.3">
      <c r="A2" s="27" t="s">
        <v>9</v>
      </c>
      <c r="B2" s="66" t="s">
        <v>10</v>
      </c>
      <c r="C2" s="13" t="s">
        <v>11</v>
      </c>
      <c r="D2" s="9" t="s">
        <v>12</v>
      </c>
      <c r="E2" s="73" t="s">
        <v>13</v>
      </c>
      <c r="F2" s="74" t="s">
        <v>14</v>
      </c>
    </row>
    <row r="3" spans="1:7" ht="28.8" x14ac:dyDescent="0.3">
      <c r="A3" s="39"/>
      <c r="B3" s="26" t="s">
        <v>139</v>
      </c>
      <c r="C3" s="26" t="s">
        <v>6</v>
      </c>
      <c r="D3" s="26" t="s">
        <v>140</v>
      </c>
      <c r="E3" s="102"/>
      <c r="F3" s="24"/>
    </row>
    <row r="4" spans="1:7" ht="28.8" x14ac:dyDescent="0.3">
      <c r="A4" s="24"/>
      <c r="B4" s="26" t="s">
        <v>141</v>
      </c>
      <c r="C4" s="26" t="s">
        <v>6</v>
      </c>
      <c r="D4" s="26" t="s">
        <v>142</v>
      </c>
      <c r="E4" s="102"/>
      <c r="F4" s="24"/>
    </row>
    <row r="5" spans="1:7" ht="60" customHeight="1" x14ac:dyDescent="0.3">
      <c r="A5" s="24"/>
      <c r="B5" s="26" t="s">
        <v>143</v>
      </c>
      <c r="C5" s="24" t="s">
        <v>7</v>
      </c>
      <c r="D5" s="75" t="s">
        <v>144</v>
      </c>
      <c r="E5" s="102"/>
      <c r="F5" s="24"/>
    </row>
    <row r="6" spans="1:7" ht="28.8" x14ac:dyDescent="0.3">
      <c r="A6" s="24"/>
      <c r="B6" s="26" t="s">
        <v>145</v>
      </c>
      <c r="C6" s="24" t="s">
        <v>7</v>
      </c>
      <c r="D6" s="26" t="s">
        <v>146</v>
      </c>
      <c r="E6" s="102"/>
      <c r="F6" s="24">
        <v>4</v>
      </c>
    </row>
    <row r="7" spans="1:7" ht="28.8" x14ac:dyDescent="0.3">
      <c r="A7" s="24"/>
      <c r="B7" s="26" t="s">
        <v>147</v>
      </c>
      <c r="C7" s="24" t="s">
        <v>7</v>
      </c>
      <c r="D7" s="26" t="s">
        <v>148</v>
      </c>
      <c r="E7" s="102"/>
      <c r="F7" s="24"/>
    </row>
    <row r="8" spans="1:7" ht="43.2" x14ac:dyDescent="0.3">
      <c r="A8" s="24"/>
      <c r="B8" s="26" t="s">
        <v>149</v>
      </c>
      <c r="C8" s="26" t="s">
        <v>6</v>
      </c>
      <c r="D8" s="26" t="s">
        <v>150</v>
      </c>
      <c r="E8" s="102"/>
      <c r="F8" s="24"/>
    </row>
    <row r="9" spans="1:7" ht="28.8" x14ac:dyDescent="0.3">
      <c r="A9" s="24"/>
      <c r="B9" s="26" t="s">
        <v>151</v>
      </c>
      <c r="C9" s="26" t="s">
        <v>6</v>
      </c>
      <c r="D9" s="26" t="s">
        <v>152</v>
      </c>
      <c r="E9" s="102"/>
      <c r="F9" s="24"/>
    </row>
    <row r="10" spans="1:7" ht="43.2" x14ac:dyDescent="0.3">
      <c r="A10" s="24"/>
      <c r="B10" s="26" t="s">
        <v>153</v>
      </c>
      <c r="C10" s="26" t="s">
        <v>6</v>
      </c>
      <c r="D10" s="26" t="s">
        <v>154</v>
      </c>
      <c r="E10" s="102"/>
      <c r="F10" s="24"/>
    </row>
    <row r="11" spans="1:7" ht="28.8" x14ac:dyDescent="0.3">
      <c r="A11" s="24"/>
      <c r="B11" s="26" t="s">
        <v>155</v>
      </c>
      <c r="C11" s="26" t="s">
        <v>6</v>
      </c>
      <c r="D11" s="26" t="s">
        <v>156</v>
      </c>
      <c r="E11" s="102"/>
      <c r="F11" s="24"/>
      <c r="G11" s="22"/>
    </row>
    <row r="12" spans="1:7" ht="28.8" x14ac:dyDescent="0.3">
      <c r="A12" s="24"/>
      <c r="B12" s="26" t="s">
        <v>157</v>
      </c>
      <c r="C12" s="26" t="s">
        <v>6</v>
      </c>
      <c r="D12" s="26" t="s">
        <v>158</v>
      </c>
      <c r="E12" s="102"/>
      <c r="F12" s="24"/>
      <c r="G12" s="22"/>
    </row>
    <row r="13" spans="1:7" ht="67.5" customHeight="1" x14ac:dyDescent="0.3">
      <c r="A13" s="24"/>
      <c r="B13" s="26" t="s">
        <v>159</v>
      </c>
      <c r="C13" s="42" t="s">
        <v>6</v>
      </c>
      <c r="D13" s="28" t="s">
        <v>160</v>
      </c>
      <c r="E13" s="102"/>
      <c r="F13" s="24"/>
      <c r="G13" s="41"/>
    </row>
    <row r="14" spans="1:7" ht="43.2" x14ac:dyDescent="0.3">
      <c r="A14" s="24"/>
      <c r="B14" s="26" t="s">
        <v>161</v>
      </c>
      <c r="C14" s="24" t="s">
        <v>6</v>
      </c>
      <c r="D14" s="26" t="s">
        <v>162</v>
      </c>
      <c r="E14" s="102"/>
      <c r="F14" s="24"/>
      <c r="G14" s="41"/>
    </row>
    <row r="15" spans="1:7" ht="43.2" x14ac:dyDescent="0.3">
      <c r="A15" s="24"/>
      <c r="B15" s="26" t="s">
        <v>163</v>
      </c>
      <c r="C15" s="24" t="s">
        <v>7</v>
      </c>
      <c r="D15" s="26" t="s">
        <v>164</v>
      </c>
      <c r="E15" s="102"/>
      <c r="F15" s="24">
        <v>10</v>
      </c>
      <c r="G15" s="35"/>
    </row>
    <row r="16" spans="1:7" ht="43.2" x14ac:dyDescent="0.3">
      <c r="A16" s="24"/>
      <c r="B16" s="26" t="s">
        <v>165</v>
      </c>
      <c r="C16" s="26" t="s">
        <v>6</v>
      </c>
      <c r="D16" s="26" t="s">
        <v>166</v>
      </c>
      <c r="E16" s="102"/>
      <c r="F16" s="24"/>
      <c r="G16" s="35"/>
    </row>
    <row r="17" spans="1:7" ht="43.2" x14ac:dyDescent="0.3">
      <c r="A17" s="24"/>
      <c r="B17" s="26" t="s">
        <v>167</v>
      </c>
      <c r="C17" s="38" t="s">
        <v>7</v>
      </c>
      <c r="D17" s="42" t="s">
        <v>168</v>
      </c>
      <c r="E17" s="102"/>
      <c r="F17" s="24">
        <v>10</v>
      </c>
      <c r="G17" s="35"/>
    </row>
    <row r="18" spans="1:7" ht="72" x14ac:dyDescent="0.3">
      <c r="A18" s="24"/>
      <c r="B18" s="26" t="s">
        <v>169</v>
      </c>
      <c r="C18" s="24" t="s">
        <v>6</v>
      </c>
      <c r="D18" s="26" t="s">
        <v>170</v>
      </c>
      <c r="E18" s="102"/>
      <c r="F18" s="24"/>
      <c r="G18" s="35"/>
    </row>
    <row r="19" spans="1:7" ht="43.2" x14ac:dyDescent="0.3">
      <c r="A19" s="24"/>
      <c r="B19" s="26" t="s">
        <v>171</v>
      </c>
      <c r="C19" s="24" t="s">
        <v>7</v>
      </c>
      <c r="D19" s="26" t="s">
        <v>172</v>
      </c>
      <c r="E19" s="102"/>
      <c r="F19" s="24">
        <v>4</v>
      </c>
      <c r="G19" s="35"/>
    </row>
    <row r="20" spans="1:7" ht="53.25" customHeight="1" x14ac:dyDescent="0.3">
      <c r="A20" s="24"/>
      <c r="B20" s="26" t="s">
        <v>173</v>
      </c>
      <c r="C20" s="38" t="s">
        <v>7</v>
      </c>
      <c r="D20" s="42" t="s">
        <v>174</v>
      </c>
      <c r="E20" s="102"/>
      <c r="F20" s="24">
        <v>2</v>
      </c>
    </row>
    <row r="21" spans="1:7" ht="72" x14ac:dyDescent="0.3">
      <c r="A21" s="24"/>
      <c r="B21" s="26" t="s">
        <v>175</v>
      </c>
      <c r="C21" s="38" t="s">
        <v>7</v>
      </c>
      <c r="D21" s="26" t="s">
        <v>176</v>
      </c>
      <c r="E21" s="102"/>
      <c r="F21" s="24">
        <v>4</v>
      </c>
    </row>
    <row r="22" spans="1:7" ht="28.8" x14ac:dyDescent="0.3">
      <c r="A22" s="24"/>
      <c r="B22" s="26" t="s">
        <v>177</v>
      </c>
      <c r="C22" s="24" t="s">
        <v>39</v>
      </c>
      <c r="D22" s="26" t="s">
        <v>178</v>
      </c>
      <c r="E22" s="102"/>
      <c r="F22" s="24"/>
    </row>
    <row r="23" spans="1:7" ht="28.8" x14ac:dyDescent="0.3">
      <c r="A23" s="24"/>
      <c r="B23" s="26" t="s">
        <v>179</v>
      </c>
      <c r="C23" s="24" t="s">
        <v>39</v>
      </c>
      <c r="D23" s="26" t="s">
        <v>180</v>
      </c>
      <c r="E23" s="102"/>
      <c r="F23" s="24"/>
    </row>
    <row r="24" spans="1:7" ht="57.6" x14ac:dyDescent="0.3">
      <c r="A24" s="24"/>
      <c r="B24" s="26" t="s">
        <v>181</v>
      </c>
      <c r="C24" s="24" t="s">
        <v>7</v>
      </c>
      <c r="D24" s="26" t="s">
        <v>182</v>
      </c>
      <c r="E24" s="102"/>
      <c r="F24" s="24">
        <v>4</v>
      </c>
    </row>
    <row r="25" spans="1:7" ht="57.6" x14ac:dyDescent="0.3">
      <c r="A25" s="24"/>
      <c r="B25" s="26" t="s">
        <v>183</v>
      </c>
      <c r="C25" s="24" t="s">
        <v>7</v>
      </c>
      <c r="D25" s="26" t="s">
        <v>184</v>
      </c>
      <c r="E25" s="102"/>
      <c r="F25" s="36">
        <v>20</v>
      </c>
    </row>
    <row r="26" spans="1:7" ht="64.2" customHeight="1" x14ac:dyDescent="0.3">
      <c r="A26" s="103"/>
      <c r="B26" s="26" t="s">
        <v>185</v>
      </c>
      <c r="C26" s="37" t="s">
        <v>7</v>
      </c>
      <c r="D26" s="37" t="s">
        <v>66</v>
      </c>
      <c r="E26" s="102"/>
      <c r="F26" s="105">
        <v>20</v>
      </c>
    </row>
  </sheetData>
  <sheetProtection algorithmName="SHA-512" hashValue="GYLJLckpOceXqKKeacHTFvEvbN9eH3GUHzLoMNSFsnAzy4Em4N0fSWAg+bogWUFe1HccTfD/MRAkhB5lsUu+Zg==" saltValue="/nOs1uC59GAHzFvsh9utSg==" spinCount="100000" sheet="1" objects="1" scenarios="1"/>
  <protectedRanges>
    <protectedRange sqref="E3:E26" name="Bereik1"/>
  </protectedRanges>
  <autoFilter ref="A2:F2" xr:uid="{F45A11C9-4C97-453D-9536-C9E971C841E9}"/>
  <dataValidations count="1">
    <dataValidation allowBlank="1" showInputMessage="1" showErrorMessage="1" sqref="F1:F1048576" xr:uid="{E55A1639-D0BA-4BD2-8F46-0BC57477D4DB}"/>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02F6337-2CCD-430B-8A99-FDE92A38D5EB}">
          <x14:formula1>
            <xm:f>Dashboard!$E$8:$F$8</xm:f>
          </x14:formula1>
          <xm:sqref>E3:E26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E84DF-A5C5-4910-9350-DE1FD3C95326}">
  <dimension ref="A1:F60"/>
  <sheetViews>
    <sheetView tabSelected="1" topLeftCell="A53" zoomScaleNormal="100" workbookViewId="0">
      <selection activeCell="G63" sqref="G63"/>
    </sheetView>
  </sheetViews>
  <sheetFormatPr defaultColWidth="9.109375" defaultRowHeight="15" customHeight="1" x14ac:dyDescent="0.3"/>
  <cols>
    <col min="1" max="1" width="28.88671875" style="1" customWidth="1"/>
    <col min="2" max="2" width="9.109375" style="1"/>
    <col min="3" max="3" width="12.5546875" style="1" customWidth="1"/>
    <col min="4" max="4" width="57.5546875" style="2" customWidth="1"/>
    <col min="5" max="5" width="18.5546875" style="19" customWidth="1"/>
    <col min="6" max="16384" width="9.109375" style="1"/>
  </cols>
  <sheetData>
    <row r="1" spans="1:6" ht="14.4" x14ac:dyDescent="0.3"/>
    <row r="2" spans="1:6" ht="18" x14ac:dyDescent="0.3">
      <c r="A2" s="76" t="s">
        <v>9</v>
      </c>
      <c r="B2" s="7" t="s">
        <v>10</v>
      </c>
      <c r="C2" s="7" t="s">
        <v>186</v>
      </c>
      <c r="D2" s="30" t="s">
        <v>12</v>
      </c>
      <c r="E2" s="20" t="s">
        <v>13</v>
      </c>
      <c r="F2" s="61" t="s">
        <v>14</v>
      </c>
    </row>
    <row r="3" spans="1:6" s="4" customFormat="1" ht="72" x14ac:dyDescent="0.3">
      <c r="A3" s="86" t="s">
        <v>187</v>
      </c>
      <c r="B3" s="90" t="s">
        <v>188</v>
      </c>
      <c r="C3" s="6" t="s">
        <v>34</v>
      </c>
      <c r="D3" s="17" t="s">
        <v>189</v>
      </c>
      <c r="E3" s="21"/>
      <c r="F3" s="42"/>
    </row>
    <row r="4" spans="1:6" s="4" customFormat="1" ht="28.8" x14ac:dyDescent="0.3">
      <c r="A4" s="86"/>
      <c r="B4" s="90" t="s">
        <v>190</v>
      </c>
      <c r="C4" s="6" t="s">
        <v>6</v>
      </c>
      <c r="D4" s="17" t="s">
        <v>191</v>
      </c>
      <c r="E4" s="21"/>
      <c r="F4" s="42"/>
    </row>
    <row r="5" spans="1:6" s="4" customFormat="1" ht="28.8" x14ac:dyDescent="0.3">
      <c r="A5" s="86"/>
      <c r="B5" s="90" t="s">
        <v>192</v>
      </c>
      <c r="C5" s="6" t="s">
        <v>6</v>
      </c>
      <c r="D5" s="17" t="s">
        <v>193</v>
      </c>
      <c r="E5" s="21"/>
      <c r="F5" s="42"/>
    </row>
    <row r="6" spans="1:6" s="4" customFormat="1" ht="28.8" x14ac:dyDescent="0.3">
      <c r="A6" s="86"/>
      <c r="B6" s="90" t="s">
        <v>194</v>
      </c>
      <c r="C6" s="6" t="s">
        <v>7</v>
      </c>
      <c r="D6" s="17" t="s">
        <v>195</v>
      </c>
      <c r="E6" s="21"/>
      <c r="F6" s="42">
        <v>4</v>
      </c>
    </row>
    <row r="7" spans="1:6" s="4" customFormat="1" ht="57.6" x14ac:dyDescent="0.3">
      <c r="A7" s="86"/>
      <c r="B7" s="90" t="s">
        <v>196</v>
      </c>
      <c r="C7" s="6" t="s">
        <v>7</v>
      </c>
      <c r="D7" s="17" t="s">
        <v>197</v>
      </c>
      <c r="E7" s="21"/>
      <c r="F7" s="42">
        <v>10</v>
      </c>
    </row>
    <row r="8" spans="1:6" s="4" customFormat="1" ht="18" x14ac:dyDescent="0.3">
      <c r="A8" s="87" t="s">
        <v>9</v>
      </c>
      <c r="B8" s="91" t="s">
        <v>10</v>
      </c>
      <c r="C8" s="7" t="s">
        <v>186</v>
      </c>
      <c r="D8" s="30" t="s">
        <v>12</v>
      </c>
      <c r="E8" s="20" t="s">
        <v>13</v>
      </c>
      <c r="F8" s="30"/>
    </row>
    <row r="9" spans="1:6" s="5" customFormat="1" ht="14.4" x14ac:dyDescent="0.3">
      <c r="A9" s="86" t="s">
        <v>198</v>
      </c>
      <c r="B9" s="90" t="s">
        <v>199</v>
      </c>
      <c r="C9" s="15" t="s">
        <v>6</v>
      </c>
      <c r="D9" s="17" t="s">
        <v>200</v>
      </c>
      <c r="E9" s="21"/>
      <c r="F9" s="28"/>
    </row>
    <row r="10" spans="1:6" s="4" customFormat="1" ht="100.8" x14ac:dyDescent="0.3">
      <c r="A10" s="86"/>
      <c r="B10" s="90" t="s">
        <v>201</v>
      </c>
      <c r="C10" s="15" t="s">
        <v>6</v>
      </c>
      <c r="D10" s="17" t="s">
        <v>202</v>
      </c>
      <c r="E10" s="21"/>
      <c r="F10" s="42"/>
    </row>
    <row r="11" spans="1:6" s="5" customFormat="1" ht="57.6" x14ac:dyDescent="0.3">
      <c r="A11" s="86"/>
      <c r="B11" s="90" t="s">
        <v>203</v>
      </c>
      <c r="C11" s="16" t="s">
        <v>6</v>
      </c>
      <c r="D11" s="17" t="s">
        <v>204</v>
      </c>
      <c r="E11" s="21"/>
      <c r="F11" s="28"/>
    </row>
    <row r="12" spans="1:6" s="4" customFormat="1" ht="43.2" x14ac:dyDescent="0.3">
      <c r="A12" s="86"/>
      <c r="B12" s="90" t="s">
        <v>205</v>
      </c>
      <c r="C12" s="18" t="s">
        <v>6</v>
      </c>
      <c r="D12" s="17" t="s">
        <v>206</v>
      </c>
      <c r="E12" s="21"/>
      <c r="F12" s="42"/>
    </row>
    <row r="13" spans="1:6" s="4" customFormat="1" ht="72" x14ac:dyDescent="0.3">
      <c r="A13" s="69"/>
      <c r="B13" s="90" t="s">
        <v>207</v>
      </c>
      <c r="C13" s="6" t="s">
        <v>6</v>
      </c>
      <c r="D13" s="17" t="s">
        <v>208</v>
      </c>
      <c r="E13" s="21"/>
      <c r="F13" s="42"/>
    </row>
    <row r="14" spans="1:6" s="4" customFormat="1" ht="57.6" x14ac:dyDescent="0.3">
      <c r="A14" s="69"/>
      <c r="B14" s="90" t="s">
        <v>209</v>
      </c>
      <c r="C14" s="6" t="s">
        <v>6</v>
      </c>
      <c r="D14" s="17" t="s">
        <v>210</v>
      </c>
      <c r="E14" s="21"/>
      <c r="F14" s="42"/>
    </row>
    <row r="15" spans="1:6" ht="72" x14ac:dyDescent="0.3">
      <c r="A15" s="69"/>
      <c r="B15" s="90" t="s">
        <v>211</v>
      </c>
      <c r="C15" s="6" t="s">
        <v>6</v>
      </c>
      <c r="D15" s="17" t="s">
        <v>212</v>
      </c>
      <c r="E15" s="21"/>
      <c r="F15" s="60"/>
    </row>
    <row r="16" spans="1:6" ht="43.2" x14ac:dyDescent="0.3">
      <c r="A16" s="69"/>
      <c r="B16" s="90" t="s">
        <v>213</v>
      </c>
      <c r="C16" s="8" t="s">
        <v>6</v>
      </c>
      <c r="D16" s="17" t="s">
        <v>214</v>
      </c>
      <c r="E16" s="21"/>
      <c r="F16" s="38"/>
    </row>
    <row r="17" spans="1:6" ht="129.6" x14ac:dyDescent="0.3">
      <c r="A17" s="69"/>
      <c r="B17" s="90" t="s">
        <v>215</v>
      </c>
      <c r="C17" s="8" t="s">
        <v>6</v>
      </c>
      <c r="D17" s="17" t="s">
        <v>216</v>
      </c>
      <c r="E17" s="21"/>
      <c r="F17" s="38"/>
    </row>
    <row r="18" spans="1:6" ht="28.8" x14ac:dyDescent="0.3">
      <c r="A18" s="69"/>
      <c r="B18" s="90" t="s">
        <v>217</v>
      </c>
      <c r="C18" s="6" t="s">
        <v>6</v>
      </c>
      <c r="D18" s="17" t="s">
        <v>218</v>
      </c>
      <c r="E18" s="21"/>
      <c r="F18" s="38"/>
    </row>
    <row r="19" spans="1:6" ht="14.4" x14ac:dyDescent="0.3">
      <c r="A19" s="69"/>
      <c r="B19" s="90" t="s">
        <v>219</v>
      </c>
      <c r="C19" s="6" t="s">
        <v>6</v>
      </c>
      <c r="D19" s="17" t="s">
        <v>220</v>
      </c>
      <c r="E19" s="21"/>
      <c r="F19" s="38"/>
    </row>
    <row r="20" spans="1:6" ht="18" x14ac:dyDescent="0.3">
      <c r="A20" s="87" t="s">
        <v>9</v>
      </c>
      <c r="B20" s="91" t="s">
        <v>10</v>
      </c>
      <c r="C20" s="7" t="s">
        <v>186</v>
      </c>
      <c r="D20" s="30" t="s">
        <v>12</v>
      </c>
      <c r="E20" s="20"/>
      <c r="F20" s="30"/>
    </row>
    <row r="21" spans="1:6" ht="57.6" x14ac:dyDescent="0.3">
      <c r="A21" s="88" t="s">
        <v>221</v>
      </c>
      <c r="B21" s="90" t="s">
        <v>222</v>
      </c>
      <c r="C21" s="6" t="s">
        <v>6</v>
      </c>
      <c r="D21" s="31" t="s">
        <v>223</v>
      </c>
      <c r="E21" s="21"/>
      <c r="F21" s="38"/>
    </row>
    <row r="22" spans="1:6" ht="28.8" x14ac:dyDescent="0.3">
      <c r="A22" s="88"/>
      <c r="B22" s="90" t="s">
        <v>224</v>
      </c>
      <c r="C22" s="6" t="s">
        <v>6</v>
      </c>
      <c r="D22" s="32" t="s">
        <v>225</v>
      </c>
      <c r="E22" s="21"/>
      <c r="F22" s="38"/>
    </row>
    <row r="23" spans="1:6" ht="28.8" x14ac:dyDescent="0.3">
      <c r="A23" s="88"/>
      <c r="B23" s="90" t="s">
        <v>226</v>
      </c>
      <c r="C23" s="6" t="s">
        <v>6</v>
      </c>
      <c r="D23" s="32" t="s">
        <v>227</v>
      </c>
      <c r="E23" s="21"/>
      <c r="F23" s="38"/>
    </row>
    <row r="24" spans="1:6" ht="28.8" x14ac:dyDescent="0.3">
      <c r="A24" s="88"/>
      <c r="B24" s="90" t="s">
        <v>228</v>
      </c>
      <c r="C24" s="6" t="s">
        <v>6</v>
      </c>
      <c r="D24" s="17" t="s">
        <v>229</v>
      </c>
      <c r="E24" s="21"/>
      <c r="F24" s="38"/>
    </row>
    <row r="25" spans="1:6" ht="14.4" x14ac:dyDescent="0.3">
      <c r="A25" s="88"/>
      <c r="B25" s="90" t="s">
        <v>230</v>
      </c>
      <c r="C25" s="6" t="s">
        <v>6</v>
      </c>
      <c r="D25" s="17" t="s">
        <v>231</v>
      </c>
      <c r="E25" s="21"/>
      <c r="F25" s="38"/>
    </row>
    <row r="26" spans="1:6" ht="14.4" x14ac:dyDescent="0.3">
      <c r="A26" s="88"/>
      <c r="B26" s="90" t="s">
        <v>232</v>
      </c>
      <c r="C26" s="6" t="s">
        <v>6</v>
      </c>
      <c r="D26" s="17" t="s">
        <v>233</v>
      </c>
      <c r="E26" s="21"/>
      <c r="F26" s="38"/>
    </row>
    <row r="27" spans="1:6" ht="28.8" x14ac:dyDescent="0.3">
      <c r="A27" s="88"/>
      <c r="B27" s="90" t="s">
        <v>234</v>
      </c>
      <c r="C27" s="6" t="s">
        <v>6</v>
      </c>
      <c r="D27" s="17" t="s">
        <v>235</v>
      </c>
      <c r="E27" s="21"/>
      <c r="F27" s="38"/>
    </row>
    <row r="28" spans="1:6" ht="43.2" x14ac:dyDescent="0.3">
      <c r="A28" s="88"/>
      <c r="B28" s="90" t="s">
        <v>236</v>
      </c>
      <c r="C28" s="6" t="s">
        <v>6</v>
      </c>
      <c r="D28" s="17" t="s">
        <v>237</v>
      </c>
      <c r="E28" s="21"/>
      <c r="F28" s="38"/>
    </row>
    <row r="29" spans="1:6" ht="14.4" x14ac:dyDescent="0.3">
      <c r="A29" s="88"/>
      <c r="B29" s="90" t="s">
        <v>238</v>
      </c>
      <c r="C29" s="6" t="s">
        <v>6</v>
      </c>
      <c r="D29" s="32" t="s">
        <v>239</v>
      </c>
      <c r="E29" s="21"/>
      <c r="F29" s="38"/>
    </row>
    <row r="30" spans="1:6" ht="43.2" x14ac:dyDescent="0.3">
      <c r="A30" s="88"/>
      <c r="B30" s="90" t="s">
        <v>240</v>
      </c>
      <c r="C30" s="6" t="s">
        <v>6</v>
      </c>
      <c r="D30" s="32" t="s">
        <v>241</v>
      </c>
      <c r="E30" s="21"/>
      <c r="F30" s="38"/>
    </row>
    <row r="31" spans="1:6" ht="115.2" x14ac:dyDescent="0.3">
      <c r="A31" s="88"/>
      <c r="B31" s="90" t="s">
        <v>242</v>
      </c>
      <c r="C31" s="6" t="s">
        <v>6</v>
      </c>
      <c r="D31" s="32" t="s">
        <v>243</v>
      </c>
      <c r="E31" s="21"/>
      <c r="F31" s="38"/>
    </row>
    <row r="32" spans="1:6" ht="57.6" x14ac:dyDescent="0.3">
      <c r="A32" s="88"/>
      <c r="B32" s="90" t="s">
        <v>244</v>
      </c>
      <c r="C32" s="6" t="s">
        <v>6</v>
      </c>
      <c r="D32" s="32" t="s">
        <v>245</v>
      </c>
      <c r="E32" s="21"/>
      <c r="F32" s="38"/>
    </row>
    <row r="33" spans="1:6" ht="43.2" x14ac:dyDescent="0.3">
      <c r="A33" s="88"/>
      <c r="B33" s="90" t="s">
        <v>246</v>
      </c>
      <c r="C33" s="6" t="s">
        <v>6</v>
      </c>
      <c r="D33" s="32" t="s">
        <v>247</v>
      </c>
      <c r="E33" s="21"/>
      <c r="F33" s="38"/>
    </row>
    <row r="34" spans="1:6" ht="28.8" x14ac:dyDescent="0.3">
      <c r="A34" s="88"/>
      <c r="B34" s="90" t="s">
        <v>248</v>
      </c>
      <c r="C34" s="6" t="s">
        <v>6</v>
      </c>
      <c r="D34" s="32" t="s">
        <v>249</v>
      </c>
      <c r="E34" s="21"/>
      <c r="F34" s="38"/>
    </row>
    <row r="35" spans="1:6" ht="43.2" x14ac:dyDescent="0.3">
      <c r="A35" s="88"/>
      <c r="B35" s="90" t="s">
        <v>250</v>
      </c>
      <c r="C35" s="6" t="s">
        <v>6</v>
      </c>
      <c r="D35" s="32" t="s">
        <v>251</v>
      </c>
      <c r="E35" s="21"/>
      <c r="F35" s="38"/>
    </row>
    <row r="36" spans="1:6" ht="28.8" x14ac:dyDescent="0.3">
      <c r="A36" s="88"/>
      <c r="B36" s="90" t="s">
        <v>252</v>
      </c>
      <c r="C36" s="6" t="s">
        <v>6</v>
      </c>
      <c r="D36" s="32" t="s">
        <v>253</v>
      </c>
      <c r="E36" s="21"/>
      <c r="F36" s="38"/>
    </row>
    <row r="37" spans="1:6" ht="28.8" x14ac:dyDescent="0.3">
      <c r="A37" s="88"/>
      <c r="B37" s="90" t="s">
        <v>254</v>
      </c>
      <c r="C37" s="6" t="s">
        <v>6</v>
      </c>
      <c r="D37" s="32" t="s">
        <v>255</v>
      </c>
      <c r="E37" s="21"/>
      <c r="F37" s="72"/>
    </row>
    <row r="38" spans="1:6" ht="43.2" x14ac:dyDescent="0.3">
      <c r="A38" s="88"/>
      <c r="B38" s="90" t="s">
        <v>256</v>
      </c>
      <c r="C38" s="45" t="s">
        <v>6</v>
      </c>
      <c r="D38" s="70" t="s">
        <v>257</v>
      </c>
      <c r="E38" s="21"/>
      <c r="F38" s="38"/>
    </row>
    <row r="39" spans="1:6" s="4" customFormat="1" ht="14.4" x14ac:dyDescent="0.3">
      <c r="A39" s="38"/>
      <c r="B39" s="90" t="s">
        <v>258</v>
      </c>
      <c r="C39" s="38" t="s">
        <v>6</v>
      </c>
      <c r="D39" s="70" t="s">
        <v>259</v>
      </c>
      <c r="E39" s="21"/>
      <c r="F39" s="42"/>
    </row>
    <row r="40" spans="1:6" ht="72" x14ac:dyDescent="0.3">
      <c r="A40" s="38"/>
      <c r="B40" s="90" t="s">
        <v>260</v>
      </c>
      <c r="C40" s="38" t="s">
        <v>34</v>
      </c>
      <c r="D40" s="67" t="s">
        <v>261</v>
      </c>
      <c r="E40" s="21"/>
      <c r="F40" s="38"/>
    </row>
    <row r="41" spans="1:6" ht="86.4" x14ac:dyDescent="0.3">
      <c r="A41" s="88"/>
      <c r="B41" s="90" t="s">
        <v>262</v>
      </c>
      <c r="C41" s="6" t="s">
        <v>6</v>
      </c>
      <c r="D41" s="71" t="s">
        <v>263</v>
      </c>
      <c r="E41" s="21"/>
      <c r="F41" s="55"/>
    </row>
    <row r="42" spans="1:6" ht="86.4" x14ac:dyDescent="0.3">
      <c r="A42" s="89"/>
      <c r="B42" s="90" t="s">
        <v>264</v>
      </c>
      <c r="C42" s="6" t="s">
        <v>6</v>
      </c>
      <c r="D42" s="71" t="s">
        <v>265</v>
      </c>
      <c r="E42" s="21"/>
      <c r="F42" s="55"/>
    </row>
    <row r="43" spans="1:6" ht="43.2" x14ac:dyDescent="0.3">
      <c r="A43" s="89"/>
      <c r="B43" s="90" t="s">
        <v>266</v>
      </c>
      <c r="C43" s="6" t="s">
        <v>6</v>
      </c>
      <c r="D43" s="71" t="s">
        <v>267</v>
      </c>
      <c r="E43" s="21"/>
      <c r="F43" s="55"/>
    </row>
    <row r="44" spans="1:6" ht="57.6" x14ac:dyDescent="0.3">
      <c r="A44" s="89"/>
      <c r="B44" s="90" t="s">
        <v>268</v>
      </c>
      <c r="C44" s="6" t="s">
        <v>7</v>
      </c>
      <c r="D44" s="71" t="s">
        <v>269</v>
      </c>
      <c r="E44" s="21"/>
      <c r="F44" s="55">
        <v>2</v>
      </c>
    </row>
    <row r="45" spans="1:6" ht="37.5" customHeight="1" x14ac:dyDescent="0.3">
      <c r="A45" s="56" t="s">
        <v>9</v>
      </c>
      <c r="B45" s="66" t="s">
        <v>10</v>
      </c>
      <c r="C45" s="14" t="s">
        <v>186</v>
      </c>
      <c r="D45" s="10" t="s">
        <v>12</v>
      </c>
      <c r="E45" s="68" t="s">
        <v>13</v>
      </c>
      <c r="F45" s="61"/>
    </row>
    <row r="46" spans="1:6" ht="14.4" x14ac:dyDescent="0.3">
      <c r="A46" s="62" t="s">
        <v>270</v>
      </c>
      <c r="B46" s="90" t="s">
        <v>271</v>
      </c>
      <c r="C46" s="64" t="s">
        <v>6</v>
      </c>
      <c r="D46" s="26" t="s">
        <v>272</v>
      </c>
      <c r="E46" s="55"/>
      <c r="F46" s="77"/>
    </row>
    <row r="47" spans="1:6" ht="28.8" x14ac:dyDescent="0.3">
      <c r="A47" s="25"/>
      <c r="B47" s="90" t="s">
        <v>273</v>
      </c>
      <c r="C47" s="64" t="s">
        <v>6</v>
      </c>
      <c r="D47" s="26" t="s">
        <v>274</v>
      </c>
      <c r="E47" s="55"/>
      <c r="F47" s="77"/>
    </row>
    <row r="48" spans="1:6" ht="14.4" x14ac:dyDescent="0.3">
      <c r="A48" s="25"/>
      <c r="B48" s="90" t="s">
        <v>275</v>
      </c>
      <c r="C48" s="25" t="s">
        <v>6</v>
      </c>
      <c r="D48" s="78" t="s">
        <v>276</v>
      </c>
      <c r="E48" s="55"/>
      <c r="F48" s="77"/>
    </row>
    <row r="49" spans="1:6" ht="43.2" x14ac:dyDescent="0.3">
      <c r="A49" s="24"/>
      <c r="B49" s="90" t="s">
        <v>277</v>
      </c>
      <c r="C49" s="46" t="s">
        <v>6</v>
      </c>
      <c r="D49" s="79" t="s">
        <v>278</v>
      </c>
      <c r="E49" s="55"/>
      <c r="F49" s="24"/>
    </row>
    <row r="50" spans="1:6" ht="57.6" x14ac:dyDescent="0.3">
      <c r="A50" s="24"/>
      <c r="B50" s="90" t="s">
        <v>279</v>
      </c>
      <c r="C50" s="46" t="s">
        <v>6</v>
      </c>
      <c r="D50" s="79" t="s">
        <v>280</v>
      </c>
      <c r="E50" s="55"/>
      <c r="F50" s="24"/>
    </row>
    <row r="51" spans="1:6" ht="28.8" x14ac:dyDescent="0.3">
      <c r="A51" s="25"/>
      <c r="B51" s="90" t="s">
        <v>281</v>
      </c>
      <c r="C51" s="65" t="s">
        <v>6</v>
      </c>
      <c r="D51" s="80" t="s">
        <v>282</v>
      </c>
      <c r="E51" s="55"/>
      <c r="F51" s="77"/>
    </row>
    <row r="52" spans="1:6" ht="28.8" x14ac:dyDescent="0.3">
      <c r="A52" s="63"/>
      <c r="B52" s="90" t="s">
        <v>283</v>
      </c>
      <c r="C52" s="25" t="s">
        <v>34</v>
      </c>
      <c r="D52" s="28" t="s">
        <v>284</v>
      </c>
      <c r="E52" s="55"/>
      <c r="F52" s="77"/>
    </row>
    <row r="53" spans="1:6" ht="57.6" x14ac:dyDescent="0.3">
      <c r="A53" s="63"/>
      <c r="B53" s="90" t="s">
        <v>285</v>
      </c>
      <c r="C53" s="25" t="s">
        <v>6</v>
      </c>
      <c r="D53" s="28" t="s">
        <v>286</v>
      </c>
      <c r="E53" s="55"/>
      <c r="F53" s="77"/>
    </row>
    <row r="54" spans="1:6" ht="187.2" x14ac:dyDescent="0.3">
      <c r="A54" s="24"/>
      <c r="B54" s="90" t="s">
        <v>287</v>
      </c>
      <c r="C54" s="46" t="s">
        <v>6</v>
      </c>
      <c r="D54" s="81" t="s">
        <v>288</v>
      </c>
      <c r="E54" s="55"/>
      <c r="F54" s="24"/>
    </row>
    <row r="55" spans="1:6" ht="43.2" x14ac:dyDescent="0.3">
      <c r="A55" s="24"/>
      <c r="B55" s="90" t="s">
        <v>289</v>
      </c>
      <c r="C55" s="46" t="s">
        <v>6</v>
      </c>
      <c r="D55" s="79" t="s">
        <v>290</v>
      </c>
      <c r="E55" s="55"/>
      <c r="F55" s="24"/>
    </row>
    <row r="56" spans="1:6" ht="57.6" x14ac:dyDescent="0.3">
      <c r="A56" s="24"/>
      <c r="B56" s="90" t="s">
        <v>291</v>
      </c>
      <c r="C56" s="46" t="s">
        <v>6</v>
      </c>
      <c r="D56" s="79" t="s">
        <v>292</v>
      </c>
      <c r="E56" s="55"/>
      <c r="F56" s="24"/>
    </row>
    <row r="57" spans="1:6" ht="43.2" x14ac:dyDescent="0.3">
      <c r="A57" s="36"/>
      <c r="B57" s="90" t="s">
        <v>293</v>
      </c>
      <c r="C57" s="46" t="s">
        <v>6</v>
      </c>
      <c r="D57" s="79" t="s">
        <v>294</v>
      </c>
      <c r="E57" s="55"/>
      <c r="F57" s="24"/>
    </row>
    <row r="58" spans="1:6" ht="43.2" x14ac:dyDescent="0.3">
      <c r="A58" s="86"/>
      <c r="B58" s="90" t="s">
        <v>295</v>
      </c>
      <c r="C58" s="82" t="s">
        <v>39</v>
      </c>
      <c r="D58" s="26" t="s">
        <v>296</v>
      </c>
      <c r="E58" s="55"/>
      <c r="F58" s="55"/>
    </row>
    <row r="59" spans="1:6" ht="43.2" x14ac:dyDescent="0.3">
      <c r="A59" s="86"/>
      <c r="B59" s="90" t="s">
        <v>297</v>
      </c>
      <c r="C59" s="83" t="s">
        <v>6</v>
      </c>
      <c r="D59" s="80" t="s">
        <v>299</v>
      </c>
      <c r="E59" s="55"/>
      <c r="F59" s="55"/>
    </row>
    <row r="60" spans="1:6" ht="14.4" x14ac:dyDescent="0.3"/>
  </sheetData>
  <sheetProtection algorithmName="SHA-512" hashValue="bJUX35IOEOA7ibYJ6PapkgnG539/CryWydk3EBAWUggqS3uHE9r8aCzpNrpJkCokwYhJIqUvO+WL/3LNij8EGA==" saltValue="OKzXl3DHxXKq5ak+LqrR1w==" spinCount="100000" sheet="1" objects="1" scenarios="1"/>
  <protectedRanges>
    <protectedRange sqref="E3:E59" name="Bereik1"/>
  </protectedRanges>
  <autoFilter ref="A2:F2" xr:uid="{9F1E84DF-A5C5-4910-9350-DE1FD3C95326}"/>
  <phoneticPr fontId="9" type="noConversion"/>
  <dataValidations count="1">
    <dataValidation allowBlank="1" showInputMessage="1" showErrorMessage="1" sqref="F1:F44 F58:F1048576" xr:uid="{8CD30B0A-9AAA-4964-975E-D689A1EA6F9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D53828B-103B-4CB3-9E4B-FCC27F49BCFC}">
          <x14:formula1>
            <xm:f>Dashboard!$E$8:$F$8</xm:f>
          </x14:formula1>
          <xm:sqref>E3:E7 E21:E44 E9:E19 E46:E59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1172354B90164F976EB1A75389A4E6" ma:contentTypeVersion="9" ma:contentTypeDescription="Create a new document." ma:contentTypeScope="" ma:versionID="bbf3a61f37e33ab39a0b339d2831c5bc">
  <xsd:schema xmlns:xsd="http://www.w3.org/2001/XMLSchema" xmlns:xs="http://www.w3.org/2001/XMLSchema" xmlns:p="http://schemas.microsoft.com/office/2006/metadata/properties" xmlns:ns2="64e6c407-e08d-4a1c-9475-a284bfafcb08" targetNamespace="http://schemas.microsoft.com/office/2006/metadata/properties" ma:root="true" ma:fieldsID="0268ea53c239c497cb2af4ec2eb39b9f" ns2:_="">
    <xsd:import namespace="64e6c407-e08d-4a1c-9475-a284bfafcb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afbeelding" minOccurs="0"/>
                <xsd:element ref="ns2:Description" minOccurs="0"/>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e6c407-e08d-4a1c-9475-a284bfafcb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afbeelding" ma:index="12" nillable="true" ma:displayName="afbeelding" ma:format="Thumbnail" ma:internalName="afbeelding">
      <xsd:simpleType>
        <xsd:restriction base="dms:Unknown"/>
      </xsd:simpleType>
    </xsd:element>
    <xsd:element name="Description" ma:index="13" nillable="true" ma:displayName="Description" ma:format="Dropdown" ma:internalName="Description">
      <xsd:simpleType>
        <xsd:restriction base="dms:Text">
          <xsd:maxLength value="255"/>
        </xsd:restriction>
      </xsd:simpleType>
    </xsd:element>
    <xsd:element name="DocumentType" ma:index="14" nillable="true" ma:displayName="DocumentType" ma:format="Dropdown" ma:internalName="DocumentType">
      <xsd:simpleType>
        <xsd:restriction base="dms:Choice">
          <xsd:enumeration value="Inkoop"/>
          <xsd:enumeration value="Projectmanagement"/>
          <xsd:enumeration value="Architectuur"/>
          <xsd:enumeration value="SPO"/>
          <xsd:enumeration value="Architectuur"/>
          <xsd:enumeration value="Juridisch"/>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fbeelding xmlns="64e6c407-e08d-4a1c-9475-a284bfafcb08" xsi:nil="true"/>
    <DocumentType xmlns="64e6c407-e08d-4a1c-9475-a284bfafcb08" xsi:nil="true"/>
    <Description xmlns="64e6c407-e08d-4a1c-9475-a284bfafcb08" xsi:nil="true"/>
  </documentManagement>
</p:properties>
</file>

<file path=customXml/itemProps1.xml><?xml version="1.0" encoding="utf-8"?>
<ds:datastoreItem xmlns:ds="http://schemas.openxmlformats.org/officeDocument/2006/customXml" ds:itemID="{27DA487D-03C0-4A61-B2E0-0F3547DACC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e6c407-e08d-4a1c-9475-a284bfafcb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8F4F39-3282-4919-88BB-FF216CC27736}">
  <ds:schemaRefs>
    <ds:schemaRef ds:uri="http://schemas.microsoft.com/sharepoint/v3/contenttype/forms"/>
  </ds:schemaRefs>
</ds:datastoreItem>
</file>

<file path=customXml/itemProps3.xml><?xml version="1.0" encoding="utf-8"?>
<ds:datastoreItem xmlns:ds="http://schemas.openxmlformats.org/officeDocument/2006/customXml" ds:itemID="{B492E7EC-7EC4-472C-B755-307F93C4A65B}">
  <ds:schemaRefs>
    <ds:schemaRef ds:uri="http://www.w3.org/XML/1998/namespace"/>
    <ds:schemaRef ds:uri="http://schemas.microsoft.com/office/2006/documentManagement/types"/>
    <ds:schemaRef ds:uri="http://purl.org/dc/elements/1.1/"/>
    <ds:schemaRef ds:uri="http://purl.org/dc/dcmitype/"/>
    <ds:schemaRef ds:uri="64e6c407-e08d-4a1c-9475-a284bfafcb08"/>
    <ds:schemaRef ds:uri="http://schemas.openxmlformats.org/package/2006/metadata/core-properties"/>
    <ds:schemaRef ds:uri="http://purl.org/dc/term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Dashboard</vt:lpstr>
      <vt:lpstr>Functionele eisen repository</vt:lpstr>
      <vt:lpstr>Functionele eisen BPMN tool</vt:lpstr>
      <vt:lpstr>Niet functionele eisen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Lodder, Rene</dc:creator>
  <cp:keywords/>
  <dc:description/>
  <cp:lastModifiedBy>Michiels, Twan</cp:lastModifiedBy>
  <cp:revision/>
  <dcterms:created xsi:type="dcterms:W3CDTF">2021-06-30T09:22:43Z</dcterms:created>
  <dcterms:modified xsi:type="dcterms:W3CDTF">2025-08-13T08:47:10Z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0x010100D61172354B90164F976EB1A75389A4E6</vt:lpwstr>
  </property>
  <property fmtid="{D5CDD505-2E9C-101B-9397-08002B2CF9AE}" pid="3" name="MSIP_Label_809b38bc-0ed8-48ce-ab09-5250aa17f0d6_Enabled">
    <vt:lpwstr>true</vt:lpwstr>
  </property>
  <property fmtid="{D5CDD505-2E9C-101B-9397-08002B2CF9AE}" pid="4" name="MSIP_Label_809b38bc-0ed8-48ce-ab09-5250aa17f0d6_SetDate">
    <vt:lpwstr>2022-03-23T15:31:10Z</vt:lpwstr>
  </property>
  <property fmtid="{D5CDD505-2E9C-101B-9397-08002B2CF9AE}" pid="5" name="MSIP_Label_809b38bc-0ed8-48ce-ab09-5250aa17f0d6_Method">
    <vt:lpwstr>Standard</vt:lpwstr>
  </property>
  <property fmtid="{D5CDD505-2E9C-101B-9397-08002B2CF9AE}" pid="6" name="MSIP_Label_809b38bc-0ed8-48ce-ab09-5250aa17f0d6_Name">
    <vt:lpwstr>Public</vt:lpwstr>
  </property>
  <property fmtid="{D5CDD505-2E9C-101B-9397-08002B2CF9AE}" pid="7" name="MSIP_Label_809b38bc-0ed8-48ce-ab09-5250aa17f0d6_SiteId">
    <vt:lpwstr>7f263ce8-b129-4c08-b21c-36d0ebea0d03</vt:lpwstr>
  </property>
  <property fmtid="{D5CDD505-2E9C-101B-9397-08002B2CF9AE}" pid="8" name="MSIP_Label_809b38bc-0ed8-48ce-ab09-5250aa17f0d6_ActionId">
    <vt:lpwstr>ddf4aeb8-6135-4a14-8a08-821cdda12f29</vt:lpwstr>
  </property>
  <property fmtid="{D5CDD505-2E9C-101B-9397-08002B2CF9AE}" pid="9" name="MSIP_Label_809b38bc-0ed8-48ce-ab09-5250aa17f0d6_ContentBits">
    <vt:lpwstr>0</vt:lpwstr>
  </property>
  <property fmtid="{D5CDD505-2E9C-101B-9397-08002B2CF9AE}" pid="10" name="Order">
    <vt:r8>4100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Opmerking">
    <vt:lpwstr>Definitieve centrale versie. de andere documenten zijn oude hulpdocumenten</vt:lpwstr>
  </property>
  <property fmtid="{D5CDD505-2E9C-101B-9397-08002B2CF9AE}" pid="18" name="MediaServiceImageTags">
    <vt:lpwstr/>
  </property>
</Properties>
</file>