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25"/>
  <workbookPr/>
  <mc:AlternateContent xmlns:mc="http://schemas.openxmlformats.org/markup-compatibility/2006">
    <mc:Choice Requires="x15">
      <x15ac:absPath xmlns:x15ac="http://schemas.microsoft.com/office/spreadsheetml/2010/11/ac" url="https://smitcivieletechniek.sharepoint.com/sites/SCT-Projecten9/Gedeelde documenten/General/Projecten 2024/GWA224 - Onderhoudscontract Wegen 25-28/9_RAPPORTAGES/Bestanden 2025/Bestanden volgens documentnr. lijst/"/>
    </mc:Choice>
  </mc:AlternateContent>
  <xr:revisionPtr revIDLastSave="266" documentId="8_{9C5D3506-7CA1-4240-BAB6-C4FF81EF6267}" xr6:coauthVersionLast="47" xr6:coauthVersionMax="47" xr10:uidLastSave="{F4CF9F37-7BCE-4461-B54E-863C0849F643}"/>
  <bookViews>
    <workbookView xWindow="-120" yWindow="-120" windowWidth="29040" windowHeight="15720" xr2:uid="{00000000-000D-0000-FFFF-FFFF00000000}"/>
  </bookViews>
  <sheets>
    <sheet name="Blad1" sheetId="1" r:id="rId1"/>
    <sheet name="voldaan niet voldaan" sheetId="2" r:id="rId2"/>
  </sheets>
  <definedNames>
    <definedName name="_xlnm._FilterDatabase" localSheetId="0" hidden="1">Blad1!$A$3:$E$15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6" i="1" l="1"/>
  <c r="D12" i="1"/>
  <c r="F11" i="1" a="1"/>
  <c r="F11" i="1" s="1"/>
  <c r="F10" i="1" a="1"/>
  <c r="F10" i="1" s="1"/>
  <c r="F9" i="1" a="1"/>
  <c r="F9" i="1" s="1"/>
  <c r="F7" i="1" a="1"/>
  <c r="F7" i="1" s="1"/>
  <c r="F6" i="1" a="1"/>
  <c r="F6" i="1" s="1"/>
  <c r="F8" i="1" s="1"/>
  <c r="F5" i="1" a="1"/>
  <c r="F5" i="1" s="1"/>
  <c r="F12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<sst xmlns="http://schemas.openxmlformats.org/spreadsheetml/2006/main" count="45" uniqueCount="34">
  <si>
    <t>Nummer</t>
  </si>
  <si>
    <t xml:space="preserve">Criteria </t>
  </si>
  <si>
    <t>Voldaan</t>
  </si>
  <si>
    <t>1.1</t>
  </si>
  <si>
    <t>1.2</t>
  </si>
  <si>
    <t>1.3</t>
  </si>
  <si>
    <t>De gegadigde moet aantonen dat er beleid en verklaringen zijn op SROI-verplichtingen van 7000 euro op gebied van diversiteit, inclusiviteit en gelijkheid, ook wel DIG. Hieronder vallen…..</t>
  </si>
  <si>
    <t>De gegadigde moet aantoonbaar maken dat er in de jaren 2020 – 2024 meer dan 5 projecten emissieloos zijn uitgevoerd. Waarbij het gebruikte elektrisch materieel is opgeladen door volledig groene stroom. Dit dient te worden aangetoond.  (Projecten onderhoud van elementen verharding)</t>
  </si>
  <si>
    <t>Deelcriteria</t>
  </si>
  <si>
    <t>Niet voldaan</t>
  </si>
  <si>
    <t>Voldaan/niet voldaan</t>
  </si>
  <si>
    <t>Emissieloos uitvoeren van de dagelijkse werkzaamheden elementenwerk</t>
  </si>
  <si>
    <t>0 van de 3 ploegen</t>
  </si>
  <si>
    <t>1 van de 3 ploegen</t>
  </si>
  <si>
    <t>2 van de 3 ploegen</t>
  </si>
  <si>
    <t>3 van de 3 ploegen</t>
  </si>
  <si>
    <t>Het volledig (van omzetgarantie) emissieloos uitvoeren van het elementenwerk in een stedelijk gebied met minimaal 30.000 inwoners.</t>
  </si>
  <si>
    <t>Het volledig toepassen en verzorgen van emissieloos transport in de binnenstad.</t>
  </si>
  <si>
    <t>niet voldaan</t>
  </si>
  <si>
    <t>minder dan 75%</t>
  </si>
  <si>
    <t>75% of meer</t>
  </si>
  <si>
    <t>voldaan</t>
  </si>
  <si>
    <t>geen ervaring</t>
  </si>
  <si>
    <t>ervaring met een beheersprogramma</t>
  </si>
  <si>
    <t>ervaring met Brutus of kikker</t>
  </si>
  <si>
    <t>geen beleid</t>
  </si>
  <si>
    <t>certificaten</t>
  </si>
  <si>
    <t>een gedragscode</t>
  </si>
  <si>
    <t>De gegadigde moet aantonen dat er ervaring is met beheersprogramma conform CROW</t>
  </si>
  <si>
    <t>maximale fictieve korting</t>
  </si>
  <si>
    <t>Verkregen ficiteve korting</t>
  </si>
  <si>
    <t xml:space="preserve">Het volledig verzorgen van een zelfvoorzienende en energie-neutrale depot. </t>
  </si>
  <si>
    <t>Inschrijfstaat</t>
  </si>
  <si>
    <t>Evaluatieprijs 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</si>
</sst>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6" formatCode="&quot;€&quot;\ #,##0;[Red]&quot;€&quot;\ \-#,##0"/>
    <numFmt numFmtId="164" formatCode="&quot;€&quot;\ #,##0.00"/>
  </numFmts>
  <fonts count="6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9"/>
      <color theme="1"/>
      <name val="Arial"/>
      <family val="2"/>
    </font>
    <font>
      <sz val="9"/>
      <color theme="0"/>
      <name val="Arial"/>
      <family val="2"/>
    </font>
    <font>
      <b/>
      <sz val="9"/>
      <color theme="0"/>
      <name val="Arial"/>
      <family val="2"/>
    </font>
    <font>
      <b/>
      <sz val="14"/>
      <color theme="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8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theme="8" tint="0.39997558519241921"/>
      </left>
      <right/>
      <top style="thin">
        <color theme="8" tint="0.39997558519241921"/>
      </top>
      <bottom style="thin">
        <color theme="8" tint="0.39997558519241921"/>
      </bottom>
      <diagonal/>
    </border>
    <border>
      <left/>
      <right/>
      <top style="thin">
        <color theme="8" tint="0.39997558519241921"/>
      </top>
      <bottom style="thin">
        <color theme="8" tint="0.39997558519241921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0" borderId="0" xfId="0" applyFont="1" applyAlignment="1">
      <alignment wrapText="1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right" wrapText="1"/>
    </xf>
    <xf numFmtId="0" fontId="0" fillId="2" borderId="0" xfId="0" applyFill="1"/>
    <xf numFmtId="0" fontId="0" fillId="3" borderId="0" xfId="0" applyFill="1"/>
    <xf numFmtId="0" fontId="2" fillId="0" borderId="1" xfId="0" applyFont="1" applyBorder="1" applyAlignment="1">
      <alignment horizontal="right" wrapText="1"/>
    </xf>
    <xf numFmtId="0" fontId="2" fillId="0" borderId="1" xfId="0" applyFont="1" applyBorder="1" applyAlignment="1">
      <alignment wrapText="1"/>
    </xf>
    <xf numFmtId="0" fontId="2" fillId="4" borderId="0" xfId="0" applyFont="1" applyFill="1" applyAlignment="1">
      <alignment horizontal="right" wrapText="1"/>
    </xf>
    <xf numFmtId="0" fontId="2" fillId="4" borderId="0" xfId="0" applyFont="1" applyFill="1" applyAlignment="1">
      <alignment wrapText="1"/>
    </xf>
    <xf numFmtId="0" fontId="2" fillId="4" borderId="0" xfId="0" applyFont="1" applyFill="1" applyAlignment="1">
      <alignment vertical="center"/>
    </xf>
    <xf numFmtId="0" fontId="2" fillId="0" borderId="0" xfId="0" applyFont="1" applyAlignment="1">
      <alignment horizontal="right" vertical="top" wrapText="1"/>
    </xf>
    <xf numFmtId="6" fontId="0" fillId="0" borderId="0" xfId="0" applyNumberFormat="1" applyAlignment="1">
      <alignment horizontal="left" vertical="top" wrapText="1"/>
    </xf>
    <xf numFmtId="6" fontId="2" fillId="0" borderId="0" xfId="0" applyNumberFormat="1" applyFont="1" applyAlignment="1">
      <alignment wrapText="1"/>
    </xf>
    <xf numFmtId="164" fontId="2" fillId="0" borderId="0" xfId="0" applyNumberFormat="1" applyFont="1" applyAlignment="1">
      <alignment wrapText="1"/>
    </xf>
    <xf numFmtId="0" fontId="3" fillId="4" borderId="0" xfId="0" applyFont="1" applyFill="1" applyAlignment="1">
      <alignment wrapText="1"/>
    </xf>
    <xf numFmtId="6" fontId="3" fillId="4" borderId="0" xfId="0" applyNumberFormat="1" applyFont="1" applyFill="1" applyAlignment="1">
      <alignment wrapText="1"/>
    </xf>
    <xf numFmtId="164" fontId="4" fillId="4" borderId="0" xfId="0" applyNumberFormat="1" applyFont="1" applyFill="1" applyAlignment="1">
      <alignment wrapText="1"/>
    </xf>
    <xf numFmtId="0" fontId="5" fillId="4" borderId="2" xfId="0" applyFont="1" applyFill="1" applyBorder="1" applyAlignment="1">
      <alignment horizontal="right" wrapText="1"/>
    </xf>
    <xf numFmtId="0" fontId="5" fillId="4" borderId="3" xfId="0" applyFont="1" applyFill="1" applyBorder="1" applyAlignment="1">
      <alignment wrapText="1"/>
    </xf>
    <xf numFmtId="0" fontId="5" fillId="4" borderId="3" xfId="0" applyFont="1" applyFill="1" applyBorder="1" applyAlignment="1">
      <alignment vertical="center"/>
    </xf>
    <xf numFmtId="164" fontId="5" fillId="4" borderId="3" xfId="0" applyNumberFormat="1" applyFont="1" applyFill="1" applyBorder="1" applyAlignment="1">
      <alignment vertical="center"/>
    </xf>
    <xf numFmtId="0" fontId="5" fillId="0" borderId="0" xfId="0" applyFont="1" applyAlignment="1">
      <alignment wrapText="1"/>
    </xf>
  </cellXfs>
  <cellStyles count="1">
    <cellStyle name="Standaard" xfId="0" builtinId="0"/>
  </cellStyles>
  <dxfs count="9"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family val="2"/>
        <scheme val="none"/>
      </font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family val="2"/>
        <scheme val="none"/>
      </font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family val="2"/>
        <scheme val="none"/>
      </font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family val="2"/>
        <scheme val="none"/>
      </font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family val="2"/>
        <scheme val="none"/>
      </font>
      <alignment horizontal="right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family val="2"/>
        <scheme val="none"/>
      </font>
      <alignment horizontal="general" vertical="bottom" textRotation="0" wrapText="1" indent="0" justifyLastLine="0" shrinkToFit="0" readingOrder="0"/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family val="2"/>
        <scheme val="none"/>
      </font>
      <alignment horizontal="general" vertical="bottom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2D285AF-117E-4F88-A706-9FCE71F5E623}" name="Tabel1" displayName="Tabel1" ref="A3:F15" totalsRowShown="0" headerRowDxfId="8" dataDxfId="6" headerRowBorderDxfId="7">
  <tableColumns count="6">
    <tableColumn id="1" xr3:uid="{BD90364F-E4E4-4D0F-9028-997F0FD4C870}" name="Nummer" dataDxfId="5"/>
    <tableColumn id="2" xr3:uid="{9B821CAB-5A2D-4204-953C-EFA5D7B89C32}" name="Criteria " dataDxfId="4"/>
    <tableColumn id="3" xr3:uid="{AD1E9530-2946-4748-AFB3-EA1C9971C674}" name="Deelcriteria" dataDxfId="3"/>
    <tableColumn id="4" xr3:uid="{8E2F705D-DBE0-4C55-9FAE-AAAF7A3BCFEA}" name="maximale fictieve korting" dataDxfId="2"/>
    <tableColumn id="6" xr3:uid="{A00BA33E-D789-4FE2-86EA-5641CBD5A6EF}" name="Voldaan/niet voldaan" dataDxfId="1"/>
    <tableColumn id="7" xr3:uid="{FF7B0D82-9381-4345-8166-9C98F5A22A78}" name="Verkregen ficiteve korting" dataDxfId="0"/>
  </tableColumns>
  <tableStyleInfo name="TableStyleMedium6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J16"/>
  <sheetViews>
    <sheetView tabSelected="1" workbookViewId="0">
      <selection activeCell="I24" sqref="I24"/>
    </sheetView>
  </sheetViews>
  <sheetFormatPr defaultRowHeight="12" x14ac:dyDescent="0.2"/>
  <cols>
    <col min="1" max="1" width="10.140625" style="3" customWidth="1"/>
    <col min="2" max="2" width="55.85546875" style="1" customWidth="1"/>
    <col min="3" max="3" width="99" style="1" bestFit="1" customWidth="1"/>
    <col min="4" max="4" width="17.42578125" style="1" customWidth="1"/>
    <col min="5" max="5" width="19.42578125" style="1" customWidth="1"/>
    <col min="6" max="6" width="17.85546875" style="1" bestFit="1" customWidth="1"/>
    <col min="7" max="10" width="9.140625" style="1"/>
    <col min="11" max="11" width="11.42578125" style="1" bestFit="1" customWidth="1"/>
    <col min="12" max="16384" width="9.140625" style="1"/>
  </cols>
  <sheetData>
    <row r="3" spans="1:10" ht="24" x14ac:dyDescent="0.2">
      <c r="A3" s="6" t="s">
        <v>0</v>
      </c>
      <c r="B3" s="7" t="s">
        <v>1</v>
      </c>
      <c r="C3" s="7" t="s">
        <v>8</v>
      </c>
      <c r="D3" s="7" t="s">
        <v>29</v>
      </c>
      <c r="E3" s="7" t="s">
        <v>10</v>
      </c>
      <c r="F3" s="7" t="s">
        <v>30</v>
      </c>
    </row>
    <row r="4" spans="1:10" ht="24" x14ac:dyDescent="0.2">
      <c r="A4" s="11">
        <v>1</v>
      </c>
      <c r="B4" s="1" t="s">
        <v>11</v>
      </c>
      <c r="D4" s="1">
        <v>50</v>
      </c>
      <c r="I4" s="13"/>
      <c r="J4" s="13"/>
    </row>
    <row r="5" spans="1:10" ht="24" x14ac:dyDescent="0.2">
      <c r="A5" s="11" t="s">
        <v>3</v>
      </c>
      <c r="C5" s="1" t="s">
        <v>16</v>
      </c>
      <c r="D5" s="12">
        <v>200000</v>
      </c>
      <c r="E5" s="1" t="s">
        <v>15</v>
      </c>
      <c r="F5" s="14" cm="1">
        <f t="array" ref="F5">_xlfn.IFS(E5="0 van de 3 ploegen",0,E5="1 van de 3 ploegen",60000,E5="2 van de 3 ploegen",100000,E5="3 van de 3 ploegen",200000)</f>
        <v>200000</v>
      </c>
      <c r="I5" s="13"/>
      <c r="J5" s="13"/>
    </row>
    <row r="6" spans="1:10" ht="15" x14ac:dyDescent="0.2">
      <c r="A6" s="11" t="s">
        <v>4</v>
      </c>
      <c r="C6" s="1" t="s">
        <v>17</v>
      </c>
      <c r="D6" s="12">
        <v>115000</v>
      </c>
      <c r="E6" s="1" t="s">
        <v>20</v>
      </c>
      <c r="F6" s="14" cm="1">
        <f t="array" ref="F6">_xlfn.IFS(E6="minder dan 75%",0,E6="75% of meer",115000)</f>
        <v>115000</v>
      </c>
      <c r="I6" s="13"/>
      <c r="J6" s="13"/>
    </row>
    <row r="7" spans="1:10" ht="15" x14ac:dyDescent="0.2">
      <c r="A7" s="11" t="s">
        <v>5</v>
      </c>
      <c r="C7" s="1" t="s">
        <v>31</v>
      </c>
      <c r="D7" s="12">
        <v>60000</v>
      </c>
      <c r="E7" s="1" t="s">
        <v>21</v>
      </c>
      <c r="F7" s="14" cm="1">
        <f t="array" ref="F7">_xlfn.IFS(E7="niet voldaan",0,E7="voldaan",60000)</f>
        <v>60000</v>
      </c>
      <c r="I7" s="13"/>
      <c r="J7" s="13"/>
    </row>
    <row r="8" spans="1:10" ht="15" x14ac:dyDescent="0.2">
      <c r="D8" s="12">
        <v>35000</v>
      </c>
      <c r="F8" s="1">
        <f>IF(AND(F5=200000,F6=115000),35000,0)</f>
        <v>35000</v>
      </c>
      <c r="I8" s="13"/>
      <c r="J8" s="13"/>
    </row>
    <row r="9" spans="1:10" ht="36" x14ac:dyDescent="0.2">
      <c r="A9" s="11">
        <v>2</v>
      </c>
      <c r="B9" s="1" t="s">
        <v>6</v>
      </c>
      <c r="D9" s="12">
        <v>60000</v>
      </c>
      <c r="E9" s="1" t="s">
        <v>21</v>
      </c>
      <c r="F9" s="14" cm="1">
        <f t="array" ref="F9">_xlfn.IFS(E9="niet voldaan",0,E9="voldaan",60000)</f>
        <v>60000</v>
      </c>
      <c r="I9" s="13"/>
      <c r="J9" s="13"/>
    </row>
    <row r="10" spans="1:10" ht="60" x14ac:dyDescent="0.2">
      <c r="A10" s="11">
        <v>3</v>
      </c>
      <c r="B10" s="2" t="s">
        <v>7</v>
      </c>
      <c r="D10" s="12">
        <v>20000</v>
      </c>
      <c r="E10" s="1" t="s">
        <v>26</v>
      </c>
      <c r="F10" s="14" cm="1">
        <f t="array" ref="F10">_xlfn.IFS(E10="geen beleid",0,E10="een gedragscode",5000,E10="certificaten",20000)</f>
        <v>20000</v>
      </c>
      <c r="I10" s="13"/>
      <c r="J10" s="13"/>
    </row>
    <row r="11" spans="1:10" ht="24" x14ac:dyDescent="0.2">
      <c r="A11" s="3">
        <v>4</v>
      </c>
      <c r="B11" s="1" t="s">
        <v>28</v>
      </c>
      <c r="D11" s="12">
        <v>20000</v>
      </c>
      <c r="E11" s="1" t="s">
        <v>22</v>
      </c>
      <c r="F11" s="14" cm="1">
        <f t="array" ref="F11">_xlfn.IFS(E11="geen ervaring",0,E11="ervaring met een beheersprogramma",10000,E11="ervaring met Brutus of kikker",20000)</f>
        <v>0</v>
      </c>
      <c r="I11" s="13"/>
      <c r="J11" s="13"/>
    </row>
    <row r="12" spans="1:10" x14ac:dyDescent="0.2">
      <c r="A12" s="8"/>
      <c r="B12" s="9"/>
      <c r="C12" s="10"/>
      <c r="D12" s="16">
        <f>SUM(D5:D11)</f>
        <v>510000</v>
      </c>
      <c r="E12" s="15"/>
      <c r="F12" s="17">
        <f>SUM(F5:F10)</f>
        <v>490000</v>
      </c>
    </row>
    <row r="13" spans="1:10" ht="11.25" customHeight="1" x14ac:dyDescent="0.2"/>
    <row r="14" spans="1:10" x14ac:dyDescent="0.2">
      <c r="D14" s="1" t="s">
        <v>32</v>
      </c>
      <c r="E14" s="14">
        <v>1200000</v>
      </c>
    </row>
    <row r="16" spans="1:10" s="22" customFormat="1" ht="18" x14ac:dyDescent="0.25">
      <c r="A16" s="18"/>
      <c r="B16" s="19"/>
      <c r="C16" s="20"/>
      <c r="D16" s="20" t="s">
        <v>33</v>
      </c>
      <c r="E16" s="20"/>
      <c r="F16" s="21">
        <f>E14-F12</f>
        <v>710000</v>
      </c>
    </row>
  </sheetData>
  <phoneticPr fontId="1" type="noConversion"/>
  <pageMargins left="0.7" right="0.7" top="0.75" bottom="0.75" header="0.3" footer="0.3"/>
  <pageSetup paperSize="9"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disablePrompts="1" count="6">
        <x14:dataValidation type="list" allowBlank="1" showInputMessage="1" showErrorMessage="1" xr:uid="{7AC8783D-A318-4415-B1F3-F652B110CAF0}">
          <x14:formula1>
            <xm:f>'voldaan niet voldaan'!$D$1:$D$4</xm:f>
          </x14:formula1>
          <xm:sqref>E5</xm:sqref>
        </x14:dataValidation>
        <x14:dataValidation type="list" allowBlank="1" showInputMessage="1" showErrorMessage="1" xr:uid="{40FC1A18-77AB-4A2A-B9FA-B09CD7C17185}">
          <x14:formula1>
            <xm:f>'voldaan niet voldaan'!$D$5:$D$6</xm:f>
          </x14:formula1>
          <xm:sqref>E6</xm:sqref>
        </x14:dataValidation>
        <x14:dataValidation type="list" allowBlank="1" showInputMessage="1" showErrorMessage="1" xr:uid="{7833D2AB-490D-42DE-998F-DDDDEB1AB231}">
          <x14:formula1>
            <xm:f>'voldaan niet voldaan'!$D$7:$D$8</xm:f>
          </x14:formula1>
          <xm:sqref>E7</xm:sqref>
        </x14:dataValidation>
        <x14:dataValidation type="list" allowBlank="1" showInputMessage="1" showErrorMessage="1" xr:uid="{088B61EF-F20A-42D2-8728-50859FEFB243}">
          <x14:formula1>
            <xm:f>'voldaan niet voldaan'!$D$10:$D$11</xm:f>
          </x14:formula1>
          <xm:sqref>E9</xm:sqref>
        </x14:dataValidation>
        <x14:dataValidation type="list" allowBlank="1" showInputMessage="1" showErrorMessage="1" xr:uid="{642417D7-3815-445C-8B8B-F6CA6EE2A7B2}">
          <x14:formula1>
            <xm:f>'voldaan niet voldaan'!$D$12:$D$14</xm:f>
          </x14:formula1>
          <xm:sqref>E10</xm:sqref>
        </x14:dataValidation>
        <x14:dataValidation type="list" allowBlank="1" showInputMessage="1" showErrorMessage="1" xr:uid="{AEE6FB9B-ACAC-4D8F-A805-565E41DEAE35}">
          <x14:formula1>
            <xm:f>'voldaan niet voldaan'!$D$15:$D$17</xm:f>
          </x14:formula1>
          <xm:sqref>E11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4B64E4-E6C6-4166-9908-D789E73ADD77}">
  <dimension ref="A1:D17"/>
  <sheetViews>
    <sheetView workbookViewId="0">
      <selection activeCell="D12" sqref="D12"/>
    </sheetView>
  </sheetViews>
  <sheetFormatPr defaultRowHeight="15" x14ac:dyDescent="0.25"/>
  <sheetData>
    <row r="1" spans="1:4" x14ac:dyDescent="0.25">
      <c r="A1" s="4" t="s">
        <v>2</v>
      </c>
      <c r="C1" t="s">
        <v>3</v>
      </c>
      <c r="D1" t="s">
        <v>12</v>
      </c>
    </row>
    <row r="2" spans="1:4" x14ac:dyDescent="0.25">
      <c r="A2" s="5" t="s">
        <v>9</v>
      </c>
      <c r="D2" t="s">
        <v>13</v>
      </c>
    </row>
    <row r="3" spans="1:4" x14ac:dyDescent="0.25">
      <c r="D3" t="s">
        <v>14</v>
      </c>
    </row>
    <row r="4" spans="1:4" x14ac:dyDescent="0.25">
      <c r="D4" t="s">
        <v>15</v>
      </c>
    </row>
    <row r="5" spans="1:4" x14ac:dyDescent="0.25">
      <c r="C5" t="s">
        <v>4</v>
      </c>
      <c r="D5" t="s">
        <v>19</v>
      </c>
    </row>
    <row r="6" spans="1:4" x14ac:dyDescent="0.25">
      <c r="D6" t="s">
        <v>20</v>
      </c>
    </row>
    <row r="7" spans="1:4" x14ac:dyDescent="0.25">
      <c r="C7" t="s">
        <v>5</v>
      </c>
      <c r="D7" t="s">
        <v>18</v>
      </c>
    </row>
    <row r="8" spans="1:4" x14ac:dyDescent="0.25">
      <c r="D8" t="s">
        <v>21</v>
      </c>
    </row>
    <row r="10" spans="1:4" x14ac:dyDescent="0.25">
      <c r="C10">
        <v>2</v>
      </c>
      <c r="D10" t="s">
        <v>18</v>
      </c>
    </row>
    <row r="11" spans="1:4" x14ac:dyDescent="0.25">
      <c r="D11" t="s">
        <v>21</v>
      </c>
    </row>
    <row r="12" spans="1:4" x14ac:dyDescent="0.25">
      <c r="C12">
        <v>3</v>
      </c>
      <c r="D12" t="s">
        <v>25</v>
      </c>
    </row>
    <row r="13" spans="1:4" x14ac:dyDescent="0.25">
      <c r="D13" t="s">
        <v>27</v>
      </c>
    </row>
    <row r="14" spans="1:4" x14ac:dyDescent="0.25">
      <c r="D14" t="s">
        <v>26</v>
      </c>
    </row>
    <row r="15" spans="1:4" x14ac:dyDescent="0.25">
      <c r="C15">
        <v>4</v>
      </c>
      <c r="D15" t="s">
        <v>22</v>
      </c>
    </row>
    <row r="16" spans="1:4" x14ac:dyDescent="0.25">
      <c r="D16" t="s">
        <v>23</v>
      </c>
    </row>
    <row r="17" spans="4:4" x14ac:dyDescent="0.25">
      <c r="D17" t="s">
        <v>24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74b20a43-2b36-4928-bc91-4297c9803c05">
      <Terms xmlns="http://schemas.microsoft.com/office/infopath/2007/PartnerControls"/>
    </lcf76f155ced4ddcb4097134ff3c332f>
    <TaxCatchAll xmlns="8e121552-7d4c-4d60-8047-8844e8b53e03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03E86CAB3A43F4C88DF7EAFECCC470B" ma:contentTypeVersion="19" ma:contentTypeDescription="Een nieuw document maken." ma:contentTypeScope="" ma:versionID="2ef26f890615baacc30823f08fadfcd1">
  <xsd:schema xmlns:xsd="http://www.w3.org/2001/XMLSchema" xmlns:xs="http://www.w3.org/2001/XMLSchema" xmlns:p="http://schemas.microsoft.com/office/2006/metadata/properties" xmlns:ns2="74b20a43-2b36-4928-bc91-4297c9803c05" xmlns:ns3="8e121552-7d4c-4d60-8047-8844e8b53e03" targetNamespace="http://schemas.microsoft.com/office/2006/metadata/properties" ma:root="true" ma:fieldsID="0bac708467cd2579575a3d939f0fbad6" ns2:_="" ns3:_="">
    <xsd:import namespace="74b20a43-2b36-4928-bc91-4297c9803c05"/>
    <xsd:import namespace="8e121552-7d4c-4d60-8047-8844e8b53e0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b20a43-2b36-4928-bc91-4297c9803c0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8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0" nillable="true" ma:taxonomy="true" ma:internalName="lcf76f155ced4ddcb4097134ff3c332f" ma:taxonomyFieldName="MediaServiceImageTags" ma:displayName="Afbeeldingtags" ma:readOnly="false" ma:fieldId="{5cf76f15-5ced-4ddc-b409-7134ff3c332f}" ma:taxonomyMulti="true" ma:sspId="232668f4-7c6c-4b77-9ba8-2bf585a8fa8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121552-7d4c-4d60-8047-8844e8b53e03" elementFormDefault="qualified">
    <xsd:import namespace="http://schemas.microsoft.com/office/2006/documentManagement/types"/>
    <xsd:import namespace="http://schemas.microsoft.com/office/infopath/2007/PartnerControls"/>
    <xsd:element name="TaxCatchAll" ma:index="21" nillable="true" ma:displayName="Taxonomy Catch All Column" ma:hidden="true" ma:list="{2ac34896-cf90-480f-962c-f43c3304210a}" ma:internalName="TaxCatchAll" ma:showField="CatchAllData" ma:web="8e121552-7d4c-4d60-8047-8844e8b53e0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703E81A-167D-4E2D-8A3D-C13A2220ACD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1FDF784-9DBD-4BB7-ADE6-13A903FC4D70}">
  <ds:schemaRefs>
    <ds:schemaRef ds:uri="http://schemas.microsoft.com/office/2006/metadata/properties"/>
    <ds:schemaRef ds:uri="http://schemas.microsoft.com/office/infopath/2007/PartnerControls"/>
    <ds:schemaRef ds:uri="74b20a43-2b36-4928-bc91-4297c9803c05"/>
    <ds:schemaRef ds:uri="8e121552-7d4c-4d60-8047-8844e8b53e03"/>
  </ds:schemaRefs>
</ds:datastoreItem>
</file>

<file path=customXml/itemProps3.xml><?xml version="1.0" encoding="utf-8"?>
<ds:datastoreItem xmlns:ds="http://schemas.openxmlformats.org/officeDocument/2006/customXml" ds:itemID="{65F5B780-B64E-422A-934B-2F836B30780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4b20a43-2b36-4928-bc91-4297c9803c05"/>
    <ds:schemaRef ds:uri="8e121552-7d4c-4d60-8047-8844e8b53e0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Blad1</vt:lpstr>
      <vt:lpstr>voldaan niet voldaan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Marieke Zwetsloot</dc:creator>
  <cp:lastModifiedBy>Marieke Zwetsloot</cp:lastModifiedBy>
  <dcterms:created xsi:type="dcterms:W3CDTF">2015-06-05T18:19:34Z</dcterms:created>
  <dcterms:modified xsi:type="dcterms:W3CDTF">2025-07-08T14:44:01Z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0x010100103E86CAB3A43F4C88DF7EAFECCC470B</vt:lpwstr>
  </property>
  <property fmtid="{D5CDD505-2E9C-101B-9397-08002B2CF9AE}" pid="3" name="MediaServiceImageTags">
    <vt:lpwstr/>
  </property>
</Properties>
</file>