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oneu-my.sharepoint.com/personal/nina_hollander_aon_nl/Documents/Europese Aanbestedingen/Stichting/Stichting Fontys/"/>
    </mc:Choice>
  </mc:AlternateContent>
  <xr:revisionPtr revIDLastSave="3" documentId="8_{D90DC1FE-26F1-4FB1-8F26-4F77B8443133}" xr6:coauthVersionLast="47" xr6:coauthVersionMax="47" xr10:uidLastSave="{0326FF2E-97FD-4B51-9E55-96E280694CBB}"/>
  <bookViews>
    <workbookView xWindow="-120" yWindow="-16320" windowWidth="29040" windowHeight="15720" xr2:uid="{BA268392-8C91-4028-9EFF-CD662381ACEB}"/>
  </bookViews>
  <sheets>
    <sheet name="PTTotaal" sheetId="2" r:id="rId1"/>
    <sheet name="B0100103722" sheetId="4" r:id="rId2"/>
  </sheets>
  <definedNames>
    <definedName name="_xlnm.Print_Titles" localSheetId="1">B0100103722!$1:$3</definedName>
    <definedName name="_xlnm.Print_Titles" localSheetId="0">PTTotaal!$1:$3</definedName>
  </definedNames>
  <calcPr calcId="191029"/>
  <pivotCaches>
    <pivotCache cacheId="5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4" i="4" l="1"/>
  <c r="W34" i="4"/>
  <c r="V34" i="4"/>
  <c r="U34" i="4"/>
  <c r="T34" i="4"/>
  <c r="S34" i="4"/>
  <c r="X31" i="4"/>
  <c r="W31" i="4"/>
  <c r="V31" i="4"/>
  <c r="U31" i="4"/>
  <c r="T31" i="4"/>
  <c r="S31" i="4"/>
  <c r="X26" i="4"/>
  <c r="W26" i="4"/>
  <c r="V26" i="4"/>
  <c r="U26" i="4"/>
  <c r="T26" i="4"/>
  <c r="S26" i="4"/>
  <c r="X15" i="4"/>
  <c r="W15" i="4"/>
  <c r="V15" i="4"/>
  <c r="U15" i="4"/>
  <c r="T15" i="4"/>
  <c r="S15" i="4"/>
  <c r="X12" i="4"/>
  <c r="W12" i="4"/>
  <c r="V12" i="4"/>
  <c r="U12" i="4"/>
  <c r="T12" i="4"/>
  <c r="S12" i="4"/>
  <c r="X9" i="4"/>
  <c r="X35" i="4" s="1"/>
  <c r="W9" i="4"/>
  <c r="W35" i="4" s="1"/>
  <c r="V9" i="4"/>
  <c r="V35" i="4" s="1"/>
  <c r="U9" i="4"/>
  <c r="U35" i="4" s="1"/>
  <c r="T9" i="4"/>
  <c r="T35" i="4" s="1"/>
  <c r="S9" i="4"/>
  <c r="S35" i="4" s="1"/>
</calcChain>
</file>

<file path=xl/sharedStrings.xml><?xml version="1.0" encoding="utf-8"?>
<sst xmlns="http://schemas.openxmlformats.org/spreadsheetml/2006/main" count="277" uniqueCount="80">
  <si>
    <t>Klant</t>
  </si>
  <si>
    <t>Verzekerde</t>
  </si>
  <si>
    <t>Branche</t>
  </si>
  <si>
    <t>BrancheOms</t>
  </si>
  <si>
    <t>VnabNr</t>
  </si>
  <si>
    <t>PolisNr</t>
  </si>
  <si>
    <t>SubNr</t>
  </si>
  <si>
    <t>Tekenjaar</t>
  </si>
  <si>
    <t>SchadeNr</t>
  </si>
  <si>
    <t>SchadeDatum</t>
  </si>
  <si>
    <t>Status</t>
  </si>
  <si>
    <t>Contractvervaldatum</t>
  </si>
  <si>
    <t>SluiterNaam</t>
  </si>
  <si>
    <t>SchadeBehNaam</t>
  </si>
  <si>
    <t>Omschrijving</t>
  </si>
  <si>
    <t>Evenement</t>
  </si>
  <si>
    <t>EvenementOms</t>
  </si>
  <si>
    <t>ReserveCodeOms</t>
  </si>
  <si>
    <t>BrutoPremie</t>
  </si>
  <si>
    <t>Schade</t>
  </si>
  <si>
    <t>Reserve</t>
  </si>
  <si>
    <t>KostenExpert</t>
  </si>
  <si>
    <t>EigenRisico</t>
  </si>
  <si>
    <t>NettoBetaald</t>
  </si>
  <si>
    <t>Aantal</t>
  </si>
  <si>
    <t>Stichting Fontys</t>
  </si>
  <si>
    <t>Brand - Uitgebreid</t>
  </si>
  <si>
    <t>B0100103722</t>
  </si>
  <si>
    <t>R. Baaij</t>
  </si>
  <si>
    <t>afgesloten</t>
  </si>
  <si>
    <t>J.M. van der Steen</t>
  </si>
  <si>
    <t>Eindhoven, Rondom 1 (waterschade)</t>
  </si>
  <si>
    <t>1218</t>
  </si>
  <si>
    <t>water</t>
  </si>
  <si>
    <t>Diverse adressen (stormschade)</t>
  </si>
  <si>
    <t>1215</t>
  </si>
  <si>
    <t>storm/hagel</t>
  </si>
  <si>
    <t>Tilburg, Zwijsenplein 1(waterschade)</t>
  </si>
  <si>
    <t>waterschade door hevige regenval, Zwijsenplein 1 te Tilburg</t>
  </si>
  <si>
    <t>Eindhoven, De Rondom 1 (waterschade)</t>
  </si>
  <si>
    <t>Eindhoven, Rondom 1 (lekkage van kwik)</t>
  </si>
  <si>
    <t>1233</t>
  </si>
  <si>
    <t>overige materiele schade</t>
  </si>
  <si>
    <t>Tilburg, Prof. Goossenslaan 1 (waterschade) Gebouw P8</t>
  </si>
  <si>
    <t>Eindhovem, De Rondom 1 (koelschade)</t>
  </si>
  <si>
    <t>1221</t>
  </si>
  <si>
    <t>koel</t>
  </si>
  <si>
    <t>Venlo, Tegelseweg 255 (waterschade)</t>
  </si>
  <si>
    <t>EIndhoven, Rachelsmolen 1 (inbraakschade)</t>
  </si>
  <si>
    <t>1212</t>
  </si>
  <si>
    <t>inbraak/diefstal/vandalisme</t>
  </si>
  <si>
    <t>Eindhoven, Rachelsmolen 1 (waterschade)</t>
  </si>
  <si>
    <t>Eindhoven,Rondom 1 (brand)</t>
  </si>
  <si>
    <t>1203</t>
  </si>
  <si>
    <t>brand</t>
  </si>
  <si>
    <t>Tilburg, Prof. Goossenslaan 1 (glasschade)</t>
  </si>
  <si>
    <t>1267</t>
  </si>
  <si>
    <t>glasschade</t>
  </si>
  <si>
    <t>Eindhoven, Het Eeuwsel 2 en Lismortel 25 (stormschade)</t>
  </si>
  <si>
    <t>Tilburg, BSS Zwijssenstraat 5 (waterschade)</t>
  </si>
  <si>
    <t>heropend</t>
  </si>
  <si>
    <t>Mevr. S. Berkelaar-van Dijk</t>
  </si>
  <si>
    <t>Tilburg, BSS Zwijssenplein (waterschade)</t>
  </si>
  <si>
    <t>Mevr. V. Dao</t>
  </si>
  <si>
    <t>Tilburg, BSS Zwijssenplein 1 (inbraakschade)</t>
  </si>
  <si>
    <t>Grand Total</t>
  </si>
  <si>
    <t>1221  Brand - Uitgebreid</t>
  </si>
  <si>
    <t>VNAB-nummer:</t>
  </si>
  <si>
    <t>Contractvervaldatum:</t>
  </si>
  <si>
    <t>Branche:</t>
  </si>
  <si>
    <t>Sluiter:</t>
  </si>
  <si>
    <t>Stichting Fontys Total</t>
  </si>
  <si>
    <t>(blank)</t>
  </si>
  <si>
    <t>(blank) Total</t>
  </si>
  <si>
    <t>2020 Total</t>
  </si>
  <si>
    <t>2021 Total</t>
  </si>
  <si>
    <t>2022 Total</t>
  </si>
  <si>
    <t>2023 Total</t>
  </si>
  <si>
    <t>2024 Total</t>
  </si>
  <si>
    <t>2025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</si>
</sst>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b/>
      <sz val="10"/>
      <color indexed="9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indexed="18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8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8"/>
      </top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thin">
        <color rgb="FFABABAB"/>
      </left>
      <right/>
      <top/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/>
      <right/>
      <top style="thin">
        <color rgb="FFABABAB"/>
      </top>
      <bottom style="thin">
        <color rgb="FFABABAB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6">
    <xf numFmtId="0" fontId="0" fillId="0" borderId="0" xfId="0"/>
    <xf numFmtId="4" fontId="0" fillId="0" borderId="0" xfId="0" applyNumberFormat="1"/>
    <xf numFmtId="0" fontId="0" fillId="0" borderId="10" xfId="0" applyBorder="1"/>
    <xf numFmtId="0" fontId="0" fillId="0" borderId="12" xfId="0" applyBorder="1"/>
    <xf numFmtId="0" fontId="18" fillId="33" borderId="10" xfId="0" applyFont="1" applyFill="1" applyBorder="1"/>
    <xf numFmtId="0" fontId="19" fillId="33" borderId="10" xfId="0" applyFont="1" applyFill="1" applyBorder="1" applyAlignment="1">
      <alignment horizontal="center"/>
    </xf>
    <xf numFmtId="0" fontId="20" fillId="0" borderId="13" xfId="0" applyFont="1" applyBorder="1" applyAlignment="1">
      <alignment horizontal="left"/>
    </xf>
    <xf numFmtId="0" fontId="16" fillId="0" borderId="11" xfId="0" applyFont="1" applyBorder="1"/>
    <xf numFmtId="0" fontId="0" fillId="0" borderId="0" xfId="0" applyFill="1" applyBorder="1" applyAlignment="1"/>
    <xf numFmtId="14" fontId="0" fillId="0" borderId="0" xfId="0" applyNumberFormat="1" applyFill="1" applyBorder="1" applyAlignment="1"/>
    <xf numFmtId="0" fontId="0" fillId="0" borderId="15" xfId="0" applyFill="1" applyBorder="1" applyAlignment="1"/>
    <xf numFmtId="14" fontId="0" fillId="0" borderId="15" xfId="0" applyNumberFormat="1" applyFill="1" applyBorder="1" applyAlignment="1"/>
    <xf numFmtId="0" fontId="0" fillId="0" borderId="16" xfId="0" applyFill="1" applyBorder="1" applyAlignment="1"/>
    <xf numFmtId="14" fontId="0" fillId="0" borderId="16" xfId="0" applyNumberFormat="1" applyFill="1" applyBorder="1" applyAlignment="1"/>
    <xf numFmtId="0" fontId="21" fillId="0" borderId="1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1" fillId="0" borderId="14" xfId="0" applyFont="1" applyFill="1" applyBorder="1" applyAlignment="1">
      <alignment horizontal="left" wrapText="1"/>
    </xf>
    <xf numFmtId="0" fontId="0" fillId="0" borderId="15" xfId="0" applyFill="1" applyBorder="1" applyAlignment="1">
      <alignment wrapText="1"/>
    </xf>
    <xf numFmtId="0" fontId="0" fillId="0" borderId="16" xfId="0" applyFill="1" applyBorder="1" applyAlignment="1">
      <alignment wrapText="1"/>
    </xf>
    <xf numFmtId="4" fontId="21" fillId="0" borderId="14" xfId="0" applyNumberFormat="1" applyFont="1" applyFill="1" applyBorder="1" applyAlignment="1">
      <alignment horizontal="left"/>
    </xf>
    <xf numFmtId="4" fontId="0" fillId="0" borderId="15" xfId="0" applyNumberFormat="1" applyFill="1" applyBorder="1" applyAlignment="1"/>
    <xf numFmtId="4" fontId="0" fillId="0" borderId="16" xfId="0" applyNumberFormat="1" applyFill="1" applyBorder="1" applyAlignment="1"/>
    <xf numFmtId="14" fontId="0" fillId="0" borderId="0" xfId="0" applyNumberFormat="1" applyAlignment="1">
      <alignment horizontal="left"/>
    </xf>
    <xf numFmtId="0" fontId="0" fillId="0" borderId="17" xfId="0" applyBorder="1"/>
    <xf numFmtId="0" fontId="18" fillId="33" borderId="0" xfId="0" applyFont="1" applyFill="1" applyBorder="1"/>
    <xf numFmtId="0" fontId="16" fillId="0" borderId="10" xfId="0" applyFont="1" applyBorder="1"/>
    <xf numFmtId="0" fontId="16" fillId="0" borderId="18" xfId="0" applyFont="1" applyBorder="1"/>
    <xf numFmtId="0" fontId="18" fillId="33" borderId="0" xfId="0" applyNumberFormat="1" applyFont="1" applyFill="1" applyBorder="1" applyAlignment="1">
      <alignment horizontal="center"/>
    </xf>
    <xf numFmtId="0" fontId="19" fillId="33" borderId="19" xfId="0" applyFont="1" applyFill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16" fillId="0" borderId="11" xfId="0" applyNumberFormat="1" applyFon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18" fillId="33" borderId="0" xfId="0" applyNumberFormat="1" applyFont="1" applyFill="1" applyBorder="1" applyAlignment="1">
      <alignment horizontal="center"/>
    </xf>
    <xf numFmtId="4" fontId="16" fillId="0" borderId="21" xfId="0" applyNumberFormat="1" applyFont="1" applyBorder="1" applyAlignment="1">
      <alignment horizontal="center"/>
    </xf>
    <xf numFmtId="0" fontId="19" fillId="33" borderId="22" xfId="0" applyFont="1" applyFill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16" fillId="0" borderId="23" xfId="0" applyNumberFormat="1" applyFont="1" applyBorder="1" applyAlignment="1">
      <alignment horizontal="center"/>
    </xf>
    <xf numFmtId="14" fontId="16" fillId="0" borderId="15" xfId="0" applyNumberFormat="1" applyFont="1" applyFill="1" applyBorder="1" applyAlignment="1"/>
    <xf numFmtId="0" fontId="16" fillId="0" borderId="15" xfId="0" applyFont="1" applyFill="1" applyBorder="1" applyAlignment="1"/>
    <xf numFmtId="0" fontId="0" fillId="0" borderId="0" xfId="0" applyFill="1" applyBorder="1" applyAlignment="1">
      <alignment wrapText="1"/>
    </xf>
    <xf numFmtId="4" fontId="0" fillId="0" borderId="0" xfId="0" applyNumberFormat="1" applyFill="1" applyBorder="1" applyAlignment="1"/>
    <xf numFmtId="0" fontId="16" fillId="0" borderId="0" xfId="0" applyFont="1" applyFill="1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uud Baaij" refreshedDate="45838.469710648147" createdVersion="1" refreshedVersion="8" recordCount="26" xr:uid="{81AD6FD1-9A27-47B8-81D3-4AD958B302D6}">
  <cacheSource type="worksheet">
    <worksheetSource ref="A3:Y36" sheet="B0100103722"/>
  </cacheSource>
  <cacheFields count="25">
    <cacheField name="Klant" numFmtId="0">
      <sharedItems containsBlank="1" count="2">
        <s v="Stichting Fontys"/>
        <m/>
      </sharedItems>
    </cacheField>
    <cacheField name="Verzekerde" numFmtId="0">
      <sharedItems containsBlank="1"/>
    </cacheField>
    <cacheField name="Branche" numFmtId="0">
      <sharedItems containsString="0" containsBlank="1" containsNumber="1" containsInteger="1" minValue="1221" maxValue="1221"/>
    </cacheField>
    <cacheField name="BrancheOms" numFmtId="0">
      <sharedItems containsBlank="1"/>
    </cacheField>
    <cacheField name="VnabNr" numFmtId="0">
      <sharedItems containsString="0" containsBlank="1" containsNumber="1" containsInteger="1" minValue="637564310" maxValue="637564310"/>
    </cacheField>
    <cacheField name="PolisNr" numFmtId="0">
      <sharedItems containsBlank="1" count="2">
        <s v="B0100103722"/>
        <m/>
      </sharedItems>
    </cacheField>
    <cacheField name="SubNr" numFmtId="0">
      <sharedItems containsString="0" containsBlank="1" containsNumber="1" containsInteger="1" minValue="0" maxValue="0"/>
    </cacheField>
    <cacheField name="Tekenjaar" numFmtId="0">
      <sharedItems containsString="0" containsBlank="1" containsNumber="1" containsInteger="1" minValue="2020" maxValue="2025" count="7">
        <n v="2020"/>
        <n v="2021"/>
        <n v="2022"/>
        <n v="2023"/>
        <n v="2024"/>
        <n v="2025"/>
        <m/>
      </sharedItems>
    </cacheField>
    <cacheField name="SchadeNr" numFmtId="0">
      <sharedItems containsString="0" containsBlank="1" containsNumber="1" containsInteger="1" minValue="0" maxValue="1868165"/>
    </cacheField>
    <cacheField name="SchadeDatum" numFmtId="0">
      <sharedItems containsNonDate="0" containsDate="1" containsString="0" containsBlank="1" minDate="2020-02-09T00:00:00" maxDate="2025-01-09T00:00:00"/>
    </cacheField>
    <cacheField name="Status" numFmtId="0">
      <sharedItems containsBlank="1"/>
    </cacheField>
    <cacheField name="Contractvervaldatum" numFmtId="0">
      <sharedItems containsNonDate="0" containsDate="1" containsString="0" containsBlank="1" minDate="2026-01-01T00:00:00" maxDate="2026-01-02T00:00:00"/>
    </cacheField>
    <cacheField name="SluiterNaam" numFmtId="0">
      <sharedItems containsBlank="1"/>
    </cacheField>
    <cacheField name="SchadeBehNaam" numFmtId="0">
      <sharedItems containsBlank="1"/>
    </cacheField>
    <cacheField name="Omschrijving" numFmtId="0">
      <sharedItems containsBlank="1"/>
    </cacheField>
    <cacheField name="Evenement" numFmtId="0">
      <sharedItems containsBlank="1"/>
    </cacheField>
    <cacheField name="EvenementOms" numFmtId="0">
      <sharedItems containsBlank="1"/>
    </cacheField>
    <cacheField name="ReserveCodeOms" numFmtId="0">
      <sharedItems containsNonDate="0" containsString="0" containsBlank="1"/>
    </cacheField>
    <cacheField name="BrutoPremie" numFmtId="4">
      <sharedItems containsString="0" containsBlank="1" containsNumber="1" minValue="0" maxValue="590261.11"/>
    </cacheField>
    <cacheField name="Schade" numFmtId="4">
      <sharedItems containsString="0" containsBlank="1" containsNumber="1" minValue="0" maxValue="160442.01"/>
    </cacheField>
    <cacheField name="Reserve" numFmtId="4">
      <sharedItems containsString="0" containsBlank="1" containsNumber="1" containsInteger="1" minValue="0" maxValue="0"/>
    </cacheField>
    <cacheField name="KostenExpert" numFmtId="4">
      <sharedItems containsString="0" containsBlank="1" containsNumber="1" minValue="0" maxValue="6437.42"/>
    </cacheField>
    <cacheField name="EigenRisico" numFmtId="4">
      <sharedItems containsString="0" containsBlank="1" containsNumber="1" containsInteger="1" minValue="0" maxValue="5000"/>
    </cacheField>
    <cacheField name="NettoBetaald" numFmtId="4">
      <sharedItems containsString="0" containsBlank="1" containsNumber="1" minValue="0" maxValue="161269.03"/>
    </cacheField>
    <cacheField name="Aantal" numFmtId="0">
      <sharedItems containsString="0" containsBlank="1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s v="Stichting Fontys"/>
    <n v="1221"/>
    <s v="Brand - Uitgebreid"/>
    <n v="637564310"/>
    <x v="0"/>
    <n v="0"/>
    <x v="0"/>
    <n v="0"/>
    <m/>
    <m/>
    <d v="2026-01-01T00:00:00"/>
    <s v="R. Baaij"/>
    <m/>
    <m/>
    <m/>
    <m/>
    <m/>
    <n v="433646.29"/>
    <n v="0"/>
    <n v="0"/>
    <n v="0"/>
    <n v="0"/>
    <n v="0"/>
    <n v="0"/>
  </r>
  <r>
    <x v="0"/>
    <s v="Stichting Fontys"/>
    <n v="1221"/>
    <s v="Brand - Uitgebreid"/>
    <n v="637564310"/>
    <x v="0"/>
    <n v="0"/>
    <x v="0"/>
    <n v="1765883"/>
    <d v="2020-03-17T00:00:00"/>
    <s v="afgesloten"/>
    <d v="2026-01-01T00:00:00"/>
    <s v="R. Baaij"/>
    <s v="J.M. van der Steen"/>
    <s v="Eindhoven, Rondom 1 (waterschade)"/>
    <s v="1218"/>
    <s v="water"/>
    <m/>
    <n v="0"/>
    <n v="160442.01"/>
    <n v="0"/>
    <n v="6437.42"/>
    <n v="5000"/>
    <n v="161269.03"/>
    <n v="1"/>
  </r>
  <r>
    <x v="0"/>
    <s v="Stichting Fontys"/>
    <n v="1221"/>
    <s v="Brand - Uitgebreid"/>
    <n v="637564310"/>
    <x v="0"/>
    <n v="0"/>
    <x v="0"/>
    <n v="1766200"/>
    <d v="2020-02-09T00:00:00"/>
    <s v="afgesloten"/>
    <d v="2026-01-01T00:00:00"/>
    <s v="R. Baaij"/>
    <s v="J.M. van der Steen"/>
    <s v="Diverse adressen (stormschade)"/>
    <s v="1215"/>
    <s v="storm/hagel"/>
    <m/>
    <n v="0"/>
    <n v="2749.9"/>
    <n v="0"/>
    <n v="167.72"/>
    <n v="1500"/>
    <n v="4770"/>
    <n v="1"/>
  </r>
  <r>
    <x v="0"/>
    <s v="Stichting Fontys"/>
    <n v="1221"/>
    <s v="Brand - Uitgebreid"/>
    <n v="637564310"/>
    <x v="0"/>
    <n v="0"/>
    <x v="0"/>
    <n v="1770313"/>
    <d v="2020-06-08T00:00:00"/>
    <s v="afgesloten"/>
    <d v="2026-01-01T00:00:00"/>
    <s v="R. Baaij"/>
    <s v="J.M. van der Steen"/>
    <s v="Tilburg, Zwijsenplein 1(waterschade)"/>
    <s v="1218"/>
    <s v="water"/>
    <m/>
    <n v="0"/>
    <n v="18311.509999999998"/>
    <n v="0"/>
    <n v="1829.63"/>
    <n v="5000"/>
    <n v="15274.63"/>
    <n v="1"/>
  </r>
  <r>
    <x v="0"/>
    <s v="Stichting Fontys"/>
    <n v="1221"/>
    <s v="Brand - Uitgebreid"/>
    <n v="637564310"/>
    <x v="0"/>
    <n v="0"/>
    <x v="0"/>
    <n v="1770861"/>
    <d v="2020-06-16T00:00:00"/>
    <s v="afgesloten"/>
    <d v="2026-01-01T00:00:00"/>
    <s v="R. Baaij"/>
    <s v="J.M. van der Steen"/>
    <s v="waterschade door hevige regenval, Zwijsenplein 1 te Tilburg"/>
    <s v="1218"/>
    <s v="water"/>
    <m/>
    <n v="0"/>
    <n v="58873.81"/>
    <n v="0"/>
    <n v="5438.01"/>
    <n v="5000"/>
    <n v="57498.239999999998"/>
    <n v="1"/>
  </r>
  <r>
    <x v="0"/>
    <s v="Stichting Fontys"/>
    <n v="1221"/>
    <s v="Brand - Uitgebreid"/>
    <n v="637564310"/>
    <x v="0"/>
    <n v="0"/>
    <x v="1"/>
    <n v="0"/>
    <m/>
    <m/>
    <d v="2026-01-01T00:00:00"/>
    <s v="R. Baaij"/>
    <m/>
    <m/>
    <m/>
    <m/>
    <m/>
    <n v="487253.15"/>
    <n v="0"/>
    <n v="0"/>
    <n v="0"/>
    <n v="0"/>
    <n v="0"/>
    <n v="0"/>
  </r>
  <r>
    <x v="0"/>
    <s v="Stichting Fontys"/>
    <n v="1221"/>
    <s v="Brand - Uitgebreid"/>
    <n v="637564310"/>
    <x v="0"/>
    <n v="0"/>
    <x v="1"/>
    <n v="1789894"/>
    <d v="2021-03-19T00:00:00"/>
    <s v="afgesloten"/>
    <d v="2026-01-01T00:00:00"/>
    <s v="R. Baaij"/>
    <s v="J.M. van der Steen"/>
    <s v="Eindhoven, De Rondom 1 (waterschade)"/>
    <s v="1218"/>
    <s v="water"/>
    <m/>
    <n v="0"/>
    <n v="7069.91"/>
    <n v="0"/>
    <n v="982.57"/>
    <n v="5000"/>
    <n v="3077.57"/>
    <n v="1"/>
  </r>
  <r>
    <x v="0"/>
    <s v="Stichting Fontys"/>
    <n v="1221"/>
    <s v="Brand - Uitgebreid"/>
    <n v="637564310"/>
    <x v="0"/>
    <n v="0"/>
    <x v="2"/>
    <n v="0"/>
    <m/>
    <m/>
    <d v="2026-01-01T00:00:00"/>
    <s v="R. Baaij"/>
    <m/>
    <m/>
    <m/>
    <m/>
    <m/>
    <n v="480384.31"/>
    <n v="0"/>
    <n v="0"/>
    <n v="0"/>
    <n v="0"/>
    <n v="0"/>
    <n v="0"/>
  </r>
  <r>
    <x v="0"/>
    <s v="Stichting Fontys"/>
    <n v="1221"/>
    <s v="Brand - Uitgebreid"/>
    <n v="637564310"/>
    <x v="0"/>
    <n v="0"/>
    <x v="2"/>
    <n v="1817879"/>
    <d v="2022-05-31T00:00:00"/>
    <s v="afgesloten"/>
    <d v="2026-01-01T00:00:00"/>
    <s v="R. Baaij"/>
    <s v="J.M. van der Steen"/>
    <s v="Eindhoven, Rondom 1 (lekkage van kwik)"/>
    <s v="1233"/>
    <s v="overige materiele schade"/>
    <m/>
    <n v="0"/>
    <n v="0"/>
    <n v="0"/>
    <n v="3043.86"/>
    <n v="0"/>
    <n v="3043.86"/>
    <n v="1"/>
  </r>
  <r>
    <x v="0"/>
    <s v="Stichting Fontys"/>
    <n v="1221"/>
    <s v="Brand - Uitgebreid"/>
    <n v="637564310"/>
    <x v="0"/>
    <n v="0"/>
    <x v="3"/>
    <n v="0"/>
    <m/>
    <m/>
    <d v="2026-01-01T00:00:00"/>
    <s v="R. Baaij"/>
    <m/>
    <m/>
    <m/>
    <m/>
    <m/>
    <n v="551472.5"/>
    <n v="0"/>
    <n v="0"/>
    <n v="0"/>
    <n v="0"/>
    <n v="0"/>
    <n v="0"/>
  </r>
  <r>
    <x v="0"/>
    <s v="Stichting Fontys"/>
    <n v="1221"/>
    <s v="Brand - Uitgebreid"/>
    <n v="637564310"/>
    <x v="0"/>
    <n v="0"/>
    <x v="3"/>
    <n v="1829533"/>
    <d v="2023-02-09T00:00:00"/>
    <s v="afgesloten"/>
    <d v="2026-01-01T00:00:00"/>
    <s v="R. Baaij"/>
    <s v="J.M. van der Steen"/>
    <s v="Tilburg, Prof. Goossenslaan 1 (waterschade) Gebouw P8"/>
    <s v="1218"/>
    <s v="water"/>
    <m/>
    <n v="0"/>
    <n v="0"/>
    <n v="0"/>
    <n v="0"/>
    <n v="0"/>
    <n v="0"/>
    <n v="1"/>
  </r>
  <r>
    <x v="0"/>
    <s v="Stichting Fontys"/>
    <n v="1221"/>
    <s v="Brand - Uitgebreid"/>
    <n v="637564310"/>
    <x v="0"/>
    <n v="0"/>
    <x v="3"/>
    <n v="1833636"/>
    <d v="2023-04-07T00:00:00"/>
    <s v="afgesloten"/>
    <d v="2026-01-01T00:00:00"/>
    <s v="R. Baaij"/>
    <s v="J.M. van der Steen"/>
    <s v="Eindhoven, Rondom 1 (waterschade)"/>
    <s v="1218"/>
    <s v="water"/>
    <m/>
    <n v="0"/>
    <n v="30398.2"/>
    <n v="0"/>
    <n v="2409.94"/>
    <n v="5000"/>
    <n v="28064.94"/>
    <n v="1"/>
  </r>
  <r>
    <x v="0"/>
    <s v="Stichting Fontys"/>
    <n v="1221"/>
    <s v="Brand - Uitgebreid"/>
    <n v="637564310"/>
    <x v="0"/>
    <n v="0"/>
    <x v="3"/>
    <n v="1833736"/>
    <d v="2023-05-08T00:00:00"/>
    <s v="afgesloten"/>
    <d v="2026-01-01T00:00:00"/>
    <s v="R. Baaij"/>
    <s v="J.M. van der Steen"/>
    <s v="Eindhovem, De Rondom 1 (koelschade)"/>
    <s v="1221"/>
    <s v="koel"/>
    <m/>
    <n v="0"/>
    <n v="0"/>
    <n v="0"/>
    <n v="1214.6199999999999"/>
    <n v="0"/>
    <n v="1214.6199999999999"/>
    <n v="1"/>
  </r>
  <r>
    <x v="0"/>
    <s v="Stichting Fontys"/>
    <n v="1221"/>
    <s v="Brand - Uitgebreid"/>
    <n v="637564310"/>
    <x v="0"/>
    <n v="0"/>
    <x v="3"/>
    <n v="1834845"/>
    <d v="2023-05-12T00:00:00"/>
    <s v="afgesloten"/>
    <d v="2026-01-01T00:00:00"/>
    <s v="R. Baaij"/>
    <s v="J.M. van der Steen"/>
    <s v="Venlo, Tegelseweg 255 (waterschade)"/>
    <s v="1218"/>
    <s v="water"/>
    <m/>
    <n v="0"/>
    <n v="12583.61"/>
    <n v="0"/>
    <n v="2636.64"/>
    <n v="5000"/>
    <n v="10296.64"/>
    <n v="1"/>
  </r>
  <r>
    <x v="0"/>
    <s v="Stichting Fontys"/>
    <n v="1221"/>
    <s v="Brand - Uitgebreid"/>
    <n v="637564310"/>
    <x v="0"/>
    <n v="0"/>
    <x v="3"/>
    <n v="1835372"/>
    <d v="2023-05-26T00:00:00"/>
    <s v="afgesloten"/>
    <d v="2026-01-01T00:00:00"/>
    <s v="R. Baaij"/>
    <s v="J.M. van der Steen"/>
    <s v="EIndhoven, Rachelsmolen 1 (inbraakschade)"/>
    <s v="1212"/>
    <s v="inbraak/diefstal/vandalisme"/>
    <m/>
    <n v="0"/>
    <n v="9080.56"/>
    <n v="0"/>
    <n v="0"/>
    <n v="5000"/>
    <n v="4125"/>
    <n v="1"/>
  </r>
  <r>
    <x v="0"/>
    <s v="Stichting Fontys"/>
    <n v="1221"/>
    <s v="Brand - Uitgebreid"/>
    <n v="637564310"/>
    <x v="0"/>
    <n v="0"/>
    <x v="3"/>
    <n v="1838649"/>
    <d v="2023-07-31T00:00:00"/>
    <s v="afgesloten"/>
    <d v="2026-01-01T00:00:00"/>
    <s v="R. Baaij"/>
    <s v="J.M. van der Steen"/>
    <s v="Eindhoven, Rachelsmolen 1 (waterschade)"/>
    <s v="1218"/>
    <s v="water"/>
    <m/>
    <n v="0"/>
    <n v="0"/>
    <n v="0"/>
    <n v="0"/>
    <n v="0"/>
    <n v="0"/>
    <n v="1"/>
  </r>
  <r>
    <x v="0"/>
    <s v="Stichting Fontys"/>
    <n v="1221"/>
    <s v="Brand - Uitgebreid"/>
    <n v="637564310"/>
    <x v="0"/>
    <n v="0"/>
    <x v="3"/>
    <n v="1841502"/>
    <d v="2023-09-13T00:00:00"/>
    <s v="afgesloten"/>
    <d v="2026-01-01T00:00:00"/>
    <s v="R. Baaij"/>
    <s v="J.M. van der Steen"/>
    <s v="Eindhoven,Rondom 1 (brand)"/>
    <s v="1203"/>
    <s v="brand"/>
    <m/>
    <n v="0"/>
    <n v="9194.67"/>
    <n v="0"/>
    <n v="3659.51"/>
    <n v="5000"/>
    <n v="3304.84"/>
    <n v="1"/>
  </r>
  <r>
    <x v="0"/>
    <s v="Stichting Fontys"/>
    <n v="1221"/>
    <s v="Brand - Uitgebreid"/>
    <n v="637564310"/>
    <x v="0"/>
    <n v="0"/>
    <x v="3"/>
    <n v="1844094"/>
    <d v="2023-11-01T00:00:00"/>
    <s v="afgesloten"/>
    <d v="2026-01-01T00:00:00"/>
    <s v="R. Baaij"/>
    <s v="J.M. van der Steen"/>
    <s v="Tilburg, Prof. Goossenslaan 1 (glasschade)"/>
    <s v="1267"/>
    <s v="glasschade"/>
    <m/>
    <n v="0"/>
    <n v="0"/>
    <n v="0"/>
    <n v="0"/>
    <n v="0"/>
    <n v="0"/>
    <n v="1"/>
  </r>
  <r>
    <x v="0"/>
    <s v="Stichting Fontys"/>
    <n v="1221"/>
    <s v="Brand - Uitgebreid"/>
    <n v="637564310"/>
    <x v="0"/>
    <n v="0"/>
    <x v="3"/>
    <n v="1845946"/>
    <d v="2023-11-02T00:00:00"/>
    <s v="afgesloten"/>
    <d v="2026-01-01T00:00:00"/>
    <s v="R. Baaij"/>
    <s v="J.M. van der Steen"/>
    <s v="Eindhoven, Het Eeuwsel 2 en Lismortel 25 (stormschade)"/>
    <s v="1215"/>
    <s v="storm/hagel"/>
    <m/>
    <n v="0"/>
    <n v="12314.17"/>
    <n v="0"/>
    <n v="0"/>
    <n v="5000"/>
    <n v="7390"/>
    <n v="1"/>
  </r>
  <r>
    <x v="0"/>
    <s v="Stichting Fontys"/>
    <n v="1221"/>
    <s v="Brand - Uitgebreid"/>
    <n v="637564310"/>
    <x v="0"/>
    <n v="0"/>
    <x v="4"/>
    <n v="0"/>
    <m/>
    <m/>
    <d v="2026-01-01T00:00:00"/>
    <s v="R. Baaij"/>
    <m/>
    <m/>
    <m/>
    <m/>
    <m/>
    <n v="589311.18000000005"/>
    <n v="0"/>
    <n v="0"/>
    <n v="0"/>
    <n v="0"/>
    <n v="0"/>
    <n v="0"/>
  </r>
  <r>
    <x v="0"/>
    <s v="Stichting Fontys"/>
    <n v="1221"/>
    <s v="Brand - Uitgebreid"/>
    <n v="637564310"/>
    <x v="0"/>
    <n v="0"/>
    <x v="4"/>
    <n v="1847009"/>
    <d v="2024-01-02T00:00:00"/>
    <s v="afgesloten"/>
    <d v="2026-01-01T00:00:00"/>
    <s v="R. Baaij"/>
    <s v="J.M. van der Steen"/>
    <s v="Tilburg, BSS Zwijssenstraat 5 (waterschade)"/>
    <s v="1218"/>
    <s v="water"/>
    <m/>
    <n v="0"/>
    <n v="71889.23"/>
    <n v="0"/>
    <n v="3720.18"/>
    <n v="5000"/>
    <n v="71280.179999999993"/>
    <n v="1"/>
  </r>
  <r>
    <x v="0"/>
    <s v="Stichting Fontys"/>
    <n v="1221"/>
    <s v="Brand - Uitgebreid"/>
    <n v="637564310"/>
    <x v="0"/>
    <n v="0"/>
    <x v="4"/>
    <n v="1854014"/>
    <d v="2024-05-03T00:00:00"/>
    <s v="afgesloten"/>
    <d v="2026-01-01T00:00:00"/>
    <s v="R. Baaij"/>
    <s v="J.M. van der Steen"/>
    <s v="Venlo, Tegelseweg 255 (waterschade)"/>
    <s v="1218"/>
    <s v="water"/>
    <m/>
    <n v="0"/>
    <n v="57907.199999999997"/>
    <n v="0"/>
    <n v="2940.11"/>
    <n v="5000"/>
    <n v="56380.11"/>
    <n v="1"/>
  </r>
  <r>
    <x v="0"/>
    <s v="Stichting Fontys"/>
    <n v="1221"/>
    <s v="Brand - Uitgebreid"/>
    <n v="637564310"/>
    <x v="0"/>
    <n v="0"/>
    <x v="4"/>
    <n v="1866092"/>
    <d v="2024-12-20T00:00:00"/>
    <s v="heropend"/>
    <d v="2026-01-01T00:00:00"/>
    <s v="R. Baaij"/>
    <s v="Mevr. S. Berkelaar-van Dijk"/>
    <s v="Tilburg, BSS Zwijssenplein (waterschade)"/>
    <s v="1218"/>
    <s v="water"/>
    <m/>
    <n v="0"/>
    <n v="0"/>
    <n v="0"/>
    <n v="0"/>
    <n v="0"/>
    <n v="0"/>
    <n v="1"/>
  </r>
  <r>
    <x v="0"/>
    <s v="Stichting Fontys"/>
    <n v="1221"/>
    <s v="Brand - Uitgebreid"/>
    <n v="637564310"/>
    <x v="0"/>
    <n v="0"/>
    <x v="5"/>
    <n v="0"/>
    <m/>
    <m/>
    <d v="2026-01-01T00:00:00"/>
    <s v="R. Baaij"/>
    <m/>
    <m/>
    <m/>
    <m/>
    <m/>
    <n v="590261.11"/>
    <n v="0"/>
    <n v="0"/>
    <n v="0"/>
    <n v="0"/>
    <n v="0"/>
    <n v="0"/>
  </r>
  <r>
    <x v="0"/>
    <s v="Stichting Fontys"/>
    <n v="1221"/>
    <s v="Brand - Uitgebreid"/>
    <n v="637564310"/>
    <x v="0"/>
    <n v="0"/>
    <x v="5"/>
    <n v="1868165"/>
    <d v="2025-01-08T00:00:00"/>
    <s v="afgesloten"/>
    <d v="2026-01-01T00:00:00"/>
    <s v="R. Baaij"/>
    <s v="Mevr. V. Dao"/>
    <s v="Tilburg, BSS Zwijssenplein 1 (inbraakschade)"/>
    <s v="1212"/>
    <s v="inbraak/diefstal/vandalisme"/>
    <m/>
    <n v="0"/>
    <n v="18527.95"/>
    <n v="0"/>
    <n v="1428.31"/>
    <n v="5000"/>
    <n v="15093.31"/>
    <n v="1"/>
  </r>
  <r>
    <x v="1"/>
    <m/>
    <m/>
    <m/>
    <m/>
    <x v="1"/>
    <m/>
    <x v="6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A09BD8-5F86-40A7-9E5B-A9FEDEA3C0D7}" name="PTB0100103722" cacheId="5" autoFormatId="4106" applyNumberFormats="1" applyBorderFormats="1" applyFontFormats="1" applyPatternFormats="1" applyAlignmentFormats="1" applyWidthHeightFormats="1" dataCaption="Data" updatedVersion="8" showItems="0" showMultipleLabel="0" showMemberPropertyTips="0" useAutoFormatting="1" itemPrintTitles="1" indent="0" compact="0" compactData="0" gridDropZones="1">
  <location ref="A8:J18" firstHeaderRow="0" firstDataRow="1" firstDataCol="3"/>
  <pivotFields count="25">
    <pivotField axis="axisRow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defaultSubtotal="0">
      <items count="2">
        <item x="0"/>
        <item x="1"/>
      </items>
    </pivotField>
    <pivotField compact="0" outline="0" subtotalTop="0" showAll="0" includeNewItemsInFilter="1"/>
    <pivotField axis="axisRow" compact="0" outline="0" subtotalTop="0" showAll="0" includeNewItemsInFilter="1">
      <items count="8">
        <item x="0"/>
        <item x="1"/>
        <item x="2"/>
        <item x="3"/>
        <item x="4"/>
        <item x="5"/>
        <item x="6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3">
    <field x="0"/>
    <field x="5"/>
    <field x="7"/>
  </rowFields>
  <rowItems count="10">
    <i>
      <x/>
      <x/>
      <x/>
    </i>
    <i r="2">
      <x v="1"/>
    </i>
    <i r="2">
      <x v="2"/>
    </i>
    <i r="2">
      <x v="3"/>
    </i>
    <i r="2">
      <x v="4"/>
    </i>
    <i r="2">
      <x v="5"/>
    </i>
    <i t="default">
      <x/>
    </i>
    <i>
      <x v="1"/>
      <x v="1"/>
      <x v="6"/>
    </i>
    <i t="default">
      <x v="1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um of Aantal" fld="24" baseField="0" baseItem="0"/>
    <dataField name="Sum of BrutoPremie" fld="18" baseField="0" baseItem="0" numFmtId="4"/>
    <dataField name="Sum of Schade" fld="19" baseField="0" baseItem="0" numFmtId="4"/>
    <dataField name="Sum of Reserve" fld="20" baseField="0" baseItem="0" numFmtId="4"/>
    <dataField name="Sum of KostenExpert" fld="21" baseField="0" baseItem="0" numFmtId="4"/>
    <dataField name="Sum of EigenRisico" fld="22" baseField="0" baseItem="0" numFmtId="4"/>
    <dataField name="Sum of NettoBetaald" fld="23" baseField="0" baseItem="0" numFmtId="4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577E2-FF6B-42F1-AF67-87A42DCE9F16}">
  <sheetPr>
    <pageSetUpPr fitToPage="1"/>
  </sheetPr>
  <dimension ref="A5:J18"/>
  <sheetViews>
    <sheetView showZeros="0" tabSelected="1" zoomScale="75" zoomScaleNormal="75" workbookViewId="0">
      <selection activeCell="F6" sqref="F6"/>
    </sheetView>
  </sheetViews>
  <sheetFormatPr defaultRowHeight="14.5" x14ac:dyDescent="0.35"/>
  <cols>
    <col min="1" max="1" width="20.7265625" bestFit="1" customWidth="1"/>
    <col min="2" max="2" width="17" bestFit="1" customWidth="1"/>
    <col min="3" max="3" width="12.81640625" bestFit="1" customWidth="1"/>
    <col min="4" max="4" width="8.54296875" bestFit="1" customWidth="1"/>
    <col min="5" max="5" width="20.1796875" bestFit="1" customWidth="1"/>
    <col min="6" max="6" width="11.54296875" bestFit="1" customWidth="1"/>
    <col min="7" max="7" width="10.26953125" bestFit="1" customWidth="1"/>
    <col min="8" max="8" width="16" bestFit="1" customWidth="1"/>
    <col min="9" max="9" width="14" bestFit="1" customWidth="1"/>
    <col min="10" max="10" width="15.7265625" bestFit="1" customWidth="1"/>
  </cols>
  <sheetData>
    <row r="5" spans="1:10" x14ac:dyDescent="0.35">
      <c r="A5" t="s">
        <v>67</v>
      </c>
      <c r="B5" s="15">
        <v>637564310</v>
      </c>
      <c r="E5" t="s">
        <v>68</v>
      </c>
      <c r="F5" s="23">
        <v>46023</v>
      </c>
    </row>
    <row r="6" spans="1:10" x14ac:dyDescent="0.35">
      <c r="A6" t="s">
        <v>69</v>
      </c>
      <c r="B6" t="s">
        <v>26</v>
      </c>
      <c r="E6" t="s">
        <v>70</v>
      </c>
    </row>
    <row r="8" spans="1:10" x14ac:dyDescent="0.35">
      <c r="A8" s="6" t="s">
        <v>0</v>
      </c>
      <c r="B8" s="6" t="s">
        <v>5</v>
      </c>
      <c r="C8" s="6" t="s">
        <v>7</v>
      </c>
      <c r="D8" s="5" t="s">
        <v>24</v>
      </c>
      <c r="E8" s="37" t="s">
        <v>18</v>
      </c>
      <c r="F8" s="37" t="s">
        <v>19</v>
      </c>
      <c r="G8" s="37" t="s">
        <v>20</v>
      </c>
      <c r="H8" s="37" t="s">
        <v>21</v>
      </c>
      <c r="I8" s="37" t="s">
        <v>22</v>
      </c>
      <c r="J8" s="29" t="s">
        <v>23</v>
      </c>
    </row>
    <row r="9" spans="1:10" x14ac:dyDescent="0.35">
      <c r="A9" s="4" t="s">
        <v>25</v>
      </c>
      <c r="B9" s="26" t="s">
        <v>27</v>
      </c>
      <c r="C9" s="2">
        <v>2020</v>
      </c>
      <c r="D9" s="30">
        <v>4</v>
      </c>
      <c r="E9" s="38">
        <v>433646.29</v>
      </c>
      <c r="F9" s="38">
        <v>240377.23</v>
      </c>
      <c r="G9" s="38">
        <v>0</v>
      </c>
      <c r="H9" s="38">
        <v>13872.78</v>
      </c>
      <c r="I9" s="38">
        <v>16500</v>
      </c>
      <c r="J9" s="33">
        <v>238811.9</v>
      </c>
    </row>
    <row r="10" spans="1:10" x14ac:dyDescent="0.35">
      <c r="A10" s="3"/>
      <c r="B10" s="3"/>
      <c r="C10" s="24">
        <v>2021</v>
      </c>
      <c r="D10" s="31">
        <v>1</v>
      </c>
      <c r="E10" s="39">
        <v>487253.15</v>
      </c>
      <c r="F10" s="39">
        <v>7069.91</v>
      </c>
      <c r="G10" s="39">
        <v>0</v>
      </c>
      <c r="H10" s="39">
        <v>982.57</v>
      </c>
      <c r="I10" s="39">
        <v>5000</v>
      </c>
      <c r="J10" s="34">
        <v>3077.57</v>
      </c>
    </row>
    <row r="11" spans="1:10" x14ac:dyDescent="0.35">
      <c r="A11" s="3"/>
      <c r="B11" s="3"/>
      <c r="C11" s="24">
        <v>2022</v>
      </c>
      <c r="D11" s="31">
        <v>1</v>
      </c>
      <c r="E11" s="39">
        <v>480384.31</v>
      </c>
      <c r="F11" s="39">
        <v>0</v>
      </c>
      <c r="G11" s="39">
        <v>0</v>
      </c>
      <c r="H11" s="39">
        <v>3043.86</v>
      </c>
      <c r="I11" s="39">
        <v>0</v>
      </c>
      <c r="J11" s="34">
        <v>3043.86</v>
      </c>
    </row>
    <row r="12" spans="1:10" x14ac:dyDescent="0.35">
      <c r="A12" s="3"/>
      <c r="B12" s="3"/>
      <c r="C12" s="24">
        <v>2023</v>
      </c>
      <c r="D12" s="31">
        <v>9</v>
      </c>
      <c r="E12" s="39">
        <v>551472.5</v>
      </c>
      <c r="F12" s="39">
        <v>73571.209999999992</v>
      </c>
      <c r="G12" s="39">
        <v>0</v>
      </c>
      <c r="H12" s="39">
        <v>9920.7099999999991</v>
      </c>
      <c r="I12" s="39">
        <v>25000</v>
      </c>
      <c r="J12" s="34">
        <v>54396.039999999994</v>
      </c>
    </row>
    <row r="13" spans="1:10" x14ac:dyDescent="0.35">
      <c r="A13" s="3"/>
      <c r="B13" s="3"/>
      <c r="C13" s="24">
        <v>2024</v>
      </c>
      <c r="D13" s="31">
        <v>3</v>
      </c>
      <c r="E13" s="39">
        <v>589311.18000000005</v>
      </c>
      <c r="F13" s="39">
        <v>129796.43</v>
      </c>
      <c r="G13" s="39">
        <v>0</v>
      </c>
      <c r="H13" s="39">
        <v>6660.29</v>
      </c>
      <c r="I13" s="39">
        <v>10000</v>
      </c>
      <c r="J13" s="34">
        <v>127660.29</v>
      </c>
    </row>
    <row r="14" spans="1:10" x14ac:dyDescent="0.35">
      <c r="A14" s="3"/>
      <c r="B14" s="3"/>
      <c r="C14" s="24">
        <v>2025</v>
      </c>
      <c r="D14" s="31">
        <v>1</v>
      </c>
      <c r="E14" s="39">
        <v>590261.11</v>
      </c>
      <c r="F14" s="39">
        <v>18527.95</v>
      </c>
      <c r="G14" s="39">
        <v>0</v>
      </c>
      <c r="H14" s="39">
        <v>1428.31</v>
      </c>
      <c r="I14" s="39">
        <v>5000</v>
      </c>
      <c r="J14" s="34">
        <v>15093.31</v>
      </c>
    </row>
    <row r="15" spans="1:10" x14ac:dyDescent="0.35">
      <c r="A15" s="25" t="s">
        <v>71</v>
      </c>
      <c r="B15" s="25"/>
      <c r="C15" s="25"/>
      <c r="D15" s="28">
        <v>19</v>
      </c>
      <c r="E15" s="35">
        <v>3132328.54</v>
      </c>
      <c r="F15" s="35">
        <v>469342.73</v>
      </c>
      <c r="G15" s="35">
        <v>0</v>
      </c>
      <c r="H15" s="35">
        <v>35908.519999999997</v>
      </c>
      <c r="I15" s="35">
        <v>61500</v>
      </c>
      <c r="J15" s="35">
        <v>442082.97</v>
      </c>
    </row>
    <row r="16" spans="1:10" x14ac:dyDescent="0.35">
      <c r="A16" s="4" t="s">
        <v>72</v>
      </c>
      <c r="B16" s="26" t="s">
        <v>72</v>
      </c>
      <c r="C16" s="2" t="s">
        <v>72</v>
      </c>
      <c r="D16" s="30"/>
      <c r="E16" s="38"/>
      <c r="F16" s="38"/>
      <c r="G16" s="38"/>
      <c r="H16" s="38"/>
      <c r="I16" s="38"/>
      <c r="J16" s="33"/>
    </row>
    <row r="17" spans="1:10" x14ac:dyDescent="0.35">
      <c r="A17" s="25" t="s">
        <v>73</v>
      </c>
      <c r="B17" s="25"/>
      <c r="C17" s="25"/>
      <c r="D17" s="28"/>
      <c r="E17" s="35"/>
      <c r="F17" s="35"/>
      <c r="G17" s="35"/>
      <c r="H17" s="35"/>
      <c r="I17" s="35"/>
      <c r="J17" s="35"/>
    </row>
    <row r="18" spans="1:10" x14ac:dyDescent="0.35">
      <c r="A18" s="7" t="s">
        <v>65</v>
      </c>
      <c r="B18" s="27"/>
      <c r="C18" s="27"/>
      <c r="D18" s="32">
        <v>19</v>
      </c>
      <c r="E18" s="40">
        <v>3132328.54</v>
      </c>
      <c r="F18" s="40">
        <v>469342.73</v>
      </c>
      <c r="G18" s="40">
        <v>0</v>
      </c>
      <c r="H18" s="40">
        <v>35908.519999999997</v>
      </c>
      <c r="I18" s="40">
        <v>61500</v>
      </c>
      <c r="J18" s="36">
        <v>442082.97</v>
      </c>
    </row>
  </sheetData>
  <printOptions gridLines="1"/>
  <pageMargins left="0.75" right="0.75" top="0.75" bottom="0.75" header="0.5" footer="0.5"/>
  <pageSetup paperSize="9" scale="88" fitToHeight="0" orientation="landscape" r:id="rId2"/>
  <headerFooter>
    <oddHeader>&amp;LValuta EUR &amp;CPremie/Schadestatistiek &amp;RSamenvatting</oddHeader>
    <oddFooter>&amp;LProductiedatum &amp;D (S.E.O.)&amp;CAon &amp;RPagina &amp;P van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B48B2-8DB2-47C5-8111-EAEE778D5389}">
  <sheetPr>
    <pageSetUpPr fitToPage="1"/>
  </sheetPr>
  <dimension ref="A1:Y35"/>
  <sheetViews>
    <sheetView showZeros="0" topLeftCell="B1" zoomScale="75" zoomScaleNormal="75" workbookViewId="0"/>
  </sheetViews>
  <sheetFormatPr defaultRowHeight="14.5" outlineLevelRow="2" x14ac:dyDescent="0.35"/>
  <cols>
    <col min="1" max="1" width="14.81640625" hidden="1" customWidth="1"/>
    <col min="2" max="2" width="14.81640625" bestFit="1" customWidth="1"/>
    <col min="3" max="3" width="8.26953125" hidden="1" customWidth="1"/>
    <col min="4" max="4" width="17" hidden="1" customWidth="1"/>
    <col min="5" max="5" width="10" hidden="1" customWidth="1"/>
    <col min="6" max="6" width="12.1796875" bestFit="1" customWidth="1"/>
    <col min="7" max="7" width="6.54296875" bestFit="1" customWidth="1"/>
    <col min="8" max="9" width="9.7265625" bestFit="1" customWidth="1"/>
    <col min="10" max="10" width="13.7265625" bestFit="1" customWidth="1"/>
    <col min="11" max="11" width="10.1796875" bestFit="1" customWidth="1"/>
    <col min="12" max="12" width="20.26953125" hidden="1" customWidth="1"/>
    <col min="13" max="13" width="12.1796875" hidden="1" customWidth="1"/>
    <col min="14" max="14" width="24.7265625" hidden="1" customWidth="1"/>
    <col min="15" max="15" width="35.7265625" style="16" customWidth="1"/>
    <col min="16" max="16" width="11.26953125" bestFit="1" customWidth="1"/>
    <col min="17" max="17" width="26.7265625" bestFit="1" customWidth="1"/>
    <col min="18" max="18" width="17.7265625" bestFit="1" customWidth="1"/>
    <col min="19" max="19" width="13.26953125" style="1" bestFit="1" customWidth="1"/>
    <col min="20" max="20" width="11.54296875" style="1" bestFit="1" customWidth="1"/>
    <col min="21" max="21" width="8.54296875" style="1" bestFit="1" customWidth="1"/>
    <col min="22" max="22" width="13.453125" style="1" bestFit="1" customWidth="1"/>
    <col min="23" max="23" width="11.54296875" style="1" bestFit="1" customWidth="1"/>
    <col min="24" max="24" width="13.1796875" style="1" bestFit="1" customWidth="1"/>
    <col min="25" max="25" width="6.54296875" hidden="1" customWidth="1"/>
  </cols>
  <sheetData>
    <row r="1" spans="1:25" x14ac:dyDescent="0.35">
      <c r="B1" t="s">
        <v>25</v>
      </c>
      <c r="F1" t="s">
        <v>66</v>
      </c>
    </row>
    <row r="2" spans="1:25" ht="15" thickBot="1" x14ac:dyDescent="0.4"/>
    <row r="3" spans="1:25" s="15" customFormat="1" ht="15" thickBot="1" x14ac:dyDescent="0.4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14" t="s">
        <v>12</v>
      </c>
      <c r="N3" s="14" t="s">
        <v>13</v>
      </c>
      <c r="O3" s="17" t="s">
        <v>14</v>
      </c>
      <c r="P3" s="14" t="s">
        <v>15</v>
      </c>
      <c r="Q3" s="14" t="s">
        <v>16</v>
      </c>
      <c r="R3" s="14" t="s">
        <v>17</v>
      </c>
      <c r="S3" s="20" t="s">
        <v>18</v>
      </c>
      <c r="T3" s="20" t="s">
        <v>19</v>
      </c>
      <c r="U3" s="20" t="s">
        <v>20</v>
      </c>
      <c r="V3" s="20" t="s">
        <v>21</v>
      </c>
      <c r="W3" s="20" t="s">
        <v>22</v>
      </c>
      <c r="X3" s="20" t="s">
        <v>23</v>
      </c>
      <c r="Y3" s="14" t="s">
        <v>24</v>
      </c>
    </row>
    <row r="4" spans="1:25" outlineLevel="2" x14ac:dyDescent="0.35">
      <c r="A4" s="10" t="s">
        <v>25</v>
      </c>
      <c r="B4" s="10" t="s">
        <v>25</v>
      </c>
      <c r="C4" s="10">
        <v>1221</v>
      </c>
      <c r="D4" s="10" t="s">
        <v>26</v>
      </c>
      <c r="E4" s="10">
        <v>637564310</v>
      </c>
      <c r="F4" s="10" t="s">
        <v>27</v>
      </c>
      <c r="G4" s="10">
        <v>0</v>
      </c>
      <c r="H4" s="10">
        <v>2020</v>
      </c>
      <c r="I4" s="10">
        <v>0</v>
      </c>
      <c r="J4" s="10"/>
      <c r="K4" s="10"/>
      <c r="L4" s="11">
        <v>46023</v>
      </c>
      <c r="M4" s="10" t="s">
        <v>28</v>
      </c>
      <c r="N4" s="10"/>
      <c r="O4" s="18"/>
      <c r="P4" s="10"/>
      <c r="Q4" s="10"/>
      <c r="R4" s="10"/>
      <c r="S4" s="21">
        <v>433646.29</v>
      </c>
      <c r="T4" s="21">
        <v>0</v>
      </c>
      <c r="U4" s="21">
        <v>0</v>
      </c>
      <c r="V4" s="21">
        <v>0</v>
      </c>
      <c r="W4" s="21">
        <v>0</v>
      </c>
      <c r="X4" s="21">
        <v>0</v>
      </c>
      <c r="Y4" s="10">
        <v>0</v>
      </c>
    </row>
    <row r="5" spans="1:25" outlineLevel="2" x14ac:dyDescent="0.35">
      <c r="A5" s="10" t="s">
        <v>25</v>
      </c>
      <c r="B5" s="10" t="s">
        <v>25</v>
      </c>
      <c r="C5" s="10">
        <v>1221</v>
      </c>
      <c r="D5" s="10" t="s">
        <v>26</v>
      </c>
      <c r="E5" s="10">
        <v>637564310</v>
      </c>
      <c r="F5" s="10" t="s">
        <v>27</v>
      </c>
      <c r="G5" s="10">
        <v>0</v>
      </c>
      <c r="H5" s="10">
        <v>2020</v>
      </c>
      <c r="I5" s="10">
        <v>1765883</v>
      </c>
      <c r="J5" s="11">
        <v>43907</v>
      </c>
      <c r="K5" s="10" t="s">
        <v>29</v>
      </c>
      <c r="L5" s="11">
        <v>46023</v>
      </c>
      <c r="M5" s="10" t="s">
        <v>28</v>
      </c>
      <c r="N5" s="10" t="s">
        <v>30</v>
      </c>
      <c r="O5" s="18" t="s">
        <v>31</v>
      </c>
      <c r="P5" s="10" t="s">
        <v>32</v>
      </c>
      <c r="Q5" s="10" t="s">
        <v>33</v>
      </c>
      <c r="R5" s="10"/>
      <c r="S5" s="21">
        <v>0</v>
      </c>
      <c r="T5" s="21">
        <v>160442.01</v>
      </c>
      <c r="U5" s="21">
        <v>0</v>
      </c>
      <c r="V5" s="21">
        <v>6437.42</v>
      </c>
      <c r="W5" s="21">
        <v>5000</v>
      </c>
      <c r="X5" s="21">
        <v>161269.03</v>
      </c>
      <c r="Y5" s="10">
        <v>1</v>
      </c>
    </row>
    <row r="6" spans="1:25" outlineLevel="2" x14ac:dyDescent="0.35">
      <c r="A6" s="10" t="s">
        <v>25</v>
      </c>
      <c r="B6" s="10" t="s">
        <v>25</v>
      </c>
      <c r="C6" s="10">
        <v>1221</v>
      </c>
      <c r="D6" s="10" t="s">
        <v>26</v>
      </c>
      <c r="E6" s="10">
        <v>637564310</v>
      </c>
      <c r="F6" s="10" t="s">
        <v>27</v>
      </c>
      <c r="G6" s="10">
        <v>0</v>
      </c>
      <c r="H6" s="10">
        <v>2020</v>
      </c>
      <c r="I6" s="10">
        <v>1766200</v>
      </c>
      <c r="J6" s="11">
        <v>43870</v>
      </c>
      <c r="K6" s="10" t="s">
        <v>29</v>
      </c>
      <c r="L6" s="11">
        <v>46023</v>
      </c>
      <c r="M6" s="10" t="s">
        <v>28</v>
      </c>
      <c r="N6" s="10" t="s">
        <v>30</v>
      </c>
      <c r="O6" s="18" t="s">
        <v>34</v>
      </c>
      <c r="P6" s="10" t="s">
        <v>35</v>
      </c>
      <c r="Q6" s="10" t="s">
        <v>36</v>
      </c>
      <c r="R6" s="10"/>
      <c r="S6" s="21">
        <v>0</v>
      </c>
      <c r="T6" s="21">
        <v>2749.9</v>
      </c>
      <c r="U6" s="21">
        <v>0</v>
      </c>
      <c r="V6" s="21">
        <v>167.72</v>
      </c>
      <c r="W6" s="21">
        <v>1500</v>
      </c>
      <c r="X6" s="21">
        <v>4770</v>
      </c>
      <c r="Y6" s="10">
        <v>1</v>
      </c>
    </row>
    <row r="7" spans="1:25" outlineLevel="2" x14ac:dyDescent="0.35">
      <c r="A7" s="10" t="s">
        <v>25</v>
      </c>
      <c r="B7" s="10" t="s">
        <v>25</v>
      </c>
      <c r="C7" s="10">
        <v>1221</v>
      </c>
      <c r="D7" s="10" t="s">
        <v>26</v>
      </c>
      <c r="E7" s="10">
        <v>637564310</v>
      </c>
      <c r="F7" s="10" t="s">
        <v>27</v>
      </c>
      <c r="G7" s="10">
        <v>0</v>
      </c>
      <c r="H7" s="10">
        <v>2020</v>
      </c>
      <c r="I7" s="10">
        <v>1770313</v>
      </c>
      <c r="J7" s="11">
        <v>43990</v>
      </c>
      <c r="K7" s="10" t="s">
        <v>29</v>
      </c>
      <c r="L7" s="11">
        <v>46023</v>
      </c>
      <c r="M7" s="10" t="s">
        <v>28</v>
      </c>
      <c r="N7" s="10" t="s">
        <v>30</v>
      </c>
      <c r="O7" s="18" t="s">
        <v>37</v>
      </c>
      <c r="P7" s="10" t="s">
        <v>32</v>
      </c>
      <c r="Q7" s="10" t="s">
        <v>33</v>
      </c>
      <c r="R7" s="10"/>
      <c r="S7" s="21">
        <v>0</v>
      </c>
      <c r="T7" s="21">
        <v>18311.509999999998</v>
      </c>
      <c r="U7" s="21">
        <v>0</v>
      </c>
      <c r="V7" s="21">
        <v>1829.63</v>
      </c>
      <c r="W7" s="21">
        <v>5000</v>
      </c>
      <c r="X7" s="21">
        <v>15274.63</v>
      </c>
      <c r="Y7" s="10">
        <v>1</v>
      </c>
    </row>
    <row r="8" spans="1:25" ht="29" outlineLevel="2" x14ac:dyDescent="0.35">
      <c r="A8" s="10" t="s">
        <v>25</v>
      </c>
      <c r="B8" s="10" t="s">
        <v>25</v>
      </c>
      <c r="C8" s="10">
        <v>1221</v>
      </c>
      <c r="D8" s="10" t="s">
        <v>26</v>
      </c>
      <c r="E8" s="10">
        <v>637564310</v>
      </c>
      <c r="F8" s="10" t="s">
        <v>27</v>
      </c>
      <c r="G8" s="10">
        <v>0</v>
      </c>
      <c r="H8" s="10">
        <v>2020</v>
      </c>
      <c r="I8" s="10">
        <v>1770861</v>
      </c>
      <c r="J8" s="11">
        <v>43998</v>
      </c>
      <c r="K8" s="10" t="s">
        <v>29</v>
      </c>
      <c r="L8" s="11">
        <v>46023</v>
      </c>
      <c r="M8" s="10" t="s">
        <v>28</v>
      </c>
      <c r="N8" s="10" t="s">
        <v>30</v>
      </c>
      <c r="O8" s="18" t="s">
        <v>38</v>
      </c>
      <c r="P8" s="10" t="s">
        <v>32</v>
      </c>
      <c r="Q8" s="10" t="s">
        <v>33</v>
      </c>
      <c r="R8" s="10"/>
      <c r="S8" s="21">
        <v>0</v>
      </c>
      <c r="T8" s="21">
        <v>58873.81</v>
      </c>
      <c r="U8" s="21">
        <v>0</v>
      </c>
      <c r="V8" s="21">
        <v>5438.01</v>
      </c>
      <c r="W8" s="21">
        <v>5000</v>
      </c>
      <c r="X8" s="21">
        <v>57498.239999999998</v>
      </c>
      <c r="Y8" s="10">
        <v>1</v>
      </c>
    </row>
    <row r="9" spans="1:25" outlineLevel="1" x14ac:dyDescent="0.35">
      <c r="A9" s="10"/>
      <c r="B9" s="10"/>
      <c r="C9" s="10"/>
      <c r="D9" s="10"/>
      <c r="E9" s="10"/>
      <c r="F9" s="10"/>
      <c r="G9" s="10"/>
      <c r="H9" s="41" t="s">
        <v>74</v>
      </c>
      <c r="I9" s="10"/>
      <c r="J9" s="11"/>
      <c r="K9" s="10"/>
      <c r="L9" s="11"/>
      <c r="M9" s="10"/>
      <c r="N9" s="10"/>
      <c r="O9" s="18"/>
      <c r="P9" s="10"/>
      <c r="Q9" s="10"/>
      <c r="R9" s="10"/>
      <c r="S9" s="21">
        <f t="shared" ref="S9:X9" si="0">SUBTOTAL(9,S4:S8)</f>
        <v>433646.29</v>
      </c>
      <c r="T9" s="21">
        <f t="shared" si="0"/>
        <v>240377.23</v>
      </c>
      <c r="U9" s="21">
        <f t="shared" si="0"/>
        <v>0</v>
      </c>
      <c r="V9" s="21">
        <f t="shared" si="0"/>
        <v>13872.78</v>
      </c>
      <c r="W9" s="21">
        <f t="shared" si="0"/>
        <v>16500</v>
      </c>
      <c r="X9" s="21">
        <f t="shared" si="0"/>
        <v>238811.9</v>
      </c>
      <c r="Y9" s="10"/>
    </row>
    <row r="10" spans="1:25" outlineLevel="2" x14ac:dyDescent="0.35">
      <c r="A10" s="10" t="s">
        <v>25</v>
      </c>
      <c r="B10" s="10" t="s">
        <v>25</v>
      </c>
      <c r="C10" s="10">
        <v>1221</v>
      </c>
      <c r="D10" s="10" t="s">
        <v>26</v>
      </c>
      <c r="E10" s="10">
        <v>637564310</v>
      </c>
      <c r="F10" s="10" t="s">
        <v>27</v>
      </c>
      <c r="G10" s="10">
        <v>0</v>
      </c>
      <c r="H10" s="10">
        <v>2021</v>
      </c>
      <c r="I10" s="10">
        <v>0</v>
      </c>
      <c r="J10" s="10"/>
      <c r="K10" s="10"/>
      <c r="L10" s="11">
        <v>46023</v>
      </c>
      <c r="M10" s="10" t="s">
        <v>28</v>
      </c>
      <c r="N10" s="10"/>
      <c r="O10" s="18"/>
      <c r="P10" s="10"/>
      <c r="Q10" s="10"/>
      <c r="R10" s="10"/>
      <c r="S10" s="21">
        <v>487253.15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10">
        <v>0</v>
      </c>
    </row>
    <row r="11" spans="1:25" outlineLevel="2" x14ac:dyDescent="0.35">
      <c r="A11" s="10" t="s">
        <v>25</v>
      </c>
      <c r="B11" s="10" t="s">
        <v>25</v>
      </c>
      <c r="C11" s="10">
        <v>1221</v>
      </c>
      <c r="D11" s="10" t="s">
        <v>26</v>
      </c>
      <c r="E11" s="10">
        <v>637564310</v>
      </c>
      <c r="F11" s="10" t="s">
        <v>27</v>
      </c>
      <c r="G11" s="10">
        <v>0</v>
      </c>
      <c r="H11" s="10">
        <v>2021</v>
      </c>
      <c r="I11" s="10">
        <v>1789894</v>
      </c>
      <c r="J11" s="11">
        <v>44274</v>
      </c>
      <c r="K11" s="10" t="s">
        <v>29</v>
      </c>
      <c r="L11" s="11">
        <v>46023</v>
      </c>
      <c r="M11" s="10" t="s">
        <v>28</v>
      </c>
      <c r="N11" s="10" t="s">
        <v>30</v>
      </c>
      <c r="O11" s="18" t="s">
        <v>39</v>
      </c>
      <c r="P11" s="10" t="s">
        <v>32</v>
      </c>
      <c r="Q11" s="10" t="s">
        <v>33</v>
      </c>
      <c r="R11" s="10"/>
      <c r="S11" s="21">
        <v>0</v>
      </c>
      <c r="T11" s="21">
        <v>7069.91</v>
      </c>
      <c r="U11" s="21">
        <v>0</v>
      </c>
      <c r="V11" s="21">
        <v>982.57</v>
      </c>
      <c r="W11" s="21">
        <v>5000</v>
      </c>
      <c r="X11" s="21">
        <v>3077.57</v>
      </c>
      <c r="Y11" s="10">
        <v>1</v>
      </c>
    </row>
    <row r="12" spans="1:25" outlineLevel="1" x14ac:dyDescent="0.35">
      <c r="A12" s="10"/>
      <c r="B12" s="10"/>
      <c r="C12" s="10"/>
      <c r="D12" s="10"/>
      <c r="E12" s="10"/>
      <c r="F12" s="10"/>
      <c r="G12" s="10"/>
      <c r="H12" s="42" t="s">
        <v>75</v>
      </c>
      <c r="I12" s="10"/>
      <c r="J12" s="11"/>
      <c r="K12" s="10"/>
      <c r="L12" s="11"/>
      <c r="M12" s="10"/>
      <c r="N12" s="10"/>
      <c r="O12" s="18"/>
      <c r="P12" s="10"/>
      <c r="Q12" s="10"/>
      <c r="R12" s="10"/>
      <c r="S12" s="21">
        <f t="shared" ref="S12:X12" si="1">SUBTOTAL(9,S10:S11)</f>
        <v>487253.15</v>
      </c>
      <c r="T12" s="21">
        <f t="shared" si="1"/>
        <v>7069.91</v>
      </c>
      <c r="U12" s="21">
        <f t="shared" si="1"/>
        <v>0</v>
      </c>
      <c r="V12" s="21">
        <f t="shared" si="1"/>
        <v>982.57</v>
      </c>
      <c r="W12" s="21">
        <f t="shared" si="1"/>
        <v>5000</v>
      </c>
      <c r="X12" s="21">
        <f t="shared" si="1"/>
        <v>3077.57</v>
      </c>
      <c r="Y12" s="10"/>
    </row>
    <row r="13" spans="1:25" outlineLevel="2" x14ac:dyDescent="0.35">
      <c r="A13" s="10" t="s">
        <v>25</v>
      </c>
      <c r="B13" s="10" t="s">
        <v>25</v>
      </c>
      <c r="C13" s="10">
        <v>1221</v>
      </c>
      <c r="D13" s="10" t="s">
        <v>26</v>
      </c>
      <c r="E13" s="10">
        <v>637564310</v>
      </c>
      <c r="F13" s="10" t="s">
        <v>27</v>
      </c>
      <c r="G13" s="10">
        <v>0</v>
      </c>
      <c r="H13" s="10">
        <v>2022</v>
      </c>
      <c r="I13" s="10">
        <v>0</v>
      </c>
      <c r="J13" s="10"/>
      <c r="K13" s="10"/>
      <c r="L13" s="11">
        <v>46023</v>
      </c>
      <c r="M13" s="10" t="s">
        <v>28</v>
      </c>
      <c r="N13" s="10"/>
      <c r="O13" s="18"/>
      <c r="P13" s="10"/>
      <c r="Q13" s="10"/>
      <c r="R13" s="10"/>
      <c r="S13" s="21">
        <v>480384.31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10">
        <v>0</v>
      </c>
    </row>
    <row r="14" spans="1:25" outlineLevel="2" x14ac:dyDescent="0.35">
      <c r="A14" s="10" t="s">
        <v>25</v>
      </c>
      <c r="B14" s="10" t="s">
        <v>25</v>
      </c>
      <c r="C14" s="10">
        <v>1221</v>
      </c>
      <c r="D14" s="10" t="s">
        <v>26</v>
      </c>
      <c r="E14" s="10">
        <v>637564310</v>
      </c>
      <c r="F14" s="10" t="s">
        <v>27</v>
      </c>
      <c r="G14" s="10">
        <v>0</v>
      </c>
      <c r="H14" s="10">
        <v>2022</v>
      </c>
      <c r="I14" s="10">
        <v>1817879</v>
      </c>
      <c r="J14" s="11">
        <v>44712</v>
      </c>
      <c r="K14" s="10" t="s">
        <v>29</v>
      </c>
      <c r="L14" s="11">
        <v>46023</v>
      </c>
      <c r="M14" s="10" t="s">
        <v>28</v>
      </c>
      <c r="N14" s="10" t="s">
        <v>30</v>
      </c>
      <c r="O14" s="18" t="s">
        <v>40</v>
      </c>
      <c r="P14" s="10" t="s">
        <v>41</v>
      </c>
      <c r="Q14" s="10" t="s">
        <v>42</v>
      </c>
      <c r="R14" s="10"/>
      <c r="S14" s="21">
        <v>0</v>
      </c>
      <c r="T14" s="21">
        <v>0</v>
      </c>
      <c r="U14" s="21">
        <v>0</v>
      </c>
      <c r="V14" s="21">
        <v>3043.86</v>
      </c>
      <c r="W14" s="21">
        <v>0</v>
      </c>
      <c r="X14" s="21">
        <v>3043.86</v>
      </c>
      <c r="Y14" s="10">
        <v>1</v>
      </c>
    </row>
    <row r="15" spans="1:25" outlineLevel="1" x14ac:dyDescent="0.35">
      <c r="A15" s="10"/>
      <c r="B15" s="10"/>
      <c r="C15" s="10"/>
      <c r="D15" s="10"/>
      <c r="E15" s="10"/>
      <c r="F15" s="10"/>
      <c r="G15" s="10"/>
      <c r="H15" s="42" t="s">
        <v>76</v>
      </c>
      <c r="I15" s="10"/>
      <c r="J15" s="11"/>
      <c r="K15" s="10"/>
      <c r="L15" s="11"/>
      <c r="M15" s="10"/>
      <c r="N15" s="10"/>
      <c r="O15" s="18"/>
      <c r="P15" s="10"/>
      <c r="Q15" s="10"/>
      <c r="R15" s="10"/>
      <c r="S15" s="21">
        <f t="shared" ref="S15:X15" si="2">SUBTOTAL(9,S13:S14)</f>
        <v>480384.31</v>
      </c>
      <c r="T15" s="21">
        <f t="shared" si="2"/>
        <v>0</v>
      </c>
      <c r="U15" s="21">
        <f t="shared" si="2"/>
        <v>0</v>
      </c>
      <c r="V15" s="21">
        <f t="shared" si="2"/>
        <v>3043.86</v>
      </c>
      <c r="W15" s="21">
        <f t="shared" si="2"/>
        <v>0</v>
      </c>
      <c r="X15" s="21">
        <f t="shared" si="2"/>
        <v>3043.86</v>
      </c>
      <c r="Y15" s="10"/>
    </row>
    <row r="16" spans="1:25" outlineLevel="2" x14ac:dyDescent="0.35">
      <c r="A16" s="10" t="s">
        <v>25</v>
      </c>
      <c r="B16" s="10" t="s">
        <v>25</v>
      </c>
      <c r="C16" s="10">
        <v>1221</v>
      </c>
      <c r="D16" s="10" t="s">
        <v>26</v>
      </c>
      <c r="E16" s="10">
        <v>637564310</v>
      </c>
      <c r="F16" s="10" t="s">
        <v>27</v>
      </c>
      <c r="G16" s="10">
        <v>0</v>
      </c>
      <c r="H16" s="10">
        <v>2023</v>
      </c>
      <c r="I16" s="10">
        <v>0</v>
      </c>
      <c r="J16" s="10"/>
      <c r="K16" s="10"/>
      <c r="L16" s="11">
        <v>46023</v>
      </c>
      <c r="M16" s="10" t="s">
        <v>28</v>
      </c>
      <c r="N16" s="10"/>
      <c r="O16" s="18"/>
      <c r="P16" s="10"/>
      <c r="Q16" s="10"/>
      <c r="R16" s="10"/>
      <c r="S16" s="21">
        <v>551472.5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10">
        <v>0</v>
      </c>
    </row>
    <row r="17" spans="1:25" ht="29" outlineLevel="2" x14ac:dyDescent="0.35">
      <c r="A17" s="10" t="s">
        <v>25</v>
      </c>
      <c r="B17" s="10" t="s">
        <v>25</v>
      </c>
      <c r="C17" s="10">
        <v>1221</v>
      </c>
      <c r="D17" s="10" t="s">
        <v>26</v>
      </c>
      <c r="E17" s="10">
        <v>637564310</v>
      </c>
      <c r="F17" s="10" t="s">
        <v>27</v>
      </c>
      <c r="G17" s="10">
        <v>0</v>
      </c>
      <c r="H17" s="10">
        <v>2023</v>
      </c>
      <c r="I17" s="10">
        <v>1829533</v>
      </c>
      <c r="J17" s="11">
        <v>44966</v>
      </c>
      <c r="K17" s="10" t="s">
        <v>29</v>
      </c>
      <c r="L17" s="11">
        <v>46023</v>
      </c>
      <c r="M17" s="10" t="s">
        <v>28</v>
      </c>
      <c r="N17" s="10" t="s">
        <v>30</v>
      </c>
      <c r="O17" s="18" t="s">
        <v>43</v>
      </c>
      <c r="P17" s="10" t="s">
        <v>32</v>
      </c>
      <c r="Q17" s="10" t="s">
        <v>33</v>
      </c>
      <c r="R17" s="10"/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10">
        <v>1</v>
      </c>
    </row>
    <row r="18" spans="1:25" outlineLevel="2" x14ac:dyDescent="0.35">
      <c r="A18" s="10" t="s">
        <v>25</v>
      </c>
      <c r="B18" s="10" t="s">
        <v>25</v>
      </c>
      <c r="C18" s="10">
        <v>1221</v>
      </c>
      <c r="D18" s="10" t="s">
        <v>26</v>
      </c>
      <c r="E18" s="10">
        <v>637564310</v>
      </c>
      <c r="F18" s="10" t="s">
        <v>27</v>
      </c>
      <c r="G18" s="10">
        <v>0</v>
      </c>
      <c r="H18" s="10">
        <v>2023</v>
      </c>
      <c r="I18" s="10">
        <v>1833636</v>
      </c>
      <c r="J18" s="11">
        <v>45023</v>
      </c>
      <c r="K18" s="10" t="s">
        <v>29</v>
      </c>
      <c r="L18" s="11">
        <v>46023</v>
      </c>
      <c r="M18" s="10" t="s">
        <v>28</v>
      </c>
      <c r="N18" s="10" t="s">
        <v>30</v>
      </c>
      <c r="O18" s="18" t="s">
        <v>31</v>
      </c>
      <c r="P18" s="10" t="s">
        <v>32</v>
      </c>
      <c r="Q18" s="10" t="s">
        <v>33</v>
      </c>
      <c r="R18" s="10"/>
      <c r="S18" s="21">
        <v>0</v>
      </c>
      <c r="T18" s="21">
        <v>30398.2</v>
      </c>
      <c r="U18" s="21">
        <v>0</v>
      </c>
      <c r="V18" s="21">
        <v>2409.94</v>
      </c>
      <c r="W18" s="21">
        <v>5000</v>
      </c>
      <c r="X18" s="21">
        <v>28064.94</v>
      </c>
      <c r="Y18" s="10">
        <v>1</v>
      </c>
    </row>
    <row r="19" spans="1:25" outlineLevel="2" x14ac:dyDescent="0.35">
      <c r="A19" s="10" t="s">
        <v>25</v>
      </c>
      <c r="B19" s="10" t="s">
        <v>25</v>
      </c>
      <c r="C19" s="10">
        <v>1221</v>
      </c>
      <c r="D19" s="10" t="s">
        <v>26</v>
      </c>
      <c r="E19" s="10">
        <v>637564310</v>
      </c>
      <c r="F19" s="10" t="s">
        <v>27</v>
      </c>
      <c r="G19" s="10">
        <v>0</v>
      </c>
      <c r="H19" s="10">
        <v>2023</v>
      </c>
      <c r="I19" s="10">
        <v>1833736</v>
      </c>
      <c r="J19" s="11">
        <v>45054</v>
      </c>
      <c r="K19" s="10" t="s">
        <v>29</v>
      </c>
      <c r="L19" s="11">
        <v>46023</v>
      </c>
      <c r="M19" s="10" t="s">
        <v>28</v>
      </c>
      <c r="N19" s="10" t="s">
        <v>30</v>
      </c>
      <c r="O19" s="18" t="s">
        <v>44</v>
      </c>
      <c r="P19" s="10" t="s">
        <v>45</v>
      </c>
      <c r="Q19" s="10" t="s">
        <v>46</v>
      </c>
      <c r="R19" s="10"/>
      <c r="S19" s="21">
        <v>0</v>
      </c>
      <c r="T19" s="21">
        <v>0</v>
      </c>
      <c r="U19" s="21">
        <v>0</v>
      </c>
      <c r="V19" s="21">
        <v>1214.6199999999999</v>
      </c>
      <c r="W19" s="21">
        <v>0</v>
      </c>
      <c r="X19" s="21">
        <v>1214.6199999999999</v>
      </c>
      <c r="Y19" s="10">
        <v>1</v>
      </c>
    </row>
    <row r="20" spans="1:25" outlineLevel="2" x14ac:dyDescent="0.35">
      <c r="A20" s="10" t="s">
        <v>25</v>
      </c>
      <c r="B20" s="10" t="s">
        <v>25</v>
      </c>
      <c r="C20" s="10">
        <v>1221</v>
      </c>
      <c r="D20" s="10" t="s">
        <v>26</v>
      </c>
      <c r="E20" s="10">
        <v>637564310</v>
      </c>
      <c r="F20" s="10" t="s">
        <v>27</v>
      </c>
      <c r="G20" s="10">
        <v>0</v>
      </c>
      <c r="H20" s="10">
        <v>2023</v>
      </c>
      <c r="I20" s="10">
        <v>1834845</v>
      </c>
      <c r="J20" s="11">
        <v>45058</v>
      </c>
      <c r="K20" s="10" t="s">
        <v>29</v>
      </c>
      <c r="L20" s="11">
        <v>46023</v>
      </c>
      <c r="M20" s="10" t="s">
        <v>28</v>
      </c>
      <c r="N20" s="10" t="s">
        <v>30</v>
      </c>
      <c r="O20" s="18" t="s">
        <v>47</v>
      </c>
      <c r="P20" s="10" t="s">
        <v>32</v>
      </c>
      <c r="Q20" s="10" t="s">
        <v>33</v>
      </c>
      <c r="R20" s="10"/>
      <c r="S20" s="21">
        <v>0</v>
      </c>
      <c r="T20" s="21">
        <v>12583.61</v>
      </c>
      <c r="U20" s="21">
        <v>0</v>
      </c>
      <c r="V20" s="21">
        <v>2636.64</v>
      </c>
      <c r="W20" s="21">
        <v>5000</v>
      </c>
      <c r="X20" s="21">
        <v>10296.64</v>
      </c>
      <c r="Y20" s="10">
        <v>1</v>
      </c>
    </row>
    <row r="21" spans="1:25" ht="29" outlineLevel="2" x14ac:dyDescent="0.35">
      <c r="A21" s="10" t="s">
        <v>25</v>
      </c>
      <c r="B21" s="10" t="s">
        <v>25</v>
      </c>
      <c r="C21" s="10">
        <v>1221</v>
      </c>
      <c r="D21" s="10" t="s">
        <v>26</v>
      </c>
      <c r="E21" s="10">
        <v>637564310</v>
      </c>
      <c r="F21" s="10" t="s">
        <v>27</v>
      </c>
      <c r="G21" s="10">
        <v>0</v>
      </c>
      <c r="H21" s="10">
        <v>2023</v>
      </c>
      <c r="I21" s="10">
        <v>1835372</v>
      </c>
      <c r="J21" s="11">
        <v>45072</v>
      </c>
      <c r="K21" s="10" t="s">
        <v>29</v>
      </c>
      <c r="L21" s="11">
        <v>46023</v>
      </c>
      <c r="M21" s="10" t="s">
        <v>28</v>
      </c>
      <c r="N21" s="10" t="s">
        <v>30</v>
      </c>
      <c r="O21" s="18" t="s">
        <v>48</v>
      </c>
      <c r="P21" s="10" t="s">
        <v>49</v>
      </c>
      <c r="Q21" s="10" t="s">
        <v>50</v>
      </c>
      <c r="R21" s="10"/>
      <c r="S21" s="21">
        <v>0</v>
      </c>
      <c r="T21" s="21">
        <v>9080.56</v>
      </c>
      <c r="U21" s="21">
        <v>0</v>
      </c>
      <c r="V21" s="21">
        <v>0</v>
      </c>
      <c r="W21" s="21">
        <v>5000</v>
      </c>
      <c r="X21" s="21">
        <v>4125</v>
      </c>
      <c r="Y21" s="10">
        <v>1</v>
      </c>
    </row>
    <row r="22" spans="1:25" outlineLevel="2" x14ac:dyDescent="0.35">
      <c r="A22" s="10" t="s">
        <v>25</v>
      </c>
      <c r="B22" s="10" t="s">
        <v>25</v>
      </c>
      <c r="C22" s="10">
        <v>1221</v>
      </c>
      <c r="D22" s="10" t="s">
        <v>26</v>
      </c>
      <c r="E22" s="10">
        <v>637564310</v>
      </c>
      <c r="F22" s="10" t="s">
        <v>27</v>
      </c>
      <c r="G22" s="10">
        <v>0</v>
      </c>
      <c r="H22" s="10">
        <v>2023</v>
      </c>
      <c r="I22" s="10">
        <v>1838649</v>
      </c>
      <c r="J22" s="11">
        <v>45138</v>
      </c>
      <c r="K22" s="10" t="s">
        <v>29</v>
      </c>
      <c r="L22" s="11">
        <v>46023</v>
      </c>
      <c r="M22" s="10" t="s">
        <v>28</v>
      </c>
      <c r="N22" s="10" t="s">
        <v>30</v>
      </c>
      <c r="O22" s="18" t="s">
        <v>51</v>
      </c>
      <c r="P22" s="10" t="s">
        <v>32</v>
      </c>
      <c r="Q22" s="10" t="s">
        <v>33</v>
      </c>
      <c r="R22" s="10"/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10">
        <v>1</v>
      </c>
    </row>
    <row r="23" spans="1:25" outlineLevel="2" x14ac:dyDescent="0.35">
      <c r="A23" s="10" t="s">
        <v>25</v>
      </c>
      <c r="B23" s="10" t="s">
        <v>25</v>
      </c>
      <c r="C23" s="10">
        <v>1221</v>
      </c>
      <c r="D23" s="10" t="s">
        <v>26</v>
      </c>
      <c r="E23" s="10">
        <v>637564310</v>
      </c>
      <c r="F23" s="10" t="s">
        <v>27</v>
      </c>
      <c r="G23" s="10">
        <v>0</v>
      </c>
      <c r="H23" s="10">
        <v>2023</v>
      </c>
      <c r="I23" s="10">
        <v>1841502</v>
      </c>
      <c r="J23" s="11">
        <v>45182</v>
      </c>
      <c r="K23" s="10" t="s">
        <v>29</v>
      </c>
      <c r="L23" s="11">
        <v>46023</v>
      </c>
      <c r="M23" s="10" t="s">
        <v>28</v>
      </c>
      <c r="N23" s="10" t="s">
        <v>30</v>
      </c>
      <c r="O23" s="18" t="s">
        <v>52</v>
      </c>
      <c r="P23" s="10" t="s">
        <v>53</v>
      </c>
      <c r="Q23" s="10" t="s">
        <v>54</v>
      </c>
      <c r="R23" s="10"/>
      <c r="S23" s="21">
        <v>0</v>
      </c>
      <c r="T23" s="21">
        <v>9194.67</v>
      </c>
      <c r="U23" s="21">
        <v>0</v>
      </c>
      <c r="V23" s="21">
        <v>3659.51</v>
      </c>
      <c r="W23" s="21">
        <v>5000</v>
      </c>
      <c r="X23" s="21">
        <v>3304.84</v>
      </c>
      <c r="Y23" s="10">
        <v>1</v>
      </c>
    </row>
    <row r="24" spans="1:25" outlineLevel="2" x14ac:dyDescent="0.35">
      <c r="A24" s="10" t="s">
        <v>25</v>
      </c>
      <c r="B24" s="10" t="s">
        <v>25</v>
      </c>
      <c r="C24" s="10">
        <v>1221</v>
      </c>
      <c r="D24" s="10" t="s">
        <v>26</v>
      </c>
      <c r="E24" s="10">
        <v>637564310</v>
      </c>
      <c r="F24" s="10" t="s">
        <v>27</v>
      </c>
      <c r="G24" s="10">
        <v>0</v>
      </c>
      <c r="H24" s="10">
        <v>2023</v>
      </c>
      <c r="I24" s="10">
        <v>1844094</v>
      </c>
      <c r="J24" s="11">
        <v>45231</v>
      </c>
      <c r="K24" s="10" t="s">
        <v>29</v>
      </c>
      <c r="L24" s="11">
        <v>46023</v>
      </c>
      <c r="M24" s="10" t="s">
        <v>28</v>
      </c>
      <c r="N24" s="10" t="s">
        <v>30</v>
      </c>
      <c r="O24" s="18" t="s">
        <v>55</v>
      </c>
      <c r="P24" s="10" t="s">
        <v>56</v>
      </c>
      <c r="Q24" s="10" t="s">
        <v>57</v>
      </c>
      <c r="R24" s="10"/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10">
        <v>1</v>
      </c>
    </row>
    <row r="25" spans="1:25" ht="29" outlineLevel="2" x14ac:dyDescent="0.35">
      <c r="A25" s="10" t="s">
        <v>25</v>
      </c>
      <c r="B25" s="10" t="s">
        <v>25</v>
      </c>
      <c r="C25" s="10">
        <v>1221</v>
      </c>
      <c r="D25" s="10" t="s">
        <v>26</v>
      </c>
      <c r="E25" s="10">
        <v>637564310</v>
      </c>
      <c r="F25" s="10" t="s">
        <v>27</v>
      </c>
      <c r="G25" s="10">
        <v>0</v>
      </c>
      <c r="H25" s="10">
        <v>2023</v>
      </c>
      <c r="I25" s="10">
        <v>1845946</v>
      </c>
      <c r="J25" s="11">
        <v>45232</v>
      </c>
      <c r="K25" s="10" t="s">
        <v>29</v>
      </c>
      <c r="L25" s="11">
        <v>46023</v>
      </c>
      <c r="M25" s="10" t="s">
        <v>28</v>
      </c>
      <c r="N25" s="10" t="s">
        <v>30</v>
      </c>
      <c r="O25" s="18" t="s">
        <v>58</v>
      </c>
      <c r="P25" s="10" t="s">
        <v>35</v>
      </c>
      <c r="Q25" s="10" t="s">
        <v>36</v>
      </c>
      <c r="R25" s="10"/>
      <c r="S25" s="21">
        <v>0</v>
      </c>
      <c r="T25" s="21">
        <v>12314.17</v>
      </c>
      <c r="U25" s="21">
        <v>0</v>
      </c>
      <c r="V25" s="21">
        <v>0</v>
      </c>
      <c r="W25" s="21">
        <v>5000</v>
      </c>
      <c r="X25" s="21">
        <v>7390</v>
      </c>
      <c r="Y25" s="10">
        <v>1</v>
      </c>
    </row>
    <row r="26" spans="1:25" outlineLevel="1" x14ac:dyDescent="0.35">
      <c r="A26" s="10"/>
      <c r="B26" s="10"/>
      <c r="C26" s="10"/>
      <c r="D26" s="10"/>
      <c r="E26" s="10"/>
      <c r="F26" s="10"/>
      <c r="G26" s="10"/>
      <c r="H26" s="42" t="s">
        <v>77</v>
      </c>
      <c r="I26" s="10"/>
      <c r="J26" s="11"/>
      <c r="K26" s="10"/>
      <c r="L26" s="11"/>
      <c r="M26" s="10"/>
      <c r="N26" s="10"/>
      <c r="O26" s="18"/>
      <c r="P26" s="10"/>
      <c r="Q26" s="10"/>
      <c r="R26" s="10"/>
      <c r="S26" s="21">
        <f t="shared" ref="S26:X26" si="3">SUBTOTAL(9,S16:S25)</f>
        <v>551472.5</v>
      </c>
      <c r="T26" s="21">
        <f t="shared" si="3"/>
        <v>73571.209999999992</v>
      </c>
      <c r="U26" s="21">
        <f t="shared" si="3"/>
        <v>0</v>
      </c>
      <c r="V26" s="21">
        <f t="shared" si="3"/>
        <v>9920.7099999999991</v>
      </c>
      <c r="W26" s="21">
        <f t="shared" si="3"/>
        <v>25000</v>
      </c>
      <c r="X26" s="21">
        <f t="shared" si="3"/>
        <v>54396.039999999994</v>
      </c>
      <c r="Y26" s="10"/>
    </row>
    <row r="27" spans="1:25" outlineLevel="2" x14ac:dyDescent="0.35">
      <c r="A27" s="10" t="s">
        <v>25</v>
      </c>
      <c r="B27" s="10" t="s">
        <v>25</v>
      </c>
      <c r="C27" s="10">
        <v>1221</v>
      </c>
      <c r="D27" s="10" t="s">
        <v>26</v>
      </c>
      <c r="E27" s="10">
        <v>637564310</v>
      </c>
      <c r="F27" s="10" t="s">
        <v>27</v>
      </c>
      <c r="G27" s="10">
        <v>0</v>
      </c>
      <c r="H27" s="10">
        <v>2024</v>
      </c>
      <c r="I27" s="10">
        <v>0</v>
      </c>
      <c r="J27" s="10"/>
      <c r="K27" s="10"/>
      <c r="L27" s="11">
        <v>46023</v>
      </c>
      <c r="M27" s="10" t="s">
        <v>28</v>
      </c>
      <c r="N27" s="10"/>
      <c r="O27" s="18"/>
      <c r="P27" s="10"/>
      <c r="Q27" s="10"/>
      <c r="R27" s="10"/>
      <c r="S27" s="21">
        <v>589311.18000000005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10">
        <v>0</v>
      </c>
    </row>
    <row r="28" spans="1:25" ht="29" outlineLevel="2" x14ac:dyDescent="0.35">
      <c r="A28" s="10" t="s">
        <v>25</v>
      </c>
      <c r="B28" s="10" t="s">
        <v>25</v>
      </c>
      <c r="C28" s="10">
        <v>1221</v>
      </c>
      <c r="D28" s="10" t="s">
        <v>26</v>
      </c>
      <c r="E28" s="10">
        <v>637564310</v>
      </c>
      <c r="F28" s="10" t="s">
        <v>27</v>
      </c>
      <c r="G28" s="10">
        <v>0</v>
      </c>
      <c r="H28" s="10">
        <v>2024</v>
      </c>
      <c r="I28" s="10">
        <v>1847009</v>
      </c>
      <c r="J28" s="11">
        <v>45293</v>
      </c>
      <c r="K28" s="10" t="s">
        <v>29</v>
      </c>
      <c r="L28" s="11">
        <v>46023</v>
      </c>
      <c r="M28" s="10" t="s">
        <v>28</v>
      </c>
      <c r="N28" s="10" t="s">
        <v>30</v>
      </c>
      <c r="O28" s="18" t="s">
        <v>59</v>
      </c>
      <c r="P28" s="10" t="s">
        <v>32</v>
      </c>
      <c r="Q28" s="10" t="s">
        <v>33</v>
      </c>
      <c r="R28" s="10"/>
      <c r="S28" s="21">
        <v>0</v>
      </c>
      <c r="T28" s="21">
        <v>71889.23</v>
      </c>
      <c r="U28" s="21">
        <v>0</v>
      </c>
      <c r="V28" s="21">
        <v>3720.18</v>
      </c>
      <c r="W28" s="21">
        <v>5000</v>
      </c>
      <c r="X28" s="21">
        <v>71280.179999999993</v>
      </c>
      <c r="Y28" s="10">
        <v>1</v>
      </c>
    </row>
    <row r="29" spans="1:25" outlineLevel="2" x14ac:dyDescent="0.35">
      <c r="A29" s="10" t="s">
        <v>25</v>
      </c>
      <c r="B29" s="10" t="s">
        <v>25</v>
      </c>
      <c r="C29" s="10">
        <v>1221</v>
      </c>
      <c r="D29" s="10" t="s">
        <v>26</v>
      </c>
      <c r="E29" s="10">
        <v>637564310</v>
      </c>
      <c r="F29" s="10" t="s">
        <v>27</v>
      </c>
      <c r="G29" s="10">
        <v>0</v>
      </c>
      <c r="H29" s="10">
        <v>2024</v>
      </c>
      <c r="I29" s="10">
        <v>1854014</v>
      </c>
      <c r="J29" s="11">
        <v>45415</v>
      </c>
      <c r="K29" s="10" t="s">
        <v>29</v>
      </c>
      <c r="L29" s="11">
        <v>46023</v>
      </c>
      <c r="M29" s="10" t="s">
        <v>28</v>
      </c>
      <c r="N29" s="10" t="s">
        <v>30</v>
      </c>
      <c r="O29" s="18" t="s">
        <v>47</v>
      </c>
      <c r="P29" s="10" t="s">
        <v>32</v>
      </c>
      <c r="Q29" s="10" t="s">
        <v>33</v>
      </c>
      <c r="R29" s="10"/>
      <c r="S29" s="21">
        <v>0</v>
      </c>
      <c r="T29" s="21">
        <v>57907.199999999997</v>
      </c>
      <c r="U29" s="21">
        <v>0</v>
      </c>
      <c r="V29" s="21">
        <v>2940.11</v>
      </c>
      <c r="W29" s="21">
        <v>5000</v>
      </c>
      <c r="X29" s="21">
        <v>56380.11</v>
      </c>
      <c r="Y29" s="10">
        <v>1</v>
      </c>
    </row>
    <row r="30" spans="1:25" outlineLevel="2" x14ac:dyDescent="0.35">
      <c r="A30" s="10" t="s">
        <v>25</v>
      </c>
      <c r="B30" s="10" t="s">
        <v>25</v>
      </c>
      <c r="C30" s="10">
        <v>1221</v>
      </c>
      <c r="D30" s="10" t="s">
        <v>26</v>
      </c>
      <c r="E30" s="10">
        <v>637564310</v>
      </c>
      <c r="F30" s="10" t="s">
        <v>27</v>
      </c>
      <c r="G30" s="10">
        <v>0</v>
      </c>
      <c r="H30" s="10">
        <v>2024</v>
      </c>
      <c r="I30" s="10">
        <v>1866092</v>
      </c>
      <c r="J30" s="11">
        <v>45646</v>
      </c>
      <c r="K30" s="10" t="s">
        <v>60</v>
      </c>
      <c r="L30" s="11">
        <v>46023</v>
      </c>
      <c r="M30" s="10" t="s">
        <v>28</v>
      </c>
      <c r="N30" s="10" t="s">
        <v>61</v>
      </c>
      <c r="O30" s="18" t="s">
        <v>62</v>
      </c>
      <c r="P30" s="10" t="s">
        <v>32</v>
      </c>
      <c r="Q30" s="10" t="s">
        <v>33</v>
      </c>
      <c r="R30" s="10"/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10">
        <v>1</v>
      </c>
    </row>
    <row r="31" spans="1:25" outlineLevel="1" x14ac:dyDescent="0.35">
      <c r="A31" s="10"/>
      <c r="B31" s="10"/>
      <c r="C31" s="10"/>
      <c r="D31" s="10"/>
      <c r="E31" s="10"/>
      <c r="F31" s="10"/>
      <c r="G31" s="10"/>
      <c r="H31" s="42" t="s">
        <v>78</v>
      </c>
      <c r="I31" s="10"/>
      <c r="J31" s="11"/>
      <c r="K31" s="10"/>
      <c r="L31" s="11"/>
      <c r="M31" s="10"/>
      <c r="N31" s="10"/>
      <c r="O31" s="18"/>
      <c r="P31" s="10"/>
      <c r="Q31" s="10"/>
      <c r="R31" s="10"/>
      <c r="S31" s="21">
        <f t="shared" ref="S31:X31" si="4">SUBTOTAL(9,S27:S30)</f>
        <v>589311.18000000005</v>
      </c>
      <c r="T31" s="21">
        <f t="shared" si="4"/>
        <v>129796.43</v>
      </c>
      <c r="U31" s="21">
        <f t="shared" si="4"/>
        <v>0</v>
      </c>
      <c r="V31" s="21">
        <f t="shared" si="4"/>
        <v>6660.29</v>
      </c>
      <c r="W31" s="21">
        <f t="shared" si="4"/>
        <v>10000</v>
      </c>
      <c r="X31" s="21">
        <f t="shared" si="4"/>
        <v>127660.29</v>
      </c>
      <c r="Y31" s="10"/>
    </row>
    <row r="32" spans="1:25" outlineLevel="2" x14ac:dyDescent="0.35">
      <c r="A32" s="10" t="s">
        <v>25</v>
      </c>
      <c r="B32" s="10" t="s">
        <v>25</v>
      </c>
      <c r="C32" s="10">
        <v>1221</v>
      </c>
      <c r="D32" s="10" t="s">
        <v>26</v>
      </c>
      <c r="E32" s="10">
        <v>637564310</v>
      </c>
      <c r="F32" s="10" t="s">
        <v>27</v>
      </c>
      <c r="G32" s="10">
        <v>0</v>
      </c>
      <c r="H32" s="10">
        <v>2025</v>
      </c>
      <c r="I32" s="10">
        <v>0</v>
      </c>
      <c r="J32" s="10"/>
      <c r="K32" s="10"/>
      <c r="L32" s="11">
        <v>46023</v>
      </c>
      <c r="M32" s="10" t="s">
        <v>28</v>
      </c>
      <c r="N32" s="10"/>
      <c r="O32" s="18"/>
      <c r="P32" s="10"/>
      <c r="Q32" s="10"/>
      <c r="R32" s="10"/>
      <c r="S32" s="21">
        <v>590261.11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10">
        <v>0</v>
      </c>
    </row>
    <row r="33" spans="1:25" ht="29.5" outlineLevel="2" thickBot="1" x14ac:dyDescent="0.4">
      <c r="A33" s="12" t="s">
        <v>25</v>
      </c>
      <c r="B33" s="12" t="s">
        <v>25</v>
      </c>
      <c r="C33" s="12">
        <v>1221</v>
      </c>
      <c r="D33" s="12" t="s">
        <v>26</v>
      </c>
      <c r="E33" s="12">
        <v>637564310</v>
      </c>
      <c r="F33" s="12" t="s">
        <v>27</v>
      </c>
      <c r="G33" s="12">
        <v>0</v>
      </c>
      <c r="H33" s="12">
        <v>2025</v>
      </c>
      <c r="I33" s="12">
        <v>1868165</v>
      </c>
      <c r="J33" s="13">
        <v>45665</v>
      </c>
      <c r="K33" s="12" t="s">
        <v>29</v>
      </c>
      <c r="L33" s="13">
        <v>46023</v>
      </c>
      <c r="M33" s="12" t="s">
        <v>28</v>
      </c>
      <c r="N33" s="12" t="s">
        <v>63</v>
      </c>
      <c r="O33" s="19" t="s">
        <v>64</v>
      </c>
      <c r="P33" s="12" t="s">
        <v>49</v>
      </c>
      <c r="Q33" s="12" t="s">
        <v>50</v>
      </c>
      <c r="R33" s="12"/>
      <c r="S33" s="22">
        <v>0</v>
      </c>
      <c r="T33" s="22">
        <v>18527.95</v>
      </c>
      <c r="U33" s="22">
        <v>0</v>
      </c>
      <c r="V33" s="22">
        <v>1428.31</v>
      </c>
      <c r="W33" s="22">
        <v>5000</v>
      </c>
      <c r="X33" s="22">
        <v>15093.31</v>
      </c>
      <c r="Y33" s="12">
        <v>1</v>
      </c>
    </row>
    <row r="34" spans="1:25" outlineLevel="1" x14ac:dyDescent="0.35">
      <c r="A34" s="8"/>
      <c r="B34" s="8"/>
      <c r="C34" s="8"/>
      <c r="D34" s="8"/>
      <c r="E34" s="8"/>
      <c r="F34" s="8"/>
      <c r="G34" s="8"/>
      <c r="H34" s="45" t="s">
        <v>79</v>
      </c>
      <c r="I34" s="8"/>
      <c r="J34" s="9"/>
      <c r="K34" s="8"/>
      <c r="L34" s="9"/>
      <c r="M34" s="8"/>
      <c r="N34" s="8"/>
      <c r="O34" s="43"/>
      <c r="P34" s="8"/>
      <c r="Q34" s="8"/>
      <c r="R34" s="8"/>
      <c r="S34" s="44">
        <f t="shared" ref="S34:X34" si="5">SUBTOTAL(9,S32:S33)</f>
        <v>590261.11</v>
      </c>
      <c r="T34" s="44">
        <f t="shared" si="5"/>
        <v>18527.95</v>
      </c>
      <c r="U34" s="44">
        <f t="shared" si="5"/>
        <v>0</v>
      </c>
      <c r="V34" s="44">
        <f t="shared" si="5"/>
        <v>1428.31</v>
      </c>
      <c r="W34" s="44">
        <f t="shared" si="5"/>
        <v>5000</v>
      </c>
      <c r="X34" s="44">
        <f t="shared" si="5"/>
        <v>15093.31</v>
      </c>
      <c r="Y34" s="8"/>
    </row>
    <row r="35" spans="1:25" x14ac:dyDescent="0.35">
      <c r="A35" s="8"/>
      <c r="B35" s="8"/>
      <c r="C35" s="8"/>
      <c r="D35" s="8"/>
      <c r="E35" s="8"/>
      <c r="F35" s="8"/>
      <c r="G35" s="8"/>
      <c r="H35" s="45" t="s">
        <v>65</v>
      </c>
      <c r="I35" s="8"/>
      <c r="J35" s="9"/>
      <c r="K35" s="8"/>
      <c r="L35" s="9"/>
      <c r="M35" s="8"/>
      <c r="N35" s="8"/>
      <c r="O35" s="43"/>
      <c r="P35" s="8"/>
      <c r="Q35" s="8"/>
      <c r="R35" s="8"/>
      <c r="S35" s="44">
        <f t="shared" ref="S35:X35" si="6">SUBTOTAL(9,S4:S33)</f>
        <v>3132328.54</v>
      </c>
      <c r="T35" s="44">
        <f t="shared" si="6"/>
        <v>469342.73</v>
      </c>
      <c r="U35" s="44">
        <f t="shared" si="6"/>
        <v>0</v>
      </c>
      <c r="V35" s="44">
        <f t="shared" si="6"/>
        <v>35908.519999999997</v>
      </c>
      <c r="W35" s="44">
        <f t="shared" si="6"/>
        <v>61500</v>
      </c>
      <c r="X35" s="44">
        <f t="shared" si="6"/>
        <v>442082.97</v>
      </c>
      <c r="Y35" s="8"/>
    </row>
  </sheetData>
  <sortState xmlns:xlrd2="http://schemas.microsoft.com/office/spreadsheetml/2017/richdata2" ref="A4:Y33">
    <sortCondition ref="A3"/>
    <sortCondition ref="F3"/>
    <sortCondition ref="H3"/>
  </sortState>
  <printOptions gridLines="1"/>
  <pageMargins left="0.25" right="0.25" top="0.75" bottom="0.75" header="0.5" footer="0.5"/>
  <pageSetup paperSize="9" scale="59" fitToHeight="0" orientation="landscape" cellComments="atEnd" r:id="rId1"/>
  <headerFooter>
    <oddHeader>&amp;LValuta EUR &amp;CPremie/Schadestatistiek &amp;ROverzicht</oddHeader>
    <oddFooter>&amp;LProductiedatum &amp;D (S.E.O.) &amp;CAon &amp;RPagina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PTTotaal</vt:lpstr>
      <vt:lpstr>B0100103722</vt:lpstr>
      <vt:lpstr>B0100103722!Afdruktitels</vt:lpstr>
      <vt:lpstr>PTTotaal!Afdruktitels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Nina Hollander</cp:lastModifiedBy>
  <dcterms:created xsi:type="dcterms:W3CDTF">2025-06-30T09:17:23Z</dcterms:created>
  <dcterms:modified xsi:type="dcterms:W3CDTF">2025-08-14T13:15:45Z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3f10a-881e-4653-a55e-02ca2cc829dc_Enabled">
    <vt:lpwstr>true</vt:lpwstr>
  </property>
  <property fmtid="{D5CDD505-2E9C-101B-9397-08002B2CF9AE}" pid="3" name="MSIP_Label_9043f10a-881e-4653-a55e-02ca2cc829dc_SetDate">
    <vt:lpwstr>2025-07-03T13:16:56Z</vt:lpwstr>
  </property>
  <property fmtid="{D5CDD505-2E9C-101B-9397-08002B2CF9AE}" pid="4" name="MSIP_Label_9043f10a-881e-4653-a55e-02ca2cc829dc_Method">
    <vt:lpwstr>Standard</vt:lpwstr>
  </property>
  <property fmtid="{D5CDD505-2E9C-101B-9397-08002B2CF9AE}" pid="5" name="MSIP_Label_9043f10a-881e-4653-a55e-02ca2cc829dc_Name">
    <vt:lpwstr>ADC_class_200</vt:lpwstr>
  </property>
  <property fmtid="{D5CDD505-2E9C-101B-9397-08002B2CF9AE}" pid="6" name="MSIP_Label_9043f10a-881e-4653-a55e-02ca2cc829dc_SiteId">
    <vt:lpwstr>94cfddbc-0627-494a-ad7a-29aea3aea832</vt:lpwstr>
  </property>
  <property fmtid="{D5CDD505-2E9C-101B-9397-08002B2CF9AE}" pid="7" name="MSIP_Label_9043f10a-881e-4653-a55e-02ca2cc829dc_ActionId">
    <vt:lpwstr>88550896-5e3a-4944-9343-a1e7c74a57ef</vt:lpwstr>
  </property>
  <property fmtid="{D5CDD505-2E9C-101B-9397-08002B2CF9AE}" pid="8" name="MSIP_Label_9043f10a-881e-4653-a55e-02ca2cc829dc_ContentBits">
    <vt:lpwstr>0</vt:lpwstr>
  </property>
</Properties>
</file>