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onsent/W-beheer 2025/4. Leidraad/"/>
    </mc:Choice>
  </mc:AlternateContent>
  <xr:revisionPtr revIDLastSave="309" documentId="11_2815FE2CE5995B4B1917598CA6B4AE4E0FD8AD56" xr6:coauthVersionLast="47" xr6:coauthVersionMax="47" xr10:uidLastSave="{36E2EF4D-DE5C-4355-BC77-8C6CF91FEB49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47" i="1"/>
  <c r="D54" i="1"/>
  <c r="D53" i="1"/>
  <c r="D52" i="1"/>
  <c r="D51" i="1"/>
  <c r="D50" i="1"/>
  <c r="D49" i="1"/>
  <c r="D48" i="1"/>
  <c r="D56" i="1"/>
  <c r="D60" i="1"/>
  <c r="D61" i="1"/>
  <c r="D74" i="1"/>
  <c r="D76" i="1" s="1"/>
  <c r="D68" i="1"/>
  <c r="D67" i="1"/>
  <c r="D59" i="1"/>
  <c r="D70" i="1" l="1"/>
  <c r="D63" i="1"/>
  <c r="C43" i="1"/>
</calcChain>
</file>

<file path=xl/sharedStrings.xml><?xml version="1.0" encoding="utf-8"?>
<sst xmlns="http://schemas.openxmlformats.org/spreadsheetml/2006/main" count="111" uniqueCount="100">
  <si>
    <t>Prijzenblad</t>
  </si>
  <si>
    <t>Stichting Consent</t>
  </si>
  <si>
    <t>Aanbesteding Onderhoud W-installaties</t>
  </si>
  <si>
    <t xml:space="preserve">Inschrijver vult alle gele cellen in. </t>
  </si>
  <si>
    <t xml:space="preserve">Bedragen zijn inclusief btw en alle bijkomende kosten (o.a. calculatiekosten). </t>
  </si>
  <si>
    <t xml:space="preserve">Object </t>
  </si>
  <si>
    <t xml:space="preserve">Adres </t>
  </si>
  <si>
    <t>26AJ - De Esmarke</t>
  </si>
  <si>
    <t>22NW - De Wielerbaan</t>
  </si>
  <si>
    <t>19KG - Het Pontem Jr</t>
  </si>
  <si>
    <t>19DT - Het Pontem College</t>
  </si>
  <si>
    <t>18JB - De Linde (de Thij)</t>
  </si>
  <si>
    <t>17TK - Het Wooldrik</t>
  </si>
  <si>
    <t>17SQ - Het Vastert</t>
  </si>
  <si>
    <t>17RR - Molenbeek / Usselo</t>
  </si>
  <si>
    <t>17RE - Willem Wilmink</t>
  </si>
  <si>
    <t>17QA - Het Stroink</t>
  </si>
  <si>
    <t xml:space="preserve">17OF - La Res </t>
  </si>
  <si>
    <t>17NS - Het Palet</t>
  </si>
  <si>
    <t>17MU – IST (Internationale school)</t>
  </si>
  <si>
    <t>17MT02 - De Prinseschool, Daalweg</t>
  </si>
  <si>
    <t>17MT01 - De Prinseschool, Staringstraat</t>
  </si>
  <si>
    <t>17MT - De Prinseschool, Prinsestraat</t>
  </si>
  <si>
    <t>17LM - La Res Noord</t>
  </si>
  <si>
    <t xml:space="preserve">17FW - Park Stokhorst </t>
  </si>
  <si>
    <t xml:space="preserve">17FF - OBS Wereldwijs Zuid </t>
  </si>
  <si>
    <t>17EV01 - Het Zeggelt dep.</t>
  </si>
  <si>
    <t>17EV - Het Zeggelt</t>
  </si>
  <si>
    <t>17EL - De Broekheurne</t>
  </si>
  <si>
    <t>17EB - Lonnekerschool</t>
  </si>
  <si>
    <t>17AS - De Sterrenborgh</t>
  </si>
  <si>
    <t>16ZT - De Zuidsprong</t>
  </si>
  <si>
    <t>16ZD – Europa</t>
  </si>
  <si>
    <t>16XT - OBS Wereldwijs Noord</t>
  </si>
  <si>
    <t>16UE01 - De Spinner</t>
  </si>
  <si>
    <t>16NV - De Bothoven</t>
  </si>
  <si>
    <t>16NC - Molenbeek / Boekelo</t>
  </si>
  <si>
    <t>03BS - Dr. Kingschool</t>
  </si>
  <si>
    <t>Esmarkelaan 201</t>
  </si>
  <si>
    <t>Batshoek 5</t>
  </si>
  <si>
    <t>Fleringenbrink 2</t>
  </si>
  <si>
    <t>Poolmansweg 245</t>
  </si>
  <si>
    <t>Zandhorstlaan 99</t>
  </si>
  <si>
    <t>Celsiusstraat 10</t>
  </si>
  <si>
    <t>Vastertlanden 167</t>
  </si>
  <si>
    <t>Lammerinkweg 10</t>
  </si>
  <si>
    <t>Hendrik Smeltweg 44</t>
  </si>
  <si>
    <t>Het Stroink 66</t>
  </si>
  <si>
    <t>Rozenstraat 98</t>
  </si>
  <si>
    <t>Gerard Terborghstraat  9</t>
  </si>
  <si>
    <t>J. Ter Horststraat 30</t>
  </si>
  <si>
    <t>Daalweg 32</t>
  </si>
  <si>
    <t>Staringstraat 15</t>
  </si>
  <si>
    <t>Prinsestraat 10</t>
  </si>
  <si>
    <t>Schietbaanweg 30</t>
  </si>
  <si>
    <t>Hoge Boekelerweg 135</t>
  </si>
  <si>
    <t>Ouverturestraat 70</t>
  </si>
  <si>
    <t>Meeuwenstraat 4</t>
  </si>
  <si>
    <t>Dr Benthemstraat 14</t>
  </si>
  <si>
    <t>De Posten 147</t>
  </si>
  <si>
    <t>Dorpsstraat 104</t>
  </si>
  <si>
    <t>Runenberghoek 5</t>
  </si>
  <si>
    <t>Het Lang 76/78</t>
  </si>
  <si>
    <t>Belgielaan 75</t>
  </si>
  <si>
    <t>Bultsweg 170</t>
  </si>
  <si>
    <t>Spinnerstraat 29</t>
  </si>
  <si>
    <t>Reudinkstraat 15</t>
  </si>
  <si>
    <t>Boekelerschoolpad 1</t>
  </si>
  <si>
    <t>Clematisstraat 39</t>
  </si>
  <si>
    <t>Bedrag</t>
  </si>
  <si>
    <t xml:space="preserve">Totaalbedrag </t>
  </si>
  <si>
    <t>Inschrijfbedrag onderhoud per jaar en per object</t>
  </si>
  <si>
    <t>Te verrekenen toeslagen op de uurtarieven voor werkzaamheden buiten kantooruren</t>
  </si>
  <si>
    <t>Zaterdagen</t>
  </si>
  <si>
    <t>Zon- en feestdagen</t>
  </si>
  <si>
    <t>Buiten kantoortijden (Zie Programma van Eisen)</t>
  </si>
  <si>
    <t>Toeslag</t>
  </si>
  <si>
    <t>Te verrekenen toeslagpercentage op de nettoprijs voor materialen</t>
  </si>
  <si>
    <t xml:space="preserve">Omschrijving </t>
  </si>
  <si>
    <t>Materialen met stuksprijs &lt; € 750,-</t>
  </si>
  <si>
    <t xml:space="preserve">Materialen met stuksprijs ≥ € 750,- </t>
  </si>
  <si>
    <t>Fictief meerwerk bedrag per jaar</t>
  </si>
  <si>
    <t>Werk derden</t>
  </si>
  <si>
    <r>
      <t xml:space="preserve">Te verrekenen </t>
    </r>
    <r>
      <rPr>
        <b/>
        <sz val="9"/>
        <rFont val="Verdana"/>
        <family val="2"/>
      </rPr>
      <t>toeslagpercentage op de nettoprijs voor werk door derden</t>
    </r>
  </si>
  <si>
    <t>Totaal</t>
  </si>
  <si>
    <t>Totale inschrijfprijs</t>
  </si>
  <si>
    <t>Functie</t>
  </si>
  <si>
    <t>Uurtarief (tijdens kantoortijden)</t>
  </si>
  <si>
    <t>Fictief meerwerk per jaar (uitgedrukt in uren)</t>
  </si>
  <si>
    <t>Totaalbedrag fictief meerwerk</t>
  </si>
  <si>
    <t>W en E- monteur</t>
  </si>
  <si>
    <t>Service monteur</t>
  </si>
  <si>
    <t>Meet- en regeltechnicus</t>
  </si>
  <si>
    <t>F-gassen monteur</t>
  </si>
  <si>
    <t>SCIOS Scope 1 en 7 - gecertificeerd monteur</t>
  </si>
  <si>
    <t>Projectleider / contractbeheerder</t>
  </si>
  <si>
    <t>Werkvoorbereider</t>
  </si>
  <si>
    <t>Tekenaar</t>
  </si>
  <si>
    <t>Te verrekenen uurtarieven diverse werkzaamheden</t>
  </si>
  <si>
    <t>Totaalbedrag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</si>
</sst>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2" fillId="0" borderId="1" xfId="0" applyFont="1" applyBorder="1"/>
    <xf numFmtId="0" fontId="0" fillId="0" borderId="1" xfId="0" applyBorder="1"/>
    <xf numFmtId="44" fontId="0" fillId="2" borderId="1" xfId="1" applyFont="1" applyFill="1" applyBorder="1" applyProtection="1">
      <protection locked="0"/>
    </xf>
    <xf numFmtId="10" fontId="0" fillId="2" borderId="1" xfId="1" applyNumberFormat="1" applyFont="1" applyFill="1" applyBorder="1" applyProtection="1">
      <protection locked="0"/>
    </xf>
    <xf numFmtId="14" fontId="8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4" fontId="0" fillId="3" borderId="0" xfId="0" applyNumberFormat="1" applyFill="1"/>
    <xf numFmtId="7" fontId="0" fillId="0" borderId="1" xfId="0" applyNumberFormat="1" applyBorder="1"/>
    <xf numFmtId="164" fontId="0" fillId="0" borderId="1" xfId="0" applyNumberFormat="1" applyBorder="1"/>
    <xf numFmtId="7" fontId="0" fillId="3" borderId="0" xfId="0" applyNumberFormat="1" applyFill="1"/>
    <xf numFmtId="7" fontId="0" fillId="0" borderId="4" xfId="0" applyNumberFormat="1" applyBorder="1"/>
    <xf numFmtId="0" fontId="2" fillId="4" borderId="2" xfId="0" applyFont="1" applyFill="1" applyBorder="1" applyAlignment="1">
      <alignment horizontal="right"/>
    </xf>
    <xf numFmtId="44" fontId="0" fillId="4" borderId="3" xfId="0" applyNumberFormat="1" applyFill="1" applyBorder="1"/>
    <xf numFmtId="44" fontId="0" fillId="5" borderId="1" xfId="1" applyFont="1" applyFill="1" applyBorder="1" applyProtection="1"/>
    <xf numFmtId="44" fontId="0" fillId="5" borderId="0" xfId="1" applyFont="1" applyFill="1" applyBorder="1" applyProtection="1"/>
  </cellXfs>
  <cellStyles count="3">
    <cellStyle name="Standaard" xfId="0" builtinId="0"/>
    <cellStyle name="Standaard 2" xfId="2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9"/>
  <sheetViews>
    <sheetView tabSelected="1" workbookViewId="0">
      <selection activeCell="F65" sqref="F65"/>
    </sheetView>
  </sheetViews>
  <sheetFormatPr defaultRowHeight="15" x14ac:dyDescent="0.25"/>
  <cols>
    <col min="1" max="1" width="51" customWidth="1"/>
    <col min="2" max="2" width="37.5703125" customWidth="1"/>
    <col min="3" max="3" width="41.140625" customWidth="1"/>
    <col min="4" max="4" width="29" customWidth="1"/>
  </cols>
  <sheetData>
    <row r="1" spans="1:7" x14ac:dyDescent="0.25">
      <c r="A1" t="s">
        <v>1</v>
      </c>
    </row>
    <row r="2" spans="1:7" x14ac:dyDescent="0.25">
      <c r="A2" t="s">
        <v>2</v>
      </c>
      <c r="G2" s="2"/>
    </row>
    <row r="3" spans="1:7" x14ac:dyDescent="0.25">
      <c r="A3" t="s">
        <v>0</v>
      </c>
    </row>
    <row r="4" spans="1:7" x14ac:dyDescent="0.25">
      <c r="A4" s="9">
        <v>45841</v>
      </c>
      <c r="B4" s="3"/>
    </row>
    <row r="5" spans="1:7" x14ac:dyDescent="0.25">
      <c r="G5" s="2"/>
    </row>
    <row r="6" spans="1:7" x14ac:dyDescent="0.25">
      <c r="A6" s="4" t="s">
        <v>3</v>
      </c>
      <c r="B6" s="4"/>
    </row>
    <row r="7" spans="1:7" x14ac:dyDescent="0.25">
      <c r="A7" s="4" t="s">
        <v>4</v>
      </c>
      <c r="B7" s="4"/>
    </row>
    <row r="8" spans="1:7" x14ac:dyDescent="0.25">
      <c r="A8" s="4"/>
      <c r="B8" s="4"/>
    </row>
    <row r="9" spans="1:7" x14ac:dyDescent="0.25">
      <c r="A9" s="1" t="s">
        <v>71</v>
      </c>
    </row>
    <row r="10" spans="1:7" x14ac:dyDescent="0.25">
      <c r="A10" s="5" t="s">
        <v>5</v>
      </c>
      <c r="B10" s="5" t="s">
        <v>6</v>
      </c>
      <c r="C10" s="5" t="s">
        <v>69</v>
      </c>
    </row>
    <row r="11" spans="1:7" x14ac:dyDescent="0.25">
      <c r="A11" s="6" t="s">
        <v>7</v>
      </c>
      <c r="B11" s="6" t="s">
        <v>38</v>
      </c>
      <c r="C11" s="7">
        <v>0</v>
      </c>
    </row>
    <row r="12" spans="1:7" x14ac:dyDescent="0.25">
      <c r="A12" s="6" t="s">
        <v>8</v>
      </c>
      <c r="B12" s="6" t="s">
        <v>39</v>
      </c>
      <c r="C12" s="7">
        <v>0</v>
      </c>
    </row>
    <row r="13" spans="1:7" x14ac:dyDescent="0.25">
      <c r="A13" s="6" t="s">
        <v>9</v>
      </c>
      <c r="B13" s="6" t="s">
        <v>40</v>
      </c>
      <c r="C13" s="7">
        <v>0</v>
      </c>
    </row>
    <row r="14" spans="1:7" x14ac:dyDescent="0.25">
      <c r="A14" s="6" t="s">
        <v>10</v>
      </c>
      <c r="B14" s="6" t="s">
        <v>41</v>
      </c>
      <c r="C14" s="7">
        <v>0</v>
      </c>
    </row>
    <row r="15" spans="1:7" x14ac:dyDescent="0.25">
      <c r="A15" s="6" t="s">
        <v>11</v>
      </c>
      <c r="B15" s="6" t="s">
        <v>42</v>
      </c>
      <c r="C15" s="7">
        <v>0</v>
      </c>
    </row>
    <row r="16" spans="1:7" x14ac:dyDescent="0.25">
      <c r="A16" s="6" t="s">
        <v>12</v>
      </c>
      <c r="B16" s="6" t="s">
        <v>43</v>
      </c>
      <c r="C16" s="7">
        <v>0</v>
      </c>
    </row>
    <row r="17" spans="1:3" x14ac:dyDescent="0.25">
      <c r="A17" s="6" t="s">
        <v>13</v>
      </c>
      <c r="B17" s="6" t="s">
        <v>44</v>
      </c>
      <c r="C17" s="7">
        <v>0</v>
      </c>
    </row>
    <row r="18" spans="1:3" x14ac:dyDescent="0.25">
      <c r="A18" s="6" t="s">
        <v>14</v>
      </c>
      <c r="B18" s="6" t="s">
        <v>45</v>
      </c>
      <c r="C18" s="7">
        <v>0</v>
      </c>
    </row>
    <row r="19" spans="1:3" x14ac:dyDescent="0.25">
      <c r="A19" s="6" t="s">
        <v>15</v>
      </c>
      <c r="B19" s="6" t="s">
        <v>46</v>
      </c>
      <c r="C19" s="7">
        <v>0</v>
      </c>
    </row>
    <row r="20" spans="1:3" x14ac:dyDescent="0.25">
      <c r="A20" s="6" t="s">
        <v>16</v>
      </c>
      <c r="B20" s="6" t="s">
        <v>47</v>
      </c>
      <c r="C20" s="7">
        <v>0</v>
      </c>
    </row>
    <row r="21" spans="1:3" x14ac:dyDescent="0.25">
      <c r="A21" s="6" t="s">
        <v>17</v>
      </c>
      <c r="B21" s="6" t="s">
        <v>48</v>
      </c>
      <c r="C21" s="7">
        <v>0</v>
      </c>
    </row>
    <row r="22" spans="1:3" x14ac:dyDescent="0.25">
      <c r="A22" s="6" t="s">
        <v>18</v>
      </c>
      <c r="B22" s="6" t="s">
        <v>49</v>
      </c>
      <c r="C22" s="7">
        <v>0</v>
      </c>
    </row>
    <row r="23" spans="1:3" x14ac:dyDescent="0.25">
      <c r="A23" s="6" t="s">
        <v>19</v>
      </c>
      <c r="B23" s="6" t="s">
        <v>50</v>
      </c>
      <c r="C23" s="7">
        <v>0</v>
      </c>
    </row>
    <row r="24" spans="1:3" x14ac:dyDescent="0.25">
      <c r="A24" s="6" t="s">
        <v>20</v>
      </c>
      <c r="B24" s="6" t="s">
        <v>51</v>
      </c>
      <c r="C24" s="7">
        <v>0</v>
      </c>
    </row>
    <row r="25" spans="1:3" x14ac:dyDescent="0.25">
      <c r="A25" s="6" t="s">
        <v>21</v>
      </c>
      <c r="B25" s="6" t="s">
        <v>52</v>
      </c>
      <c r="C25" s="7">
        <v>0</v>
      </c>
    </row>
    <row r="26" spans="1:3" x14ac:dyDescent="0.25">
      <c r="A26" s="6" t="s">
        <v>22</v>
      </c>
      <c r="B26" s="6" t="s">
        <v>53</v>
      </c>
      <c r="C26" s="7">
        <v>0</v>
      </c>
    </row>
    <row r="27" spans="1:3" x14ac:dyDescent="0.25">
      <c r="A27" s="6" t="s">
        <v>23</v>
      </c>
      <c r="B27" s="6" t="s">
        <v>54</v>
      </c>
      <c r="C27" s="7">
        <v>0</v>
      </c>
    </row>
    <row r="28" spans="1:3" x14ac:dyDescent="0.25">
      <c r="A28" s="6" t="s">
        <v>24</v>
      </c>
      <c r="B28" s="6" t="s">
        <v>55</v>
      </c>
      <c r="C28" s="7">
        <v>0</v>
      </c>
    </row>
    <row r="29" spans="1:3" x14ac:dyDescent="0.25">
      <c r="A29" s="6" t="s">
        <v>25</v>
      </c>
      <c r="B29" s="6" t="s">
        <v>56</v>
      </c>
      <c r="C29" s="7">
        <v>0</v>
      </c>
    </row>
    <row r="30" spans="1:3" x14ac:dyDescent="0.25">
      <c r="A30" s="6" t="s">
        <v>26</v>
      </c>
      <c r="B30" s="6" t="s">
        <v>57</v>
      </c>
      <c r="C30" s="7">
        <v>0</v>
      </c>
    </row>
    <row r="31" spans="1:3" x14ac:dyDescent="0.25">
      <c r="A31" s="6" t="s">
        <v>27</v>
      </c>
      <c r="B31" s="6" t="s">
        <v>58</v>
      </c>
      <c r="C31" s="7">
        <v>0</v>
      </c>
    </row>
    <row r="32" spans="1:3" x14ac:dyDescent="0.25">
      <c r="A32" s="6" t="s">
        <v>28</v>
      </c>
      <c r="B32" s="6" t="s">
        <v>59</v>
      </c>
      <c r="C32" s="7">
        <v>0</v>
      </c>
    </row>
    <row r="33" spans="1:4" x14ac:dyDescent="0.25">
      <c r="A33" s="6" t="s">
        <v>29</v>
      </c>
      <c r="B33" s="6" t="s">
        <v>60</v>
      </c>
      <c r="C33" s="7">
        <v>0</v>
      </c>
    </row>
    <row r="34" spans="1:4" x14ac:dyDescent="0.25">
      <c r="A34" s="6" t="s">
        <v>30</v>
      </c>
      <c r="B34" s="6" t="s">
        <v>61</v>
      </c>
      <c r="C34" s="7">
        <v>0</v>
      </c>
    </row>
    <row r="35" spans="1:4" x14ac:dyDescent="0.25">
      <c r="A35" s="6" t="s">
        <v>31</v>
      </c>
      <c r="B35" s="6" t="s">
        <v>62</v>
      </c>
      <c r="C35" s="7">
        <v>0</v>
      </c>
    </row>
    <row r="36" spans="1:4" x14ac:dyDescent="0.25">
      <c r="A36" s="6" t="s">
        <v>32</v>
      </c>
      <c r="B36" s="6" t="s">
        <v>63</v>
      </c>
      <c r="C36" s="7">
        <v>0</v>
      </c>
    </row>
    <row r="37" spans="1:4" x14ac:dyDescent="0.25">
      <c r="A37" s="6" t="s">
        <v>33</v>
      </c>
      <c r="B37" s="6" t="s">
        <v>64</v>
      </c>
      <c r="C37" s="7">
        <v>0</v>
      </c>
    </row>
    <row r="38" spans="1:4" x14ac:dyDescent="0.25">
      <c r="A38" s="6" t="s">
        <v>34</v>
      </c>
      <c r="B38" s="6" t="s">
        <v>65</v>
      </c>
      <c r="C38" s="7">
        <v>0</v>
      </c>
    </row>
    <row r="39" spans="1:4" x14ac:dyDescent="0.25">
      <c r="A39" s="6" t="s">
        <v>35</v>
      </c>
      <c r="B39" s="6" t="s">
        <v>66</v>
      </c>
      <c r="C39" s="7">
        <v>0</v>
      </c>
    </row>
    <row r="40" spans="1:4" x14ac:dyDescent="0.25">
      <c r="A40" s="6" t="s">
        <v>36</v>
      </c>
      <c r="B40" s="6" t="s">
        <v>67</v>
      </c>
      <c r="C40" s="7">
        <v>0</v>
      </c>
    </row>
    <row r="41" spans="1:4" x14ac:dyDescent="0.25">
      <c r="A41" s="6" t="s">
        <v>37</v>
      </c>
      <c r="B41" s="6" t="s">
        <v>68</v>
      </c>
      <c r="C41" s="7">
        <v>0</v>
      </c>
    </row>
    <row r="43" spans="1:4" x14ac:dyDescent="0.25">
      <c r="B43" s="10" t="s">
        <v>70</v>
      </c>
      <c r="C43" s="11">
        <f>SUM(C11:C41)</f>
        <v>0</v>
      </c>
    </row>
    <row r="44" spans="1:4" x14ac:dyDescent="0.25">
      <c r="B44" s="10"/>
    </row>
    <row r="45" spans="1:4" x14ac:dyDescent="0.25">
      <c r="A45" s="1" t="s">
        <v>98</v>
      </c>
    </row>
    <row r="46" spans="1:4" x14ac:dyDescent="0.25">
      <c r="A46" s="5" t="s">
        <v>86</v>
      </c>
      <c r="B46" s="5" t="s">
        <v>87</v>
      </c>
      <c r="C46" s="5" t="s">
        <v>88</v>
      </c>
      <c r="D46" s="5" t="s">
        <v>89</v>
      </c>
    </row>
    <row r="47" spans="1:4" x14ac:dyDescent="0.25">
      <c r="A47" s="6" t="s">
        <v>90</v>
      </c>
      <c r="B47" s="7">
        <v>0</v>
      </c>
      <c r="C47" s="6">
        <v>600</v>
      </c>
      <c r="D47" s="18">
        <f>C47*B47</f>
        <v>0</v>
      </c>
    </row>
    <row r="48" spans="1:4" x14ac:dyDescent="0.25">
      <c r="A48" s="6" t="s">
        <v>91</v>
      </c>
      <c r="B48" s="7">
        <v>0</v>
      </c>
      <c r="C48" s="6">
        <v>250</v>
      </c>
      <c r="D48" s="18">
        <f t="shared" ref="D48:D54" si="0">C48*B48</f>
        <v>0</v>
      </c>
    </row>
    <row r="49" spans="1:4" x14ac:dyDescent="0.25">
      <c r="A49" s="6" t="s">
        <v>92</v>
      </c>
      <c r="B49" s="7">
        <v>0</v>
      </c>
      <c r="C49" s="6">
        <v>60</v>
      </c>
      <c r="D49" s="18">
        <f t="shared" si="0"/>
        <v>0</v>
      </c>
    </row>
    <row r="50" spans="1:4" x14ac:dyDescent="0.25">
      <c r="A50" s="6" t="s">
        <v>93</v>
      </c>
      <c r="B50" s="7">
        <v>0</v>
      </c>
      <c r="C50" s="6">
        <v>40</v>
      </c>
      <c r="D50" s="18">
        <f t="shared" si="0"/>
        <v>0</v>
      </c>
    </row>
    <row r="51" spans="1:4" x14ac:dyDescent="0.25">
      <c r="A51" s="6" t="s">
        <v>94</v>
      </c>
      <c r="B51" s="7">
        <v>0</v>
      </c>
      <c r="C51" s="6">
        <v>16</v>
      </c>
      <c r="D51" s="18">
        <f t="shared" si="0"/>
        <v>0</v>
      </c>
    </row>
    <row r="52" spans="1:4" x14ac:dyDescent="0.25">
      <c r="A52" s="6" t="s">
        <v>95</v>
      </c>
      <c r="B52" s="7">
        <v>0</v>
      </c>
      <c r="C52" s="6">
        <v>120</v>
      </c>
      <c r="D52" s="18">
        <f t="shared" si="0"/>
        <v>0</v>
      </c>
    </row>
    <row r="53" spans="1:4" x14ac:dyDescent="0.25">
      <c r="A53" s="6" t="s">
        <v>96</v>
      </c>
      <c r="B53" s="7">
        <v>0</v>
      </c>
      <c r="C53" s="6">
        <v>120</v>
      </c>
      <c r="D53" s="18">
        <f t="shared" si="0"/>
        <v>0</v>
      </c>
    </row>
    <row r="54" spans="1:4" x14ac:dyDescent="0.25">
      <c r="A54" s="6" t="s">
        <v>97</v>
      </c>
      <c r="B54" s="7">
        <v>0</v>
      </c>
      <c r="C54" s="6">
        <v>60</v>
      </c>
      <c r="D54" s="18">
        <f t="shared" si="0"/>
        <v>0</v>
      </c>
    </row>
    <row r="55" spans="1:4" x14ac:dyDescent="0.25">
      <c r="D55" s="19"/>
    </row>
    <row r="56" spans="1:4" x14ac:dyDescent="0.25">
      <c r="C56" s="10" t="s">
        <v>99</v>
      </c>
      <c r="D56" s="11">
        <f>SUM(D47:D54)</f>
        <v>0</v>
      </c>
    </row>
    <row r="57" spans="1:4" x14ac:dyDescent="0.25">
      <c r="A57" s="1" t="s">
        <v>72</v>
      </c>
    </row>
    <row r="58" spans="1:4" x14ac:dyDescent="0.25">
      <c r="A58" s="5" t="s">
        <v>78</v>
      </c>
      <c r="B58" s="5" t="s">
        <v>76</v>
      </c>
      <c r="C58" s="5" t="s">
        <v>81</v>
      </c>
      <c r="D58" s="5" t="s">
        <v>84</v>
      </c>
    </row>
    <row r="59" spans="1:4" x14ac:dyDescent="0.25">
      <c r="A59" s="6" t="s">
        <v>75</v>
      </c>
      <c r="B59" s="8">
        <v>0</v>
      </c>
      <c r="C59" s="12">
        <v>6000</v>
      </c>
      <c r="D59" s="12">
        <f>C59*(1+B59)</f>
        <v>6000</v>
      </c>
    </row>
    <row r="60" spans="1:4" x14ac:dyDescent="0.25">
      <c r="A60" s="6" t="s">
        <v>73</v>
      </c>
      <c r="B60" s="8">
        <v>0</v>
      </c>
      <c r="C60" s="12">
        <v>2000</v>
      </c>
      <c r="D60" s="12">
        <f>C60*(1+B60)</f>
        <v>2000</v>
      </c>
    </row>
    <row r="61" spans="1:4" x14ac:dyDescent="0.25">
      <c r="A61" s="6" t="s">
        <v>74</v>
      </c>
      <c r="B61" s="8">
        <v>0</v>
      </c>
      <c r="C61" s="12">
        <v>2000</v>
      </c>
      <c r="D61" s="12">
        <f>C61*(1+B61)</f>
        <v>2000</v>
      </c>
    </row>
    <row r="63" spans="1:4" x14ac:dyDescent="0.25">
      <c r="B63" s="10"/>
      <c r="C63" s="10" t="s">
        <v>70</v>
      </c>
      <c r="D63" s="11">
        <f>SUM(D59:D61)</f>
        <v>10000</v>
      </c>
    </row>
    <row r="64" spans="1:4" x14ac:dyDescent="0.25">
      <c r="B64" s="10"/>
    </row>
    <row r="65" spans="1:4" x14ac:dyDescent="0.25">
      <c r="A65" s="1" t="s">
        <v>77</v>
      </c>
    </row>
    <row r="66" spans="1:4" x14ac:dyDescent="0.25">
      <c r="A66" s="5" t="s">
        <v>78</v>
      </c>
      <c r="B66" s="5" t="s">
        <v>76</v>
      </c>
      <c r="C66" s="5" t="s">
        <v>81</v>
      </c>
      <c r="D66" s="5" t="s">
        <v>84</v>
      </c>
    </row>
    <row r="67" spans="1:4" x14ac:dyDescent="0.25">
      <c r="A67" s="6" t="s">
        <v>79</v>
      </c>
      <c r="B67" s="8">
        <v>0</v>
      </c>
      <c r="C67" s="13">
        <v>60000</v>
      </c>
      <c r="D67" s="12">
        <f>C67*(1+B67)</f>
        <v>60000</v>
      </c>
    </row>
    <row r="68" spans="1:4" x14ac:dyDescent="0.25">
      <c r="A68" s="6" t="s">
        <v>80</v>
      </c>
      <c r="B68" s="8">
        <v>0</v>
      </c>
      <c r="C68" s="13">
        <v>35000</v>
      </c>
      <c r="D68" s="12">
        <f>C68*(1+B68)</f>
        <v>35000</v>
      </c>
    </row>
    <row r="69" spans="1:4" x14ac:dyDescent="0.25">
      <c r="D69" s="15"/>
    </row>
    <row r="70" spans="1:4" x14ac:dyDescent="0.25">
      <c r="C70" s="10" t="s">
        <v>70</v>
      </c>
      <c r="D70" s="14">
        <f>SUM(D67:D68)</f>
        <v>95000</v>
      </c>
    </row>
    <row r="72" spans="1:4" x14ac:dyDescent="0.25">
      <c r="A72" s="1" t="s">
        <v>83</v>
      </c>
    </row>
    <row r="73" spans="1:4" x14ac:dyDescent="0.25">
      <c r="A73" s="5" t="s">
        <v>78</v>
      </c>
      <c r="B73" s="5" t="s">
        <v>76</v>
      </c>
      <c r="C73" s="5" t="s">
        <v>81</v>
      </c>
      <c r="D73" s="5" t="s">
        <v>84</v>
      </c>
    </row>
    <row r="74" spans="1:4" x14ac:dyDescent="0.25">
      <c r="A74" s="6" t="s">
        <v>82</v>
      </c>
      <c r="B74" s="8">
        <v>0</v>
      </c>
      <c r="C74" s="13">
        <v>20000</v>
      </c>
      <c r="D74" s="12">
        <f>C74*(1+B74)</f>
        <v>20000</v>
      </c>
    </row>
    <row r="76" spans="1:4" x14ac:dyDescent="0.25">
      <c r="C76" s="10" t="s">
        <v>70</v>
      </c>
      <c r="D76" s="14">
        <f>SUM(D74)</f>
        <v>20000</v>
      </c>
    </row>
    <row r="78" spans="1:4" ht="15.75" thickBot="1" x14ac:dyDescent="0.3">
      <c r="C78" s="10"/>
    </row>
    <row r="79" spans="1:4" ht="15.75" thickBot="1" x14ac:dyDescent="0.3">
      <c r="C79" s="16" t="s">
        <v>85</v>
      </c>
      <c r="D79" s="17">
        <f>C43++D56+D63+D70+D76</f>
        <v>125000</v>
      </c>
    </row>
  </sheetData>
  <sheetProtection algorithmName="SHA-512" hashValue="fvjIesU35t3SHdswUby1hIIBJ2NKfWAQqiUtH5fjqNoEJ+g0+yiHV33tLk1SHN/uSKcDgU/r5MaGAkwCsEGLLg==" saltValue="rbIehLOp4HRknXABtTqqlA==" spinCount="100000" sheet="1" objects="1" scenarios="1"/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fee12f-7364-4350-a58e-b9a3dabb10bc" xsi:nil="true"/>
    <lcf76f155ced4ddcb4097134ff3c332f xmlns="4f7a1ba3-2415-40f8-897f-cbc9e8918319">
      <Terms xmlns="http://schemas.microsoft.com/office/infopath/2007/PartnerControls"/>
    </lcf76f155ced4ddcb4097134ff3c332f>
    <MediaLengthInSeconds xmlns="4f7a1ba3-2415-40f8-897f-cbc9e8918319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098A419F-A904-45C1-A7C5-F6730D5F3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581A1-B46D-4ECE-99E7-650D00313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7D437-E068-427E-9AA1-21AD1FBE2C51}">
  <ds:schemaRefs>
    <ds:schemaRef ds:uri="4f7a1ba3-2415-40f8-897f-cbc9e8918319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7fee12f-7364-4350-a58e-b9a3dabb10bc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Stefanie Beeke | Inkada Inkoop &amp; Advies</cp:lastModifiedBy>
  <dcterms:created xsi:type="dcterms:W3CDTF">2018-04-19T07:47:03Z</dcterms:created>
  <dcterms:modified xsi:type="dcterms:W3CDTF">2025-07-03T10:33:36Z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5727200</vt:r8>
  </property>
  <property fmtid="{D5CDD505-2E9C-101B-9397-08002B2CF9AE}" pid="4" name="xd_ProgID">
    <vt:lpwstr/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dlc_DocIdItemGuid">
    <vt:lpwstr>af13cc94-960e-4ad2-a2b5-d6be7e2200bc</vt:lpwstr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_dlc_DocId">
    <vt:lpwstr>74U7S3QXCUZA-2121797582-544217</vt:lpwstr>
  </property>
  <property fmtid="{D5CDD505-2E9C-101B-9397-08002B2CF9AE}" pid="13" name="_dlc_DocIdUrl">
    <vt:lpwstr>https://adjustconsulting.sharepoint.com/sites/AdjustArchief/_layouts/15/DocIdRedir.aspx?ID=74U7S3QXCUZA-2121797582-544217, 74U7S3QXCUZA-2121797582-544217</vt:lpwstr>
  </property>
</Properties>
</file>