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smusmc.sharepoint.com/sites/INTVG-AanbestedingenBO-AanbestedingLuchtbehandeling/Gedeelde documenten/08 Nota van Inlichtingen 2/"/>
    </mc:Choice>
  </mc:AlternateContent>
  <xr:revisionPtr revIDLastSave="40" documentId="8_{8BA45E7F-F8F5-4985-A420-B23FB6716929}" xr6:coauthVersionLast="47" xr6:coauthVersionMax="47" xr10:uidLastSave="{A075E104-1E67-46FD-813F-64F928287570}"/>
  <workbookProtection workbookAlgorithmName="SHA-512" workbookHashValue="JsRHAEEitRguz7uw9btvgnKfRJxacmRRDL4tEkAkDEuMJv9bNTdkYOTE3Rer6figDx3HZEiIxSDo8MdUgeJt2g==" workbookSaltValue="KnRNZ2u/1COD4NWU1NqIVQ==" workbookSpinCount="100000" lockStructure="1"/>
  <bookViews>
    <workbookView xWindow="-120" yWindow="-120" windowWidth="29040" windowHeight="15840" tabRatio="760" xr2:uid="{00000000-000D-0000-FFFF-FFFF00000000}"/>
  </bookViews>
  <sheets>
    <sheet name="1. Totaalprijs" sheetId="30" r:id="rId1"/>
    <sheet name="2. Onderhoudsrecepten" sheetId="32" r:id="rId2"/>
    <sheet name="3. Preventief onderhoud" sheetId="1" r:id="rId3"/>
    <sheet name="4. Filterlijst" sheetId="35" r:id="rId4"/>
    <sheet name="5. Uurtarieven + Toeslagen" sheetId="34" r:id="rId5"/>
    <sheet name="6. Planning onderhoud" sheetId="37" r:id="rId6"/>
    <sheet name="7. Planning isoleerkamers" sheetId="38" r:id="rId7"/>
  </sheets>
  <definedNames>
    <definedName name="_xlnm._FilterDatabase" localSheetId="2" hidden="1">'3. Preventief onderhoud'!$A$7:$U$1924</definedName>
    <definedName name="_xlnm._FilterDatabase" localSheetId="3" hidden="1">'4. Filterlijst'!$B$4:$N$170</definedName>
    <definedName name="_xlnm._FilterDatabase" localSheetId="5" hidden="1">'6. Planning onderhoud'!$A$5:$U$1764</definedName>
    <definedName name="_xlnm._FilterDatabase" localSheetId="6" hidden="1">'7. Planning isoleerkamers'!$A$4:$E$4</definedName>
    <definedName name="_xlnm.Print_Area" localSheetId="0">'1. Totaalprijs'!$B$2:$H$31</definedName>
    <definedName name="_xlnm.Print_Area" localSheetId="1">'2. Onderhoudsrecepten'!$B$1:$F$23</definedName>
    <definedName name="_xlnm.Print_Area" localSheetId="2">'3. Preventief onderhoud'!$A$1:$U$1929</definedName>
    <definedName name="_xlnm.Print_Area" localSheetId="3">'4. Filterlijst'!$B$1:$N$174</definedName>
    <definedName name="_xlnm.Print_Area" localSheetId="4">'5. Uurtarieven + Toeslagen'!$B$1:$F$27</definedName>
    <definedName name="_xlnm.Print_Area" localSheetId="5">'6. Planning onderhoud'!$A$1:$U$1764</definedName>
    <definedName name="_xlnm.Print_Area" localSheetId="6">'7. Planning isoleerkamers'!$A:$E</definedName>
    <definedName name="_xlnm.Print_Titles" localSheetId="2">'3. Preventief onderhoud'!$3:$7</definedName>
    <definedName name="_xlnm.Print_Titles" localSheetId="3">'4. Filterlijst'!$1:$4</definedName>
    <definedName name="_xlnm.Print_Titles" localSheetId="5">'6. Planning onderhoud'!$1:$5</definedName>
    <definedName name="_xlnm.Print_Titles" localSheetId="6">'7. Planning isoleerkamers'!$3:$4</definedName>
    <definedName name="AFZG1">#REF!</definedName>
    <definedName name="AFZG2">#REF!</definedName>
    <definedName name="AFZG3">#REF!</definedName>
    <definedName name="AFZG4">#REF!</definedName>
    <definedName name="AFZG5">#REF!</definedName>
    <definedName name="AZR">'3. Preventief onderhoud'!#REF!</definedName>
    <definedName name="DAN">'3. Preventief onderhoud'!#REF!</definedName>
    <definedName name="DKZ">'3. Preventief onderhoud'!#REF!</definedName>
    <definedName name="EUR">'3. Preventief onderhoud'!#REF!</definedName>
    <definedName name="index2020">#REF!</definedName>
    <definedName name="index2021">'3. Preventief onderhoud'!$M$5</definedName>
    <definedName name="index2022">'3. Preventief onderhoud'!$N$5</definedName>
    <definedName name="index2023">'3. Preventief onderhoud'!$O$5</definedName>
    <definedName name="index2024">'3. Preventief onderhoud'!$P$5</definedName>
    <definedName name="index2025">'3. Preventief onderhoud'!$S$5</definedName>
    <definedName name="index2027">'3. Preventief onderhoud'!$M$5</definedName>
    <definedName name="NFCG1">#REF!</definedName>
    <definedName name="NFCG2">#REF!</definedName>
    <definedName name="NFCG3">#REF!</definedName>
    <definedName name="NFCG4">#REF!</definedName>
    <definedName name="NFCG5">#REF!</definedName>
    <definedName name="NFZG1">#REF!</definedName>
    <definedName name="NFZG2">#REF!</definedName>
    <definedName name="NFZG3">#REF!</definedName>
    <definedName name="NFZG4">#REF!</definedName>
    <definedName name="NFZG5">#REF!</definedName>
    <definedName name="NFZG6">#REF!</definedName>
    <definedName name="Planning_Erasmus_MC_2015_Altena" localSheetId="2">'3. Preventief onderhoud'!#REF!</definedName>
    <definedName name="Planning_Erasmus_MC_2015_Altena_1" localSheetId="2">'3. Preventief onderhoud'!#REF!</definedName>
    <definedName name="Planning_lucht_Altena_2019" localSheetId="2">'3. Preventief onderhoud'!$B$8:$J$744</definedName>
    <definedName name="SKZ">'3. Preventief onderhoud'!#REF!</definedName>
    <definedName name="VFCK1">#REF!</definedName>
    <definedName name="VFCK2">#REF!</definedName>
    <definedName name="VFZG1">#REF!</definedName>
    <definedName name="VFZG2">#REF!</definedName>
    <definedName name="VFZG3">#REF!</definedName>
    <definedName name="VFZG4">#REF!</definedName>
    <definedName name="VFZG5">#REF!</definedName>
    <definedName name="VFZG6">#REF!</definedName>
    <definedName name="VFZSPML1">#REF!</definedName>
    <definedName name="VFZSPML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35" l="1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37" i="35"/>
  <c r="N38" i="35"/>
  <c r="N39" i="35"/>
  <c r="N40" i="35"/>
  <c r="N41" i="35"/>
  <c r="N42" i="35"/>
  <c r="N43" i="35"/>
  <c r="N44" i="35"/>
  <c r="N45" i="35"/>
  <c r="N46" i="35"/>
  <c r="N47" i="35"/>
  <c r="N48" i="35"/>
  <c r="N49" i="35"/>
  <c r="N50" i="35"/>
  <c r="N51" i="35"/>
  <c r="N52" i="35"/>
  <c r="N53" i="35"/>
  <c r="N54" i="35"/>
  <c r="N55" i="35"/>
  <c r="N56" i="35"/>
  <c r="N57" i="35"/>
  <c r="N58" i="35"/>
  <c r="N59" i="35"/>
  <c r="N60" i="35"/>
  <c r="N61" i="35"/>
  <c r="N62" i="35"/>
  <c r="N63" i="35"/>
  <c r="N64" i="35"/>
  <c r="N65" i="35"/>
  <c r="N66" i="35"/>
  <c r="N67" i="35"/>
  <c r="N68" i="35"/>
  <c r="N69" i="35"/>
  <c r="N70" i="35"/>
  <c r="N71" i="35"/>
  <c r="N72" i="35"/>
  <c r="N73" i="35"/>
  <c r="N74" i="35"/>
  <c r="N75" i="35"/>
  <c r="N76" i="35"/>
  <c r="N77" i="35"/>
  <c r="N78" i="35"/>
  <c r="N79" i="35"/>
  <c r="N80" i="35"/>
  <c r="N81" i="35"/>
  <c r="N82" i="35"/>
  <c r="N83" i="35"/>
  <c r="N84" i="35"/>
  <c r="N85" i="35"/>
  <c r="N86" i="35"/>
  <c r="N87" i="35"/>
  <c r="N88" i="35"/>
  <c r="N89" i="35"/>
  <c r="N90" i="35"/>
  <c r="N91" i="35"/>
  <c r="N92" i="35"/>
  <c r="N93" i="35"/>
  <c r="N94" i="35"/>
  <c r="N95" i="35"/>
  <c r="N96" i="35"/>
  <c r="N97" i="35"/>
  <c r="N98" i="35"/>
  <c r="N99" i="35"/>
  <c r="N100" i="35"/>
  <c r="N101" i="35"/>
  <c r="N102" i="35"/>
  <c r="N103" i="35"/>
  <c r="N104" i="35"/>
  <c r="N105" i="35"/>
  <c r="N106" i="35"/>
  <c r="N107" i="35"/>
  <c r="N108" i="35"/>
  <c r="N109" i="35"/>
  <c r="N110" i="35"/>
  <c r="N111" i="35"/>
  <c r="N112" i="35"/>
  <c r="N113" i="35"/>
  <c r="N114" i="35"/>
  <c r="N115" i="35"/>
  <c r="N116" i="35"/>
  <c r="N117" i="35"/>
  <c r="N118" i="35"/>
  <c r="N119" i="35"/>
  <c r="N120" i="35"/>
  <c r="N121" i="35"/>
  <c r="N122" i="35"/>
  <c r="N123" i="35"/>
  <c r="N124" i="35"/>
  <c r="N125" i="35"/>
  <c r="N126" i="35"/>
  <c r="N127" i="35"/>
  <c r="N128" i="35"/>
  <c r="N129" i="35"/>
  <c r="N130" i="35"/>
  <c r="N131" i="35"/>
  <c r="N132" i="35"/>
  <c r="N133" i="35"/>
  <c r="N134" i="35"/>
  <c r="N135" i="35"/>
  <c r="N136" i="35"/>
  <c r="N137" i="35"/>
  <c r="N138" i="35"/>
  <c r="N139" i="35"/>
  <c r="N140" i="35"/>
  <c r="N141" i="35"/>
  <c r="N142" i="35"/>
  <c r="N143" i="35"/>
  <c r="N144" i="35"/>
  <c r="N145" i="35"/>
  <c r="N146" i="35"/>
  <c r="N147" i="35"/>
  <c r="N148" i="35"/>
  <c r="N149" i="35"/>
  <c r="N150" i="35"/>
  <c r="N151" i="35"/>
  <c r="N152" i="35"/>
  <c r="N153" i="35"/>
  <c r="N154" i="35"/>
  <c r="N155" i="35"/>
  <c r="N156" i="35"/>
  <c r="N157" i="35"/>
  <c r="N158" i="35"/>
  <c r="N159" i="35"/>
  <c r="N160" i="35"/>
  <c r="N161" i="35"/>
  <c r="N162" i="35"/>
  <c r="N163" i="35"/>
  <c r="N164" i="35"/>
  <c r="N165" i="35"/>
  <c r="N166" i="35"/>
  <c r="N167" i="35"/>
  <c r="N168" i="35"/>
  <c r="N169" i="35"/>
  <c r="N170" i="35"/>
  <c r="N5" i="35"/>
  <c r="L4" i="1" l="1"/>
  <c r="G22" i="30" s="1"/>
  <c r="E102" i="38"/>
  <c r="E103" i="38"/>
  <c r="E104" i="38"/>
  <c r="E105" i="38"/>
  <c r="E106" i="38"/>
  <c r="E107" i="38"/>
  <c r="E108" i="38"/>
  <c r="E101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E100" i="38"/>
  <c r="E53" i="38"/>
  <c r="E6" i="38"/>
  <c r="E7" i="38"/>
  <c r="E8" i="38"/>
  <c r="E9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49" i="38"/>
  <c r="E50" i="38"/>
  <c r="E51" i="38"/>
  <c r="E52" i="38"/>
  <c r="E5" i="38"/>
  <c r="G25" i="30"/>
  <c r="E3" i="38" l="1"/>
  <c r="G26" i="30" s="1"/>
  <c r="N3" i="35"/>
  <c r="G23" i="30" s="1"/>
  <c r="M1177" i="1" l="1"/>
  <c r="N1177" i="1" s="1"/>
  <c r="O1177" i="1" s="1"/>
  <c r="P1177" i="1" s="1"/>
  <c r="Q1177" i="1" s="1"/>
  <c r="R1177" i="1" s="1"/>
  <c r="S1177" i="1" s="1"/>
  <c r="T1177" i="1" s="1"/>
  <c r="U1177" i="1" s="1"/>
  <c r="M1180" i="1"/>
  <c r="N1180" i="1" s="1"/>
  <c r="O1180" i="1" s="1"/>
  <c r="P1180" i="1" s="1"/>
  <c r="Q1180" i="1" s="1"/>
  <c r="R1180" i="1" s="1"/>
  <c r="S1180" i="1" s="1"/>
  <c r="T1180" i="1" s="1"/>
  <c r="U1180" i="1" s="1"/>
  <c r="M1348" i="1"/>
  <c r="N1348" i="1" s="1"/>
  <c r="O1348" i="1" s="1"/>
  <c r="P1348" i="1" s="1"/>
  <c r="Q1348" i="1" s="1"/>
  <c r="R1348" i="1" s="1"/>
  <c r="S1348" i="1" s="1"/>
  <c r="T1348" i="1" s="1"/>
  <c r="U1348" i="1" s="1"/>
  <c r="M1349" i="1"/>
  <c r="N1349" i="1" s="1"/>
  <c r="O1349" i="1" s="1"/>
  <c r="P1349" i="1" s="1"/>
  <c r="Q1349" i="1" s="1"/>
  <c r="R1349" i="1" s="1"/>
  <c r="S1349" i="1" s="1"/>
  <c r="T1349" i="1" s="1"/>
  <c r="U1349" i="1" s="1"/>
  <c r="M1733" i="1"/>
  <c r="N1733" i="1" s="1"/>
  <c r="O1733" i="1" s="1"/>
  <c r="P1733" i="1" s="1"/>
  <c r="Q1733" i="1" s="1"/>
  <c r="R1733" i="1" s="1"/>
  <c r="S1733" i="1" s="1"/>
  <c r="T1733" i="1" s="1"/>
  <c r="U1733" i="1" s="1"/>
  <c r="M1492" i="1"/>
  <c r="N1492" i="1" s="1"/>
  <c r="O1492" i="1" s="1"/>
  <c r="P1492" i="1" s="1"/>
  <c r="Q1492" i="1" s="1"/>
  <c r="R1492" i="1" s="1"/>
  <c r="S1492" i="1" s="1"/>
  <c r="T1492" i="1" s="1"/>
  <c r="U1492" i="1" s="1"/>
  <c r="M1493" i="1"/>
  <c r="N1493" i="1" s="1"/>
  <c r="O1493" i="1" s="1"/>
  <c r="P1493" i="1" s="1"/>
  <c r="Q1493" i="1" s="1"/>
  <c r="R1493" i="1" s="1"/>
  <c r="S1493" i="1" s="1"/>
  <c r="T1493" i="1" s="1"/>
  <c r="U1493" i="1" s="1"/>
  <c r="M1494" i="1"/>
  <c r="N1494" i="1" s="1"/>
  <c r="O1494" i="1" s="1"/>
  <c r="P1494" i="1" s="1"/>
  <c r="Q1494" i="1" s="1"/>
  <c r="R1494" i="1" s="1"/>
  <c r="S1494" i="1" s="1"/>
  <c r="T1494" i="1" s="1"/>
  <c r="U1494" i="1" s="1"/>
  <c r="M1579" i="1"/>
  <c r="N1579" i="1" s="1"/>
  <c r="O1579" i="1" s="1"/>
  <c r="P1579" i="1" s="1"/>
  <c r="Q1579" i="1" s="1"/>
  <c r="R1579" i="1" s="1"/>
  <c r="S1579" i="1" s="1"/>
  <c r="T1579" i="1" s="1"/>
  <c r="U1579" i="1" s="1"/>
  <c r="M1617" i="1"/>
  <c r="N1617" i="1" s="1"/>
  <c r="O1617" i="1" s="1"/>
  <c r="P1617" i="1" s="1"/>
  <c r="Q1617" i="1" s="1"/>
  <c r="R1617" i="1" s="1"/>
  <c r="S1617" i="1" s="1"/>
  <c r="T1617" i="1" s="1"/>
  <c r="U1617" i="1" s="1"/>
  <c r="M1627" i="1"/>
  <c r="N1627" i="1" s="1"/>
  <c r="O1627" i="1" s="1"/>
  <c r="P1627" i="1" s="1"/>
  <c r="Q1627" i="1" s="1"/>
  <c r="R1627" i="1" s="1"/>
  <c r="S1627" i="1" s="1"/>
  <c r="T1627" i="1" s="1"/>
  <c r="U1627" i="1" s="1"/>
  <c r="M1632" i="1"/>
  <c r="N1632" i="1" s="1"/>
  <c r="O1632" i="1" s="1"/>
  <c r="P1632" i="1" s="1"/>
  <c r="Q1632" i="1" s="1"/>
  <c r="R1632" i="1" s="1"/>
  <c r="S1632" i="1" s="1"/>
  <c r="T1632" i="1" s="1"/>
  <c r="U1632" i="1" s="1"/>
  <c r="M1706" i="1"/>
  <c r="N1706" i="1" s="1"/>
  <c r="O1706" i="1" s="1"/>
  <c r="P1706" i="1" s="1"/>
  <c r="Q1706" i="1" s="1"/>
  <c r="R1706" i="1" s="1"/>
  <c r="S1706" i="1" s="1"/>
  <c r="T1706" i="1" s="1"/>
  <c r="U1706" i="1" s="1"/>
  <c r="M1707" i="1"/>
  <c r="N1707" i="1" s="1"/>
  <c r="O1707" i="1" s="1"/>
  <c r="P1707" i="1" s="1"/>
  <c r="Q1707" i="1" s="1"/>
  <c r="R1707" i="1" s="1"/>
  <c r="S1707" i="1" s="1"/>
  <c r="T1707" i="1" s="1"/>
  <c r="U1707" i="1" s="1"/>
  <c r="M1708" i="1"/>
  <c r="N1708" i="1" s="1"/>
  <c r="O1708" i="1" s="1"/>
  <c r="P1708" i="1" s="1"/>
  <c r="Q1708" i="1" s="1"/>
  <c r="R1708" i="1" s="1"/>
  <c r="S1708" i="1" s="1"/>
  <c r="T1708" i="1" s="1"/>
  <c r="U1708" i="1" s="1"/>
  <c r="M1722" i="1"/>
  <c r="N1722" i="1" s="1"/>
  <c r="O1722" i="1" s="1"/>
  <c r="P1722" i="1" s="1"/>
  <c r="Q1722" i="1" s="1"/>
  <c r="R1722" i="1" s="1"/>
  <c r="S1722" i="1" s="1"/>
  <c r="T1722" i="1" s="1"/>
  <c r="U1722" i="1" s="1"/>
  <c r="M1761" i="1"/>
  <c r="N1761" i="1" s="1"/>
  <c r="O1761" i="1" s="1"/>
  <c r="P1761" i="1" s="1"/>
  <c r="Q1761" i="1" s="1"/>
  <c r="R1761" i="1" s="1"/>
  <c r="S1761" i="1" s="1"/>
  <c r="T1761" i="1" s="1"/>
  <c r="U1761" i="1" s="1"/>
  <c r="M1784" i="1"/>
  <c r="N1784" i="1" s="1"/>
  <c r="O1784" i="1" s="1"/>
  <c r="P1784" i="1" s="1"/>
  <c r="Q1784" i="1" s="1"/>
  <c r="R1784" i="1" s="1"/>
  <c r="S1784" i="1" s="1"/>
  <c r="T1784" i="1" s="1"/>
  <c r="U1784" i="1" s="1"/>
  <c r="M1554" i="1"/>
  <c r="N1554" i="1" s="1"/>
  <c r="O1554" i="1" s="1"/>
  <c r="P1554" i="1" s="1"/>
  <c r="Q1554" i="1" s="1"/>
  <c r="R1554" i="1" s="1"/>
  <c r="S1554" i="1" s="1"/>
  <c r="T1554" i="1" s="1"/>
  <c r="U1554" i="1" s="1"/>
  <c r="M1734" i="1"/>
  <c r="N1734" i="1" s="1"/>
  <c r="O1734" i="1" s="1"/>
  <c r="P1734" i="1" s="1"/>
  <c r="Q1734" i="1" s="1"/>
  <c r="R1734" i="1" s="1"/>
  <c r="S1734" i="1" s="1"/>
  <c r="T1734" i="1" s="1"/>
  <c r="U1734" i="1" s="1"/>
  <c r="M1399" i="1"/>
  <c r="N1399" i="1" s="1"/>
  <c r="O1399" i="1" s="1"/>
  <c r="P1399" i="1" s="1"/>
  <c r="Q1399" i="1" s="1"/>
  <c r="R1399" i="1" s="1"/>
  <c r="S1399" i="1" s="1"/>
  <c r="T1399" i="1" s="1"/>
  <c r="U1399" i="1" s="1"/>
  <c r="M1400" i="1"/>
  <c r="N1400" i="1" s="1"/>
  <c r="O1400" i="1" s="1"/>
  <c r="P1400" i="1" s="1"/>
  <c r="Q1400" i="1" s="1"/>
  <c r="R1400" i="1" s="1"/>
  <c r="S1400" i="1" s="1"/>
  <c r="T1400" i="1" s="1"/>
  <c r="U1400" i="1" s="1"/>
  <c r="M1403" i="1"/>
  <c r="N1403" i="1" s="1"/>
  <c r="O1403" i="1" s="1"/>
  <c r="P1403" i="1" s="1"/>
  <c r="Q1403" i="1" s="1"/>
  <c r="R1403" i="1" s="1"/>
  <c r="S1403" i="1" s="1"/>
  <c r="T1403" i="1" s="1"/>
  <c r="U1403" i="1" s="1"/>
  <c r="M1460" i="1"/>
  <c r="N1460" i="1" s="1"/>
  <c r="O1460" i="1" s="1"/>
  <c r="P1460" i="1" s="1"/>
  <c r="Q1460" i="1" s="1"/>
  <c r="R1460" i="1" s="1"/>
  <c r="S1460" i="1" s="1"/>
  <c r="T1460" i="1" s="1"/>
  <c r="U1460" i="1" s="1"/>
  <c r="M1495" i="1"/>
  <c r="N1495" i="1" s="1"/>
  <c r="O1495" i="1" s="1"/>
  <c r="P1495" i="1" s="1"/>
  <c r="Q1495" i="1" s="1"/>
  <c r="R1495" i="1" s="1"/>
  <c r="S1495" i="1" s="1"/>
  <c r="T1495" i="1" s="1"/>
  <c r="U1495" i="1" s="1"/>
  <c r="M1496" i="1"/>
  <c r="N1496" i="1" s="1"/>
  <c r="O1496" i="1" s="1"/>
  <c r="P1496" i="1" s="1"/>
  <c r="Q1496" i="1" s="1"/>
  <c r="R1496" i="1" s="1"/>
  <c r="S1496" i="1" s="1"/>
  <c r="T1496" i="1" s="1"/>
  <c r="U1496" i="1" s="1"/>
  <c r="M1497" i="1"/>
  <c r="N1497" i="1" s="1"/>
  <c r="O1497" i="1" s="1"/>
  <c r="P1497" i="1" s="1"/>
  <c r="Q1497" i="1" s="1"/>
  <c r="R1497" i="1" s="1"/>
  <c r="S1497" i="1" s="1"/>
  <c r="T1497" i="1" s="1"/>
  <c r="U1497" i="1" s="1"/>
  <c r="M1498" i="1"/>
  <c r="N1498" i="1" s="1"/>
  <c r="O1498" i="1" s="1"/>
  <c r="P1498" i="1" s="1"/>
  <c r="Q1498" i="1" s="1"/>
  <c r="R1498" i="1" s="1"/>
  <c r="S1498" i="1" s="1"/>
  <c r="T1498" i="1" s="1"/>
  <c r="U1498" i="1" s="1"/>
  <c r="M1499" i="1"/>
  <c r="N1499" i="1" s="1"/>
  <c r="O1499" i="1" s="1"/>
  <c r="P1499" i="1" s="1"/>
  <c r="Q1499" i="1" s="1"/>
  <c r="R1499" i="1" s="1"/>
  <c r="S1499" i="1" s="1"/>
  <c r="T1499" i="1" s="1"/>
  <c r="U1499" i="1" s="1"/>
  <c r="M1500" i="1"/>
  <c r="N1500" i="1" s="1"/>
  <c r="O1500" i="1" s="1"/>
  <c r="P1500" i="1" s="1"/>
  <c r="Q1500" i="1" s="1"/>
  <c r="R1500" i="1" s="1"/>
  <c r="S1500" i="1" s="1"/>
  <c r="T1500" i="1" s="1"/>
  <c r="U1500" i="1" s="1"/>
  <c r="M1501" i="1"/>
  <c r="N1501" i="1" s="1"/>
  <c r="O1501" i="1" s="1"/>
  <c r="P1501" i="1" s="1"/>
  <c r="Q1501" i="1" s="1"/>
  <c r="R1501" i="1" s="1"/>
  <c r="S1501" i="1" s="1"/>
  <c r="T1501" i="1" s="1"/>
  <c r="U1501" i="1" s="1"/>
  <c r="M1502" i="1"/>
  <c r="N1502" i="1" s="1"/>
  <c r="O1502" i="1" s="1"/>
  <c r="P1502" i="1" s="1"/>
  <c r="Q1502" i="1" s="1"/>
  <c r="R1502" i="1" s="1"/>
  <c r="S1502" i="1" s="1"/>
  <c r="T1502" i="1" s="1"/>
  <c r="U1502" i="1" s="1"/>
  <c r="M1503" i="1"/>
  <c r="N1503" i="1" s="1"/>
  <c r="O1503" i="1" s="1"/>
  <c r="P1503" i="1" s="1"/>
  <c r="Q1503" i="1" s="1"/>
  <c r="R1503" i="1" s="1"/>
  <c r="S1503" i="1" s="1"/>
  <c r="T1503" i="1" s="1"/>
  <c r="U1503" i="1" s="1"/>
  <c r="M1504" i="1"/>
  <c r="N1504" i="1" s="1"/>
  <c r="O1504" i="1" s="1"/>
  <c r="P1504" i="1" s="1"/>
  <c r="Q1504" i="1" s="1"/>
  <c r="R1504" i="1" s="1"/>
  <c r="S1504" i="1" s="1"/>
  <c r="T1504" i="1" s="1"/>
  <c r="U1504" i="1" s="1"/>
  <c r="M1547" i="1"/>
  <c r="N1547" i="1" s="1"/>
  <c r="O1547" i="1" s="1"/>
  <c r="P1547" i="1" s="1"/>
  <c r="Q1547" i="1" s="1"/>
  <c r="R1547" i="1" s="1"/>
  <c r="S1547" i="1" s="1"/>
  <c r="T1547" i="1" s="1"/>
  <c r="U1547" i="1" s="1"/>
  <c r="M1580" i="1"/>
  <c r="N1580" i="1" s="1"/>
  <c r="O1580" i="1" s="1"/>
  <c r="P1580" i="1" s="1"/>
  <c r="Q1580" i="1" s="1"/>
  <c r="R1580" i="1" s="1"/>
  <c r="S1580" i="1" s="1"/>
  <c r="T1580" i="1" s="1"/>
  <c r="U1580" i="1" s="1"/>
  <c r="M1581" i="1"/>
  <c r="N1581" i="1" s="1"/>
  <c r="O1581" i="1" s="1"/>
  <c r="P1581" i="1" s="1"/>
  <c r="Q1581" i="1" s="1"/>
  <c r="R1581" i="1" s="1"/>
  <c r="S1581" i="1" s="1"/>
  <c r="T1581" i="1" s="1"/>
  <c r="U1581" i="1" s="1"/>
  <c r="M1582" i="1"/>
  <c r="N1582" i="1" s="1"/>
  <c r="O1582" i="1" s="1"/>
  <c r="P1582" i="1" s="1"/>
  <c r="Q1582" i="1" s="1"/>
  <c r="R1582" i="1" s="1"/>
  <c r="S1582" i="1" s="1"/>
  <c r="T1582" i="1" s="1"/>
  <c r="U1582" i="1" s="1"/>
  <c r="M1583" i="1"/>
  <c r="N1583" i="1" s="1"/>
  <c r="O1583" i="1" s="1"/>
  <c r="P1583" i="1" s="1"/>
  <c r="Q1583" i="1" s="1"/>
  <c r="R1583" i="1" s="1"/>
  <c r="S1583" i="1" s="1"/>
  <c r="T1583" i="1" s="1"/>
  <c r="U1583" i="1" s="1"/>
  <c r="M1628" i="1"/>
  <c r="N1628" i="1" s="1"/>
  <c r="O1628" i="1" s="1"/>
  <c r="P1628" i="1" s="1"/>
  <c r="Q1628" i="1" s="1"/>
  <c r="R1628" i="1" s="1"/>
  <c r="S1628" i="1" s="1"/>
  <c r="T1628" i="1" s="1"/>
  <c r="U1628" i="1" s="1"/>
  <c r="M1629" i="1"/>
  <c r="N1629" i="1" s="1"/>
  <c r="O1629" i="1" s="1"/>
  <c r="P1629" i="1" s="1"/>
  <c r="Q1629" i="1" s="1"/>
  <c r="R1629" i="1" s="1"/>
  <c r="S1629" i="1" s="1"/>
  <c r="T1629" i="1" s="1"/>
  <c r="U1629" i="1" s="1"/>
  <c r="M1630" i="1"/>
  <c r="N1630" i="1" s="1"/>
  <c r="O1630" i="1" s="1"/>
  <c r="P1630" i="1" s="1"/>
  <c r="Q1630" i="1" s="1"/>
  <c r="R1630" i="1" s="1"/>
  <c r="S1630" i="1" s="1"/>
  <c r="T1630" i="1" s="1"/>
  <c r="U1630" i="1" s="1"/>
  <c r="M1631" i="1"/>
  <c r="N1631" i="1" s="1"/>
  <c r="O1631" i="1" s="1"/>
  <c r="P1631" i="1" s="1"/>
  <c r="Q1631" i="1" s="1"/>
  <c r="R1631" i="1" s="1"/>
  <c r="S1631" i="1" s="1"/>
  <c r="T1631" i="1" s="1"/>
  <c r="U1631" i="1" s="1"/>
  <c r="M1633" i="1"/>
  <c r="N1633" i="1" s="1"/>
  <c r="O1633" i="1" s="1"/>
  <c r="P1633" i="1" s="1"/>
  <c r="Q1633" i="1" s="1"/>
  <c r="R1633" i="1" s="1"/>
  <c r="S1633" i="1" s="1"/>
  <c r="T1633" i="1" s="1"/>
  <c r="U1633" i="1" s="1"/>
  <c r="M1723" i="1"/>
  <c r="N1723" i="1" s="1"/>
  <c r="O1723" i="1" s="1"/>
  <c r="P1723" i="1" s="1"/>
  <c r="Q1723" i="1" s="1"/>
  <c r="R1723" i="1" s="1"/>
  <c r="S1723" i="1" s="1"/>
  <c r="T1723" i="1" s="1"/>
  <c r="U1723" i="1" s="1"/>
  <c r="M1724" i="1"/>
  <c r="N1724" i="1" s="1"/>
  <c r="O1724" i="1" s="1"/>
  <c r="P1724" i="1" s="1"/>
  <c r="Q1724" i="1" s="1"/>
  <c r="R1724" i="1" s="1"/>
  <c r="S1724" i="1" s="1"/>
  <c r="T1724" i="1" s="1"/>
  <c r="U1724" i="1" s="1"/>
  <c r="M1725" i="1"/>
  <c r="N1725" i="1" s="1"/>
  <c r="O1725" i="1" s="1"/>
  <c r="P1725" i="1" s="1"/>
  <c r="Q1725" i="1" s="1"/>
  <c r="R1725" i="1" s="1"/>
  <c r="S1725" i="1" s="1"/>
  <c r="T1725" i="1" s="1"/>
  <c r="U1725" i="1" s="1"/>
  <c r="M1726" i="1"/>
  <c r="N1726" i="1" s="1"/>
  <c r="O1726" i="1" s="1"/>
  <c r="P1726" i="1" s="1"/>
  <c r="Q1726" i="1" s="1"/>
  <c r="R1726" i="1" s="1"/>
  <c r="S1726" i="1" s="1"/>
  <c r="T1726" i="1" s="1"/>
  <c r="U1726" i="1" s="1"/>
  <c r="M1727" i="1"/>
  <c r="N1727" i="1" s="1"/>
  <c r="O1727" i="1" s="1"/>
  <c r="P1727" i="1" s="1"/>
  <c r="Q1727" i="1" s="1"/>
  <c r="R1727" i="1" s="1"/>
  <c r="S1727" i="1" s="1"/>
  <c r="T1727" i="1" s="1"/>
  <c r="U1727" i="1" s="1"/>
  <c r="M1728" i="1"/>
  <c r="N1728" i="1" s="1"/>
  <c r="O1728" i="1" s="1"/>
  <c r="P1728" i="1" s="1"/>
  <c r="Q1728" i="1" s="1"/>
  <c r="R1728" i="1" s="1"/>
  <c r="S1728" i="1" s="1"/>
  <c r="T1728" i="1" s="1"/>
  <c r="U1728" i="1" s="1"/>
  <c r="M1729" i="1"/>
  <c r="N1729" i="1" s="1"/>
  <c r="O1729" i="1" s="1"/>
  <c r="P1729" i="1" s="1"/>
  <c r="Q1729" i="1" s="1"/>
  <c r="R1729" i="1" s="1"/>
  <c r="S1729" i="1" s="1"/>
  <c r="T1729" i="1" s="1"/>
  <c r="U1729" i="1" s="1"/>
  <c r="M1730" i="1"/>
  <c r="N1730" i="1" s="1"/>
  <c r="O1730" i="1" s="1"/>
  <c r="P1730" i="1" s="1"/>
  <c r="Q1730" i="1" s="1"/>
  <c r="R1730" i="1" s="1"/>
  <c r="S1730" i="1" s="1"/>
  <c r="T1730" i="1" s="1"/>
  <c r="U1730" i="1" s="1"/>
  <c r="M1731" i="1"/>
  <c r="N1731" i="1" s="1"/>
  <c r="O1731" i="1" s="1"/>
  <c r="P1731" i="1" s="1"/>
  <c r="Q1731" i="1" s="1"/>
  <c r="R1731" i="1" s="1"/>
  <c r="S1731" i="1" s="1"/>
  <c r="T1731" i="1" s="1"/>
  <c r="U1731" i="1" s="1"/>
  <c r="M1732" i="1"/>
  <c r="N1732" i="1" s="1"/>
  <c r="O1732" i="1" s="1"/>
  <c r="P1732" i="1" s="1"/>
  <c r="Q1732" i="1" s="1"/>
  <c r="R1732" i="1" s="1"/>
  <c r="S1732" i="1" s="1"/>
  <c r="T1732" i="1" s="1"/>
  <c r="U1732" i="1" s="1"/>
  <c r="M1742" i="1"/>
  <c r="N1742" i="1" s="1"/>
  <c r="O1742" i="1" s="1"/>
  <c r="P1742" i="1" s="1"/>
  <c r="Q1742" i="1" s="1"/>
  <c r="R1742" i="1" s="1"/>
  <c r="S1742" i="1" s="1"/>
  <c r="T1742" i="1" s="1"/>
  <c r="U1742" i="1" s="1"/>
  <c r="M1762" i="1"/>
  <c r="N1762" i="1" s="1"/>
  <c r="O1762" i="1" s="1"/>
  <c r="P1762" i="1" s="1"/>
  <c r="Q1762" i="1" s="1"/>
  <c r="R1762" i="1" s="1"/>
  <c r="S1762" i="1" s="1"/>
  <c r="T1762" i="1" s="1"/>
  <c r="U1762" i="1" s="1"/>
  <c r="M1763" i="1"/>
  <c r="N1763" i="1" s="1"/>
  <c r="O1763" i="1" s="1"/>
  <c r="P1763" i="1" s="1"/>
  <c r="Q1763" i="1" s="1"/>
  <c r="R1763" i="1" s="1"/>
  <c r="S1763" i="1" s="1"/>
  <c r="T1763" i="1" s="1"/>
  <c r="U1763" i="1" s="1"/>
  <c r="M1764" i="1"/>
  <c r="N1764" i="1" s="1"/>
  <c r="O1764" i="1" s="1"/>
  <c r="P1764" i="1" s="1"/>
  <c r="Q1764" i="1" s="1"/>
  <c r="R1764" i="1" s="1"/>
  <c r="S1764" i="1" s="1"/>
  <c r="T1764" i="1" s="1"/>
  <c r="U1764" i="1" s="1"/>
  <c r="M1765" i="1"/>
  <c r="N1765" i="1" s="1"/>
  <c r="O1765" i="1" s="1"/>
  <c r="P1765" i="1" s="1"/>
  <c r="Q1765" i="1" s="1"/>
  <c r="R1765" i="1" s="1"/>
  <c r="S1765" i="1" s="1"/>
  <c r="T1765" i="1" s="1"/>
  <c r="U1765" i="1" s="1"/>
  <c r="M1766" i="1"/>
  <c r="N1766" i="1" s="1"/>
  <c r="O1766" i="1" s="1"/>
  <c r="P1766" i="1" s="1"/>
  <c r="Q1766" i="1" s="1"/>
  <c r="R1766" i="1" s="1"/>
  <c r="S1766" i="1" s="1"/>
  <c r="T1766" i="1" s="1"/>
  <c r="U1766" i="1" s="1"/>
  <c r="M1138" i="1"/>
  <c r="N1138" i="1" s="1"/>
  <c r="O1138" i="1" s="1"/>
  <c r="P1138" i="1" s="1"/>
  <c r="Q1138" i="1" s="1"/>
  <c r="R1138" i="1" s="1"/>
  <c r="S1138" i="1" s="1"/>
  <c r="T1138" i="1" s="1"/>
  <c r="U1138" i="1" s="1"/>
  <c r="M1139" i="1"/>
  <c r="N1139" i="1" s="1"/>
  <c r="O1139" i="1" s="1"/>
  <c r="P1139" i="1" s="1"/>
  <c r="Q1139" i="1" s="1"/>
  <c r="R1139" i="1" s="1"/>
  <c r="S1139" i="1" s="1"/>
  <c r="T1139" i="1" s="1"/>
  <c r="U1139" i="1" s="1"/>
  <c r="M1184" i="1"/>
  <c r="N1184" i="1" s="1"/>
  <c r="O1184" i="1" s="1"/>
  <c r="P1184" i="1" s="1"/>
  <c r="Q1184" i="1" s="1"/>
  <c r="R1184" i="1" s="1"/>
  <c r="S1184" i="1" s="1"/>
  <c r="T1184" i="1" s="1"/>
  <c r="U1184" i="1" s="1"/>
  <c r="M1269" i="1"/>
  <c r="N1269" i="1" s="1"/>
  <c r="O1269" i="1" s="1"/>
  <c r="P1269" i="1" s="1"/>
  <c r="Q1269" i="1" s="1"/>
  <c r="R1269" i="1" s="1"/>
  <c r="S1269" i="1" s="1"/>
  <c r="T1269" i="1" s="1"/>
  <c r="U1269" i="1" s="1"/>
  <c r="M1270" i="1"/>
  <c r="N1270" i="1" s="1"/>
  <c r="O1270" i="1" s="1"/>
  <c r="P1270" i="1" s="1"/>
  <c r="Q1270" i="1" s="1"/>
  <c r="R1270" i="1" s="1"/>
  <c r="S1270" i="1" s="1"/>
  <c r="T1270" i="1" s="1"/>
  <c r="U1270" i="1" s="1"/>
  <c r="M1271" i="1"/>
  <c r="N1271" i="1" s="1"/>
  <c r="O1271" i="1" s="1"/>
  <c r="P1271" i="1" s="1"/>
  <c r="Q1271" i="1" s="1"/>
  <c r="R1271" i="1" s="1"/>
  <c r="S1271" i="1" s="1"/>
  <c r="T1271" i="1" s="1"/>
  <c r="U1271" i="1" s="1"/>
  <c r="M1272" i="1"/>
  <c r="N1272" i="1" s="1"/>
  <c r="O1272" i="1" s="1"/>
  <c r="P1272" i="1" s="1"/>
  <c r="Q1272" i="1" s="1"/>
  <c r="R1272" i="1" s="1"/>
  <c r="S1272" i="1" s="1"/>
  <c r="T1272" i="1" s="1"/>
  <c r="U1272" i="1" s="1"/>
  <c r="M1273" i="1"/>
  <c r="N1273" i="1" s="1"/>
  <c r="O1273" i="1" s="1"/>
  <c r="P1273" i="1" s="1"/>
  <c r="Q1273" i="1" s="1"/>
  <c r="R1273" i="1" s="1"/>
  <c r="S1273" i="1" s="1"/>
  <c r="T1273" i="1" s="1"/>
  <c r="U1273" i="1" s="1"/>
  <c r="M1274" i="1"/>
  <c r="N1274" i="1" s="1"/>
  <c r="O1274" i="1" s="1"/>
  <c r="P1274" i="1" s="1"/>
  <c r="Q1274" i="1" s="1"/>
  <c r="R1274" i="1" s="1"/>
  <c r="S1274" i="1" s="1"/>
  <c r="T1274" i="1" s="1"/>
  <c r="U1274" i="1" s="1"/>
  <c r="M1284" i="1"/>
  <c r="N1284" i="1" s="1"/>
  <c r="O1284" i="1" s="1"/>
  <c r="P1284" i="1" s="1"/>
  <c r="Q1284" i="1" s="1"/>
  <c r="R1284" i="1" s="1"/>
  <c r="S1284" i="1" s="1"/>
  <c r="T1284" i="1" s="1"/>
  <c r="U1284" i="1" s="1"/>
  <c r="M1285" i="1"/>
  <c r="N1285" i="1" s="1"/>
  <c r="O1285" i="1" s="1"/>
  <c r="P1285" i="1" s="1"/>
  <c r="Q1285" i="1" s="1"/>
  <c r="R1285" i="1" s="1"/>
  <c r="S1285" i="1" s="1"/>
  <c r="T1285" i="1" s="1"/>
  <c r="U1285" i="1" s="1"/>
  <c r="M1287" i="1"/>
  <c r="N1287" i="1" s="1"/>
  <c r="O1287" i="1" s="1"/>
  <c r="P1287" i="1" s="1"/>
  <c r="Q1287" i="1" s="1"/>
  <c r="R1287" i="1" s="1"/>
  <c r="S1287" i="1" s="1"/>
  <c r="T1287" i="1" s="1"/>
  <c r="U1287" i="1" s="1"/>
  <c r="M1290" i="1"/>
  <c r="N1290" i="1" s="1"/>
  <c r="O1290" i="1" s="1"/>
  <c r="P1290" i="1" s="1"/>
  <c r="Q1290" i="1" s="1"/>
  <c r="R1290" i="1" s="1"/>
  <c r="S1290" i="1" s="1"/>
  <c r="T1290" i="1" s="1"/>
  <c r="U1290" i="1" s="1"/>
  <c r="M1304" i="1"/>
  <c r="N1304" i="1" s="1"/>
  <c r="O1304" i="1" s="1"/>
  <c r="P1304" i="1" s="1"/>
  <c r="Q1304" i="1" s="1"/>
  <c r="R1304" i="1" s="1"/>
  <c r="S1304" i="1" s="1"/>
  <c r="T1304" i="1" s="1"/>
  <c r="U1304" i="1" s="1"/>
  <c r="M1308" i="1"/>
  <c r="N1308" i="1" s="1"/>
  <c r="O1308" i="1" s="1"/>
  <c r="P1308" i="1" s="1"/>
  <c r="Q1308" i="1" s="1"/>
  <c r="R1308" i="1" s="1"/>
  <c r="S1308" i="1" s="1"/>
  <c r="T1308" i="1" s="1"/>
  <c r="U1308" i="1" s="1"/>
  <c r="M1309" i="1"/>
  <c r="N1309" i="1" s="1"/>
  <c r="O1309" i="1" s="1"/>
  <c r="P1309" i="1" s="1"/>
  <c r="Q1309" i="1" s="1"/>
  <c r="R1309" i="1" s="1"/>
  <c r="S1309" i="1" s="1"/>
  <c r="T1309" i="1" s="1"/>
  <c r="U1309" i="1" s="1"/>
  <c r="M1320" i="1"/>
  <c r="N1320" i="1" s="1"/>
  <c r="O1320" i="1" s="1"/>
  <c r="P1320" i="1" s="1"/>
  <c r="Q1320" i="1" s="1"/>
  <c r="R1320" i="1" s="1"/>
  <c r="S1320" i="1" s="1"/>
  <c r="T1320" i="1" s="1"/>
  <c r="U1320" i="1" s="1"/>
  <c r="M1331" i="1"/>
  <c r="N1331" i="1" s="1"/>
  <c r="O1331" i="1" s="1"/>
  <c r="P1331" i="1" s="1"/>
  <c r="Q1331" i="1" s="1"/>
  <c r="R1331" i="1" s="1"/>
  <c r="S1331" i="1" s="1"/>
  <c r="T1331" i="1" s="1"/>
  <c r="U1331" i="1" s="1"/>
  <c r="M1336" i="1"/>
  <c r="N1336" i="1" s="1"/>
  <c r="O1336" i="1" s="1"/>
  <c r="P1336" i="1" s="1"/>
  <c r="Q1336" i="1" s="1"/>
  <c r="R1336" i="1" s="1"/>
  <c r="S1336" i="1" s="1"/>
  <c r="T1336" i="1" s="1"/>
  <c r="U1336" i="1" s="1"/>
  <c r="M1337" i="1"/>
  <c r="N1337" i="1" s="1"/>
  <c r="O1337" i="1" s="1"/>
  <c r="P1337" i="1" s="1"/>
  <c r="Q1337" i="1" s="1"/>
  <c r="R1337" i="1" s="1"/>
  <c r="S1337" i="1" s="1"/>
  <c r="T1337" i="1" s="1"/>
  <c r="U1337" i="1" s="1"/>
  <c r="M1507" i="1"/>
  <c r="N1507" i="1" s="1"/>
  <c r="O1507" i="1" s="1"/>
  <c r="P1507" i="1" s="1"/>
  <c r="Q1507" i="1" s="1"/>
  <c r="R1507" i="1" s="1"/>
  <c r="S1507" i="1" s="1"/>
  <c r="T1507" i="1" s="1"/>
  <c r="U1507" i="1" s="1"/>
  <c r="M1556" i="1"/>
  <c r="N1556" i="1" s="1"/>
  <c r="O1556" i="1" s="1"/>
  <c r="P1556" i="1" s="1"/>
  <c r="Q1556" i="1" s="1"/>
  <c r="R1556" i="1" s="1"/>
  <c r="S1556" i="1" s="1"/>
  <c r="T1556" i="1" s="1"/>
  <c r="U1556" i="1" s="1"/>
  <c r="M1588" i="1"/>
  <c r="N1588" i="1" s="1"/>
  <c r="O1588" i="1" s="1"/>
  <c r="P1588" i="1" s="1"/>
  <c r="Q1588" i="1" s="1"/>
  <c r="R1588" i="1" s="1"/>
  <c r="S1588" i="1" s="1"/>
  <c r="T1588" i="1" s="1"/>
  <c r="U1588" i="1" s="1"/>
  <c r="M1735" i="1"/>
  <c r="N1735" i="1" s="1"/>
  <c r="O1735" i="1" s="1"/>
  <c r="P1735" i="1" s="1"/>
  <c r="Q1735" i="1" s="1"/>
  <c r="R1735" i="1" s="1"/>
  <c r="S1735" i="1" s="1"/>
  <c r="T1735" i="1" s="1"/>
  <c r="U1735" i="1" s="1"/>
  <c r="M1786" i="1"/>
  <c r="N1786" i="1" s="1"/>
  <c r="O1786" i="1" s="1"/>
  <c r="P1786" i="1" s="1"/>
  <c r="Q1786" i="1" s="1"/>
  <c r="R1786" i="1" s="1"/>
  <c r="S1786" i="1" s="1"/>
  <c r="T1786" i="1" s="1"/>
  <c r="U1786" i="1" s="1"/>
  <c r="M1788" i="1"/>
  <c r="N1788" i="1" s="1"/>
  <c r="O1788" i="1" s="1"/>
  <c r="P1788" i="1" s="1"/>
  <c r="Q1788" i="1" s="1"/>
  <c r="R1788" i="1" s="1"/>
  <c r="S1788" i="1" s="1"/>
  <c r="T1788" i="1" s="1"/>
  <c r="U1788" i="1" s="1"/>
  <c r="M1789" i="1"/>
  <c r="N1789" i="1" s="1"/>
  <c r="O1789" i="1" s="1"/>
  <c r="P1789" i="1" s="1"/>
  <c r="Q1789" i="1" s="1"/>
  <c r="R1789" i="1" s="1"/>
  <c r="S1789" i="1" s="1"/>
  <c r="T1789" i="1" s="1"/>
  <c r="U1789" i="1" s="1"/>
  <c r="M1790" i="1"/>
  <c r="N1790" i="1" s="1"/>
  <c r="O1790" i="1" s="1"/>
  <c r="P1790" i="1" s="1"/>
  <c r="Q1790" i="1" s="1"/>
  <c r="R1790" i="1" s="1"/>
  <c r="S1790" i="1" s="1"/>
  <c r="T1790" i="1" s="1"/>
  <c r="U1790" i="1" s="1"/>
  <c r="M1347" i="1"/>
  <c r="N1347" i="1" s="1"/>
  <c r="O1347" i="1" s="1"/>
  <c r="P1347" i="1" s="1"/>
  <c r="Q1347" i="1" s="1"/>
  <c r="R1347" i="1" s="1"/>
  <c r="S1347" i="1" s="1"/>
  <c r="T1347" i="1" s="1"/>
  <c r="U1347" i="1" s="1"/>
  <c r="M1387" i="1"/>
  <c r="N1387" i="1" s="1"/>
  <c r="O1387" i="1" s="1"/>
  <c r="P1387" i="1" s="1"/>
  <c r="Q1387" i="1" s="1"/>
  <c r="R1387" i="1" s="1"/>
  <c r="S1387" i="1" s="1"/>
  <c r="T1387" i="1" s="1"/>
  <c r="U1387" i="1" s="1"/>
  <c r="M1388" i="1"/>
  <c r="N1388" i="1" s="1"/>
  <c r="O1388" i="1" s="1"/>
  <c r="P1388" i="1" s="1"/>
  <c r="Q1388" i="1" s="1"/>
  <c r="R1388" i="1" s="1"/>
  <c r="S1388" i="1" s="1"/>
  <c r="T1388" i="1" s="1"/>
  <c r="U1388" i="1" s="1"/>
  <c r="M1389" i="1"/>
  <c r="N1389" i="1" s="1"/>
  <c r="O1389" i="1" s="1"/>
  <c r="P1389" i="1" s="1"/>
  <c r="Q1389" i="1" s="1"/>
  <c r="R1389" i="1" s="1"/>
  <c r="S1389" i="1" s="1"/>
  <c r="T1389" i="1" s="1"/>
  <c r="U1389" i="1" s="1"/>
  <c r="M1393" i="1"/>
  <c r="N1393" i="1" s="1"/>
  <c r="O1393" i="1" s="1"/>
  <c r="P1393" i="1" s="1"/>
  <c r="Q1393" i="1" s="1"/>
  <c r="R1393" i="1" s="1"/>
  <c r="S1393" i="1" s="1"/>
  <c r="T1393" i="1" s="1"/>
  <c r="U1393" i="1" s="1"/>
  <c r="M1413" i="1"/>
  <c r="N1413" i="1" s="1"/>
  <c r="O1413" i="1" s="1"/>
  <c r="P1413" i="1" s="1"/>
  <c r="Q1413" i="1" s="1"/>
  <c r="R1413" i="1" s="1"/>
  <c r="S1413" i="1" s="1"/>
  <c r="T1413" i="1" s="1"/>
  <c r="U1413" i="1" s="1"/>
  <c r="M1430" i="1"/>
  <c r="N1430" i="1" s="1"/>
  <c r="O1430" i="1" s="1"/>
  <c r="P1430" i="1" s="1"/>
  <c r="Q1430" i="1" s="1"/>
  <c r="R1430" i="1" s="1"/>
  <c r="S1430" i="1" s="1"/>
  <c r="T1430" i="1" s="1"/>
  <c r="U1430" i="1" s="1"/>
  <c r="M1431" i="1"/>
  <c r="N1431" i="1" s="1"/>
  <c r="O1431" i="1" s="1"/>
  <c r="P1431" i="1" s="1"/>
  <c r="Q1431" i="1" s="1"/>
  <c r="R1431" i="1" s="1"/>
  <c r="S1431" i="1" s="1"/>
  <c r="T1431" i="1" s="1"/>
  <c r="U1431" i="1" s="1"/>
  <c r="M1454" i="1"/>
  <c r="N1454" i="1" s="1"/>
  <c r="O1454" i="1" s="1"/>
  <c r="P1454" i="1" s="1"/>
  <c r="Q1454" i="1" s="1"/>
  <c r="R1454" i="1" s="1"/>
  <c r="S1454" i="1" s="1"/>
  <c r="T1454" i="1" s="1"/>
  <c r="U1454" i="1" s="1"/>
  <c r="M1461" i="1"/>
  <c r="N1461" i="1" s="1"/>
  <c r="O1461" i="1" s="1"/>
  <c r="P1461" i="1" s="1"/>
  <c r="Q1461" i="1" s="1"/>
  <c r="R1461" i="1" s="1"/>
  <c r="S1461" i="1" s="1"/>
  <c r="T1461" i="1" s="1"/>
  <c r="U1461" i="1" s="1"/>
  <c r="M1462" i="1"/>
  <c r="N1462" i="1" s="1"/>
  <c r="O1462" i="1" s="1"/>
  <c r="P1462" i="1" s="1"/>
  <c r="Q1462" i="1" s="1"/>
  <c r="R1462" i="1" s="1"/>
  <c r="S1462" i="1" s="1"/>
  <c r="T1462" i="1" s="1"/>
  <c r="U1462" i="1" s="1"/>
  <c r="M1463" i="1"/>
  <c r="N1463" i="1" s="1"/>
  <c r="O1463" i="1" s="1"/>
  <c r="P1463" i="1" s="1"/>
  <c r="Q1463" i="1" s="1"/>
  <c r="R1463" i="1" s="1"/>
  <c r="S1463" i="1" s="1"/>
  <c r="T1463" i="1" s="1"/>
  <c r="U1463" i="1" s="1"/>
  <c r="M1464" i="1"/>
  <c r="N1464" i="1" s="1"/>
  <c r="O1464" i="1" s="1"/>
  <c r="P1464" i="1" s="1"/>
  <c r="Q1464" i="1" s="1"/>
  <c r="R1464" i="1" s="1"/>
  <c r="S1464" i="1" s="1"/>
  <c r="T1464" i="1" s="1"/>
  <c r="U1464" i="1" s="1"/>
  <c r="M1490" i="1"/>
  <c r="N1490" i="1" s="1"/>
  <c r="O1490" i="1" s="1"/>
  <c r="P1490" i="1" s="1"/>
  <c r="Q1490" i="1" s="1"/>
  <c r="R1490" i="1" s="1"/>
  <c r="S1490" i="1" s="1"/>
  <c r="T1490" i="1" s="1"/>
  <c r="U1490" i="1" s="1"/>
  <c r="M1505" i="1"/>
  <c r="N1505" i="1" s="1"/>
  <c r="O1505" i="1" s="1"/>
  <c r="P1505" i="1" s="1"/>
  <c r="Q1505" i="1" s="1"/>
  <c r="R1505" i="1" s="1"/>
  <c r="S1505" i="1" s="1"/>
  <c r="T1505" i="1" s="1"/>
  <c r="U1505" i="1" s="1"/>
  <c r="M1506" i="1"/>
  <c r="N1506" i="1" s="1"/>
  <c r="O1506" i="1" s="1"/>
  <c r="P1506" i="1" s="1"/>
  <c r="Q1506" i="1" s="1"/>
  <c r="R1506" i="1" s="1"/>
  <c r="S1506" i="1" s="1"/>
  <c r="T1506" i="1" s="1"/>
  <c r="U1506" i="1" s="1"/>
  <c r="M1575" i="1"/>
  <c r="N1575" i="1" s="1"/>
  <c r="O1575" i="1" s="1"/>
  <c r="P1575" i="1" s="1"/>
  <c r="Q1575" i="1" s="1"/>
  <c r="R1575" i="1" s="1"/>
  <c r="S1575" i="1" s="1"/>
  <c r="T1575" i="1" s="1"/>
  <c r="U1575" i="1" s="1"/>
  <c r="M1603" i="1"/>
  <c r="N1603" i="1" s="1"/>
  <c r="O1603" i="1" s="1"/>
  <c r="P1603" i="1" s="1"/>
  <c r="Q1603" i="1" s="1"/>
  <c r="R1603" i="1" s="1"/>
  <c r="S1603" i="1" s="1"/>
  <c r="T1603" i="1" s="1"/>
  <c r="U1603" i="1" s="1"/>
  <c r="M1610" i="1"/>
  <c r="N1610" i="1" s="1"/>
  <c r="O1610" i="1" s="1"/>
  <c r="P1610" i="1" s="1"/>
  <c r="Q1610" i="1" s="1"/>
  <c r="R1610" i="1" s="1"/>
  <c r="S1610" i="1" s="1"/>
  <c r="T1610" i="1" s="1"/>
  <c r="U1610" i="1" s="1"/>
  <c r="M1611" i="1"/>
  <c r="N1611" i="1" s="1"/>
  <c r="O1611" i="1" s="1"/>
  <c r="P1611" i="1" s="1"/>
  <c r="Q1611" i="1" s="1"/>
  <c r="R1611" i="1" s="1"/>
  <c r="S1611" i="1" s="1"/>
  <c r="T1611" i="1" s="1"/>
  <c r="U1611" i="1" s="1"/>
  <c r="M1634" i="1"/>
  <c r="N1634" i="1" s="1"/>
  <c r="O1634" i="1" s="1"/>
  <c r="P1634" i="1" s="1"/>
  <c r="Q1634" i="1" s="1"/>
  <c r="R1634" i="1" s="1"/>
  <c r="S1634" i="1" s="1"/>
  <c r="T1634" i="1" s="1"/>
  <c r="U1634" i="1" s="1"/>
  <c r="M1647" i="1"/>
  <c r="N1647" i="1" s="1"/>
  <c r="O1647" i="1" s="1"/>
  <c r="P1647" i="1" s="1"/>
  <c r="Q1647" i="1" s="1"/>
  <c r="R1647" i="1" s="1"/>
  <c r="S1647" i="1" s="1"/>
  <c r="T1647" i="1" s="1"/>
  <c r="U1647" i="1" s="1"/>
  <c r="M1650" i="1"/>
  <c r="N1650" i="1" s="1"/>
  <c r="O1650" i="1" s="1"/>
  <c r="P1650" i="1" s="1"/>
  <c r="Q1650" i="1" s="1"/>
  <c r="R1650" i="1" s="1"/>
  <c r="S1650" i="1" s="1"/>
  <c r="T1650" i="1" s="1"/>
  <c r="U1650" i="1" s="1"/>
  <c r="M1651" i="1"/>
  <c r="N1651" i="1" s="1"/>
  <c r="O1651" i="1" s="1"/>
  <c r="P1651" i="1" s="1"/>
  <c r="Q1651" i="1" s="1"/>
  <c r="R1651" i="1" s="1"/>
  <c r="S1651" i="1" s="1"/>
  <c r="T1651" i="1" s="1"/>
  <c r="U1651" i="1" s="1"/>
  <c r="M1652" i="1"/>
  <c r="N1652" i="1" s="1"/>
  <c r="O1652" i="1" s="1"/>
  <c r="P1652" i="1" s="1"/>
  <c r="Q1652" i="1" s="1"/>
  <c r="R1652" i="1" s="1"/>
  <c r="S1652" i="1" s="1"/>
  <c r="T1652" i="1" s="1"/>
  <c r="U1652" i="1" s="1"/>
  <c r="M1653" i="1"/>
  <c r="N1653" i="1" s="1"/>
  <c r="O1653" i="1" s="1"/>
  <c r="P1653" i="1" s="1"/>
  <c r="Q1653" i="1" s="1"/>
  <c r="R1653" i="1" s="1"/>
  <c r="S1653" i="1" s="1"/>
  <c r="T1653" i="1" s="1"/>
  <c r="U1653" i="1" s="1"/>
  <c r="M1654" i="1"/>
  <c r="N1654" i="1" s="1"/>
  <c r="O1654" i="1" s="1"/>
  <c r="P1654" i="1" s="1"/>
  <c r="Q1654" i="1" s="1"/>
  <c r="R1654" i="1" s="1"/>
  <c r="S1654" i="1" s="1"/>
  <c r="T1654" i="1" s="1"/>
  <c r="U1654" i="1" s="1"/>
  <c r="M1655" i="1"/>
  <c r="N1655" i="1" s="1"/>
  <c r="O1655" i="1" s="1"/>
  <c r="P1655" i="1" s="1"/>
  <c r="Q1655" i="1" s="1"/>
  <c r="R1655" i="1" s="1"/>
  <c r="S1655" i="1" s="1"/>
  <c r="T1655" i="1" s="1"/>
  <c r="U1655" i="1" s="1"/>
  <c r="M1656" i="1"/>
  <c r="N1656" i="1" s="1"/>
  <c r="O1656" i="1" s="1"/>
  <c r="P1656" i="1" s="1"/>
  <c r="Q1656" i="1" s="1"/>
  <c r="R1656" i="1" s="1"/>
  <c r="S1656" i="1" s="1"/>
  <c r="T1656" i="1" s="1"/>
  <c r="U1656" i="1" s="1"/>
  <c r="M1657" i="1"/>
  <c r="N1657" i="1" s="1"/>
  <c r="O1657" i="1" s="1"/>
  <c r="P1657" i="1" s="1"/>
  <c r="Q1657" i="1" s="1"/>
  <c r="R1657" i="1" s="1"/>
  <c r="S1657" i="1" s="1"/>
  <c r="T1657" i="1" s="1"/>
  <c r="U1657" i="1" s="1"/>
  <c r="M1658" i="1"/>
  <c r="N1658" i="1" s="1"/>
  <c r="O1658" i="1" s="1"/>
  <c r="P1658" i="1" s="1"/>
  <c r="Q1658" i="1" s="1"/>
  <c r="R1658" i="1" s="1"/>
  <c r="S1658" i="1" s="1"/>
  <c r="T1658" i="1" s="1"/>
  <c r="U1658" i="1" s="1"/>
  <c r="M1659" i="1"/>
  <c r="N1659" i="1" s="1"/>
  <c r="O1659" i="1" s="1"/>
  <c r="P1659" i="1" s="1"/>
  <c r="Q1659" i="1" s="1"/>
  <c r="R1659" i="1" s="1"/>
  <c r="S1659" i="1" s="1"/>
  <c r="T1659" i="1" s="1"/>
  <c r="U1659" i="1" s="1"/>
  <c r="M1667" i="1"/>
  <c r="N1667" i="1" s="1"/>
  <c r="O1667" i="1" s="1"/>
  <c r="P1667" i="1" s="1"/>
  <c r="Q1667" i="1" s="1"/>
  <c r="R1667" i="1" s="1"/>
  <c r="S1667" i="1" s="1"/>
  <c r="T1667" i="1" s="1"/>
  <c r="U1667" i="1" s="1"/>
  <c r="M1670" i="1"/>
  <c r="N1670" i="1" s="1"/>
  <c r="O1670" i="1" s="1"/>
  <c r="P1670" i="1" s="1"/>
  <c r="Q1670" i="1" s="1"/>
  <c r="R1670" i="1" s="1"/>
  <c r="S1670" i="1" s="1"/>
  <c r="T1670" i="1" s="1"/>
  <c r="U1670" i="1" s="1"/>
  <c r="M1677" i="1"/>
  <c r="N1677" i="1" s="1"/>
  <c r="O1677" i="1" s="1"/>
  <c r="P1677" i="1" s="1"/>
  <c r="Q1677" i="1" s="1"/>
  <c r="R1677" i="1" s="1"/>
  <c r="S1677" i="1" s="1"/>
  <c r="T1677" i="1" s="1"/>
  <c r="U1677" i="1" s="1"/>
  <c r="M1693" i="1"/>
  <c r="N1693" i="1" s="1"/>
  <c r="O1693" i="1" s="1"/>
  <c r="P1693" i="1" s="1"/>
  <c r="Q1693" i="1" s="1"/>
  <c r="R1693" i="1" s="1"/>
  <c r="S1693" i="1" s="1"/>
  <c r="T1693" i="1" s="1"/>
  <c r="U1693" i="1" s="1"/>
  <c r="M1772" i="1"/>
  <c r="N1772" i="1" s="1"/>
  <c r="O1772" i="1" s="1"/>
  <c r="P1772" i="1" s="1"/>
  <c r="Q1772" i="1" s="1"/>
  <c r="R1772" i="1" s="1"/>
  <c r="S1772" i="1" s="1"/>
  <c r="T1772" i="1" s="1"/>
  <c r="U1772" i="1" s="1"/>
  <c r="M1773" i="1"/>
  <c r="N1773" i="1" s="1"/>
  <c r="O1773" i="1" s="1"/>
  <c r="P1773" i="1" s="1"/>
  <c r="Q1773" i="1" s="1"/>
  <c r="R1773" i="1" s="1"/>
  <c r="S1773" i="1" s="1"/>
  <c r="T1773" i="1" s="1"/>
  <c r="U1773" i="1" s="1"/>
  <c r="M1774" i="1"/>
  <c r="N1774" i="1" s="1"/>
  <c r="O1774" i="1" s="1"/>
  <c r="P1774" i="1" s="1"/>
  <c r="Q1774" i="1" s="1"/>
  <c r="R1774" i="1" s="1"/>
  <c r="S1774" i="1" s="1"/>
  <c r="T1774" i="1" s="1"/>
  <c r="U1774" i="1" s="1"/>
  <c r="M1775" i="1"/>
  <c r="N1775" i="1" s="1"/>
  <c r="O1775" i="1" s="1"/>
  <c r="P1775" i="1" s="1"/>
  <c r="Q1775" i="1" s="1"/>
  <c r="R1775" i="1" s="1"/>
  <c r="S1775" i="1" s="1"/>
  <c r="T1775" i="1" s="1"/>
  <c r="U1775" i="1" s="1"/>
  <c r="M1776" i="1"/>
  <c r="N1776" i="1" s="1"/>
  <c r="O1776" i="1" s="1"/>
  <c r="P1776" i="1" s="1"/>
  <c r="Q1776" i="1" s="1"/>
  <c r="R1776" i="1" s="1"/>
  <c r="S1776" i="1" s="1"/>
  <c r="T1776" i="1" s="1"/>
  <c r="U1776" i="1" s="1"/>
  <c r="M1783" i="1"/>
  <c r="N1783" i="1" s="1"/>
  <c r="O1783" i="1" s="1"/>
  <c r="P1783" i="1" s="1"/>
  <c r="Q1783" i="1" s="1"/>
  <c r="R1783" i="1" s="1"/>
  <c r="S1783" i="1" s="1"/>
  <c r="T1783" i="1" s="1"/>
  <c r="U1783" i="1" s="1"/>
  <c r="M1785" i="1"/>
  <c r="N1785" i="1" s="1"/>
  <c r="O1785" i="1" s="1"/>
  <c r="P1785" i="1" s="1"/>
  <c r="Q1785" i="1" s="1"/>
  <c r="R1785" i="1" s="1"/>
  <c r="S1785" i="1" s="1"/>
  <c r="T1785" i="1" s="1"/>
  <c r="U1785" i="1" s="1"/>
  <c r="M1736" i="1"/>
  <c r="N1736" i="1" s="1"/>
  <c r="O1736" i="1" s="1"/>
  <c r="P1736" i="1" s="1"/>
  <c r="Q1736" i="1" s="1"/>
  <c r="R1736" i="1" s="1"/>
  <c r="S1736" i="1" s="1"/>
  <c r="T1736" i="1" s="1"/>
  <c r="U1736" i="1" s="1"/>
  <c r="M1635" i="1"/>
  <c r="N1635" i="1" s="1"/>
  <c r="O1635" i="1" s="1"/>
  <c r="P1635" i="1" s="1"/>
  <c r="Q1635" i="1" s="1"/>
  <c r="R1635" i="1" s="1"/>
  <c r="S1635" i="1" s="1"/>
  <c r="T1635" i="1" s="1"/>
  <c r="U1635" i="1" s="1"/>
  <c r="K1635" i="1"/>
  <c r="K1736" i="1"/>
  <c r="K1785" i="1"/>
  <c r="K1783" i="1"/>
  <c r="K1776" i="1"/>
  <c r="K1775" i="1"/>
  <c r="K1774" i="1"/>
  <c r="K1773" i="1"/>
  <c r="K1772" i="1"/>
  <c r="K1693" i="1"/>
  <c r="K1677" i="1"/>
  <c r="K1670" i="1"/>
  <c r="K1667" i="1"/>
  <c r="K1659" i="1"/>
  <c r="K1658" i="1"/>
  <c r="K1657" i="1"/>
  <c r="K1656" i="1"/>
  <c r="K1655" i="1"/>
  <c r="K1654" i="1"/>
  <c r="K1653" i="1"/>
  <c r="K1652" i="1"/>
  <c r="K1651" i="1"/>
  <c r="K1650" i="1"/>
  <c r="K1647" i="1"/>
  <c r="K1634" i="1"/>
  <c r="K1611" i="1"/>
  <c r="K1610" i="1"/>
  <c r="K1603" i="1"/>
  <c r="K1575" i="1"/>
  <c r="K1506" i="1"/>
  <c r="K1505" i="1"/>
  <c r="K1490" i="1"/>
  <c r="K1464" i="1"/>
  <c r="K1463" i="1"/>
  <c r="K1462" i="1"/>
  <c r="K1461" i="1"/>
  <c r="K1454" i="1"/>
  <c r="K1431" i="1"/>
  <c r="K1430" i="1"/>
  <c r="K1413" i="1"/>
  <c r="K1393" i="1"/>
  <c r="K1389" i="1"/>
  <c r="K1388" i="1"/>
  <c r="K1387" i="1"/>
  <c r="K1347" i="1"/>
  <c r="K1790" i="1"/>
  <c r="K1789" i="1"/>
  <c r="K1788" i="1"/>
  <c r="K1786" i="1"/>
  <c r="K1735" i="1"/>
  <c r="K1588" i="1"/>
  <c r="K1556" i="1"/>
  <c r="K1507" i="1"/>
  <c r="K1337" i="1"/>
  <c r="K1336" i="1"/>
  <c r="K1331" i="1"/>
  <c r="K1320" i="1"/>
  <c r="K1309" i="1"/>
  <c r="K1308" i="1"/>
  <c r="K1307" i="1"/>
  <c r="K1304" i="1"/>
  <c r="K1290" i="1"/>
  <c r="K1287" i="1"/>
  <c r="K1285" i="1"/>
  <c r="K1284" i="1"/>
  <c r="K1274" i="1"/>
  <c r="K1273" i="1"/>
  <c r="K1272" i="1"/>
  <c r="K1271" i="1"/>
  <c r="K1270" i="1"/>
  <c r="K1269" i="1"/>
  <c r="K1184" i="1"/>
  <c r="K1139" i="1"/>
  <c r="K1138" i="1"/>
  <c r="K1766" i="1"/>
  <c r="K1765" i="1"/>
  <c r="K1764" i="1"/>
  <c r="K1763" i="1"/>
  <c r="K1762" i="1"/>
  <c r="K1742" i="1"/>
  <c r="K1732" i="1"/>
  <c r="K1731" i="1"/>
  <c r="K1730" i="1"/>
  <c r="K1729" i="1"/>
  <c r="K1728" i="1"/>
  <c r="K1727" i="1"/>
  <c r="K1726" i="1"/>
  <c r="K1725" i="1"/>
  <c r="K1724" i="1"/>
  <c r="K1723" i="1"/>
  <c r="K1633" i="1"/>
  <c r="K1631" i="1"/>
  <c r="K1630" i="1"/>
  <c r="K1629" i="1"/>
  <c r="K1628" i="1"/>
  <c r="K1583" i="1"/>
  <c r="K1582" i="1"/>
  <c r="K1581" i="1"/>
  <c r="K1580" i="1"/>
  <c r="K1547" i="1"/>
  <c r="K1504" i="1"/>
  <c r="K1503" i="1"/>
  <c r="K1502" i="1"/>
  <c r="K1501" i="1"/>
  <c r="K1500" i="1"/>
  <c r="K1499" i="1"/>
  <c r="K1498" i="1"/>
  <c r="K1497" i="1"/>
  <c r="K1496" i="1"/>
  <c r="K1495" i="1"/>
  <c r="K1460" i="1"/>
  <c r="K1403" i="1"/>
  <c r="K1400" i="1"/>
  <c r="K1399" i="1"/>
  <c r="K1734" i="1"/>
  <c r="K1554" i="1"/>
  <c r="K1784" i="1"/>
  <c r="K1761" i="1"/>
  <c r="K1722" i="1"/>
  <c r="K1708" i="1"/>
  <c r="K1707" i="1"/>
  <c r="K1706" i="1"/>
  <c r="K1632" i="1"/>
  <c r="K1627" i="1"/>
  <c r="K1617" i="1"/>
  <c r="K1579" i="1"/>
  <c r="K1494" i="1"/>
  <c r="K1493" i="1"/>
  <c r="K1492" i="1"/>
  <c r="K1733" i="1"/>
  <c r="K1349" i="1"/>
  <c r="K1348" i="1"/>
  <c r="K1180" i="1"/>
  <c r="K1177" i="1"/>
  <c r="R4" i="37"/>
  <c r="T7" i="37"/>
  <c r="T8" i="37"/>
  <c r="T9" i="37"/>
  <c r="T10" i="37"/>
  <c r="T11" i="37"/>
  <c r="T12" i="37"/>
  <c r="T13" i="37"/>
  <c r="T14" i="37"/>
  <c r="T15" i="37"/>
  <c r="T16" i="37"/>
  <c r="T17" i="37"/>
  <c r="T18" i="37"/>
  <c r="T19" i="37"/>
  <c r="T20" i="37"/>
  <c r="T21" i="37"/>
  <c r="T22" i="37"/>
  <c r="T23" i="37"/>
  <c r="T24" i="37"/>
  <c r="T25" i="37"/>
  <c r="T26" i="37"/>
  <c r="T27" i="37"/>
  <c r="T28" i="37"/>
  <c r="T29" i="37"/>
  <c r="T30" i="37"/>
  <c r="T31" i="37"/>
  <c r="T32" i="37"/>
  <c r="T33" i="37"/>
  <c r="T34" i="37"/>
  <c r="T35" i="37"/>
  <c r="T36" i="37"/>
  <c r="T37" i="37"/>
  <c r="T38" i="37"/>
  <c r="T39" i="37"/>
  <c r="T40" i="37"/>
  <c r="T41" i="37"/>
  <c r="T42" i="37"/>
  <c r="T43" i="37"/>
  <c r="T44" i="37"/>
  <c r="T45" i="37"/>
  <c r="T46" i="37"/>
  <c r="T47" i="37"/>
  <c r="T48" i="37"/>
  <c r="T49" i="37"/>
  <c r="T50" i="37"/>
  <c r="T51" i="37"/>
  <c r="T52" i="37"/>
  <c r="T53" i="37"/>
  <c r="T54" i="37"/>
  <c r="T55" i="37"/>
  <c r="T56" i="37"/>
  <c r="T57" i="37"/>
  <c r="T58" i="37"/>
  <c r="T59" i="37"/>
  <c r="T60" i="37"/>
  <c r="T61" i="37"/>
  <c r="T62" i="37"/>
  <c r="T63" i="37"/>
  <c r="T64" i="37"/>
  <c r="T65" i="37"/>
  <c r="T66" i="37"/>
  <c r="T67" i="37"/>
  <c r="T68" i="37"/>
  <c r="T69" i="37"/>
  <c r="T70" i="37"/>
  <c r="T71" i="37"/>
  <c r="T72" i="37"/>
  <c r="T73" i="37"/>
  <c r="T74" i="37"/>
  <c r="T75" i="37"/>
  <c r="T76" i="37"/>
  <c r="T77" i="37"/>
  <c r="T78" i="37"/>
  <c r="T79" i="37"/>
  <c r="T80" i="37"/>
  <c r="T81" i="37"/>
  <c r="T82" i="37"/>
  <c r="T83" i="37"/>
  <c r="T84" i="37"/>
  <c r="T85" i="37"/>
  <c r="T86" i="37"/>
  <c r="T87" i="37"/>
  <c r="T88" i="37"/>
  <c r="T89" i="37"/>
  <c r="T90" i="37"/>
  <c r="T91" i="37"/>
  <c r="T92" i="37"/>
  <c r="T93" i="37"/>
  <c r="T94" i="37"/>
  <c r="T95" i="37"/>
  <c r="T96" i="37"/>
  <c r="T97" i="37"/>
  <c r="T98" i="37"/>
  <c r="T99" i="37"/>
  <c r="T100" i="37"/>
  <c r="T101" i="37"/>
  <c r="T102" i="37"/>
  <c r="T103" i="37"/>
  <c r="T104" i="37"/>
  <c r="T105" i="37"/>
  <c r="T106" i="37"/>
  <c r="T107" i="37"/>
  <c r="T108" i="37"/>
  <c r="T109" i="37"/>
  <c r="T110" i="37"/>
  <c r="T111" i="37"/>
  <c r="T112" i="37"/>
  <c r="T113" i="37"/>
  <c r="T114" i="37"/>
  <c r="T115" i="37"/>
  <c r="T116" i="37"/>
  <c r="T117" i="37"/>
  <c r="T118" i="37"/>
  <c r="T119" i="37"/>
  <c r="T120" i="37"/>
  <c r="T121" i="37"/>
  <c r="T122" i="37"/>
  <c r="T123" i="37"/>
  <c r="T124" i="37"/>
  <c r="T125" i="37"/>
  <c r="T126" i="37"/>
  <c r="T127" i="37"/>
  <c r="T128" i="37"/>
  <c r="T129" i="37"/>
  <c r="T130" i="37"/>
  <c r="T131" i="37"/>
  <c r="T132" i="37"/>
  <c r="T133" i="37"/>
  <c r="T134" i="37"/>
  <c r="T135" i="37"/>
  <c r="T136" i="37"/>
  <c r="T137" i="37"/>
  <c r="T138" i="37"/>
  <c r="T139" i="37"/>
  <c r="T140" i="37"/>
  <c r="T141" i="37"/>
  <c r="T142" i="37"/>
  <c r="T143" i="37"/>
  <c r="T144" i="37"/>
  <c r="T145" i="37"/>
  <c r="T146" i="37"/>
  <c r="T147" i="37"/>
  <c r="T148" i="37"/>
  <c r="T149" i="37"/>
  <c r="T150" i="37"/>
  <c r="T151" i="37"/>
  <c r="T152" i="37"/>
  <c r="T153" i="37"/>
  <c r="T154" i="37"/>
  <c r="T155" i="37"/>
  <c r="T156" i="37"/>
  <c r="T157" i="37"/>
  <c r="T158" i="37"/>
  <c r="T159" i="37"/>
  <c r="T160" i="37"/>
  <c r="T161" i="37"/>
  <c r="T162" i="37"/>
  <c r="T163" i="37"/>
  <c r="T164" i="37"/>
  <c r="T165" i="37"/>
  <c r="T166" i="37"/>
  <c r="T167" i="37"/>
  <c r="T168" i="37"/>
  <c r="T169" i="37"/>
  <c r="T170" i="37"/>
  <c r="T171" i="37"/>
  <c r="T172" i="37"/>
  <c r="T173" i="37"/>
  <c r="T174" i="37"/>
  <c r="T175" i="37"/>
  <c r="T176" i="37"/>
  <c r="T177" i="37"/>
  <c r="T178" i="37"/>
  <c r="T179" i="37"/>
  <c r="T180" i="37"/>
  <c r="T181" i="37"/>
  <c r="T182" i="37"/>
  <c r="T183" i="37"/>
  <c r="T184" i="37"/>
  <c r="T185" i="37"/>
  <c r="T186" i="37"/>
  <c r="T187" i="37"/>
  <c r="T188" i="37"/>
  <c r="T189" i="37"/>
  <c r="T190" i="37"/>
  <c r="T191" i="37"/>
  <c r="T192" i="37"/>
  <c r="T193" i="37"/>
  <c r="T194" i="37"/>
  <c r="T195" i="37"/>
  <c r="T196" i="37"/>
  <c r="T197" i="37"/>
  <c r="T198" i="37"/>
  <c r="T199" i="37"/>
  <c r="T200" i="37"/>
  <c r="T201" i="37"/>
  <c r="T202" i="37"/>
  <c r="T203" i="37"/>
  <c r="T204" i="37"/>
  <c r="T205" i="37"/>
  <c r="T206" i="37"/>
  <c r="T207" i="37"/>
  <c r="T208" i="37"/>
  <c r="T209" i="37"/>
  <c r="T210" i="37"/>
  <c r="T211" i="37"/>
  <c r="T212" i="37"/>
  <c r="T213" i="37"/>
  <c r="T214" i="37"/>
  <c r="T215" i="37"/>
  <c r="T216" i="37"/>
  <c r="T217" i="37"/>
  <c r="T218" i="37"/>
  <c r="T219" i="37"/>
  <c r="T220" i="37"/>
  <c r="T221" i="37"/>
  <c r="T222" i="37"/>
  <c r="T223" i="37"/>
  <c r="T224" i="37"/>
  <c r="T225" i="37"/>
  <c r="T226" i="37"/>
  <c r="T227" i="37"/>
  <c r="T228" i="37"/>
  <c r="T229" i="37"/>
  <c r="T230" i="37"/>
  <c r="T231" i="37"/>
  <c r="T232" i="37"/>
  <c r="T233" i="37"/>
  <c r="T234" i="37"/>
  <c r="T235" i="37"/>
  <c r="T236" i="37"/>
  <c r="T237" i="37"/>
  <c r="T238" i="37"/>
  <c r="T239" i="37"/>
  <c r="T240" i="37"/>
  <c r="T241" i="37"/>
  <c r="T242" i="37"/>
  <c r="T243" i="37"/>
  <c r="T244" i="37"/>
  <c r="T245" i="37"/>
  <c r="T246" i="37"/>
  <c r="T247" i="37"/>
  <c r="T248" i="37"/>
  <c r="T249" i="37"/>
  <c r="T250" i="37"/>
  <c r="T251" i="37"/>
  <c r="T252" i="37"/>
  <c r="T253" i="37"/>
  <c r="T254" i="37"/>
  <c r="T255" i="37"/>
  <c r="T256" i="37"/>
  <c r="T257" i="37"/>
  <c r="T258" i="37"/>
  <c r="T259" i="37"/>
  <c r="T260" i="37"/>
  <c r="T261" i="37"/>
  <c r="T262" i="37"/>
  <c r="T263" i="37"/>
  <c r="T264" i="37"/>
  <c r="T265" i="37"/>
  <c r="T266" i="37"/>
  <c r="T267" i="37"/>
  <c r="T268" i="37"/>
  <c r="T269" i="37"/>
  <c r="T270" i="37"/>
  <c r="T271" i="37"/>
  <c r="T272" i="37"/>
  <c r="T273" i="37"/>
  <c r="T274" i="37"/>
  <c r="T275" i="37"/>
  <c r="T276" i="37"/>
  <c r="T277" i="37"/>
  <c r="T278" i="37"/>
  <c r="T279" i="37"/>
  <c r="T280" i="37"/>
  <c r="T281" i="37"/>
  <c r="T282" i="37"/>
  <c r="T283" i="37"/>
  <c r="T284" i="37"/>
  <c r="T285" i="37"/>
  <c r="T286" i="37"/>
  <c r="T287" i="37"/>
  <c r="T288" i="37"/>
  <c r="T289" i="37"/>
  <c r="T290" i="37"/>
  <c r="T291" i="37"/>
  <c r="T292" i="37"/>
  <c r="T293" i="37"/>
  <c r="T294" i="37"/>
  <c r="T295" i="37"/>
  <c r="T296" i="37"/>
  <c r="T297" i="37"/>
  <c r="T298" i="37"/>
  <c r="T299" i="37"/>
  <c r="T300" i="37"/>
  <c r="T301" i="37"/>
  <c r="T302" i="37"/>
  <c r="T303" i="37"/>
  <c r="T304" i="37"/>
  <c r="T305" i="37"/>
  <c r="T306" i="37"/>
  <c r="T307" i="37"/>
  <c r="T308" i="37"/>
  <c r="T309" i="37"/>
  <c r="T310" i="37"/>
  <c r="T311" i="37"/>
  <c r="T312" i="37"/>
  <c r="T313" i="37"/>
  <c r="T314" i="37"/>
  <c r="T315" i="37"/>
  <c r="T316" i="37"/>
  <c r="T317" i="37"/>
  <c r="T318" i="37"/>
  <c r="T319" i="37"/>
  <c r="T320" i="37"/>
  <c r="T321" i="37"/>
  <c r="T322" i="37"/>
  <c r="T323" i="37"/>
  <c r="T324" i="37"/>
  <c r="T325" i="37"/>
  <c r="T326" i="37"/>
  <c r="T327" i="37"/>
  <c r="T328" i="37"/>
  <c r="T329" i="37"/>
  <c r="T330" i="37"/>
  <c r="T331" i="37"/>
  <c r="T332" i="37"/>
  <c r="T333" i="37"/>
  <c r="T334" i="37"/>
  <c r="T335" i="37"/>
  <c r="T336" i="37"/>
  <c r="T337" i="37"/>
  <c r="T338" i="37"/>
  <c r="T339" i="37"/>
  <c r="T340" i="37"/>
  <c r="T341" i="37"/>
  <c r="T342" i="37"/>
  <c r="T343" i="37"/>
  <c r="T344" i="37"/>
  <c r="T345" i="37"/>
  <c r="T346" i="37"/>
  <c r="T347" i="37"/>
  <c r="T348" i="37"/>
  <c r="T349" i="37"/>
  <c r="T350" i="37"/>
  <c r="T351" i="37"/>
  <c r="T352" i="37"/>
  <c r="T353" i="37"/>
  <c r="T354" i="37"/>
  <c r="T355" i="37"/>
  <c r="T356" i="37"/>
  <c r="T357" i="37"/>
  <c r="T358" i="37"/>
  <c r="T359" i="37"/>
  <c r="T360" i="37"/>
  <c r="T361" i="37"/>
  <c r="T362" i="37"/>
  <c r="T363" i="37"/>
  <c r="T364" i="37"/>
  <c r="T365" i="37"/>
  <c r="T366" i="37"/>
  <c r="T367" i="37"/>
  <c r="T368" i="37"/>
  <c r="T369" i="37"/>
  <c r="T370" i="37"/>
  <c r="T371" i="37"/>
  <c r="T372" i="37"/>
  <c r="T373" i="37"/>
  <c r="T374" i="37"/>
  <c r="T375" i="37"/>
  <c r="T376" i="37"/>
  <c r="T377" i="37"/>
  <c r="T378" i="37"/>
  <c r="T379" i="37"/>
  <c r="T380" i="37"/>
  <c r="T381" i="37"/>
  <c r="T382" i="37"/>
  <c r="T383" i="37"/>
  <c r="T384" i="37"/>
  <c r="T385" i="37"/>
  <c r="T386" i="37"/>
  <c r="T387" i="37"/>
  <c r="T388" i="37"/>
  <c r="T389" i="37"/>
  <c r="T390" i="37"/>
  <c r="T391" i="37"/>
  <c r="T392" i="37"/>
  <c r="T393" i="37"/>
  <c r="T394" i="37"/>
  <c r="T395" i="37"/>
  <c r="T396" i="37"/>
  <c r="T397" i="37"/>
  <c r="T398" i="37"/>
  <c r="T399" i="37"/>
  <c r="T400" i="37"/>
  <c r="T401" i="37"/>
  <c r="T402" i="37"/>
  <c r="T403" i="37"/>
  <c r="T404" i="37"/>
  <c r="T405" i="37"/>
  <c r="T406" i="37"/>
  <c r="T407" i="37"/>
  <c r="T408" i="37"/>
  <c r="T409" i="37"/>
  <c r="T410" i="37"/>
  <c r="T411" i="37"/>
  <c r="T412" i="37"/>
  <c r="T413" i="37"/>
  <c r="T414" i="37"/>
  <c r="T415" i="37"/>
  <c r="T416" i="37"/>
  <c r="T417" i="37"/>
  <c r="T418" i="37"/>
  <c r="T419" i="37"/>
  <c r="T420" i="37"/>
  <c r="T421" i="37"/>
  <c r="T422" i="37"/>
  <c r="T423" i="37"/>
  <c r="T424" i="37"/>
  <c r="T425" i="37"/>
  <c r="T426" i="37"/>
  <c r="T427" i="37"/>
  <c r="T428" i="37"/>
  <c r="T429" i="37"/>
  <c r="T430" i="37"/>
  <c r="T431" i="37"/>
  <c r="T432" i="37"/>
  <c r="T433" i="37"/>
  <c r="T434" i="37"/>
  <c r="T435" i="37"/>
  <c r="T436" i="37"/>
  <c r="T437" i="37"/>
  <c r="T438" i="37"/>
  <c r="T439" i="37"/>
  <c r="T440" i="37"/>
  <c r="T441" i="37"/>
  <c r="T442" i="37"/>
  <c r="T443" i="37"/>
  <c r="T444" i="37"/>
  <c r="T445" i="37"/>
  <c r="T446" i="37"/>
  <c r="T447" i="37"/>
  <c r="T448" i="37"/>
  <c r="T449" i="37"/>
  <c r="T450" i="37"/>
  <c r="T451" i="37"/>
  <c r="T452" i="37"/>
  <c r="T453" i="37"/>
  <c r="T454" i="37"/>
  <c r="T455" i="37"/>
  <c r="T456" i="37"/>
  <c r="T457" i="37"/>
  <c r="T458" i="37"/>
  <c r="T459" i="37"/>
  <c r="T460" i="37"/>
  <c r="T461" i="37"/>
  <c r="T462" i="37"/>
  <c r="T463" i="37"/>
  <c r="T464" i="37"/>
  <c r="T465" i="37"/>
  <c r="T466" i="37"/>
  <c r="T467" i="37"/>
  <c r="T468" i="37"/>
  <c r="T469" i="37"/>
  <c r="T470" i="37"/>
  <c r="T471" i="37"/>
  <c r="T472" i="37"/>
  <c r="T473" i="37"/>
  <c r="T474" i="37"/>
  <c r="T475" i="37"/>
  <c r="T476" i="37"/>
  <c r="T477" i="37"/>
  <c r="T478" i="37"/>
  <c r="T479" i="37"/>
  <c r="T480" i="37"/>
  <c r="T481" i="37"/>
  <c r="T482" i="37"/>
  <c r="T483" i="37"/>
  <c r="T484" i="37"/>
  <c r="T485" i="37"/>
  <c r="T486" i="37"/>
  <c r="T487" i="37"/>
  <c r="T488" i="37"/>
  <c r="T489" i="37"/>
  <c r="T490" i="37"/>
  <c r="T491" i="37"/>
  <c r="T492" i="37"/>
  <c r="T493" i="37"/>
  <c r="T494" i="37"/>
  <c r="T495" i="37"/>
  <c r="T496" i="37"/>
  <c r="T497" i="37"/>
  <c r="T498" i="37"/>
  <c r="T499" i="37"/>
  <c r="T500" i="37"/>
  <c r="T501" i="37"/>
  <c r="T502" i="37"/>
  <c r="T503" i="37"/>
  <c r="T504" i="37"/>
  <c r="T505" i="37"/>
  <c r="T506" i="37"/>
  <c r="T507" i="37"/>
  <c r="T508" i="37"/>
  <c r="T509" i="37"/>
  <c r="T510" i="37"/>
  <c r="T511" i="37"/>
  <c r="T512" i="37"/>
  <c r="T513" i="37"/>
  <c r="T514" i="37"/>
  <c r="T515" i="37"/>
  <c r="T516" i="37"/>
  <c r="T517" i="37"/>
  <c r="T518" i="37"/>
  <c r="T519" i="37"/>
  <c r="T520" i="37"/>
  <c r="T521" i="37"/>
  <c r="T522" i="37"/>
  <c r="T523" i="37"/>
  <c r="T524" i="37"/>
  <c r="T525" i="37"/>
  <c r="T526" i="37"/>
  <c r="T527" i="37"/>
  <c r="T528" i="37"/>
  <c r="T529" i="37"/>
  <c r="T530" i="37"/>
  <c r="T531" i="37"/>
  <c r="T532" i="37"/>
  <c r="T533" i="37"/>
  <c r="T534" i="37"/>
  <c r="T535" i="37"/>
  <c r="T536" i="37"/>
  <c r="T537" i="37"/>
  <c r="T538" i="37"/>
  <c r="T539" i="37"/>
  <c r="T540" i="37"/>
  <c r="T541" i="37"/>
  <c r="T542" i="37"/>
  <c r="T543" i="37"/>
  <c r="T544" i="37"/>
  <c r="T545" i="37"/>
  <c r="T546" i="37"/>
  <c r="T547" i="37"/>
  <c r="T548" i="37"/>
  <c r="T549" i="37"/>
  <c r="T550" i="37"/>
  <c r="T551" i="37"/>
  <c r="T552" i="37"/>
  <c r="T553" i="37"/>
  <c r="T554" i="37"/>
  <c r="T555" i="37"/>
  <c r="T556" i="37"/>
  <c r="T557" i="37"/>
  <c r="T558" i="37"/>
  <c r="T559" i="37"/>
  <c r="T560" i="37"/>
  <c r="T561" i="37"/>
  <c r="T562" i="37"/>
  <c r="T563" i="37"/>
  <c r="T564" i="37"/>
  <c r="T565" i="37"/>
  <c r="T566" i="37"/>
  <c r="T567" i="37"/>
  <c r="T568" i="37"/>
  <c r="T569" i="37"/>
  <c r="T570" i="37"/>
  <c r="T571" i="37"/>
  <c r="T572" i="37"/>
  <c r="T573" i="37"/>
  <c r="T574" i="37"/>
  <c r="T575" i="37"/>
  <c r="T576" i="37"/>
  <c r="T577" i="37"/>
  <c r="T578" i="37"/>
  <c r="T579" i="37"/>
  <c r="T580" i="37"/>
  <c r="T581" i="37"/>
  <c r="T582" i="37"/>
  <c r="T583" i="37"/>
  <c r="T584" i="37"/>
  <c r="T585" i="37"/>
  <c r="T586" i="37"/>
  <c r="T587" i="37"/>
  <c r="T588" i="37"/>
  <c r="T589" i="37"/>
  <c r="T590" i="37"/>
  <c r="T591" i="37"/>
  <c r="T592" i="37"/>
  <c r="T593" i="37"/>
  <c r="T594" i="37"/>
  <c r="T595" i="37"/>
  <c r="T596" i="37"/>
  <c r="T597" i="37"/>
  <c r="T598" i="37"/>
  <c r="T599" i="37"/>
  <c r="T600" i="37"/>
  <c r="T601" i="37"/>
  <c r="T602" i="37"/>
  <c r="T603" i="37"/>
  <c r="T604" i="37"/>
  <c r="T605" i="37"/>
  <c r="T606" i="37"/>
  <c r="T607" i="37"/>
  <c r="T608" i="37"/>
  <c r="T609" i="37"/>
  <c r="T610" i="37"/>
  <c r="T611" i="37"/>
  <c r="T612" i="37"/>
  <c r="T613" i="37"/>
  <c r="T614" i="37"/>
  <c r="T615" i="37"/>
  <c r="T616" i="37"/>
  <c r="T617" i="37"/>
  <c r="T618" i="37"/>
  <c r="T619" i="37"/>
  <c r="T620" i="37"/>
  <c r="T621" i="37"/>
  <c r="T622" i="37"/>
  <c r="T623" i="37"/>
  <c r="T624" i="37"/>
  <c r="T625" i="37"/>
  <c r="T626" i="37"/>
  <c r="T627" i="37"/>
  <c r="T628" i="37"/>
  <c r="T629" i="37"/>
  <c r="T630" i="37"/>
  <c r="T631" i="37"/>
  <c r="T632" i="37"/>
  <c r="T633" i="37"/>
  <c r="T634" i="37"/>
  <c r="T635" i="37"/>
  <c r="T636" i="37"/>
  <c r="T637" i="37"/>
  <c r="T638" i="37"/>
  <c r="T639" i="37"/>
  <c r="T640" i="37"/>
  <c r="T641" i="37"/>
  <c r="T642" i="37"/>
  <c r="T643" i="37"/>
  <c r="T644" i="37"/>
  <c r="T645" i="37"/>
  <c r="T646" i="37"/>
  <c r="T647" i="37"/>
  <c r="T648" i="37"/>
  <c r="T649" i="37"/>
  <c r="T650" i="37"/>
  <c r="T651" i="37"/>
  <c r="T652" i="37"/>
  <c r="T653" i="37"/>
  <c r="T654" i="37"/>
  <c r="T655" i="37"/>
  <c r="T656" i="37"/>
  <c r="T657" i="37"/>
  <c r="T658" i="37"/>
  <c r="T659" i="37"/>
  <c r="T660" i="37"/>
  <c r="T661" i="37"/>
  <c r="T662" i="37"/>
  <c r="T663" i="37"/>
  <c r="T664" i="37"/>
  <c r="T665" i="37"/>
  <c r="T666" i="37"/>
  <c r="T667" i="37"/>
  <c r="T668" i="37"/>
  <c r="T669" i="37"/>
  <c r="T670" i="37"/>
  <c r="T671" i="37"/>
  <c r="T672" i="37"/>
  <c r="T673" i="37"/>
  <c r="T674" i="37"/>
  <c r="T675" i="37"/>
  <c r="T676" i="37"/>
  <c r="T677" i="37"/>
  <c r="T678" i="37"/>
  <c r="T679" i="37"/>
  <c r="T680" i="37"/>
  <c r="T681" i="37"/>
  <c r="T682" i="37"/>
  <c r="T683" i="37"/>
  <c r="T684" i="37"/>
  <c r="T685" i="37"/>
  <c r="T686" i="37"/>
  <c r="T687" i="37"/>
  <c r="T688" i="37"/>
  <c r="T689" i="37"/>
  <c r="T690" i="37"/>
  <c r="T691" i="37"/>
  <c r="T692" i="37"/>
  <c r="T693" i="37"/>
  <c r="T694" i="37"/>
  <c r="T695" i="37"/>
  <c r="T696" i="37"/>
  <c r="T697" i="37"/>
  <c r="T698" i="37"/>
  <c r="T699" i="37"/>
  <c r="T700" i="37"/>
  <c r="T701" i="37"/>
  <c r="T702" i="37"/>
  <c r="T703" i="37"/>
  <c r="T704" i="37"/>
  <c r="T705" i="37"/>
  <c r="T706" i="37"/>
  <c r="T707" i="37"/>
  <c r="T708" i="37"/>
  <c r="T709" i="37"/>
  <c r="T710" i="37"/>
  <c r="T711" i="37"/>
  <c r="T712" i="37"/>
  <c r="T713" i="37"/>
  <c r="T714" i="37"/>
  <c r="T715" i="37"/>
  <c r="T716" i="37"/>
  <c r="T717" i="37"/>
  <c r="T718" i="37"/>
  <c r="T719" i="37"/>
  <c r="T720" i="37"/>
  <c r="T721" i="37"/>
  <c r="T722" i="37"/>
  <c r="T723" i="37"/>
  <c r="T724" i="37"/>
  <c r="T725" i="37"/>
  <c r="T726" i="37"/>
  <c r="T727" i="37"/>
  <c r="T728" i="37"/>
  <c r="T729" i="37"/>
  <c r="T730" i="37"/>
  <c r="T731" i="37"/>
  <c r="T732" i="37"/>
  <c r="T733" i="37"/>
  <c r="T734" i="37"/>
  <c r="T735" i="37"/>
  <c r="T736" i="37"/>
  <c r="T737" i="37"/>
  <c r="T738" i="37"/>
  <c r="T739" i="37"/>
  <c r="T740" i="37"/>
  <c r="T741" i="37"/>
  <c r="T742" i="37"/>
  <c r="T743" i="37"/>
  <c r="T744" i="37"/>
  <c r="T745" i="37"/>
  <c r="T746" i="37"/>
  <c r="T747" i="37"/>
  <c r="T748" i="37"/>
  <c r="T749" i="37"/>
  <c r="T750" i="37"/>
  <c r="T751" i="37"/>
  <c r="T752" i="37"/>
  <c r="T753" i="37"/>
  <c r="T754" i="37"/>
  <c r="T755" i="37"/>
  <c r="T756" i="37"/>
  <c r="T757" i="37"/>
  <c r="T758" i="37"/>
  <c r="T759" i="37"/>
  <c r="T760" i="37"/>
  <c r="T761" i="37"/>
  <c r="T762" i="37"/>
  <c r="T763" i="37"/>
  <c r="T764" i="37"/>
  <c r="T765" i="37"/>
  <c r="T766" i="37"/>
  <c r="T767" i="37"/>
  <c r="T768" i="37"/>
  <c r="T769" i="37"/>
  <c r="T770" i="37"/>
  <c r="T771" i="37"/>
  <c r="T772" i="37"/>
  <c r="T773" i="37"/>
  <c r="T774" i="37"/>
  <c r="T775" i="37"/>
  <c r="T776" i="37"/>
  <c r="T777" i="37"/>
  <c r="T778" i="37"/>
  <c r="T779" i="37"/>
  <c r="T780" i="37"/>
  <c r="T781" i="37"/>
  <c r="T782" i="37"/>
  <c r="T783" i="37"/>
  <c r="T784" i="37"/>
  <c r="T785" i="37"/>
  <c r="T786" i="37"/>
  <c r="T787" i="37"/>
  <c r="T788" i="37"/>
  <c r="T789" i="37"/>
  <c r="T790" i="37"/>
  <c r="T791" i="37"/>
  <c r="T792" i="37"/>
  <c r="T793" i="37"/>
  <c r="T794" i="37"/>
  <c r="T795" i="37"/>
  <c r="T796" i="37"/>
  <c r="T797" i="37"/>
  <c r="T798" i="37"/>
  <c r="T799" i="37"/>
  <c r="T800" i="37"/>
  <c r="T801" i="37"/>
  <c r="T802" i="37"/>
  <c r="T803" i="37"/>
  <c r="T804" i="37"/>
  <c r="T805" i="37"/>
  <c r="T806" i="37"/>
  <c r="T807" i="37"/>
  <c r="T808" i="37"/>
  <c r="T809" i="37"/>
  <c r="T810" i="37"/>
  <c r="T811" i="37"/>
  <c r="T812" i="37"/>
  <c r="T813" i="37"/>
  <c r="T814" i="37"/>
  <c r="T815" i="37"/>
  <c r="T816" i="37"/>
  <c r="T817" i="37"/>
  <c r="T818" i="37"/>
  <c r="T819" i="37"/>
  <c r="T820" i="37"/>
  <c r="T821" i="37"/>
  <c r="T822" i="37"/>
  <c r="T823" i="37"/>
  <c r="T824" i="37"/>
  <c r="T825" i="37"/>
  <c r="T826" i="37"/>
  <c r="T827" i="37"/>
  <c r="T828" i="37"/>
  <c r="T829" i="37"/>
  <c r="T830" i="37"/>
  <c r="T831" i="37"/>
  <c r="T832" i="37"/>
  <c r="T833" i="37"/>
  <c r="T834" i="37"/>
  <c r="T835" i="37"/>
  <c r="T836" i="37"/>
  <c r="T837" i="37"/>
  <c r="T838" i="37"/>
  <c r="T839" i="37"/>
  <c r="T840" i="37"/>
  <c r="T841" i="37"/>
  <c r="T842" i="37"/>
  <c r="T843" i="37"/>
  <c r="T844" i="37"/>
  <c r="T845" i="37"/>
  <c r="T846" i="37"/>
  <c r="T847" i="37"/>
  <c r="T848" i="37"/>
  <c r="T849" i="37"/>
  <c r="T850" i="37"/>
  <c r="T851" i="37"/>
  <c r="T852" i="37"/>
  <c r="T853" i="37"/>
  <c r="T854" i="37"/>
  <c r="T855" i="37"/>
  <c r="T856" i="37"/>
  <c r="T857" i="37"/>
  <c r="T858" i="37"/>
  <c r="T859" i="37"/>
  <c r="T860" i="37"/>
  <c r="T861" i="37"/>
  <c r="T862" i="37"/>
  <c r="T863" i="37"/>
  <c r="T864" i="37"/>
  <c r="T865" i="37"/>
  <c r="T866" i="37"/>
  <c r="T867" i="37"/>
  <c r="T868" i="37"/>
  <c r="T869" i="37"/>
  <c r="T870" i="37"/>
  <c r="T871" i="37"/>
  <c r="T872" i="37"/>
  <c r="T873" i="37"/>
  <c r="T874" i="37"/>
  <c r="T875" i="37"/>
  <c r="T876" i="37"/>
  <c r="T877" i="37"/>
  <c r="T878" i="37"/>
  <c r="T879" i="37"/>
  <c r="T880" i="37"/>
  <c r="T881" i="37"/>
  <c r="T882" i="37"/>
  <c r="T883" i="37"/>
  <c r="T884" i="37"/>
  <c r="T885" i="37"/>
  <c r="T886" i="37"/>
  <c r="T887" i="37"/>
  <c r="T888" i="37"/>
  <c r="T889" i="37"/>
  <c r="T890" i="37"/>
  <c r="T891" i="37"/>
  <c r="T892" i="37"/>
  <c r="T893" i="37"/>
  <c r="T894" i="37"/>
  <c r="T895" i="37"/>
  <c r="T896" i="37"/>
  <c r="T897" i="37"/>
  <c r="T898" i="37"/>
  <c r="T899" i="37"/>
  <c r="T900" i="37"/>
  <c r="T901" i="37"/>
  <c r="T902" i="37"/>
  <c r="T903" i="37"/>
  <c r="T904" i="37"/>
  <c r="T905" i="37"/>
  <c r="T906" i="37"/>
  <c r="T907" i="37"/>
  <c r="T908" i="37"/>
  <c r="T909" i="37"/>
  <c r="T910" i="37"/>
  <c r="T911" i="37"/>
  <c r="T912" i="37"/>
  <c r="T913" i="37"/>
  <c r="T914" i="37"/>
  <c r="T915" i="37"/>
  <c r="T916" i="37"/>
  <c r="T917" i="37"/>
  <c r="T918" i="37"/>
  <c r="T919" i="37"/>
  <c r="T920" i="37"/>
  <c r="T921" i="37"/>
  <c r="T922" i="37"/>
  <c r="T923" i="37"/>
  <c r="T924" i="37"/>
  <c r="T925" i="37"/>
  <c r="T926" i="37"/>
  <c r="T927" i="37"/>
  <c r="T928" i="37"/>
  <c r="T929" i="37"/>
  <c r="T930" i="37"/>
  <c r="T931" i="37"/>
  <c r="T932" i="37"/>
  <c r="T933" i="37"/>
  <c r="T934" i="37"/>
  <c r="T935" i="37"/>
  <c r="T936" i="37"/>
  <c r="T937" i="37"/>
  <c r="T938" i="37"/>
  <c r="T939" i="37"/>
  <c r="T940" i="37"/>
  <c r="T941" i="37"/>
  <c r="T942" i="37"/>
  <c r="T943" i="37"/>
  <c r="T944" i="37"/>
  <c r="T945" i="37"/>
  <c r="T946" i="37"/>
  <c r="T947" i="37"/>
  <c r="T948" i="37"/>
  <c r="T949" i="37"/>
  <c r="T950" i="37"/>
  <c r="T951" i="37"/>
  <c r="T952" i="37"/>
  <c r="T953" i="37"/>
  <c r="T954" i="37"/>
  <c r="T955" i="37"/>
  <c r="T956" i="37"/>
  <c r="T957" i="37"/>
  <c r="T958" i="37"/>
  <c r="T959" i="37"/>
  <c r="T960" i="37"/>
  <c r="T961" i="37"/>
  <c r="T962" i="37"/>
  <c r="T963" i="37"/>
  <c r="T964" i="37"/>
  <c r="T965" i="37"/>
  <c r="T966" i="37"/>
  <c r="T967" i="37"/>
  <c r="T968" i="37"/>
  <c r="T969" i="37"/>
  <c r="T970" i="37"/>
  <c r="T971" i="37"/>
  <c r="T972" i="37"/>
  <c r="T973" i="37"/>
  <c r="T974" i="37"/>
  <c r="T975" i="37"/>
  <c r="T976" i="37"/>
  <c r="T977" i="37"/>
  <c r="T978" i="37"/>
  <c r="T979" i="37"/>
  <c r="T980" i="37"/>
  <c r="T981" i="37"/>
  <c r="T982" i="37"/>
  <c r="T983" i="37"/>
  <c r="T984" i="37"/>
  <c r="T985" i="37"/>
  <c r="T986" i="37"/>
  <c r="T987" i="37"/>
  <c r="T988" i="37"/>
  <c r="T989" i="37"/>
  <c r="T990" i="37"/>
  <c r="T991" i="37"/>
  <c r="T992" i="37"/>
  <c r="T993" i="37"/>
  <c r="T994" i="37"/>
  <c r="T995" i="37"/>
  <c r="T996" i="37"/>
  <c r="T997" i="37"/>
  <c r="T998" i="37"/>
  <c r="T999" i="37"/>
  <c r="T1000" i="37"/>
  <c r="T1001" i="37"/>
  <c r="T1002" i="37"/>
  <c r="T1003" i="37"/>
  <c r="T1004" i="37"/>
  <c r="T1005" i="37"/>
  <c r="T1006" i="37"/>
  <c r="T1007" i="37"/>
  <c r="T1008" i="37"/>
  <c r="T1009" i="37"/>
  <c r="T1010" i="37"/>
  <c r="T1011" i="37"/>
  <c r="T1012" i="37"/>
  <c r="T1013" i="37"/>
  <c r="T1014" i="37"/>
  <c r="T1015" i="37"/>
  <c r="T1016" i="37"/>
  <c r="T1017" i="37"/>
  <c r="T1018" i="37"/>
  <c r="T1019" i="37"/>
  <c r="T1020" i="37"/>
  <c r="T1021" i="37"/>
  <c r="T1022" i="37"/>
  <c r="T1023" i="37"/>
  <c r="T1024" i="37"/>
  <c r="T1025" i="37"/>
  <c r="T1026" i="37"/>
  <c r="T1027" i="37"/>
  <c r="T1028" i="37"/>
  <c r="T1029" i="37"/>
  <c r="T1030" i="37"/>
  <c r="T1031" i="37"/>
  <c r="T1032" i="37"/>
  <c r="T1033" i="37"/>
  <c r="T1034" i="37"/>
  <c r="T1035" i="37"/>
  <c r="T1036" i="37"/>
  <c r="T1037" i="37"/>
  <c r="T1038" i="37"/>
  <c r="T1039" i="37"/>
  <c r="T1040" i="37"/>
  <c r="T1041" i="37"/>
  <c r="T1042" i="37"/>
  <c r="T1043" i="37"/>
  <c r="T1044" i="37"/>
  <c r="T1045" i="37"/>
  <c r="T1046" i="37"/>
  <c r="T1047" i="37"/>
  <c r="T1048" i="37"/>
  <c r="T1049" i="37"/>
  <c r="T1050" i="37"/>
  <c r="T1051" i="37"/>
  <c r="T1052" i="37"/>
  <c r="T1053" i="37"/>
  <c r="T1054" i="37"/>
  <c r="T1055" i="37"/>
  <c r="T1056" i="37"/>
  <c r="T1057" i="37"/>
  <c r="T1058" i="37"/>
  <c r="T1059" i="37"/>
  <c r="T1060" i="37"/>
  <c r="T1061" i="37"/>
  <c r="T1062" i="37"/>
  <c r="T1063" i="37"/>
  <c r="T1064" i="37"/>
  <c r="T1065" i="37"/>
  <c r="T1066" i="37"/>
  <c r="T1067" i="37"/>
  <c r="T1068" i="37"/>
  <c r="T1069" i="37"/>
  <c r="T1070" i="37"/>
  <c r="T1071" i="37"/>
  <c r="T1072" i="37"/>
  <c r="T1073" i="37"/>
  <c r="T1074" i="37"/>
  <c r="T1075" i="37"/>
  <c r="T1076" i="37"/>
  <c r="T1077" i="37"/>
  <c r="T1078" i="37"/>
  <c r="T1079" i="37"/>
  <c r="T1080" i="37"/>
  <c r="T1081" i="37"/>
  <c r="T1082" i="37"/>
  <c r="T1083" i="37"/>
  <c r="T1084" i="37"/>
  <c r="T1085" i="37"/>
  <c r="T1086" i="37"/>
  <c r="T1087" i="37"/>
  <c r="T1088" i="37"/>
  <c r="T1089" i="37"/>
  <c r="T1090" i="37"/>
  <c r="T1091" i="37"/>
  <c r="T1092" i="37"/>
  <c r="T1093" i="37"/>
  <c r="T1094" i="37"/>
  <c r="T1095" i="37"/>
  <c r="T1096" i="37"/>
  <c r="T1097" i="37"/>
  <c r="T1098" i="37"/>
  <c r="T1099" i="37"/>
  <c r="T1100" i="37"/>
  <c r="T1101" i="37"/>
  <c r="T1102" i="37"/>
  <c r="T1103" i="37"/>
  <c r="T1104" i="37"/>
  <c r="T1105" i="37"/>
  <c r="T1106" i="37"/>
  <c r="T1107" i="37"/>
  <c r="T1108" i="37"/>
  <c r="T1109" i="37"/>
  <c r="T1110" i="37"/>
  <c r="T1111" i="37"/>
  <c r="T1112" i="37"/>
  <c r="T1113" i="37"/>
  <c r="T1114" i="37"/>
  <c r="T1115" i="37"/>
  <c r="T1116" i="37"/>
  <c r="T1117" i="37"/>
  <c r="T1118" i="37"/>
  <c r="T1119" i="37"/>
  <c r="T1120" i="37"/>
  <c r="T1121" i="37"/>
  <c r="T1122" i="37"/>
  <c r="T1123" i="37"/>
  <c r="T1124" i="37"/>
  <c r="T1125" i="37"/>
  <c r="T1126" i="37"/>
  <c r="T1127" i="37"/>
  <c r="T1128" i="37"/>
  <c r="T1129" i="37"/>
  <c r="T1130" i="37"/>
  <c r="T1131" i="37"/>
  <c r="T1132" i="37"/>
  <c r="T1133" i="37"/>
  <c r="T1134" i="37"/>
  <c r="T1135" i="37"/>
  <c r="T1136" i="37"/>
  <c r="T1137" i="37"/>
  <c r="T1138" i="37"/>
  <c r="T1139" i="37"/>
  <c r="T1140" i="37"/>
  <c r="T1141" i="37"/>
  <c r="T1142" i="37"/>
  <c r="T1143" i="37"/>
  <c r="T1144" i="37"/>
  <c r="T1145" i="37"/>
  <c r="T1146" i="37"/>
  <c r="T1147" i="37"/>
  <c r="T1148" i="37"/>
  <c r="T1149" i="37"/>
  <c r="T1150" i="37"/>
  <c r="T1151" i="37"/>
  <c r="T1152" i="37"/>
  <c r="T1153" i="37"/>
  <c r="T1154" i="37"/>
  <c r="T1155" i="37"/>
  <c r="T1156" i="37"/>
  <c r="T1157" i="37"/>
  <c r="T1158" i="37"/>
  <c r="T1159" i="37"/>
  <c r="T1160" i="37"/>
  <c r="T1161" i="37"/>
  <c r="T1162" i="37"/>
  <c r="T1163" i="37"/>
  <c r="T1164" i="37"/>
  <c r="T1165" i="37"/>
  <c r="T1166" i="37"/>
  <c r="T1167" i="37"/>
  <c r="T1168" i="37"/>
  <c r="T1169" i="37"/>
  <c r="T1170" i="37"/>
  <c r="T1171" i="37"/>
  <c r="T1172" i="37"/>
  <c r="T1173" i="37"/>
  <c r="T1174" i="37"/>
  <c r="T1175" i="37"/>
  <c r="T1176" i="37"/>
  <c r="T1177" i="37"/>
  <c r="T1178" i="37"/>
  <c r="T1179" i="37"/>
  <c r="T1180" i="37"/>
  <c r="T1181" i="37"/>
  <c r="T1182" i="37"/>
  <c r="T1183" i="37"/>
  <c r="T1184" i="37"/>
  <c r="T1185" i="37"/>
  <c r="T1186" i="37"/>
  <c r="T1187" i="37"/>
  <c r="T1188" i="37"/>
  <c r="T1189" i="37"/>
  <c r="T1190" i="37"/>
  <c r="T1191" i="37"/>
  <c r="T1192" i="37"/>
  <c r="T1193" i="37"/>
  <c r="T1194" i="37"/>
  <c r="T1195" i="37"/>
  <c r="T1196" i="37"/>
  <c r="T1197" i="37"/>
  <c r="T1198" i="37"/>
  <c r="T1199" i="37"/>
  <c r="T1200" i="37"/>
  <c r="T1201" i="37"/>
  <c r="T1202" i="37"/>
  <c r="T1203" i="37"/>
  <c r="T1204" i="37"/>
  <c r="T1205" i="37"/>
  <c r="T1206" i="37"/>
  <c r="T1207" i="37"/>
  <c r="T1208" i="37"/>
  <c r="T1209" i="37"/>
  <c r="T1210" i="37"/>
  <c r="T1211" i="37"/>
  <c r="T1212" i="37"/>
  <c r="T1213" i="37"/>
  <c r="T1214" i="37"/>
  <c r="T1215" i="37"/>
  <c r="T1216" i="37"/>
  <c r="T1217" i="37"/>
  <c r="T1218" i="37"/>
  <c r="T1219" i="37"/>
  <c r="T1220" i="37"/>
  <c r="T1221" i="37"/>
  <c r="T1222" i="37"/>
  <c r="T1223" i="37"/>
  <c r="T1224" i="37"/>
  <c r="T1225" i="37"/>
  <c r="T1226" i="37"/>
  <c r="T1227" i="37"/>
  <c r="T1228" i="37"/>
  <c r="T1229" i="37"/>
  <c r="T1230" i="37"/>
  <c r="T1231" i="37"/>
  <c r="T1232" i="37"/>
  <c r="T1233" i="37"/>
  <c r="T1234" i="37"/>
  <c r="T1235" i="37"/>
  <c r="T1236" i="37"/>
  <c r="T1237" i="37"/>
  <c r="T1238" i="37"/>
  <c r="T1239" i="37"/>
  <c r="T1240" i="37"/>
  <c r="T1241" i="37"/>
  <c r="T1242" i="37"/>
  <c r="T1243" i="37"/>
  <c r="T1244" i="37"/>
  <c r="T1245" i="37"/>
  <c r="T1246" i="37"/>
  <c r="T1247" i="37"/>
  <c r="T1248" i="37"/>
  <c r="T1249" i="37"/>
  <c r="T1250" i="37"/>
  <c r="T1251" i="37"/>
  <c r="T1252" i="37"/>
  <c r="T1253" i="37"/>
  <c r="T1254" i="37"/>
  <c r="T1255" i="37"/>
  <c r="T1256" i="37"/>
  <c r="T1257" i="37"/>
  <c r="T1258" i="37"/>
  <c r="T1259" i="37"/>
  <c r="T1260" i="37"/>
  <c r="T1261" i="37"/>
  <c r="T1262" i="37"/>
  <c r="T1263" i="37"/>
  <c r="T1264" i="37"/>
  <c r="T1265" i="37"/>
  <c r="T1266" i="37"/>
  <c r="T1267" i="37"/>
  <c r="T1268" i="37"/>
  <c r="T1269" i="37"/>
  <c r="T1270" i="37"/>
  <c r="T1271" i="37"/>
  <c r="T1272" i="37"/>
  <c r="T1273" i="37"/>
  <c r="T1274" i="37"/>
  <c r="T1275" i="37"/>
  <c r="T1276" i="37"/>
  <c r="T1277" i="37"/>
  <c r="T1278" i="37"/>
  <c r="T1279" i="37"/>
  <c r="T1280" i="37"/>
  <c r="T1281" i="37"/>
  <c r="T1282" i="37"/>
  <c r="T1283" i="37"/>
  <c r="T1284" i="37"/>
  <c r="T1285" i="37"/>
  <c r="T1286" i="37"/>
  <c r="T1287" i="37"/>
  <c r="T1288" i="37"/>
  <c r="T1289" i="37"/>
  <c r="T1290" i="37"/>
  <c r="T1291" i="37"/>
  <c r="T1292" i="37"/>
  <c r="T1293" i="37"/>
  <c r="T1294" i="37"/>
  <c r="T1295" i="37"/>
  <c r="T1296" i="37"/>
  <c r="T1297" i="37"/>
  <c r="T1298" i="37"/>
  <c r="T1299" i="37"/>
  <c r="T1300" i="37"/>
  <c r="T1301" i="37"/>
  <c r="T1302" i="37"/>
  <c r="T1303" i="37"/>
  <c r="T1304" i="37"/>
  <c r="T1305" i="37"/>
  <c r="T1306" i="37"/>
  <c r="T1307" i="37"/>
  <c r="T1308" i="37"/>
  <c r="T1309" i="37"/>
  <c r="T1310" i="37"/>
  <c r="T1311" i="37"/>
  <c r="T1312" i="37"/>
  <c r="T1313" i="37"/>
  <c r="T1314" i="37"/>
  <c r="T1315" i="37"/>
  <c r="T1316" i="37"/>
  <c r="T1317" i="37"/>
  <c r="T1318" i="37"/>
  <c r="T1319" i="37"/>
  <c r="T1320" i="37"/>
  <c r="T1321" i="37"/>
  <c r="T1322" i="37"/>
  <c r="T1323" i="37"/>
  <c r="T1324" i="37"/>
  <c r="T1325" i="37"/>
  <c r="T1326" i="37"/>
  <c r="T1327" i="37"/>
  <c r="T1328" i="37"/>
  <c r="T1329" i="37"/>
  <c r="T1330" i="37"/>
  <c r="T1331" i="37"/>
  <c r="T1332" i="37"/>
  <c r="T1333" i="37"/>
  <c r="T1334" i="37"/>
  <c r="T1335" i="37"/>
  <c r="T1336" i="37"/>
  <c r="T1337" i="37"/>
  <c r="T1338" i="37"/>
  <c r="T1339" i="37"/>
  <c r="T1340" i="37"/>
  <c r="T1341" i="37"/>
  <c r="T1342" i="37"/>
  <c r="T1343" i="37"/>
  <c r="T1344" i="37"/>
  <c r="T1345" i="37"/>
  <c r="T1346" i="37"/>
  <c r="T1347" i="37"/>
  <c r="T1348" i="37"/>
  <c r="T1349" i="37"/>
  <c r="T1350" i="37"/>
  <c r="T1351" i="37"/>
  <c r="T1352" i="37"/>
  <c r="T1353" i="37"/>
  <c r="T1354" i="37"/>
  <c r="T1355" i="37"/>
  <c r="T1356" i="37"/>
  <c r="T1357" i="37"/>
  <c r="T1358" i="37"/>
  <c r="T1359" i="37"/>
  <c r="T1360" i="37"/>
  <c r="T1361" i="37"/>
  <c r="T1362" i="37"/>
  <c r="T1363" i="37"/>
  <c r="T1364" i="37"/>
  <c r="T1365" i="37"/>
  <c r="T1366" i="37"/>
  <c r="T1367" i="37"/>
  <c r="T1368" i="37"/>
  <c r="T1369" i="37"/>
  <c r="T1370" i="37"/>
  <c r="T1371" i="37"/>
  <c r="T1372" i="37"/>
  <c r="T1373" i="37"/>
  <c r="T1374" i="37"/>
  <c r="T1375" i="37"/>
  <c r="T1376" i="37"/>
  <c r="T1377" i="37"/>
  <c r="T1378" i="37"/>
  <c r="T1379" i="37"/>
  <c r="T1380" i="37"/>
  <c r="T1381" i="37"/>
  <c r="T1382" i="37"/>
  <c r="T1383" i="37"/>
  <c r="T1384" i="37"/>
  <c r="T1385" i="37"/>
  <c r="T1386" i="37"/>
  <c r="T1387" i="37"/>
  <c r="T1388" i="37"/>
  <c r="T1389" i="37"/>
  <c r="T1390" i="37"/>
  <c r="T1391" i="37"/>
  <c r="T1392" i="37"/>
  <c r="T1393" i="37"/>
  <c r="T1394" i="37"/>
  <c r="T1395" i="37"/>
  <c r="T1396" i="37"/>
  <c r="T1397" i="37"/>
  <c r="T1398" i="37"/>
  <c r="T1399" i="37"/>
  <c r="T1400" i="37"/>
  <c r="T1401" i="37"/>
  <c r="T1402" i="37"/>
  <c r="T1403" i="37"/>
  <c r="T1404" i="37"/>
  <c r="T1405" i="37"/>
  <c r="T1406" i="37"/>
  <c r="T1407" i="37"/>
  <c r="T1408" i="37"/>
  <c r="T1409" i="37"/>
  <c r="T1410" i="37"/>
  <c r="T1411" i="37"/>
  <c r="T1412" i="37"/>
  <c r="T1413" i="37"/>
  <c r="T1414" i="37"/>
  <c r="T1415" i="37"/>
  <c r="T1416" i="37"/>
  <c r="T1417" i="37"/>
  <c r="T1418" i="37"/>
  <c r="T1419" i="37"/>
  <c r="T1420" i="37"/>
  <c r="T1421" i="37"/>
  <c r="T1422" i="37"/>
  <c r="T1423" i="37"/>
  <c r="T1424" i="37"/>
  <c r="T1425" i="37"/>
  <c r="T1426" i="37"/>
  <c r="T1427" i="37"/>
  <c r="T1428" i="37"/>
  <c r="T1429" i="37"/>
  <c r="T1430" i="37"/>
  <c r="T1431" i="37"/>
  <c r="T1432" i="37"/>
  <c r="T1433" i="37"/>
  <c r="T1434" i="37"/>
  <c r="T1435" i="37"/>
  <c r="T1436" i="37"/>
  <c r="T1437" i="37"/>
  <c r="T1438" i="37"/>
  <c r="T1439" i="37"/>
  <c r="T1440" i="37"/>
  <c r="T1441" i="37"/>
  <c r="T1442" i="37"/>
  <c r="T1443" i="37"/>
  <c r="T1444" i="37"/>
  <c r="T1445" i="37"/>
  <c r="T1446" i="37"/>
  <c r="T1447" i="37"/>
  <c r="T1448" i="37"/>
  <c r="T1449" i="37"/>
  <c r="T1450" i="37"/>
  <c r="T1451" i="37"/>
  <c r="T1452" i="37"/>
  <c r="T1453" i="37"/>
  <c r="T1454" i="37"/>
  <c r="T1455" i="37"/>
  <c r="T1456" i="37"/>
  <c r="T1457" i="37"/>
  <c r="T1458" i="37"/>
  <c r="T1459" i="37"/>
  <c r="T1460" i="37"/>
  <c r="T1461" i="37"/>
  <c r="T1462" i="37"/>
  <c r="T1463" i="37"/>
  <c r="T1464" i="37"/>
  <c r="T1465" i="37"/>
  <c r="T1466" i="37"/>
  <c r="T1467" i="37"/>
  <c r="T1468" i="37"/>
  <c r="T1469" i="37"/>
  <c r="T1470" i="37"/>
  <c r="T1471" i="37"/>
  <c r="T1472" i="37"/>
  <c r="T1473" i="37"/>
  <c r="T1474" i="37"/>
  <c r="T1475" i="37"/>
  <c r="T1476" i="37"/>
  <c r="T1477" i="37"/>
  <c r="T1478" i="37"/>
  <c r="T1479" i="37"/>
  <c r="T1480" i="37"/>
  <c r="T1481" i="37"/>
  <c r="T1482" i="37"/>
  <c r="T1483" i="37"/>
  <c r="T1484" i="37"/>
  <c r="T1485" i="37"/>
  <c r="T1486" i="37"/>
  <c r="T1487" i="37"/>
  <c r="T1488" i="37"/>
  <c r="T1489" i="37"/>
  <c r="T1490" i="37"/>
  <c r="T1491" i="37"/>
  <c r="T1492" i="37"/>
  <c r="T1493" i="37"/>
  <c r="T1494" i="37"/>
  <c r="T1495" i="37"/>
  <c r="T1496" i="37"/>
  <c r="T1497" i="37"/>
  <c r="T1498" i="37"/>
  <c r="T1499" i="37"/>
  <c r="T1500" i="37"/>
  <c r="T1501" i="37"/>
  <c r="T1502" i="37"/>
  <c r="T1503" i="37"/>
  <c r="T1504" i="37"/>
  <c r="T1505" i="37"/>
  <c r="T1506" i="37"/>
  <c r="T1507" i="37"/>
  <c r="T1508" i="37"/>
  <c r="T1509" i="37"/>
  <c r="T1510" i="37"/>
  <c r="T1511" i="37"/>
  <c r="T1512" i="37"/>
  <c r="T1513" i="37"/>
  <c r="T1514" i="37"/>
  <c r="T1515" i="37"/>
  <c r="T1516" i="37"/>
  <c r="T1517" i="37"/>
  <c r="T1518" i="37"/>
  <c r="T1519" i="37"/>
  <c r="T1520" i="37"/>
  <c r="T1521" i="37"/>
  <c r="T1522" i="37"/>
  <c r="T1523" i="37"/>
  <c r="T1524" i="37"/>
  <c r="T1525" i="37"/>
  <c r="T1526" i="37"/>
  <c r="T1527" i="37"/>
  <c r="T1528" i="37"/>
  <c r="T1529" i="37"/>
  <c r="T1530" i="37"/>
  <c r="T1531" i="37"/>
  <c r="T1532" i="37"/>
  <c r="T1533" i="37"/>
  <c r="T1534" i="37"/>
  <c r="T1535" i="37"/>
  <c r="T1536" i="37"/>
  <c r="T1537" i="37"/>
  <c r="T1538" i="37"/>
  <c r="T1539" i="37"/>
  <c r="T1540" i="37"/>
  <c r="T1541" i="37"/>
  <c r="T1542" i="37"/>
  <c r="T1543" i="37"/>
  <c r="T1544" i="37"/>
  <c r="T1545" i="37"/>
  <c r="T1546" i="37"/>
  <c r="T1547" i="37"/>
  <c r="T1548" i="37"/>
  <c r="T1549" i="37"/>
  <c r="T1550" i="37"/>
  <c r="T1551" i="37"/>
  <c r="T1552" i="37"/>
  <c r="T1553" i="37"/>
  <c r="T1554" i="37"/>
  <c r="T1555" i="37"/>
  <c r="T1556" i="37"/>
  <c r="T1557" i="37"/>
  <c r="T1558" i="37"/>
  <c r="T1559" i="37"/>
  <c r="T1560" i="37"/>
  <c r="T1561" i="37"/>
  <c r="T1562" i="37"/>
  <c r="T1563" i="37"/>
  <c r="T1564" i="37"/>
  <c r="T1565" i="37"/>
  <c r="T1566" i="37"/>
  <c r="T1567" i="37"/>
  <c r="T1568" i="37"/>
  <c r="T1569" i="37"/>
  <c r="T1570" i="37"/>
  <c r="T1571" i="37"/>
  <c r="T1572" i="37"/>
  <c r="T1573" i="37"/>
  <c r="T1574" i="37"/>
  <c r="T1575" i="37"/>
  <c r="T1576" i="37"/>
  <c r="T1577" i="37"/>
  <c r="T1578" i="37"/>
  <c r="T1579" i="37"/>
  <c r="T1580" i="37"/>
  <c r="T1581" i="37"/>
  <c r="T1582" i="37"/>
  <c r="T1583" i="37"/>
  <c r="T1584" i="37"/>
  <c r="T1585" i="37"/>
  <c r="T1586" i="37"/>
  <c r="T1587" i="37"/>
  <c r="T1588" i="37"/>
  <c r="T1589" i="37"/>
  <c r="T1590" i="37"/>
  <c r="T1591" i="37"/>
  <c r="T1592" i="37"/>
  <c r="T1593" i="37"/>
  <c r="T1594" i="37"/>
  <c r="T1595" i="37"/>
  <c r="T1596" i="37"/>
  <c r="T1597" i="37"/>
  <c r="T1598" i="37"/>
  <c r="T1599" i="37"/>
  <c r="T1600" i="37"/>
  <c r="T1601" i="37"/>
  <c r="T1602" i="37"/>
  <c r="T1603" i="37"/>
  <c r="T1604" i="37"/>
  <c r="T1605" i="37"/>
  <c r="T1606" i="37"/>
  <c r="T1607" i="37"/>
  <c r="T1608" i="37"/>
  <c r="T1609" i="37"/>
  <c r="T1610" i="37"/>
  <c r="T1611" i="37"/>
  <c r="T1612" i="37"/>
  <c r="T1613" i="37"/>
  <c r="T1614" i="37"/>
  <c r="T1615" i="37"/>
  <c r="T1616" i="37"/>
  <c r="T1617" i="37"/>
  <c r="T1618" i="37"/>
  <c r="T1619" i="37"/>
  <c r="T1620" i="37"/>
  <c r="T1621" i="37"/>
  <c r="T1622" i="37"/>
  <c r="T1623" i="37"/>
  <c r="T1624" i="37"/>
  <c r="T1625" i="37"/>
  <c r="T1626" i="37"/>
  <c r="T1627" i="37"/>
  <c r="T1628" i="37"/>
  <c r="T1629" i="37"/>
  <c r="T1630" i="37"/>
  <c r="T1631" i="37"/>
  <c r="T1632" i="37"/>
  <c r="T1633" i="37"/>
  <c r="T1634" i="37"/>
  <c r="T1635" i="37"/>
  <c r="T1636" i="37"/>
  <c r="T1637" i="37"/>
  <c r="T1638" i="37"/>
  <c r="T1639" i="37"/>
  <c r="T1640" i="37"/>
  <c r="T1641" i="37"/>
  <c r="T1642" i="37"/>
  <c r="T1643" i="37"/>
  <c r="T1644" i="37"/>
  <c r="T1645" i="37"/>
  <c r="T1646" i="37"/>
  <c r="T1647" i="37"/>
  <c r="T1648" i="37"/>
  <c r="T1649" i="37"/>
  <c r="T1650" i="37"/>
  <c r="T1651" i="37"/>
  <c r="T1652" i="37"/>
  <c r="T1653" i="37"/>
  <c r="T1654" i="37"/>
  <c r="T1655" i="37"/>
  <c r="T1656" i="37"/>
  <c r="T1657" i="37"/>
  <c r="T1658" i="37"/>
  <c r="T1659" i="37"/>
  <c r="T1660" i="37"/>
  <c r="T1661" i="37"/>
  <c r="T1662" i="37"/>
  <c r="T1663" i="37"/>
  <c r="T1664" i="37"/>
  <c r="T1665" i="37"/>
  <c r="T1666" i="37"/>
  <c r="T1667" i="37"/>
  <c r="T1668" i="37"/>
  <c r="T1669" i="37"/>
  <c r="T1670" i="37"/>
  <c r="T1671" i="37"/>
  <c r="T1672" i="37"/>
  <c r="T1673" i="37"/>
  <c r="T1674" i="37"/>
  <c r="T1675" i="37"/>
  <c r="T1676" i="37"/>
  <c r="T1677" i="37"/>
  <c r="T1678" i="37"/>
  <c r="T1679" i="37"/>
  <c r="T1680" i="37"/>
  <c r="T1681" i="37"/>
  <c r="T1682" i="37"/>
  <c r="T1683" i="37"/>
  <c r="T1684" i="37"/>
  <c r="T1685" i="37"/>
  <c r="T1686" i="37"/>
  <c r="T1687" i="37"/>
  <c r="T1688" i="37"/>
  <c r="T1689" i="37"/>
  <c r="T1690" i="37"/>
  <c r="T1691" i="37"/>
  <c r="T1692" i="37"/>
  <c r="T1693" i="37"/>
  <c r="T1694" i="37"/>
  <c r="T1695" i="37"/>
  <c r="T1696" i="37"/>
  <c r="T1697" i="37"/>
  <c r="T1698" i="37"/>
  <c r="T1699" i="37"/>
  <c r="T1700" i="37"/>
  <c r="T1701" i="37"/>
  <c r="T1702" i="37"/>
  <c r="T1703" i="37"/>
  <c r="T1704" i="37"/>
  <c r="T1705" i="37"/>
  <c r="T1706" i="37"/>
  <c r="T1707" i="37"/>
  <c r="T1708" i="37"/>
  <c r="T1709" i="37"/>
  <c r="T1710" i="37"/>
  <c r="T1711" i="37"/>
  <c r="T1712" i="37"/>
  <c r="T1713" i="37"/>
  <c r="T1714" i="37"/>
  <c r="T1715" i="37"/>
  <c r="T1716" i="37"/>
  <c r="T1717" i="37"/>
  <c r="T1718" i="37"/>
  <c r="T1719" i="37"/>
  <c r="T1720" i="37"/>
  <c r="T1721" i="37"/>
  <c r="T1722" i="37"/>
  <c r="T1723" i="37"/>
  <c r="T1724" i="37"/>
  <c r="T1725" i="37"/>
  <c r="T1726" i="37"/>
  <c r="T1727" i="37"/>
  <c r="T1728" i="37"/>
  <c r="T1729" i="37"/>
  <c r="T1730" i="37"/>
  <c r="T1731" i="37"/>
  <c r="T1732" i="37"/>
  <c r="T1733" i="37"/>
  <c r="T1734" i="37"/>
  <c r="T1735" i="37"/>
  <c r="T1736" i="37"/>
  <c r="T1737" i="37"/>
  <c r="T1738" i="37"/>
  <c r="T1739" i="37"/>
  <c r="T1740" i="37"/>
  <c r="T1741" i="37"/>
  <c r="T1742" i="37"/>
  <c r="T1743" i="37"/>
  <c r="T1744" i="37"/>
  <c r="T1745" i="37"/>
  <c r="T1746" i="37"/>
  <c r="T1747" i="37"/>
  <c r="T1748" i="37"/>
  <c r="T1749" i="37"/>
  <c r="T1750" i="37"/>
  <c r="T1751" i="37"/>
  <c r="T1752" i="37"/>
  <c r="T1753" i="37"/>
  <c r="T1754" i="37"/>
  <c r="T1755" i="37"/>
  <c r="T1756" i="37"/>
  <c r="T1757" i="37"/>
  <c r="T1758" i="37"/>
  <c r="T1759" i="37"/>
  <c r="T1760" i="37"/>
  <c r="T1761" i="37"/>
  <c r="T1762" i="37"/>
  <c r="T1763" i="37"/>
  <c r="T1764" i="37"/>
  <c r="T6" i="37"/>
  <c r="M1307" i="1" l="1"/>
  <c r="N1307" i="1" s="1"/>
  <c r="O1307" i="1" s="1"/>
  <c r="P1307" i="1" s="1"/>
  <c r="Q1307" i="1" s="1"/>
  <c r="R1307" i="1" s="1"/>
  <c r="S1307" i="1" s="1"/>
  <c r="T1307" i="1" s="1"/>
  <c r="U1307" i="1" s="1"/>
  <c r="M851" i="1"/>
  <c r="N851" i="1" s="1"/>
  <c r="O851" i="1" s="1"/>
  <c r="P851" i="1" s="1"/>
  <c r="Q851" i="1" s="1"/>
  <c r="R851" i="1" s="1"/>
  <c r="S851" i="1" s="1"/>
  <c r="T851" i="1" s="1"/>
  <c r="U851" i="1" s="1"/>
  <c r="M834" i="1"/>
  <c r="N834" i="1" s="1"/>
  <c r="O834" i="1" s="1"/>
  <c r="P834" i="1" s="1"/>
  <c r="Q834" i="1" s="1"/>
  <c r="R834" i="1" s="1"/>
  <c r="S834" i="1" s="1"/>
  <c r="T834" i="1" s="1"/>
  <c r="U834" i="1" s="1"/>
  <c r="M888" i="1"/>
  <c r="N888" i="1" s="1"/>
  <c r="O888" i="1" s="1"/>
  <c r="P888" i="1" s="1"/>
  <c r="Q888" i="1" s="1"/>
  <c r="R888" i="1" s="1"/>
  <c r="S888" i="1" s="1"/>
  <c r="T888" i="1" s="1"/>
  <c r="U888" i="1" s="1"/>
  <c r="M889" i="1"/>
  <c r="N889" i="1" s="1"/>
  <c r="O889" i="1" s="1"/>
  <c r="P889" i="1" s="1"/>
  <c r="Q889" i="1" s="1"/>
  <c r="R889" i="1" s="1"/>
  <c r="S889" i="1" s="1"/>
  <c r="T889" i="1" s="1"/>
  <c r="U889" i="1" s="1"/>
  <c r="M890" i="1"/>
  <c r="N890" i="1" s="1"/>
  <c r="O890" i="1" s="1"/>
  <c r="P890" i="1" s="1"/>
  <c r="Q890" i="1" s="1"/>
  <c r="R890" i="1" s="1"/>
  <c r="S890" i="1" s="1"/>
  <c r="T890" i="1" s="1"/>
  <c r="U890" i="1" s="1"/>
  <c r="M891" i="1"/>
  <c r="N891" i="1" s="1"/>
  <c r="O891" i="1" s="1"/>
  <c r="P891" i="1" s="1"/>
  <c r="Q891" i="1" s="1"/>
  <c r="R891" i="1" s="1"/>
  <c r="S891" i="1" s="1"/>
  <c r="T891" i="1" s="1"/>
  <c r="U891" i="1" s="1"/>
  <c r="M892" i="1"/>
  <c r="N892" i="1" s="1"/>
  <c r="O892" i="1" s="1"/>
  <c r="P892" i="1" s="1"/>
  <c r="Q892" i="1" s="1"/>
  <c r="R892" i="1" s="1"/>
  <c r="S892" i="1" s="1"/>
  <c r="T892" i="1" s="1"/>
  <c r="U892" i="1" s="1"/>
  <c r="M794" i="1"/>
  <c r="N794" i="1" s="1"/>
  <c r="O794" i="1" s="1"/>
  <c r="P794" i="1" s="1"/>
  <c r="Q794" i="1" s="1"/>
  <c r="R794" i="1" s="1"/>
  <c r="S794" i="1" s="1"/>
  <c r="T794" i="1" s="1"/>
  <c r="U794" i="1" s="1"/>
  <c r="M795" i="1"/>
  <c r="N795" i="1" s="1"/>
  <c r="O795" i="1" s="1"/>
  <c r="P795" i="1" s="1"/>
  <c r="Q795" i="1" s="1"/>
  <c r="R795" i="1" s="1"/>
  <c r="S795" i="1" s="1"/>
  <c r="T795" i="1" s="1"/>
  <c r="U795" i="1" s="1"/>
  <c r="M796" i="1"/>
  <c r="N796" i="1" s="1"/>
  <c r="O796" i="1" s="1"/>
  <c r="P796" i="1" s="1"/>
  <c r="Q796" i="1" s="1"/>
  <c r="R796" i="1" s="1"/>
  <c r="S796" i="1" s="1"/>
  <c r="T796" i="1" s="1"/>
  <c r="U796" i="1" s="1"/>
  <c r="M797" i="1"/>
  <c r="N797" i="1" s="1"/>
  <c r="O797" i="1" s="1"/>
  <c r="P797" i="1" s="1"/>
  <c r="Q797" i="1" s="1"/>
  <c r="R797" i="1" s="1"/>
  <c r="S797" i="1" s="1"/>
  <c r="T797" i="1" s="1"/>
  <c r="U797" i="1" s="1"/>
  <c r="M798" i="1"/>
  <c r="N798" i="1" s="1"/>
  <c r="O798" i="1" s="1"/>
  <c r="P798" i="1" s="1"/>
  <c r="Q798" i="1" s="1"/>
  <c r="R798" i="1" s="1"/>
  <c r="S798" i="1" s="1"/>
  <c r="T798" i="1" s="1"/>
  <c r="U798" i="1" s="1"/>
  <c r="M799" i="1"/>
  <c r="N799" i="1" s="1"/>
  <c r="O799" i="1" s="1"/>
  <c r="P799" i="1" s="1"/>
  <c r="Q799" i="1" s="1"/>
  <c r="R799" i="1" s="1"/>
  <c r="S799" i="1" s="1"/>
  <c r="T799" i="1" s="1"/>
  <c r="U799" i="1" s="1"/>
  <c r="M800" i="1"/>
  <c r="N800" i="1" s="1"/>
  <c r="O800" i="1" s="1"/>
  <c r="P800" i="1" s="1"/>
  <c r="Q800" i="1" s="1"/>
  <c r="R800" i="1" s="1"/>
  <c r="S800" i="1" s="1"/>
  <c r="T800" i="1" s="1"/>
  <c r="U800" i="1" s="1"/>
  <c r="M801" i="1"/>
  <c r="N801" i="1" s="1"/>
  <c r="O801" i="1" s="1"/>
  <c r="P801" i="1" s="1"/>
  <c r="Q801" i="1" s="1"/>
  <c r="R801" i="1" s="1"/>
  <c r="S801" i="1" s="1"/>
  <c r="T801" i="1" s="1"/>
  <c r="U801" i="1" s="1"/>
  <c r="M802" i="1"/>
  <c r="N802" i="1" s="1"/>
  <c r="O802" i="1" s="1"/>
  <c r="P802" i="1" s="1"/>
  <c r="Q802" i="1" s="1"/>
  <c r="R802" i="1" s="1"/>
  <c r="S802" i="1" s="1"/>
  <c r="T802" i="1" s="1"/>
  <c r="U802" i="1" s="1"/>
  <c r="M803" i="1"/>
  <c r="N803" i="1" s="1"/>
  <c r="O803" i="1" s="1"/>
  <c r="P803" i="1" s="1"/>
  <c r="Q803" i="1" s="1"/>
  <c r="R803" i="1" s="1"/>
  <c r="S803" i="1" s="1"/>
  <c r="T803" i="1" s="1"/>
  <c r="U803" i="1" s="1"/>
  <c r="M804" i="1"/>
  <c r="N804" i="1" s="1"/>
  <c r="O804" i="1" s="1"/>
  <c r="P804" i="1" s="1"/>
  <c r="Q804" i="1" s="1"/>
  <c r="R804" i="1" s="1"/>
  <c r="S804" i="1" s="1"/>
  <c r="T804" i="1" s="1"/>
  <c r="U804" i="1" s="1"/>
  <c r="M805" i="1"/>
  <c r="N805" i="1" s="1"/>
  <c r="O805" i="1" s="1"/>
  <c r="P805" i="1" s="1"/>
  <c r="Q805" i="1" s="1"/>
  <c r="R805" i="1" s="1"/>
  <c r="S805" i="1" s="1"/>
  <c r="T805" i="1" s="1"/>
  <c r="U805" i="1" s="1"/>
  <c r="M806" i="1"/>
  <c r="N806" i="1" s="1"/>
  <c r="O806" i="1" s="1"/>
  <c r="P806" i="1" s="1"/>
  <c r="Q806" i="1" s="1"/>
  <c r="R806" i="1" s="1"/>
  <c r="S806" i="1" s="1"/>
  <c r="T806" i="1" s="1"/>
  <c r="U806" i="1" s="1"/>
  <c r="M807" i="1"/>
  <c r="N807" i="1" s="1"/>
  <c r="O807" i="1" s="1"/>
  <c r="P807" i="1" s="1"/>
  <c r="Q807" i="1" s="1"/>
  <c r="R807" i="1" s="1"/>
  <c r="S807" i="1" s="1"/>
  <c r="T807" i="1" s="1"/>
  <c r="U807" i="1" s="1"/>
  <c r="M808" i="1"/>
  <c r="N808" i="1" s="1"/>
  <c r="O808" i="1" s="1"/>
  <c r="P808" i="1" s="1"/>
  <c r="Q808" i="1" s="1"/>
  <c r="R808" i="1" s="1"/>
  <c r="S808" i="1" s="1"/>
  <c r="T808" i="1" s="1"/>
  <c r="U808" i="1" s="1"/>
  <c r="M809" i="1"/>
  <c r="N809" i="1" s="1"/>
  <c r="O809" i="1" s="1"/>
  <c r="P809" i="1" s="1"/>
  <c r="Q809" i="1" s="1"/>
  <c r="R809" i="1" s="1"/>
  <c r="S809" i="1" s="1"/>
  <c r="T809" i="1" s="1"/>
  <c r="U809" i="1" s="1"/>
  <c r="M812" i="1"/>
  <c r="N812" i="1" s="1"/>
  <c r="O812" i="1" s="1"/>
  <c r="P812" i="1" s="1"/>
  <c r="Q812" i="1" s="1"/>
  <c r="R812" i="1" s="1"/>
  <c r="S812" i="1" s="1"/>
  <c r="T812" i="1" s="1"/>
  <c r="U812" i="1" s="1"/>
  <c r="M813" i="1"/>
  <c r="N813" i="1" s="1"/>
  <c r="O813" i="1" s="1"/>
  <c r="P813" i="1" s="1"/>
  <c r="Q813" i="1" s="1"/>
  <c r="R813" i="1" s="1"/>
  <c r="S813" i="1" s="1"/>
  <c r="T813" i="1" s="1"/>
  <c r="U813" i="1" s="1"/>
  <c r="M815" i="1"/>
  <c r="N815" i="1" s="1"/>
  <c r="O815" i="1" s="1"/>
  <c r="P815" i="1" s="1"/>
  <c r="Q815" i="1" s="1"/>
  <c r="R815" i="1" s="1"/>
  <c r="S815" i="1" s="1"/>
  <c r="T815" i="1" s="1"/>
  <c r="U815" i="1" s="1"/>
  <c r="M818" i="1"/>
  <c r="N818" i="1" s="1"/>
  <c r="O818" i="1" s="1"/>
  <c r="P818" i="1" s="1"/>
  <c r="Q818" i="1" s="1"/>
  <c r="R818" i="1" s="1"/>
  <c r="S818" i="1" s="1"/>
  <c r="T818" i="1" s="1"/>
  <c r="U818" i="1" s="1"/>
  <c r="M819" i="1"/>
  <c r="N819" i="1" s="1"/>
  <c r="O819" i="1" s="1"/>
  <c r="P819" i="1" s="1"/>
  <c r="Q819" i="1" s="1"/>
  <c r="R819" i="1" s="1"/>
  <c r="S819" i="1" s="1"/>
  <c r="T819" i="1" s="1"/>
  <c r="U819" i="1" s="1"/>
  <c r="M820" i="1"/>
  <c r="N820" i="1" s="1"/>
  <c r="O820" i="1" s="1"/>
  <c r="P820" i="1" s="1"/>
  <c r="Q820" i="1" s="1"/>
  <c r="R820" i="1" s="1"/>
  <c r="S820" i="1" s="1"/>
  <c r="T820" i="1" s="1"/>
  <c r="U820" i="1" s="1"/>
  <c r="M1907" i="1"/>
  <c r="N1907" i="1" s="1"/>
  <c r="O1907" i="1" s="1"/>
  <c r="P1907" i="1" s="1"/>
  <c r="Q1907" i="1" s="1"/>
  <c r="R1907" i="1" s="1"/>
  <c r="S1907" i="1" s="1"/>
  <c r="T1907" i="1" s="1"/>
  <c r="U1907" i="1" s="1"/>
  <c r="M1913" i="1"/>
  <c r="N1913" i="1" s="1"/>
  <c r="O1913" i="1" s="1"/>
  <c r="P1913" i="1" s="1"/>
  <c r="Q1913" i="1" s="1"/>
  <c r="R1913" i="1" s="1"/>
  <c r="S1913" i="1" s="1"/>
  <c r="T1913" i="1" s="1"/>
  <c r="U1913" i="1" s="1"/>
  <c r="M1921" i="1"/>
  <c r="N1921" i="1" s="1"/>
  <c r="O1921" i="1" s="1"/>
  <c r="P1921" i="1" s="1"/>
  <c r="Q1921" i="1" s="1"/>
  <c r="R1921" i="1" s="1"/>
  <c r="S1921" i="1" s="1"/>
  <c r="T1921" i="1" s="1"/>
  <c r="U1921" i="1" s="1"/>
  <c r="M1922" i="1"/>
  <c r="N1922" i="1" s="1"/>
  <c r="O1922" i="1" s="1"/>
  <c r="P1922" i="1" s="1"/>
  <c r="Q1922" i="1" s="1"/>
  <c r="R1922" i="1" s="1"/>
  <c r="S1922" i="1" s="1"/>
  <c r="T1922" i="1" s="1"/>
  <c r="U1922" i="1" s="1"/>
  <c r="M816" i="1"/>
  <c r="N816" i="1" s="1"/>
  <c r="O816" i="1" s="1"/>
  <c r="P816" i="1" s="1"/>
  <c r="Q816" i="1" s="1"/>
  <c r="R816" i="1" s="1"/>
  <c r="S816" i="1" s="1"/>
  <c r="T816" i="1" s="1"/>
  <c r="U816" i="1" s="1"/>
  <c r="M852" i="1"/>
  <c r="N852" i="1" s="1"/>
  <c r="O852" i="1" s="1"/>
  <c r="P852" i="1" s="1"/>
  <c r="Q852" i="1" s="1"/>
  <c r="R852" i="1" s="1"/>
  <c r="S852" i="1" s="1"/>
  <c r="T852" i="1" s="1"/>
  <c r="U852" i="1" s="1"/>
  <c r="M853" i="1"/>
  <c r="N853" i="1" s="1"/>
  <c r="O853" i="1" s="1"/>
  <c r="P853" i="1" s="1"/>
  <c r="Q853" i="1" s="1"/>
  <c r="R853" i="1" s="1"/>
  <c r="S853" i="1" s="1"/>
  <c r="T853" i="1" s="1"/>
  <c r="U853" i="1" s="1"/>
  <c r="M854" i="1"/>
  <c r="N854" i="1" s="1"/>
  <c r="O854" i="1" s="1"/>
  <c r="P854" i="1" s="1"/>
  <c r="Q854" i="1" s="1"/>
  <c r="R854" i="1" s="1"/>
  <c r="S854" i="1" s="1"/>
  <c r="T854" i="1" s="1"/>
  <c r="U854" i="1" s="1"/>
  <c r="M855" i="1"/>
  <c r="N855" i="1" s="1"/>
  <c r="O855" i="1" s="1"/>
  <c r="P855" i="1" s="1"/>
  <c r="Q855" i="1" s="1"/>
  <c r="R855" i="1" s="1"/>
  <c r="S855" i="1" s="1"/>
  <c r="T855" i="1" s="1"/>
  <c r="U855" i="1" s="1"/>
  <c r="M856" i="1"/>
  <c r="N856" i="1" s="1"/>
  <c r="O856" i="1" s="1"/>
  <c r="P856" i="1" s="1"/>
  <c r="Q856" i="1" s="1"/>
  <c r="R856" i="1" s="1"/>
  <c r="S856" i="1" s="1"/>
  <c r="T856" i="1" s="1"/>
  <c r="U856" i="1" s="1"/>
  <c r="M858" i="1"/>
  <c r="N858" i="1" s="1"/>
  <c r="O858" i="1" s="1"/>
  <c r="P858" i="1" s="1"/>
  <c r="Q858" i="1" s="1"/>
  <c r="R858" i="1" s="1"/>
  <c r="S858" i="1" s="1"/>
  <c r="T858" i="1" s="1"/>
  <c r="U858" i="1" s="1"/>
  <c r="M859" i="1"/>
  <c r="N859" i="1" s="1"/>
  <c r="O859" i="1" s="1"/>
  <c r="P859" i="1" s="1"/>
  <c r="Q859" i="1" s="1"/>
  <c r="R859" i="1" s="1"/>
  <c r="S859" i="1" s="1"/>
  <c r="T859" i="1" s="1"/>
  <c r="U859" i="1" s="1"/>
  <c r="M860" i="1"/>
  <c r="N860" i="1" s="1"/>
  <c r="O860" i="1" s="1"/>
  <c r="P860" i="1" s="1"/>
  <c r="Q860" i="1" s="1"/>
  <c r="R860" i="1" s="1"/>
  <c r="S860" i="1" s="1"/>
  <c r="T860" i="1" s="1"/>
  <c r="U860" i="1" s="1"/>
  <c r="M863" i="1"/>
  <c r="N863" i="1" s="1"/>
  <c r="O863" i="1" s="1"/>
  <c r="P863" i="1" s="1"/>
  <c r="Q863" i="1" s="1"/>
  <c r="R863" i="1" s="1"/>
  <c r="S863" i="1" s="1"/>
  <c r="T863" i="1" s="1"/>
  <c r="U863" i="1" s="1"/>
  <c r="M1005" i="1"/>
  <c r="N1005" i="1" s="1"/>
  <c r="O1005" i="1" s="1"/>
  <c r="P1005" i="1" s="1"/>
  <c r="Q1005" i="1" s="1"/>
  <c r="R1005" i="1" s="1"/>
  <c r="S1005" i="1" s="1"/>
  <c r="T1005" i="1" s="1"/>
  <c r="U1005" i="1" s="1"/>
  <c r="M1830" i="1"/>
  <c r="N1830" i="1" s="1"/>
  <c r="O1830" i="1" s="1"/>
  <c r="P1830" i="1" s="1"/>
  <c r="Q1830" i="1" s="1"/>
  <c r="R1830" i="1" s="1"/>
  <c r="S1830" i="1" s="1"/>
  <c r="T1830" i="1" s="1"/>
  <c r="U1830" i="1" s="1"/>
  <c r="M1868" i="1"/>
  <c r="N1868" i="1" s="1"/>
  <c r="O1868" i="1" s="1"/>
  <c r="P1868" i="1" s="1"/>
  <c r="Q1868" i="1" s="1"/>
  <c r="R1868" i="1" s="1"/>
  <c r="S1868" i="1" s="1"/>
  <c r="T1868" i="1" s="1"/>
  <c r="U1868" i="1" s="1"/>
  <c r="M1851" i="1"/>
  <c r="N1851" i="1" s="1"/>
  <c r="O1851" i="1" s="1"/>
  <c r="P1851" i="1" s="1"/>
  <c r="Q1851" i="1" s="1"/>
  <c r="R1851" i="1" s="1"/>
  <c r="S1851" i="1" s="1"/>
  <c r="T1851" i="1" s="1"/>
  <c r="U1851" i="1" s="1"/>
  <c r="M1852" i="1"/>
  <c r="N1852" i="1" s="1"/>
  <c r="O1852" i="1" s="1"/>
  <c r="P1852" i="1" s="1"/>
  <c r="Q1852" i="1" s="1"/>
  <c r="R1852" i="1" s="1"/>
  <c r="S1852" i="1" s="1"/>
  <c r="T1852" i="1" s="1"/>
  <c r="U1852" i="1" s="1"/>
  <c r="M1853" i="1"/>
  <c r="N1853" i="1" s="1"/>
  <c r="O1853" i="1" s="1"/>
  <c r="P1853" i="1" s="1"/>
  <c r="Q1853" i="1" s="1"/>
  <c r="R1853" i="1" s="1"/>
  <c r="S1853" i="1" s="1"/>
  <c r="T1853" i="1" s="1"/>
  <c r="U1853" i="1" s="1"/>
  <c r="M1854" i="1"/>
  <c r="N1854" i="1" s="1"/>
  <c r="O1854" i="1" s="1"/>
  <c r="P1854" i="1" s="1"/>
  <c r="Q1854" i="1" s="1"/>
  <c r="R1854" i="1" s="1"/>
  <c r="S1854" i="1" s="1"/>
  <c r="T1854" i="1" s="1"/>
  <c r="U1854" i="1" s="1"/>
  <c r="M1855" i="1"/>
  <c r="N1855" i="1" s="1"/>
  <c r="O1855" i="1" s="1"/>
  <c r="P1855" i="1" s="1"/>
  <c r="Q1855" i="1" s="1"/>
  <c r="R1855" i="1" s="1"/>
  <c r="S1855" i="1" s="1"/>
  <c r="T1855" i="1" s="1"/>
  <c r="U1855" i="1" s="1"/>
  <c r="M1856" i="1"/>
  <c r="N1856" i="1" s="1"/>
  <c r="O1856" i="1" s="1"/>
  <c r="P1856" i="1" s="1"/>
  <c r="Q1856" i="1" s="1"/>
  <c r="R1856" i="1" s="1"/>
  <c r="S1856" i="1" s="1"/>
  <c r="T1856" i="1" s="1"/>
  <c r="U1856" i="1" s="1"/>
  <c r="M1857" i="1"/>
  <c r="N1857" i="1" s="1"/>
  <c r="O1857" i="1" s="1"/>
  <c r="P1857" i="1" s="1"/>
  <c r="Q1857" i="1" s="1"/>
  <c r="R1857" i="1" s="1"/>
  <c r="S1857" i="1" s="1"/>
  <c r="T1857" i="1" s="1"/>
  <c r="U1857" i="1" s="1"/>
  <c r="M1858" i="1"/>
  <c r="N1858" i="1" s="1"/>
  <c r="O1858" i="1" s="1"/>
  <c r="P1858" i="1" s="1"/>
  <c r="Q1858" i="1" s="1"/>
  <c r="R1858" i="1" s="1"/>
  <c r="S1858" i="1" s="1"/>
  <c r="T1858" i="1" s="1"/>
  <c r="U1858" i="1" s="1"/>
  <c r="M781" i="1"/>
  <c r="N781" i="1" s="1"/>
  <c r="O781" i="1" s="1"/>
  <c r="P781" i="1" s="1"/>
  <c r="Q781" i="1" s="1"/>
  <c r="R781" i="1" s="1"/>
  <c r="S781" i="1" s="1"/>
  <c r="T781" i="1" s="1"/>
  <c r="U781" i="1" s="1"/>
  <c r="M930" i="1"/>
  <c r="N930" i="1" s="1"/>
  <c r="O930" i="1" s="1"/>
  <c r="P930" i="1" s="1"/>
  <c r="Q930" i="1" s="1"/>
  <c r="R930" i="1" s="1"/>
  <c r="S930" i="1" s="1"/>
  <c r="T930" i="1" s="1"/>
  <c r="U930" i="1" s="1"/>
  <c r="M936" i="1"/>
  <c r="N936" i="1" s="1"/>
  <c r="O936" i="1" s="1"/>
  <c r="P936" i="1" s="1"/>
  <c r="Q936" i="1" s="1"/>
  <c r="R936" i="1" s="1"/>
  <c r="S936" i="1" s="1"/>
  <c r="T936" i="1" s="1"/>
  <c r="U936" i="1" s="1"/>
  <c r="M937" i="1"/>
  <c r="N937" i="1" s="1"/>
  <c r="O937" i="1" s="1"/>
  <c r="P937" i="1" s="1"/>
  <c r="Q937" i="1" s="1"/>
  <c r="R937" i="1" s="1"/>
  <c r="S937" i="1" s="1"/>
  <c r="T937" i="1" s="1"/>
  <c r="U937" i="1" s="1"/>
  <c r="M938" i="1"/>
  <c r="N938" i="1" s="1"/>
  <c r="O938" i="1" s="1"/>
  <c r="P938" i="1" s="1"/>
  <c r="Q938" i="1" s="1"/>
  <c r="R938" i="1" s="1"/>
  <c r="S938" i="1" s="1"/>
  <c r="T938" i="1" s="1"/>
  <c r="U938" i="1" s="1"/>
  <c r="M943" i="1"/>
  <c r="N943" i="1" s="1"/>
  <c r="O943" i="1" s="1"/>
  <c r="P943" i="1" s="1"/>
  <c r="Q943" i="1" s="1"/>
  <c r="R943" i="1" s="1"/>
  <c r="S943" i="1" s="1"/>
  <c r="T943" i="1" s="1"/>
  <c r="U943" i="1" s="1"/>
  <c r="M954" i="1"/>
  <c r="N954" i="1" s="1"/>
  <c r="O954" i="1" s="1"/>
  <c r="P954" i="1" s="1"/>
  <c r="Q954" i="1" s="1"/>
  <c r="R954" i="1" s="1"/>
  <c r="S954" i="1" s="1"/>
  <c r="T954" i="1" s="1"/>
  <c r="U954" i="1" s="1"/>
  <c r="M968" i="1"/>
  <c r="N968" i="1" s="1"/>
  <c r="O968" i="1" s="1"/>
  <c r="P968" i="1" s="1"/>
  <c r="Q968" i="1" s="1"/>
  <c r="R968" i="1" s="1"/>
  <c r="S968" i="1" s="1"/>
  <c r="T968" i="1" s="1"/>
  <c r="U968" i="1" s="1"/>
  <c r="M969" i="1"/>
  <c r="N969" i="1" s="1"/>
  <c r="O969" i="1" s="1"/>
  <c r="P969" i="1" s="1"/>
  <c r="Q969" i="1" s="1"/>
  <c r="R969" i="1" s="1"/>
  <c r="S969" i="1" s="1"/>
  <c r="T969" i="1" s="1"/>
  <c r="U969" i="1" s="1"/>
  <c r="M970" i="1"/>
  <c r="N970" i="1" s="1"/>
  <c r="O970" i="1" s="1"/>
  <c r="P970" i="1" s="1"/>
  <c r="Q970" i="1" s="1"/>
  <c r="R970" i="1" s="1"/>
  <c r="S970" i="1" s="1"/>
  <c r="T970" i="1" s="1"/>
  <c r="U970" i="1" s="1"/>
  <c r="M971" i="1"/>
  <c r="N971" i="1" s="1"/>
  <c r="O971" i="1" s="1"/>
  <c r="P971" i="1" s="1"/>
  <c r="Q971" i="1" s="1"/>
  <c r="R971" i="1" s="1"/>
  <c r="S971" i="1" s="1"/>
  <c r="T971" i="1" s="1"/>
  <c r="U971" i="1" s="1"/>
  <c r="M972" i="1"/>
  <c r="N972" i="1" s="1"/>
  <c r="O972" i="1" s="1"/>
  <c r="P972" i="1" s="1"/>
  <c r="Q972" i="1" s="1"/>
  <c r="R972" i="1" s="1"/>
  <c r="S972" i="1" s="1"/>
  <c r="T972" i="1" s="1"/>
  <c r="U972" i="1" s="1"/>
  <c r="M979" i="1"/>
  <c r="N979" i="1" s="1"/>
  <c r="O979" i="1" s="1"/>
  <c r="P979" i="1" s="1"/>
  <c r="Q979" i="1" s="1"/>
  <c r="R979" i="1" s="1"/>
  <c r="S979" i="1" s="1"/>
  <c r="T979" i="1" s="1"/>
  <c r="U979" i="1" s="1"/>
  <c r="M1107" i="1"/>
  <c r="N1107" i="1" s="1"/>
  <c r="O1107" i="1" s="1"/>
  <c r="P1107" i="1" s="1"/>
  <c r="Q1107" i="1" s="1"/>
  <c r="R1107" i="1" s="1"/>
  <c r="S1107" i="1" s="1"/>
  <c r="T1107" i="1" s="1"/>
  <c r="U1107" i="1" s="1"/>
  <c r="M1109" i="1"/>
  <c r="N1109" i="1" s="1"/>
  <c r="O1109" i="1" s="1"/>
  <c r="P1109" i="1" s="1"/>
  <c r="Q1109" i="1" s="1"/>
  <c r="R1109" i="1" s="1"/>
  <c r="S1109" i="1" s="1"/>
  <c r="T1109" i="1" s="1"/>
  <c r="U1109" i="1" s="1"/>
  <c r="M1141" i="1"/>
  <c r="N1141" i="1" s="1"/>
  <c r="O1141" i="1" s="1"/>
  <c r="P1141" i="1" s="1"/>
  <c r="Q1141" i="1" s="1"/>
  <c r="R1141" i="1" s="1"/>
  <c r="S1141" i="1" s="1"/>
  <c r="T1141" i="1" s="1"/>
  <c r="U1141" i="1" s="1"/>
  <c r="M821" i="1"/>
  <c r="N821" i="1" s="1"/>
  <c r="O821" i="1" s="1"/>
  <c r="P821" i="1" s="1"/>
  <c r="Q821" i="1" s="1"/>
  <c r="R821" i="1" s="1"/>
  <c r="S821" i="1" s="1"/>
  <c r="T821" i="1" s="1"/>
  <c r="U821" i="1" s="1"/>
  <c r="M822" i="1"/>
  <c r="N822" i="1" s="1"/>
  <c r="O822" i="1" s="1"/>
  <c r="P822" i="1" s="1"/>
  <c r="Q822" i="1" s="1"/>
  <c r="R822" i="1" s="1"/>
  <c r="S822" i="1" s="1"/>
  <c r="T822" i="1" s="1"/>
  <c r="U822" i="1" s="1"/>
  <c r="M823" i="1"/>
  <c r="N823" i="1" s="1"/>
  <c r="O823" i="1" s="1"/>
  <c r="P823" i="1" s="1"/>
  <c r="Q823" i="1" s="1"/>
  <c r="R823" i="1" s="1"/>
  <c r="S823" i="1" s="1"/>
  <c r="T823" i="1" s="1"/>
  <c r="U823" i="1" s="1"/>
  <c r="M838" i="1"/>
  <c r="N838" i="1" s="1"/>
  <c r="O838" i="1" s="1"/>
  <c r="P838" i="1" s="1"/>
  <c r="Q838" i="1" s="1"/>
  <c r="R838" i="1" s="1"/>
  <c r="S838" i="1" s="1"/>
  <c r="T838" i="1" s="1"/>
  <c r="U838" i="1" s="1"/>
  <c r="M839" i="1"/>
  <c r="N839" i="1" s="1"/>
  <c r="O839" i="1" s="1"/>
  <c r="P839" i="1" s="1"/>
  <c r="Q839" i="1" s="1"/>
  <c r="R839" i="1" s="1"/>
  <c r="S839" i="1" s="1"/>
  <c r="T839" i="1" s="1"/>
  <c r="U839" i="1" s="1"/>
  <c r="M840" i="1"/>
  <c r="N840" i="1" s="1"/>
  <c r="O840" i="1" s="1"/>
  <c r="P840" i="1" s="1"/>
  <c r="Q840" i="1" s="1"/>
  <c r="R840" i="1" s="1"/>
  <c r="S840" i="1" s="1"/>
  <c r="T840" i="1" s="1"/>
  <c r="U840" i="1" s="1"/>
  <c r="M841" i="1"/>
  <c r="N841" i="1" s="1"/>
  <c r="O841" i="1" s="1"/>
  <c r="P841" i="1" s="1"/>
  <c r="Q841" i="1" s="1"/>
  <c r="R841" i="1" s="1"/>
  <c r="S841" i="1" s="1"/>
  <c r="T841" i="1" s="1"/>
  <c r="U841" i="1" s="1"/>
  <c r="M842" i="1"/>
  <c r="N842" i="1" s="1"/>
  <c r="O842" i="1" s="1"/>
  <c r="P842" i="1" s="1"/>
  <c r="Q842" i="1" s="1"/>
  <c r="R842" i="1" s="1"/>
  <c r="S842" i="1" s="1"/>
  <c r="T842" i="1" s="1"/>
  <c r="U842" i="1" s="1"/>
  <c r="M843" i="1"/>
  <c r="N843" i="1" s="1"/>
  <c r="O843" i="1" s="1"/>
  <c r="P843" i="1" s="1"/>
  <c r="Q843" i="1" s="1"/>
  <c r="R843" i="1" s="1"/>
  <c r="S843" i="1" s="1"/>
  <c r="T843" i="1" s="1"/>
  <c r="U843" i="1" s="1"/>
  <c r="M844" i="1"/>
  <c r="N844" i="1" s="1"/>
  <c r="O844" i="1" s="1"/>
  <c r="P844" i="1" s="1"/>
  <c r="Q844" i="1" s="1"/>
  <c r="R844" i="1" s="1"/>
  <c r="S844" i="1" s="1"/>
  <c r="T844" i="1" s="1"/>
  <c r="U844" i="1" s="1"/>
  <c r="M845" i="1"/>
  <c r="N845" i="1" s="1"/>
  <c r="O845" i="1" s="1"/>
  <c r="P845" i="1" s="1"/>
  <c r="Q845" i="1" s="1"/>
  <c r="R845" i="1" s="1"/>
  <c r="S845" i="1" s="1"/>
  <c r="T845" i="1" s="1"/>
  <c r="U845" i="1" s="1"/>
  <c r="M846" i="1"/>
  <c r="N846" i="1" s="1"/>
  <c r="O846" i="1" s="1"/>
  <c r="P846" i="1" s="1"/>
  <c r="Q846" i="1" s="1"/>
  <c r="R846" i="1" s="1"/>
  <c r="S846" i="1" s="1"/>
  <c r="T846" i="1" s="1"/>
  <c r="U846" i="1" s="1"/>
  <c r="M847" i="1"/>
  <c r="N847" i="1" s="1"/>
  <c r="O847" i="1" s="1"/>
  <c r="P847" i="1" s="1"/>
  <c r="Q847" i="1" s="1"/>
  <c r="R847" i="1" s="1"/>
  <c r="S847" i="1" s="1"/>
  <c r="T847" i="1" s="1"/>
  <c r="U847" i="1" s="1"/>
  <c r="M848" i="1"/>
  <c r="N848" i="1" s="1"/>
  <c r="O848" i="1" s="1"/>
  <c r="P848" i="1" s="1"/>
  <c r="Q848" i="1" s="1"/>
  <c r="R848" i="1" s="1"/>
  <c r="S848" i="1" s="1"/>
  <c r="T848" i="1" s="1"/>
  <c r="U848" i="1" s="1"/>
  <c r="M925" i="1"/>
  <c r="N925" i="1" s="1"/>
  <c r="O925" i="1" s="1"/>
  <c r="P925" i="1" s="1"/>
  <c r="Q925" i="1" s="1"/>
  <c r="R925" i="1" s="1"/>
  <c r="S925" i="1" s="1"/>
  <c r="T925" i="1" s="1"/>
  <c r="U925" i="1" s="1"/>
  <c r="M926" i="1"/>
  <c r="N926" i="1" s="1"/>
  <c r="O926" i="1" s="1"/>
  <c r="P926" i="1" s="1"/>
  <c r="Q926" i="1" s="1"/>
  <c r="R926" i="1" s="1"/>
  <c r="S926" i="1" s="1"/>
  <c r="T926" i="1" s="1"/>
  <c r="U926" i="1" s="1"/>
  <c r="M1862" i="1"/>
  <c r="N1862" i="1" s="1"/>
  <c r="O1862" i="1" s="1"/>
  <c r="P1862" i="1" s="1"/>
  <c r="Q1862" i="1" s="1"/>
  <c r="R1862" i="1" s="1"/>
  <c r="S1862" i="1" s="1"/>
  <c r="T1862" i="1" s="1"/>
  <c r="U1862" i="1" s="1"/>
  <c r="M1864" i="1"/>
  <c r="N1864" i="1" s="1"/>
  <c r="O1864" i="1" s="1"/>
  <c r="P1864" i="1" s="1"/>
  <c r="Q1864" i="1" s="1"/>
  <c r="R1864" i="1" s="1"/>
  <c r="S1864" i="1" s="1"/>
  <c r="T1864" i="1" s="1"/>
  <c r="U1864" i="1" s="1"/>
  <c r="M1865" i="1"/>
  <c r="N1865" i="1" s="1"/>
  <c r="O1865" i="1" s="1"/>
  <c r="P1865" i="1" s="1"/>
  <c r="Q1865" i="1" s="1"/>
  <c r="R1865" i="1" s="1"/>
  <c r="S1865" i="1" s="1"/>
  <c r="T1865" i="1" s="1"/>
  <c r="U1865" i="1" s="1"/>
  <c r="M1866" i="1"/>
  <c r="N1866" i="1" s="1"/>
  <c r="O1866" i="1" s="1"/>
  <c r="P1866" i="1" s="1"/>
  <c r="Q1866" i="1" s="1"/>
  <c r="R1866" i="1" s="1"/>
  <c r="S1866" i="1" s="1"/>
  <c r="T1866" i="1" s="1"/>
  <c r="U1866" i="1" s="1"/>
  <c r="M1867" i="1"/>
  <c r="N1867" i="1" s="1"/>
  <c r="O1867" i="1" s="1"/>
  <c r="P1867" i="1" s="1"/>
  <c r="Q1867" i="1" s="1"/>
  <c r="R1867" i="1" s="1"/>
  <c r="S1867" i="1" s="1"/>
  <c r="T1867" i="1" s="1"/>
  <c r="U1867" i="1" s="1"/>
  <c r="M827" i="1"/>
  <c r="N827" i="1" s="1"/>
  <c r="O827" i="1" s="1"/>
  <c r="P827" i="1" s="1"/>
  <c r="Q827" i="1" s="1"/>
  <c r="R827" i="1" s="1"/>
  <c r="S827" i="1" s="1"/>
  <c r="T827" i="1" s="1"/>
  <c r="U827" i="1" s="1"/>
  <c r="M828" i="1"/>
  <c r="N828" i="1" s="1"/>
  <c r="O828" i="1" s="1"/>
  <c r="P828" i="1" s="1"/>
  <c r="Q828" i="1" s="1"/>
  <c r="R828" i="1" s="1"/>
  <c r="S828" i="1" s="1"/>
  <c r="T828" i="1" s="1"/>
  <c r="U828" i="1" s="1"/>
  <c r="M829" i="1"/>
  <c r="N829" i="1" s="1"/>
  <c r="O829" i="1" s="1"/>
  <c r="P829" i="1" s="1"/>
  <c r="Q829" i="1" s="1"/>
  <c r="R829" i="1" s="1"/>
  <c r="S829" i="1" s="1"/>
  <c r="T829" i="1" s="1"/>
  <c r="U829" i="1" s="1"/>
  <c r="M830" i="1"/>
  <c r="N830" i="1" s="1"/>
  <c r="O830" i="1" s="1"/>
  <c r="P830" i="1" s="1"/>
  <c r="Q830" i="1" s="1"/>
  <c r="R830" i="1" s="1"/>
  <c r="S830" i="1" s="1"/>
  <c r="T830" i="1" s="1"/>
  <c r="U830" i="1" s="1"/>
  <c r="M831" i="1"/>
  <c r="N831" i="1" s="1"/>
  <c r="O831" i="1" s="1"/>
  <c r="P831" i="1" s="1"/>
  <c r="Q831" i="1" s="1"/>
  <c r="R831" i="1" s="1"/>
  <c r="S831" i="1" s="1"/>
  <c r="T831" i="1" s="1"/>
  <c r="U831" i="1" s="1"/>
  <c r="M832" i="1"/>
  <c r="N832" i="1" s="1"/>
  <c r="O832" i="1" s="1"/>
  <c r="P832" i="1" s="1"/>
  <c r="Q832" i="1" s="1"/>
  <c r="R832" i="1" s="1"/>
  <c r="S832" i="1" s="1"/>
  <c r="T832" i="1" s="1"/>
  <c r="U832" i="1" s="1"/>
  <c r="M833" i="1"/>
  <c r="N833" i="1" s="1"/>
  <c r="O833" i="1" s="1"/>
  <c r="P833" i="1" s="1"/>
  <c r="Q833" i="1" s="1"/>
  <c r="R833" i="1" s="1"/>
  <c r="S833" i="1" s="1"/>
  <c r="T833" i="1" s="1"/>
  <c r="U833" i="1" s="1"/>
  <c r="M835" i="1"/>
  <c r="N835" i="1" s="1"/>
  <c r="O835" i="1" s="1"/>
  <c r="P835" i="1" s="1"/>
  <c r="Q835" i="1" s="1"/>
  <c r="R835" i="1" s="1"/>
  <c r="S835" i="1" s="1"/>
  <c r="T835" i="1" s="1"/>
  <c r="U835" i="1" s="1"/>
  <c r="M870" i="1"/>
  <c r="N870" i="1" s="1"/>
  <c r="O870" i="1" s="1"/>
  <c r="P870" i="1" s="1"/>
  <c r="Q870" i="1" s="1"/>
  <c r="R870" i="1" s="1"/>
  <c r="S870" i="1" s="1"/>
  <c r="T870" i="1" s="1"/>
  <c r="U870" i="1" s="1"/>
  <c r="M871" i="1"/>
  <c r="N871" i="1" s="1"/>
  <c r="O871" i="1" s="1"/>
  <c r="P871" i="1" s="1"/>
  <c r="Q871" i="1" s="1"/>
  <c r="R871" i="1" s="1"/>
  <c r="S871" i="1" s="1"/>
  <c r="T871" i="1" s="1"/>
  <c r="U871" i="1" s="1"/>
  <c r="M872" i="1"/>
  <c r="N872" i="1" s="1"/>
  <c r="O872" i="1" s="1"/>
  <c r="P872" i="1" s="1"/>
  <c r="Q872" i="1" s="1"/>
  <c r="R872" i="1" s="1"/>
  <c r="S872" i="1" s="1"/>
  <c r="T872" i="1" s="1"/>
  <c r="U872" i="1" s="1"/>
  <c r="M873" i="1"/>
  <c r="N873" i="1" s="1"/>
  <c r="O873" i="1" s="1"/>
  <c r="P873" i="1" s="1"/>
  <c r="Q873" i="1" s="1"/>
  <c r="R873" i="1" s="1"/>
  <c r="S873" i="1" s="1"/>
  <c r="T873" i="1" s="1"/>
  <c r="U873" i="1" s="1"/>
  <c r="M874" i="1"/>
  <c r="N874" i="1" s="1"/>
  <c r="O874" i="1" s="1"/>
  <c r="P874" i="1" s="1"/>
  <c r="Q874" i="1" s="1"/>
  <c r="R874" i="1" s="1"/>
  <c r="S874" i="1" s="1"/>
  <c r="T874" i="1" s="1"/>
  <c r="U874" i="1" s="1"/>
  <c r="M875" i="1"/>
  <c r="N875" i="1" s="1"/>
  <c r="O875" i="1" s="1"/>
  <c r="P875" i="1" s="1"/>
  <c r="Q875" i="1" s="1"/>
  <c r="R875" i="1" s="1"/>
  <c r="S875" i="1" s="1"/>
  <c r="T875" i="1" s="1"/>
  <c r="U875" i="1" s="1"/>
  <c r="M876" i="1"/>
  <c r="N876" i="1" s="1"/>
  <c r="O876" i="1" s="1"/>
  <c r="P876" i="1" s="1"/>
  <c r="Q876" i="1" s="1"/>
  <c r="R876" i="1" s="1"/>
  <c r="S876" i="1" s="1"/>
  <c r="T876" i="1" s="1"/>
  <c r="U876" i="1" s="1"/>
  <c r="M877" i="1"/>
  <c r="N877" i="1" s="1"/>
  <c r="O877" i="1" s="1"/>
  <c r="P877" i="1" s="1"/>
  <c r="Q877" i="1" s="1"/>
  <c r="R877" i="1" s="1"/>
  <c r="S877" i="1" s="1"/>
  <c r="T877" i="1" s="1"/>
  <c r="U877" i="1" s="1"/>
  <c r="M878" i="1"/>
  <c r="N878" i="1" s="1"/>
  <c r="O878" i="1" s="1"/>
  <c r="P878" i="1" s="1"/>
  <c r="Q878" i="1" s="1"/>
  <c r="R878" i="1" s="1"/>
  <c r="S878" i="1" s="1"/>
  <c r="T878" i="1" s="1"/>
  <c r="U878" i="1" s="1"/>
  <c r="M879" i="1"/>
  <c r="N879" i="1" s="1"/>
  <c r="O879" i="1" s="1"/>
  <c r="P879" i="1" s="1"/>
  <c r="Q879" i="1" s="1"/>
  <c r="R879" i="1" s="1"/>
  <c r="S879" i="1" s="1"/>
  <c r="T879" i="1" s="1"/>
  <c r="U879" i="1" s="1"/>
  <c r="M1142" i="1"/>
  <c r="N1142" i="1" s="1"/>
  <c r="O1142" i="1" s="1"/>
  <c r="P1142" i="1" s="1"/>
  <c r="Q1142" i="1" s="1"/>
  <c r="R1142" i="1" s="1"/>
  <c r="S1142" i="1" s="1"/>
  <c r="T1142" i="1" s="1"/>
  <c r="U1142" i="1" s="1"/>
  <c r="M1143" i="1"/>
  <c r="N1143" i="1" s="1"/>
  <c r="O1143" i="1" s="1"/>
  <c r="P1143" i="1" s="1"/>
  <c r="Q1143" i="1" s="1"/>
  <c r="R1143" i="1" s="1"/>
  <c r="S1143" i="1" s="1"/>
  <c r="T1143" i="1" s="1"/>
  <c r="U1143" i="1" s="1"/>
  <c r="M1144" i="1"/>
  <c r="N1144" i="1" s="1"/>
  <c r="O1144" i="1" s="1"/>
  <c r="P1144" i="1" s="1"/>
  <c r="Q1144" i="1" s="1"/>
  <c r="R1144" i="1" s="1"/>
  <c r="S1144" i="1" s="1"/>
  <c r="T1144" i="1" s="1"/>
  <c r="U1144" i="1" s="1"/>
  <c r="M1156" i="1"/>
  <c r="N1156" i="1" s="1"/>
  <c r="O1156" i="1" s="1"/>
  <c r="P1156" i="1" s="1"/>
  <c r="Q1156" i="1" s="1"/>
  <c r="R1156" i="1" s="1"/>
  <c r="S1156" i="1" s="1"/>
  <c r="T1156" i="1" s="1"/>
  <c r="U1156" i="1" s="1"/>
  <c r="M1871" i="1"/>
  <c r="N1871" i="1" s="1"/>
  <c r="O1871" i="1" s="1"/>
  <c r="P1871" i="1" s="1"/>
  <c r="Q1871" i="1" s="1"/>
  <c r="R1871" i="1" s="1"/>
  <c r="S1871" i="1" s="1"/>
  <c r="T1871" i="1" s="1"/>
  <c r="U1871" i="1" s="1"/>
  <c r="M1872" i="1"/>
  <c r="N1872" i="1" s="1"/>
  <c r="O1872" i="1" s="1"/>
  <c r="P1872" i="1" s="1"/>
  <c r="Q1872" i="1" s="1"/>
  <c r="R1872" i="1" s="1"/>
  <c r="S1872" i="1" s="1"/>
  <c r="T1872" i="1" s="1"/>
  <c r="U1872" i="1" s="1"/>
  <c r="M1875" i="1"/>
  <c r="N1875" i="1" s="1"/>
  <c r="O1875" i="1" s="1"/>
  <c r="P1875" i="1" s="1"/>
  <c r="Q1875" i="1" s="1"/>
  <c r="R1875" i="1" s="1"/>
  <c r="S1875" i="1" s="1"/>
  <c r="T1875" i="1" s="1"/>
  <c r="U1875" i="1" s="1"/>
  <c r="M882" i="1"/>
  <c r="N882" i="1" s="1"/>
  <c r="O882" i="1" s="1"/>
  <c r="P882" i="1" s="1"/>
  <c r="Q882" i="1" s="1"/>
  <c r="R882" i="1" s="1"/>
  <c r="S882" i="1" s="1"/>
  <c r="T882" i="1" s="1"/>
  <c r="U882" i="1" s="1"/>
  <c r="M883" i="1"/>
  <c r="N883" i="1" s="1"/>
  <c r="O883" i="1" s="1"/>
  <c r="P883" i="1" s="1"/>
  <c r="Q883" i="1" s="1"/>
  <c r="R883" i="1" s="1"/>
  <c r="S883" i="1" s="1"/>
  <c r="T883" i="1" s="1"/>
  <c r="U883" i="1" s="1"/>
  <c r="M884" i="1"/>
  <c r="N884" i="1" s="1"/>
  <c r="O884" i="1" s="1"/>
  <c r="P884" i="1" s="1"/>
  <c r="Q884" i="1" s="1"/>
  <c r="R884" i="1" s="1"/>
  <c r="S884" i="1" s="1"/>
  <c r="T884" i="1" s="1"/>
  <c r="U884" i="1" s="1"/>
  <c r="M885" i="1"/>
  <c r="N885" i="1" s="1"/>
  <c r="O885" i="1" s="1"/>
  <c r="P885" i="1" s="1"/>
  <c r="Q885" i="1" s="1"/>
  <c r="R885" i="1" s="1"/>
  <c r="S885" i="1" s="1"/>
  <c r="T885" i="1" s="1"/>
  <c r="U885" i="1" s="1"/>
  <c r="M980" i="1"/>
  <c r="N980" i="1" s="1"/>
  <c r="O980" i="1" s="1"/>
  <c r="P980" i="1" s="1"/>
  <c r="Q980" i="1" s="1"/>
  <c r="R980" i="1" s="1"/>
  <c r="S980" i="1" s="1"/>
  <c r="T980" i="1" s="1"/>
  <c r="U980" i="1" s="1"/>
  <c r="M981" i="1"/>
  <c r="N981" i="1" s="1"/>
  <c r="O981" i="1" s="1"/>
  <c r="P981" i="1" s="1"/>
  <c r="Q981" i="1" s="1"/>
  <c r="R981" i="1" s="1"/>
  <c r="S981" i="1" s="1"/>
  <c r="T981" i="1" s="1"/>
  <c r="U981" i="1" s="1"/>
  <c r="M982" i="1"/>
  <c r="N982" i="1" s="1"/>
  <c r="O982" i="1" s="1"/>
  <c r="P982" i="1" s="1"/>
  <c r="Q982" i="1" s="1"/>
  <c r="R982" i="1" s="1"/>
  <c r="S982" i="1" s="1"/>
  <c r="T982" i="1" s="1"/>
  <c r="U982" i="1" s="1"/>
  <c r="M1098" i="1"/>
  <c r="N1098" i="1" s="1"/>
  <c r="O1098" i="1" s="1"/>
  <c r="P1098" i="1" s="1"/>
  <c r="Q1098" i="1" s="1"/>
  <c r="R1098" i="1" s="1"/>
  <c r="S1098" i="1" s="1"/>
  <c r="T1098" i="1" s="1"/>
  <c r="U1098" i="1" s="1"/>
  <c r="M1104" i="1"/>
  <c r="N1104" i="1" s="1"/>
  <c r="O1104" i="1" s="1"/>
  <c r="P1104" i="1" s="1"/>
  <c r="Q1104" i="1" s="1"/>
  <c r="R1104" i="1" s="1"/>
  <c r="S1104" i="1" s="1"/>
  <c r="T1104" i="1" s="1"/>
  <c r="U1104" i="1" s="1"/>
  <c r="M1105" i="1"/>
  <c r="N1105" i="1" s="1"/>
  <c r="O1105" i="1" s="1"/>
  <c r="P1105" i="1" s="1"/>
  <c r="Q1105" i="1" s="1"/>
  <c r="R1105" i="1" s="1"/>
  <c r="S1105" i="1" s="1"/>
  <c r="T1105" i="1" s="1"/>
  <c r="U1105" i="1" s="1"/>
  <c r="M1106" i="1"/>
  <c r="N1106" i="1" s="1"/>
  <c r="O1106" i="1" s="1"/>
  <c r="P1106" i="1" s="1"/>
  <c r="Q1106" i="1" s="1"/>
  <c r="R1106" i="1" s="1"/>
  <c r="S1106" i="1" s="1"/>
  <c r="T1106" i="1" s="1"/>
  <c r="U1106" i="1" s="1"/>
  <c r="M814" i="1"/>
  <c r="N814" i="1" s="1"/>
  <c r="O814" i="1" s="1"/>
  <c r="P814" i="1" s="1"/>
  <c r="Q814" i="1" s="1"/>
  <c r="R814" i="1" s="1"/>
  <c r="S814" i="1" s="1"/>
  <c r="T814" i="1" s="1"/>
  <c r="U814" i="1" s="1"/>
  <c r="M918" i="1"/>
  <c r="N918" i="1" s="1"/>
  <c r="O918" i="1" s="1"/>
  <c r="P918" i="1" s="1"/>
  <c r="Q918" i="1" s="1"/>
  <c r="R918" i="1" s="1"/>
  <c r="S918" i="1" s="1"/>
  <c r="T918" i="1" s="1"/>
  <c r="U918" i="1" s="1"/>
  <c r="M1795" i="1"/>
  <c r="N1795" i="1" s="1"/>
  <c r="O1795" i="1" s="1"/>
  <c r="P1795" i="1" s="1"/>
  <c r="Q1795" i="1" s="1"/>
  <c r="R1795" i="1" s="1"/>
  <c r="S1795" i="1" s="1"/>
  <c r="T1795" i="1" s="1"/>
  <c r="U1795" i="1" s="1"/>
  <c r="M1919" i="1"/>
  <c r="N1919" i="1" s="1"/>
  <c r="O1919" i="1" s="1"/>
  <c r="P1919" i="1" s="1"/>
  <c r="Q1919" i="1" s="1"/>
  <c r="R1919" i="1" s="1"/>
  <c r="S1919" i="1" s="1"/>
  <c r="T1919" i="1" s="1"/>
  <c r="U1919" i="1" s="1"/>
  <c r="M1920" i="1"/>
  <c r="N1920" i="1" s="1"/>
  <c r="O1920" i="1" s="1"/>
  <c r="P1920" i="1" s="1"/>
  <c r="Q1920" i="1" s="1"/>
  <c r="R1920" i="1" s="1"/>
  <c r="S1920" i="1" s="1"/>
  <c r="T1920" i="1" s="1"/>
  <c r="U1920" i="1" s="1"/>
  <c r="M1923" i="1"/>
  <c r="N1923" i="1" s="1"/>
  <c r="O1923" i="1" s="1"/>
  <c r="P1923" i="1" s="1"/>
  <c r="Q1923" i="1" s="1"/>
  <c r="R1923" i="1" s="1"/>
  <c r="S1923" i="1" s="1"/>
  <c r="T1923" i="1" s="1"/>
  <c r="U1923" i="1" s="1"/>
  <c r="M1157" i="1"/>
  <c r="N1157" i="1" s="1"/>
  <c r="O1157" i="1" s="1"/>
  <c r="P1157" i="1" s="1"/>
  <c r="Q1157" i="1" s="1"/>
  <c r="R1157" i="1" s="1"/>
  <c r="S1157" i="1" s="1"/>
  <c r="T1157" i="1" s="1"/>
  <c r="U1157" i="1" s="1"/>
  <c r="M1163" i="1"/>
  <c r="N1163" i="1" s="1"/>
  <c r="O1163" i="1" s="1"/>
  <c r="P1163" i="1" s="1"/>
  <c r="Q1163" i="1" s="1"/>
  <c r="R1163" i="1" s="1"/>
  <c r="S1163" i="1" s="1"/>
  <c r="T1163" i="1" s="1"/>
  <c r="U1163" i="1" s="1"/>
  <c r="M1164" i="1"/>
  <c r="N1164" i="1" s="1"/>
  <c r="O1164" i="1" s="1"/>
  <c r="P1164" i="1" s="1"/>
  <c r="Q1164" i="1" s="1"/>
  <c r="R1164" i="1" s="1"/>
  <c r="S1164" i="1" s="1"/>
  <c r="T1164" i="1" s="1"/>
  <c r="U1164" i="1" s="1"/>
  <c r="M919" i="1"/>
  <c r="N919" i="1" s="1"/>
  <c r="O919" i="1" s="1"/>
  <c r="P919" i="1" s="1"/>
  <c r="Q919" i="1" s="1"/>
  <c r="R919" i="1" s="1"/>
  <c r="S919" i="1" s="1"/>
  <c r="T919" i="1" s="1"/>
  <c r="U919" i="1" s="1"/>
  <c r="M1006" i="1"/>
  <c r="N1006" i="1" s="1"/>
  <c r="O1006" i="1" s="1"/>
  <c r="P1006" i="1" s="1"/>
  <c r="Q1006" i="1" s="1"/>
  <c r="R1006" i="1" s="1"/>
  <c r="S1006" i="1" s="1"/>
  <c r="T1006" i="1" s="1"/>
  <c r="U1006" i="1" s="1"/>
  <c r="M1010" i="1"/>
  <c r="N1010" i="1" s="1"/>
  <c r="O1010" i="1" s="1"/>
  <c r="P1010" i="1" s="1"/>
  <c r="Q1010" i="1" s="1"/>
  <c r="R1010" i="1" s="1"/>
  <c r="S1010" i="1" s="1"/>
  <c r="T1010" i="1" s="1"/>
  <c r="U1010" i="1" s="1"/>
  <c r="M1099" i="1"/>
  <c r="N1099" i="1" s="1"/>
  <c r="O1099" i="1" s="1"/>
  <c r="P1099" i="1" s="1"/>
  <c r="Q1099" i="1" s="1"/>
  <c r="R1099" i="1" s="1"/>
  <c r="S1099" i="1" s="1"/>
  <c r="T1099" i="1" s="1"/>
  <c r="U1099" i="1" s="1"/>
  <c r="M810" i="1"/>
  <c r="N810" i="1" s="1"/>
  <c r="O810" i="1" s="1"/>
  <c r="P810" i="1" s="1"/>
  <c r="Q810" i="1" s="1"/>
  <c r="R810" i="1" s="1"/>
  <c r="S810" i="1" s="1"/>
  <c r="T810" i="1" s="1"/>
  <c r="U810" i="1" s="1"/>
  <c r="M1064" i="1"/>
  <c r="N1064" i="1" s="1"/>
  <c r="O1064" i="1" s="1"/>
  <c r="P1064" i="1" s="1"/>
  <c r="Q1064" i="1" s="1"/>
  <c r="R1064" i="1" s="1"/>
  <c r="S1064" i="1" s="1"/>
  <c r="T1064" i="1" s="1"/>
  <c r="U1064" i="1" s="1"/>
  <c r="M1145" i="1"/>
  <c r="N1145" i="1" s="1"/>
  <c r="O1145" i="1" s="1"/>
  <c r="P1145" i="1" s="1"/>
  <c r="Q1145" i="1" s="1"/>
  <c r="R1145" i="1" s="1"/>
  <c r="S1145" i="1" s="1"/>
  <c r="T1145" i="1" s="1"/>
  <c r="U1145" i="1" s="1"/>
  <c r="M920" i="1"/>
  <c r="N920" i="1" s="1"/>
  <c r="O920" i="1" s="1"/>
  <c r="P920" i="1" s="1"/>
  <c r="Q920" i="1" s="1"/>
  <c r="R920" i="1" s="1"/>
  <c r="S920" i="1" s="1"/>
  <c r="T920" i="1" s="1"/>
  <c r="U920" i="1" s="1"/>
  <c r="M1007" i="1"/>
  <c r="N1007" i="1" s="1"/>
  <c r="O1007" i="1" s="1"/>
  <c r="P1007" i="1" s="1"/>
  <c r="Q1007" i="1" s="1"/>
  <c r="R1007" i="1" s="1"/>
  <c r="S1007" i="1" s="1"/>
  <c r="T1007" i="1" s="1"/>
  <c r="U1007" i="1" s="1"/>
  <c r="M1011" i="1"/>
  <c r="N1011" i="1" s="1"/>
  <c r="O1011" i="1" s="1"/>
  <c r="P1011" i="1" s="1"/>
  <c r="Q1011" i="1" s="1"/>
  <c r="R1011" i="1" s="1"/>
  <c r="S1011" i="1" s="1"/>
  <c r="T1011" i="1" s="1"/>
  <c r="U1011" i="1" s="1"/>
  <c r="M1100" i="1"/>
  <c r="N1100" i="1" s="1"/>
  <c r="O1100" i="1" s="1"/>
  <c r="P1100" i="1" s="1"/>
  <c r="Q1100" i="1" s="1"/>
  <c r="R1100" i="1" s="1"/>
  <c r="S1100" i="1" s="1"/>
  <c r="T1100" i="1" s="1"/>
  <c r="U1100" i="1" s="1"/>
  <c r="M1924" i="1"/>
  <c r="N1924" i="1" s="1"/>
  <c r="O1924" i="1" s="1"/>
  <c r="P1924" i="1" s="1"/>
  <c r="Q1924" i="1" s="1"/>
  <c r="R1924" i="1" s="1"/>
  <c r="S1924" i="1" s="1"/>
  <c r="T1924" i="1" s="1"/>
  <c r="U1924" i="1" s="1"/>
  <c r="M1065" i="1"/>
  <c r="N1065" i="1" s="1"/>
  <c r="O1065" i="1" s="1"/>
  <c r="P1065" i="1" s="1"/>
  <c r="Q1065" i="1" s="1"/>
  <c r="R1065" i="1" s="1"/>
  <c r="S1065" i="1" s="1"/>
  <c r="T1065" i="1" s="1"/>
  <c r="U1065" i="1" s="1"/>
  <c r="M1146" i="1"/>
  <c r="N1146" i="1" s="1"/>
  <c r="O1146" i="1" s="1"/>
  <c r="P1146" i="1" s="1"/>
  <c r="Q1146" i="1" s="1"/>
  <c r="R1146" i="1" s="1"/>
  <c r="S1146" i="1" s="1"/>
  <c r="T1146" i="1" s="1"/>
  <c r="U1146" i="1" s="1"/>
  <c r="M921" i="1"/>
  <c r="N921" i="1" s="1"/>
  <c r="O921" i="1" s="1"/>
  <c r="P921" i="1" s="1"/>
  <c r="Q921" i="1" s="1"/>
  <c r="R921" i="1" s="1"/>
  <c r="S921" i="1" s="1"/>
  <c r="T921" i="1" s="1"/>
  <c r="U921" i="1" s="1"/>
  <c r="M1008" i="1"/>
  <c r="N1008" i="1" s="1"/>
  <c r="O1008" i="1" s="1"/>
  <c r="P1008" i="1" s="1"/>
  <c r="Q1008" i="1" s="1"/>
  <c r="R1008" i="1" s="1"/>
  <c r="S1008" i="1" s="1"/>
  <c r="T1008" i="1" s="1"/>
  <c r="U1008" i="1" s="1"/>
  <c r="M1012" i="1"/>
  <c r="N1012" i="1" s="1"/>
  <c r="O1012" i="1" s="1"/>
  <c r="P1012" i="1" s="1"/>
  <c r="Q1012" i="1" s="1"/>
  <c r="R1012" i="1" s="1"/>
  <c r="S1012" i="1" s="1"/>
  <c r="T1012" i="1" s="1"/>
  <c r="U1012" i="1" s="1"/>
  <c r="M1101" i="1"/>
  <c r="N1101" i="1" s="1"/>
  <c r="O1101" i="1" s="1"/>
  <c r="P1101" i="1" s="1"/>
  <c r="Q1101" i="1" s="1"/>
  <c r="R1101" i="1" s="1"/>
  <c r="S1101" i="1" s="1"/>
  <c r="T1101" i="1" s="1"/>
  <c r="U1101" i="1" s="1"/>
  <c r="M1066" i="1"/>
  <c r="N1066" i="1" s="1"/>
  <c r="O1066" i="1" s="1"/>
  <c r="P1066" i="1" s="1"/>
  <c r="Q1066" i="1" s="1"/>
  <c r="R1066" i="1" s="1"/>
  <c r="S1066" i="1" s="1"/>
  <c r="T1066" i="1" s="1"/>
  <c r="U1066" i="1" s="1"/>
  <c r="M1147" i="1"/>
  <c r="N1147" i="1" s="1"/>
  <c r="O1147" i="1" s="1"/>
  <c r="P1147" i="1" s="1"/>
  <c r="Q1147" i="1" s="1"/>
  <c r="R1147" i="1" s="1"/>
  <c r="S1147" i="1" s="1"/>
  <c r="T1147" i="1" s="1"/>
  <c r="U1147" i="1" s="1"/>
  <c r="M922" i="1"/>
  <c r="N922" i="1" s="1"/>
  <c r="O922" i="1" s="1"/>
  <c r="P922" i="1" s="1"/>
  <c r="Q922" i="1" s="1"/>
  <c r="R922" i="1" s="1"/>
  <c r="S922" i="1" s="1"/>
  <c r="T922" i="1" s="1"/>
  <c r="U922" i="1" s="1"/>
  <c r="M1009" i="1"/>
  <c r="N1009" i="1" s="1"/>
  <c r="O1009" i="1" s="1"/>
  <c r="P1009" i="1" s="1"/>
  <c r="Q1009" i="1" s="1"/>
  <c r="R1009" i="1" s="1"/>
  <c r="S1009" i="1" s="1"/>
  <c r="T1009" i="1" s="1"/>
  <c r="U1009" i="1" s="1"/>
  <c r="M1013" i="1"/>
  <c r="N1013" i="1" s="1"/>
  <c r="O1013" i="1" s="1"/>
  <c r="P1013" i="1" s="1"/>
  <c r="Q1013" i="1" s="1"/>
  <c r="R1013" i="1" s="1"/>
  <c r="S1013" i="1" s="1"/>
  <c r="T1013" i="1" s="1"/>
  <c r="U1013" i="1" s="1"/>
  <c r="M1102" i="1"/>
  <c r="N1102" i="1" s="1"/>
  <c r="O1102" i="1" s="1"/>
  <c r="P1102" i="1" s="1"/>
  <c r="Q1102" i="1" s="1"/>
  <c r="R1102" i="1" s="1"/>
  <c r="S1102" i="1" s="1"/>
  <c r="T1102" i="1" s="1"/>
  <c r="U1102" i="1" s="1"/>
  <c r="M1067" i="1"/>
  <c r="N1067" i="1" s="1"/>
  <c r="O1067" i="1" s="1"/>
  <c r="P1067" i="1" s="1"/>
  <c r="Q1067" i="1" s="1"/>
  <c r="R1067" i="1" s="1"/>
  <c r="S1067" i="1" s="1"/>
  <c r="T1067" i="1" s="1"/>
  <c r="U1067" i="1" s="1"/>
  <c r="M1148" i="1"/>
  <c r="N1148" i="1" s="1"/>
  <c r="O1148" i="1" s="1"/>
  <c r="P1148" i="1" s="1"/>
  <c r="Q1148" i="1" s="1"/>
  <c r="R1148" i="1" s="1"/>
  <c r="S1148" i="1" s="1"/>
  <c r="T1148" i="1" s="1"/>
  <c r="U1148" i="1" s="1"/>
  <c r="M782" i="1"/>
  <c r="N782" i="1" s="1"/>
  <c r="O782" i="1" s="1"/>
  <c r="P782" i="1" s="1"/>
  <c r="Q782" i="1" s="1"/>
  <c r="R782" i="1" s="1"/>
  <c r="S782" i="1" s="1"/>
  <c r="T782" i="1" s="1"/>
  <c r="U782" i="1" s="1"/>
  <c r="M824" i="1"/>
  <c r="N824" i="1" s="1"/>
  <c r="O824" i="1" s="1"/>
  <c r="P824" i="1" s="1"/>
  <c r="Q824" i="1" s="1"/>
  <c r="R824" i="1" s="1"/>
  <c r="S824" i="1" s="1"/>
  <c r="T824" i="1" s="1"/>
  <c r="U824" i="1" s="1"/>
  <c r="M886" i="1"/>
  <c r="N886" i="1" s="1"/>
  <c r="O886" i="1" s="1"/>
  <c r="P886" i="1" s="1"/>
  <c r="Q886" i="1" s="1"/>
  <c r="R886" i="1" s="1"/>
  <c r="S886" i="1" s="1"/>
  <c r="T886" i="1" s="1"/>
  <c r="U886" i="1" s="1"/>
  <c r="M1798" i="1"/>
  <c r="N1798" i="1" s="1"/>
  <c r="O1798" i="1" s="1"/>
  <c r="P1798" i="1" s="1"/>
  <c r="Q1798" i="1" s="1"/>
  <c r="R1798" i="1" s="1"/>
  <c r="S1798" i="1" s="1"/>
  <c r="T1798" i="1" s="1"/>
  <c r="U1798" i="1" s="1"/>
  <c r="M1828" i="1"/>
  <c r="N1828" i="1" s="1"/>
  <c r="O1828" i="1" s="1"/>
  <c r="P1828" i="1" s="1"/>
  <c r="Q1828" i="1" s="1"/>
  <c r="R1828" i="1" s="1"/>
  <c r="S1828" i="1" s="1"/>
  <c r="T1828" i="1" s="1"/>
  <c r="U1828" i="1" s="1"/>
  <c r="M1829" i="1"/>
  <c r="N1829" i="1" s="1"/>
  <c r="O1829" i="1" s="1"/>
  <c r="P1829" i="1" s="1"/>
  <c r="Q1829" i="1" s="1"/>
  <c r="R1829" i="1" s="1"/>
  <c r="S1829" i="1" s="1"/>
  <c r="T1829" i="1" s="1"/>
  <c r="U1829" i="1" s="1"/>
  <c r="M1831" i="1"/>
  <c r="N1831" i="1" s="1"/>
  <c r="O1831" i="1" s="1"/>
  <c r="P1831" i="1" s="1"/>
  <c r="Q1831" i="1" s="1"/>
  <c r="R1831" i="1" s="1"/>
  <c r="S1831" i="1" s="1"/>
  <c r="T1831" i="1" s="1"/>
  <c r="U1831" i="1" s="1"/>
  <c r="M1832" i="1"/>
  <c r="N1832" i="1" s="1"/>
  <c r="O1832" i="1" s="1"/>
  <c r="P1832" i="1" s="1"/>
  <c r="Q1832" i="1" s="1"/>
  <c r="R1832" i="1" s="1"/>
  <c r="S1832" i="1" s="1"/>
  <c r="T1832" i="1" s="1"/>
  <c r="U1832" i="1" s="1"/>
  <c r="M1840" i="1"/>
  <c r="N1840" i="1" s="1"/>
  <c r="O1840" i="1" s="1"/>
  <c r="P1840" i="1" s="1"/>
  <c r="Q1840" i="1" s="1"/>
  <c r="R1840" i="1" s="1"/>
  <c r="S1840" i="1" s="1"/>
  <c r="T1840" i="1" s="1"/>
  <c r="U1840" i="1" s="1"/>
  <c r="M1841" i="1"/>
  <c r="N1841" i="1" s="1"/>
  <c r="O1841" i="1" s="1"/>
  <c r="P1841" i="1" s="1"/>
  <c r="Q1841" i="1" s="1"/>
  <c r="R1841" i="1" s="1"/>
  <c r="S1841" i="1" s="1"/>
  <c r="T1841" i="1" s="1"/>
  <c r="U1841" i="1" s="1"/>
  <c r="M1842" i="1"/>
  <c r="N1842" i="1" s="1"/>
  <c r="O1842" i="1" s="1"/>
  <c r="P1842" i="1" s="1"/>
  <c r="Q1842" i="1" s="1"/>
  <c r="R1842" i="1" s="1"/>
  <c r="S1842" i="1" s="1"/>
  <c r="T1842" i="1" s="1"/>
  <c r="U1842" i="1" s="1"/>
  <c r="M1843" i="1"/>
  <c r="N1843" i="1" s="1"/>
  <c r="O1843" i="1" s="1"/>
  <c r="P1843" i="1" s="1"/>
  <c r="Q1843" i="1" s="1"/>
  <c r="R1843" i="1" s="1"/>
  <c r="S1843" i="1" s="1"/>
  <c r="T1843" i="1" s="1"/>
  <c r="U1843" i="1" s="1"/>
  <c r="M1844" i="1"/>
  <c r="N1844" i="1" s="1"/>
  <c r="O1844" i="1" s="1"/>
  <c r="P1844" i="1" s="1"/>
  <c r="Q1844" i="1" s="1"/>
  <c r="R1844" i="1" s="1"/>
  <c r="S1844" i="1" s="1"/>
  <c r="T1844" i="1" s="1"/>
  <c r="U1844" i="1" s="1"/>
  <c r="M1845" i="1"/>
  <c r="N1845" i="1" s="1"/>
  <c r="O1845" i="1" s="1"/>
  <c r="P1845" i="1" s="1"/>
  <c r="Q1845" i="1" s="1"/>
  <c r="R1845" i="1" s="1"/>
  <c r="S1845" i="1" s="1"/>
  <c r="T1845" i="1" s="1"/>
  <c r="U1845" i="1" s="1"/>
  <c r="M1846" i="1"/>
  <c r="N1846" i="1" s="1"/>
  <c r="O1846" i="1" s="1"/>
  <c r="P1846" i="1" s="1"/>
  <c r="Q1846" i="1" s="1"/>
  <c r="R1846" i="1" s="1"/>
  <c r="S1846" i="1" s="1"/>
  <c r="T1846" i="1" s="1"/>
  <c r="U1846" i="1" s="1"/>
  <c r="M1847" i="1"/>
  <c r="N1847" i="1" s="1"/>
  <c r="O1847" i="1" s="1"/>
  <c r="P1847" i="1" s="1"/>
  <c r="Q1847" i="1" s="1"/>
  <c r="R1847" i="1" s="1"/>
  <c r="S1847" i="1" s="1"/>
  <c r="T1847" i="1" s="1"/>
  <c r="U1847" i="1" s="1"/>
  <c r="M1848" i="1"/>
  <c r="N1848" i="1" s="1"/>
  <c r="O1848" i="1" s="1"/>
  <c r="P1848" i="1" s="1"/>
  <c r="Q1848" i="1" s="1"/>
  <c r="R1848" i="1" s="1"/>
  <c r="S1848" i="1" s="1"/>
  <c r="T1848" i="1" s="1"/>
  <c r="U1848" i="1" s="1"/>
  <c r="M1849" i="1"/>
  <c r="N1849" i="1" s="1"/>
  <c r="O1849" i="1" s="1"/>
  <c r="P1849" i="1" s="1"/>
  <c r="Q1849" i="1" s="1"/>
  <c r="R1849" i="1" s="1"/>
  <c r="S1849" i="1" s="1"/>
  <c r="T1849" i="1" s="1"/>
  <c r="U1849" i="1" s="1"/>
  <c r="M1850" i="1"/>
  <c r="N1850" i="1" s="1"/>
  <c r="O1850" i="1" s="1"/>
  <c r="P1850" i="1" s="1"/>
  <c r="Q1850" i="1" s="1"/>
  <c r="R1850" i="1" s="1"/>
  <c r="S1850" i="1" s="1"/>
  <c r="T1850" i="1" s="1"/>
  <c r="U1850" i="1" s="1"/>
  <c r="M1863" i="1"/>
  <c r="N1863" i="1" s="1"/>
  <c r="O1863" i="1" s="1"/>
  <c r="P1863" i="1" s="1"/>
  <c r="Q1863" i="1" s="1"/>
  <c r="R1863" i="1" s="1"/>
  <c r="S1863" i="1" s="1"/>
  <c r="T1863" i="1" s="1"/>
  <c r="U1863" i="1" s="1"/>
  <c r="M893" i="1"/>
  <c r="N893" i="1" s="1"/>
  <c r="O893" i="1" s="1"/>
  <c r="P893" i="1" s="1"/>
  <c r="Q893" i="1" s="1"/>
  <c r="R893" i="1" s="1"/>
  <c r="S893" i="1" s="1"/>
  <c r="T893" i="1" s="1"/>
  <c r="U893" i="1" s="1"/>
  <c r="M894" i="1"/>
  <c r="N894" i="1" s="1"/>
  <c r="O894" i="1" s="1"/>
  <c r="P894" i="1" s="1"/>
  <c r="Q894" i="1" s="1"/>
  <c r="R894" i="1" s="1"/>
  <c r="S894" i="1" s="1"/>
  <c r="T894" i="1" s="1"/>
  <c r="U894" i="1" s="1"/>
  <c r="M1014" i="1"/>
  <c r="N1014" i="1" s="1"/>
  <c r="O1014" i="1" s="1"/>
  <c r="P1014" i="1" s="1"/>
  <c r="Q1014" i="1" s="1"/>
  <c r="R1014" i="1" s="1"/>
  <c r="S1014" i="1" s="1"/>
  <c r="T1014" i="1" s="1"/>
  <c r="U1014" i="1" s="1"/>
  <c r="M811" i="1"/>
  <c r="N811" i="1" s="1"/>
  <c r="O811" i="1" s="1"/>
  <c r="P811" i="1" s="1"/>
  <c r="Q811" i="1" s="1"/>
  <c r="R811" i="1" s="1"/>
  <c r="S811" i="1" s="1"/>
  <c r="T811" i="1" s="1"/>
  <c r="U811" i="1" s="1"/>
  <c r="M895" i="1"/>
  <c r="N895" i="1" s="1"/>
  <c r="O895" i="1" s="1"/>
  <c r="P895" i="1" s="1"/>
  <c r="Q895" i="1" s="1"/>
  <c r="R895" i="1" s="1"/>
  <c r="S895" i="1" s="1"/>
  <c r="T895" i="1" s="1"/>
  <c r="U895" i="1" s="1"/>
  <c r="M896" i="1"/>
  <c r="N896" i="1" s="1"/>
  <c r="O896" i="1" s="1"/>
  <c r="P896" i="1" s="1"/>
  <c r="Q896" i="1" s="1"/>
  <c r="R896" i="1" s="1"/>
  <c r="S896" i="1" s="1"/>
  <c r="T896" i="1" s="1"/>
  <c r="U896" i="1" s="1"/>
  <c r="M857" i="1"/>
  <c r="N857" i="1" s="1"/>
  <c r="O857" i="1" s="1"/>
  <c r="P857" i="1" s="1"/>
  <c r="Q857" i="1" s="1"/>
  <c r="R857" i="1" s="1"/>
  <c r="S857" i="1" s="1"/>
  <c r="T857" i="1" s="1"/>
  <c r="U857" i="1" s="1"/>
  <c r="M923" i="1"/>
  <c r="N923" i="1" s="1"/>
  <c r="O923" i="1" s="1"/>
  <c r="P923" i="1" s="1"/>
  <c r="Q923" i="1" s="1"/>
  <c r="R923" i="1" s="1"/>
  <c r="S923" i="1" s="1"/>
  <c r="T923" i="1" s="1"/>
  <c r="U923" i="1" s="1"/>
  <c r="M1796" i="1"/>
  <c r="N1796" i="1" s="1"/>
  <c r="O1796" i="1" s="1"/>
  <c r="P1796" i="1" s="1"/>
  <c r="Q1796" i="1" s="1"/>
  <c r="R1796" i="1" s="1"/>
  <c r="S1796" i="1" s="1"/>
  <c r="T1796" i="1" s="1"/>
  <c r="U1796" i="1" s="1"/>
  <c r="M1797" i="1"/>
  <c r="N1797" i="1" s="1"/>
  <c r="O1797" i="1" s="1"/>
  <c r="P1797" i="1" s="1"/>
  <c r="Q1797" i="1" s="1"/>
  <c r="R1797" i="1" s="1"/>
  <c r="S1797" i="1" s="1"/>
  <c r="T1797" i="1" s="1"/>
  <c r="U1797" i="1" s="1"/>
  <c r="M1859" i="1"/>
  <c r="N1859" i="1" s="1"/>
  <c r="O1859" i="1" s="1"/>
  <c r="P1859" i="1" s="1"/>
  <c r="Q1859" i="1" s="1"/>
  <c r="R1859" i="1" s="1"/>
  <c r="S1859" i="1" s="1"/>
  <c r="T1859" i="1" s="1"/>
  <c r="U1859" i="1" s="1"/>
  <c r="M1860" i="1"/>
  <c r="N1860" i="1" s="1"/>
  <c r="O1860" i="1" s="1"/>
  <c r="P1860" i="1" s="1"/>
  <c r="Q1860" i="1" s="1"/>
  <c r="R1860" i="1" s="1"/>
  <c r="S1860" i="1" s="1"/>
  <c r="T1860" i="1" s="1"/>
  <c r="U1860" i="1" s="1"/>
  <c r="M1869" i="1"/>
  <c r="N1869" i="1" s="1"/>
  <c r="O1869" i="1" s="1"/>
  <c r="P1869" i="1" s="1"/>
  <c r="Q1869" i="1" s="1"/>
  <c r="R1869" i="1" s="1"/>
  <c r="S1869" i="1" s="1"/>
  <c r="T1869" i="1" s="1"/>
  <c r="U1869" i="1" s="1"/>
  <c r="M897" i="1"/>
  <c r="N897" i="1" s="1"/>
  <c r="O897" i="1" s="1"/>
  <c r="P897" i="1" s="1"/>
  <c r="Q897" i="1" s="1"/>
  <c r="R897" i="1" s="1"/>
  <c r="S897" i="1" s="1"/>
  <c r="T897" i="1" s="1"/>
  <c r="U897" i="1" s="1"/>
  <c r="M1015" i="1"/>
  <c r="N1015" i="1" s="1"/>
  <c r="O1015" i="1" s="1"/>
  <c r="P1015" i="1" s="1"/>
  <c r="Q1015" i="1" s="1"/>
  <c r="R1015" i="1" s="1"/>
  <c r="S1015" i="1" s="1"/>
  <c r="T1015" i="1" s="1"/>
  <c r="U1015" i="1" s="1"/>
  <c r="M898" i="1"/>
  <c r="N898" i="1" s="1"/>
  <c r="O898" i="1" s="1"/>
  <c r="P898" i="1" s="1"/>
  <c r="Q898" i="1" s="1"/>
  <c r="R898" i="1" s="1"/>
  <c r="S898" i="1" s="1"/>
  <c r="T898" i="1" s="1"/>
  <c r="U898" i="1" s="1"/>
  <c r="M780" i="1"/>
  <c r="N780" i="1" s="1"/>
  <c r="O780" i="1" s="1"/>
  <c r="P780" i="1" s="1"/>
  <c r="Q780" i="1" s="1"/>
  <c r="R780" i="1" s="1"/>
  <c r="S780" i="1" s="1"/>
  <c r="T780" i="1" s="1"/>
  <c r="U780" i="1" s="1"/>
  <c r="M924" i="1"/>
  <c r="N924" i="1" s="1"/>
  <c r="O924" i="1" s="1"/>
  <c r="P924" i="1" s="1"/>
  <c r="Q924" i="1" s="1"/>
  <c r="R924" i="1" s="1"/>
  <c r="S924" i="1" s="1"/>
  <c r="T924" i="1" s="1"/>
  <c r="U924" i="1" s="1"/>
  <c r="M1108" i="1"/>
  <c r="N1108" i="1" s="1"/>
  <c r="O1108" i="1" s="1"/>
  <c r="P1108" i="1" s="1"/>
  <c r="Q1108" i="1" s="1"/>
  <c r="R1108" i="1" s="1"/>
  <c r="S1108" i="1" s="1"/>
  <c r="T1108" i="1" s="1"/>
  <c r="U1108" i="1" s="1"/>
  <c r="M1799" i="1"/>
  <c r="N1799" i="1" s="1"/>
  <c r="O1799" i="1" s="1"/>
  <c r="P1799" i="1" s="1"/>
  <c r="Q1799" i="1" s="1"/>
  <c r="R1799" i="1" s="1"/>
  <c r="S1799" i="1" s="1"/>
  <c r="T1799" i="1" s="1"/>
  <c r="U1799" i="1" s="1"/>
  <c r="M899" i="1"/>
  <c r="N899" i="1" s="1"/>
  <c r="O899" i="1" s="1"/>
  <c r="P899" i="1" s="1"/>
  <c r="Q899" i="1" s="1"/>
  <c r="R899" i="1" s="1"/>
  <c r="S899" i="1" s="1"/>
  <c r="T899" i="1" s="1"/>
  <c r="U899" i="1" s="1"/>
  <c r="M900" i="1"/>
  <c r="N900" i="1" s="1"/>
  <c r="O900" i="1" s="1"/>
  <c r="P900" i="1" s="1"/>
  <c r="Q900" i="1" s="1"/>
  <c r="R900" i="1" s="1"/>
  <c r="S900" i="1" s="1"/>
  <c r="T900" i="1" s="1"/>
  <c r="U900" i="1" s="1"/>
  <c r="M1016" i="1"/>
  <c r="N1016" i="1" s="1"/>
  <c r="O1016" i="1" s="1"/>
  <c r="P1016" i="1" s="1"/>
  <c r="Q1016" i="1" s="1"/>
  <c r="R1016" i="1" s="1"/>
  <c r="S1016" i="1" s="1"/>
  <c r="T1016" i="1" s="1"/>
  <c r="U1016" i="1" s="1"/>
  <c r="M849" i="1"/>
  <c r="N849" i="1" s="1"/>
  <c r="O849" i="1" s="1"/>
  <c r="P849" i="1" s="1"/>
  <c r="Q849" i="1" s="1"/>
  <c r="R849" i="1" s="1"/>
  <c r="S849" i="1" s="1"/>
  <c r="T849" i="1" s="1"/>
  <c r="U849" i="1" s="1"/>
  <c r="M927" i="1"/>
  <c r="N927" i="1" s="1"/>
  <c r="O927" i="1" s="1"/>
  <c r="P927" i="1" s="1"/>
  <c r="Q927" i="1" s="1"/>
  <c r="R927" i="1" s="1"/>
  <c r="S927" i="1" s="1"/>
  <c r="T927" i="1" s="1"/>
  <c r="U927" i="1" s="1"/>
  <c r="M931" i="1"/>
  <c r="N931" i="1" s="1"/>
  <c r="O931" i="1" s="1"/>
  <c r="P931" i="1" s="1"/>
  <c r="Q931" i="1" s="1"/>
  <c r="R931" i="1" s="1"/>
  <c r="S931" i="1" s="1"/>
  <c r="T931" i="1" s="1"/>
  <c r="U931" i="1" s="1"/>
  <c r="M963" i="1"/>
  <c r="N963" i="1" s="1"/>
  <c r="O963" i="1" s="1"/>
  <c r="P963" i="1" s="1"/>
  <c r="Q963" i="1" s="1"/>
  <c r="R963" i="1" s="1"/>
  <c r="S963" i="1" s="1"/>
  <c r="T963" i="1" s="1"/>
  <c r="U963" i="1" s="1"/>
  <c r="M901" i="1"/>
  <c r="N901" i="1" s="1"/>
  <c r="O901" i="1" s="1"/>
  <c r="P901" i="1" s="1"/>
  <c r="Q901" i="1" s="1"/>
  <c r="R901" i="1" s="1"/>
  <c r="S901" i="1" s="1"/>
  <c r="T901" i="1" s="1"/>
  <c r="U901" i="1" s="1"/>
  <c r="M902" i="1"/>
  <c r="N902" i="1" s="1"/>
  <c r="O902" i="1" s="1"/>
  <c r="P902" i="1" s="1"/>
  <c r="Q902" i="1" s="1"/>
  <c r="R902" i="1" s="1"/>
  <c r="S902" i="1" s="1"/>
  <c r="T902" i="1" s="1"/>
  <c r="U902" i="1" s="1"/>
  <c r="M864" i="1"/>
  <c r="N864" i="1" s="1"/>
  <c r="O864" i="1" s="1"/>
  <c r="P864" i="1" s="1"/>
  <c r="Q864" i="1" s="1"/>
  <c r="R864" i="1" s="1"/>
  <c r="S864" i="1" s="1"/>
  <c r="T864" i="1" s="1"/>
  <c r="U864" i="1" s="1"/>
  <c r="M865" i="1"/>
  <c r="N865" i="1" s="1"/>
  <c r="O865" i="1" s="1"/>
  <c r="P865" i="1" s="1"/>
  <c r="Q865" i="1" s="1"/>
  <c r="R865" i="1" s="1"/>
  <c r="S865" i="1" s="1"/>
  <c r="T865" i="1" s="1"/>
  <c r="U865" i="1" s="1"/>
  <c r="M867" i="1"/>
  <c r="N867" i="1" s="1"/>
  <c r="O867" i="1" s="1"/>
  <c r="P867" i="1" s="1"/>
  <c r="Q867" i="1" s="1"/>
  <c r="R867" i="1" s="1"/>
  <c r="S867" i="1" s="1"/>
  <c r="T867" i="1" s="1"/>
  <c r="U867" i="1" s="1"/>
  <c r="M868" i="1"/>
  <c r="N868" i="1" s="1"/>
  <c r="O868" i="1" s="1"/>
  <c r="P868" i="1" s="1"/>
  <c r="Q868" i="1" s="1"/>
  <c r="R868" i="1" s="1"/>
  <c r="S868" i="1" s="1"/>
  <c r="T868" i="1" s="1"/>
  <c r="U868" i="1" s="1"/>
  <c r="M903" i="1"/>
  <c r="N903" i="1" s="1"/>
  <c r="O903" i="1" s="1"/>
  <c r="P903" i="1" s="1"/>
  <c r="Q903" i="1" s="1"/>
  <c r="R903" i="1" s="1"/>
  <c r="S903" i="1" s="1"/>
  <c r="T903" i="1" s="1"/>
  <c r="U903" i="1" s="1"/>
  <c r="M904" i="1"/>
  <c r="N904" i="1" s="1"/>
  <c r="O904" i="1" s="1"/>
  <c r="P904" i="1" s="1"/>
  <c r="Q904" i="1" s="1"/>
  <c r="R904" i="1" s="1"/>
  <c r="S904" i="1" s="1"/>
  <c r="T904" i="1" s="1"/>
  <c r="U904" i="1" s="1"/>
  <c r="M905" i="1"/>
  <c r="N905" i="1" s="1"/>
  <c r="O905" i="1" s="1"/>
  <c r="P905" i="1" s="1"/>
  <c r="Q905" i="1" s="1"/>
  <c r="R905" i="1" s="1"/>
  <c r="S905" i="1" s="1"/>
  <c r="T905" i="1" s="1"/>
  <c r="U905" i="1" s="1"/>
  <c r="M1017" i="1"/>
  <c r="N1017" i="1" s="1"/>
  <c r="O1017" i="1" s="1"/>
  <c r="P1017" i="1" s="1"/>
  <c r="Q1017" i="1" s="1"/>
  <c r="R1017" i="1" s="1"/>
  <c r="S1017" i="1" s="1"/>
  <c r="T1017" i="1" s="1"/>
  <c r="U1017" i="1" s="1"/>
  <c r="M906" i="1"/>
  <c r="N906" i="1" s="1"/>
  <c r="O906" i="1" s="1"/>
  <c r="P906" i="1" s="1"/>
  <c r="Q906" i="1" s="1"/>
  <c r="R906" i="1" s="1"/>
  <c r="S906" i="1" s="1"/>
  <c r="T906" i="1" s="1"/>
  <c r="U906" i="1" s="1"/>
  <c r="M907" i="1"/>
  <c r="N907" i="1" s="1"/>
  <c r="O907" i="1" s="1"/>
  <c r="P907" i="1" s="1"/>
  <c r="Q907" i="1" s="1"/>
  <c r="R907" i="1" s="1"/>
  <c r="S907" i="1" s="1"/>
  <c r="T907" i="1" s="1"/>
  <c r="U907" i="1" s="1"/>
  <c r="M908" i="1"/>
  <c r="N908" i="1" s="1"/>
  <c r="O908" i="1" s="1"/>
  <c r="P908" i="1" s="1"/>
  <c r="Q908" i="1" s="1"/>
  <c r="R908" i="1" s="1"/>
  <c r="S908" i="1" s="1"/>
  <c r="T908" i="1" s="1"/>
  <c r="U908" i="1" s="1"/>
  <c r="M1018" i="1"/>
  <c r="N1018" i="1" s="1"/>
  <c r="O1018" i="1" s="1"/>
  <c r="P1018" i="1" s="1"/>
  <c r="Q1018" i="1" s="1"/>
  <c r="R1018" i="1" s="1"/>
  <c r="S1018" i="1" s="1"/>
  <c r="T1018" i="1" s="1"/>
  <c r="U1018" i="1" s="1"/>
  <c r="M909" i="1"/>
  <c r="N909" i="1" s="1"/>
  <c r="O909" i="1" s="1"/>
  <c r="P909" i="1" s="1"/>
  <c r="Q909" i="1" s="1"/>
  <c r="R909" i="1" s="1"/>
  <c r="S909" i="1" s="1"/>
  <c r="T909" i="1" s="1"/>
  <c r="U909" i="1" s="1"/>
  <c r="M910" i="1"/>
  <c r="N910" i="1" s="1"/>
  <c r="O910" i="1" s="1"/>
  <c r="P910" i="1" s="1"/>
  <c r="Q910" i="1" s="1"/>
  <c r="R910" i="1" s="1"/>
  <c r="S910" i="1" s="1"/>
  <c r="T910" i="1" s="1"/>
  <c r="U910" i="1" s="1"/>
  <c r="M1800" i="1"/>
  <c r="N1800" i="1" s="1"/>
  <c r="O1800" i="1" s="1"/>
  <c r="P1800" i="1" s="1"/>
  <c r="Q1800" i="1" s="1"/>
  <c r="R1800" i="1" s="1"/>
  <c r="S1800" i="1" s="1"/>
  <c r="T1800" i="1" s="1"/>
  <c r="U1800" i="1" s="1"/>
  <c r="M911" i="1"/>
  <c r="N911" i="1" s="1"/>
  <c r="O911" i="1" s="1"/>
  <c r="P911" i="1" s="1"/>
  <c r="Q911" i="1" s="1"/>
  <c r="R911" i="1" s="1"/>
  <c r="S911" i="1" s="1"/>
  <c r="T911" i="1" s="1"/>
  <c r="U911" i="1" s="1"/>
  <c r="M1019" i="1"/>
  <c r="N1019" i="1" s="1"/>
  <c r="O1019" i="1" s="1"/>
  <c r="P1019" i="1" s="1"/>
  <c r="Q1019" i="1" s="1"/>
  <c r="R1019" i="1" s="1"/>
  <c r="S1019" i="1" s="1"/>
  <c r="T1019" i="1" s="1"/>
  <c r="U1019" i="1" s="1"/>
  <c r="M912" i="1"/>
  <c r="N912" i="1" s="1"/>
  <c r="O912" i="1" s="1"/>
  <c r="P912" i="1" s="1"/>
  <c r="Q912" i="1" s="1"/>
  <c r="R912" i="1" s="1"/>
  <c r="S912" i="1" s="1"/>
  <c r="T912" i="1" s="1"/>
  <c r="U912" i="1" s="1"/>
  <c r="M850" i="1"/>
  <c r="N850" i="1" s="1"/>
  <c r="O850" i="1" s="1"/>
  <c r="P850" i="1" s="1"/>
  <c r="Q850" i="1" s="1"/>
  <c r="R850" i="1" s="1"/>
  <c r="S850" i="1" s="1"/>
  <c r="T850" i="1" s="1"/>
  <c r="U850" i="1" s="1"/>
  <c r="M913" i="1"/>
  <c r="N913" i="1" s="1"/>
  <c r="O913" i="1" s="1"/>
  <c r="P913" i="1" s="1"/>
  <c r="Q913" i="1" s="1"/>
  <c r="R913" i="1" s="1"/>
  <c r="S913" i="1" s="1"/>
  <c r="T913" i="1" s="1"/>
  <c r="U913" i="1" s="1"/>
  <c r="M914" i="1"/>
  <c r="N914" i="1" s="1"/>
  <c r="O914" i="1" s="1"/>
  <c r="P914" i="1" s="1"/>
  <c r="Q914" i="1" s="1"/>
  <c r="R914" i="1" s="1"/>
  <c r="S914" i="1" s="1"/>
  <c r="T914" i="1" s="1"/>
  <c r="U914" i="1" s="1"/>
  <c r="M1020" i="1"/>
  <c r="N1020" i="1" s="1"/>
  <c r="O1020" i="1" s="1"/>
  <c r="P1020" i="1" s="1"/>
  <c r="Q1020" i="1" s="1"/>
  <c r="R1020" i="1" s="1"/>
  <c r="S1020" i="1" s="1"/>
  <c r="T1020" i="1" s="1"/>
  <c r="U1020" i="1" s="1"/>
  <c r="M915" i="1"/>
  <c r="N915" i="1" s="1"/>
  <c r="O915" i="1" s="1"/>
  <c r="P915" i="1" s="1"/>
  <c r="Q915" i="1" s="1"/>
  <c r="R915" i="1" s="1"/>
  <c r="S915" i="1" s="1"/>
  <c r="T915" i="1" s="1"/>
  <c r="U915" i="1" s="1"/>
  <c r="M916" i="1"/>
  <c r="N916" i="1" s="1"/>
  <c r="O916" i="1" s="1"/>
  <c r="P916" i="1" s="1"/>
  <c r="Q916" i="1" s="1"/>
  <c r="R916" i="1" s="1"/>
  <c r="S916" i="1" s="1"/>
  <c r="T916" i="1" s="1"/>
  <c r="U916" i="1" s="1"/>
  <c r="M917" i="1"/>
  <c r="N917" i="1" s="1"/>
  <c r="O917" i="1" s="1"/>
  <c r="P917" i="1" s="1"/>
  <c r="Q917" i="1" s="1"/>
  <c r="R917" i="1" s="1"/>
  <c r="S917" i="1" s="1"/>
  <c r="T917" i="1" s="1"/>
  <c r="U917" i="1" s="1"/>
  <c r="M1021" i="1"/>
  <c r="N1021" i="1" s="1"/>
  <c r="O1021" i="1" s="1"/>
  <c r="P1021" i="1" s="1"/>
  <c r="Q1021" i="1" s="1"/>
  <c r="R1021" i="1" s="1"/>
  <c r="S1021" i="1" s="1"/>
  <c r="T1021" i="1" s="1"/>
  <c r="U1021" i="1" s="1"/>
  <c r="M20" i="1"/>
  <c r="N20" i="1" s="1"/>
  <c r="O20" i="1" s="1"/>
  <c r="P20" i="1" s="1"/>
  <c r="Q20" i="1" s="1"/>
  <c r="R20" i="1" s="1"/>
  <c r="S20" i="1" s="1"/>
  <c r="T20" i="1" s="1"/>
  <c r="U20" i="1" s="1"/>
  <c r="M22" i="1"/>
  <c r="N22" i="1" s="1"/>
  <c r="O22" i="1" s="1"/>
  <c r="P22" i="1" s="1"/>
  <c r="Q22" i="1" s="1"/>
  <c r="R22" i="1" s="1"/>
  <c r="S22" i="1" s="1"/>
  <c r="T22" i="1" s="1"/>
  <c r="U22" i="1" s="1"/>
  <c r="M24" i="1"/>
  <c r="N24" i="1" s="1"/>
  <c r="O24" i="1" s="1"/>
  <c r="P24" i="1" s="1"/>
  <c r="Q24" i="1" s="1"/>
  <c r="R24" i="1" s="1"/>
  <c r="S24" i="1" s="1"/>
  <c r="T24" i="1" s="1"/>
  <c r="U24" i="1" s="1"/>
  <c r="M26" i="1"/>
  <c r="N26" i="1" s="1"/>
  <c r="O26" i="1" s="1"/>
  <c r="P26" i="1" s="1"/>
  <c r="Q26" i="1" s="1"/>
  <c r="R26" i="1" s="1"/>
  <c r="S26" i="1" s="1"/>
  <c r="T26" i="1" s="1"/>
  <c r="U26" i="1" s="1"/>
  <c r="M28" i="1"/>
  <c r="N28" i="1" s="1"/>
  <c r="O28" i="1" s="1"/>
  <c r="P28" i="1" s="1"/>
  <c r="Q28" i="1" s="1"/>
  <c r="R28" i="1" s="1"/>
  <c r="S28" i="1" s="1"/>
  <c r="T28" i="1" s="1"/>
  <c r="U28" i="1" s="1"/>
  <c r="M30" i="1"/>
  <c r="N30" i="1" s="1"/>
  <c r="O30" i="1" s="1"/>
  <c r="P30" i="1" s="1"/>
  <c r="Q30" i="1" s="1"/>
  <c r="R30" i="1" s="1"/>
  <c r="S30" i="1" s="1"/>
  <c r="T30" i="1" s="1"/>
  <c r="U30" i="1" s="1"/>
  <c r="M32" i="1"/>
  <c r="N32" i="1" s="1"/>
  <c r="O32" i="1" s="1"/>
  <c r="P32" i="1" s="1"/>
  <c r="Q32" i="1" s="1"/>
  <c r="R32" i="1" s="1"/>
  <c r="S32" i="1" s="1"/>
  <c r="T32" i="1" s="1"/>
  <c r="U32" i="1" s="1"/>
  <c r="M34" i="1"/>
  <c r="N34" i="1" s="1"/>
  <c r="O34" i="1" s="1"/>
  <c r="P34" i="1" s="1"/>
  <c r="Q34" i="1" s="1"/>
  <c r="R34" i="1" s="1"/>
  <c r="S34" i="1" s="1"/>
  <c r="T34" i="1" s="1"/>
  <c r="U34" i="1" s="1"/>
  <c r="M36" i="1"/>
  <c r="N36" i="1" s="1"/>
  <c r="O36" i="1" s="1"/>
  <c r="P36" i="1" s="1"/>
  <c r="Q36" i="1" s="1"/>
  <c r="R36" i="1" s="1"/>
  <c r="S36" i="1" s="1"/>
  <c r="T36" i="1" s="1"/>
  <c r="U36" i="1" s="1"/>
  <c r="M38" i="1"/>
  <c r="N38" i="1" s="1"/>
  <c r="O38" i="1" s="1"/>
  <c r="P38" i="1" s="1"/>
  <c r="Q38" i="1" s="1"/>
  <c r="R38" i="1" s="1"/>
  <c r="S38" i="1" s="1"/>
  <c r="T38" i="1" s="1"/>
  <c r="U38" i="1" s="1"/>
  <c r="M40" i="1"/>
  <c r="N40" i="1" s="1"/>
  <c r="O40" i="1" s="1"/>
  <c r="P40" i="1" s="1"/>
  <c r="Q40" i="1" s="1"/>
  <c r="R40" i="1" s="1"/>
  <c r="S40" i="1" s="1"/>
  <c r="T40" i="1" s="1"/>
  <c r="U40" i="1" s="1"/>
  <c r="M42" i="1"/>
  <c r="N42" i="1" s="1"/>
  <c r="O42" i="1" s="1"/>
  <c r="P42" i="1" s="1"/>
  <c r="Q42" i="1" s="1"/>
  <c r="R42" i="1" s="1"/>
  <c r="S42" i="1" s="1"/>
  <c r="T42" i="1" s="1"/>
  <c r="U42" i="1" s="1"/>
  <c r="M44" i="1"/>
  <c r="N44" i="1" s="1"/>
  <c r="O44" i="1" s="1"/>
  <c r="P44" i="1" s="1"/>
  <c r="Q44" i="1" s="1"/>
  <c r="R44" i="1" s="1"/>
  <c r="S44" i="1" s="1"/>
  <c r="T44" i="1" s="1"/>
  <c r="U44" i="1" s="1"/>
  <c r="M46" i="1"/>
  <c r="N46" i="1" s="1"/>
  <c r="O46" i="1" s="1"/>
  <c r="P46" i="1" s="1"/>
  <c r="Q46" i="1" s="1"/>
  <c r="R46" i="1" s="1"/>
  <c r="S46" i="1" s="1"/>
  <c r="T46" i="1" s="1"/>
  <c r="U46" i="1" s="1"/>
  <c r="M48" i="1"/>
  <c r="N48" i="1" s="1"/>
  <c r="O48" i="1" s="1"/>
  <c r="P48" i="1" s="1"/>
  <c r="Q48" i="1" s="1"/>
  <c r="R48" i="1" s="1"/>
  <c r="S48" i="1" s="1"/>
  <c r="T48" i="1" s="1"/>
  <c r="U48" i="1" s="1"/>
  <c r="M50" i="1"/>
  <c r="N50" i="1" s="1"/>
  <c r="O50" i="1" s="1"/>
  <c r="P50" i="1" s="1"/>
  <c r="Q50" i="1" s="1"/>
  <c r="R50" i="1" s="1"/>
  <c r="S50" i="1" s="1"/>
  <c r="T50" i="1" s="1"/>
  <c r="U50" i="1" s="1"/>
  <c r="M52" i="1"/>
  <c r="N52" i="1" s="1"/>
  <c r="O52" i="1" s="1"/>
  <c r="P52" i="1" s="1"/>
  <c r="Q52" i="1" s="1"/>
  <c r="R52" i="1" s="1"/>
  <c r="S52" i="1" s="1"/>
  <c r="T52" i="1" s="1"/>
  <c r="U52" i="1" s="1"/>
  <c r="M54" i="1"/>
  <c r="N54" i="1" s="1"/>
  <c r="O54" i="1" s="1"/>
  <c r="P54" i="1" s="1"/>
  <c r="Q54" i="1" s="1"/>
  <c r="R54" i="1" s="1"/>
  <c r="S54" i="1" s="1"/>
  <c r="T54" i="1" s="1"/>
  <c r="U54" i="1" s="1"/>
  <c r="M56" i="1"/>
  <c r="N56" i="1" s="1"/>
  <c r="O56" i="1" s="1"/>
  <c r="P56" i="1" s="1"/>
  <c r="Q56" i="1" s="1"/>
  <c r="R56" i="1" s="1"/>
  <c r="S56" i="1" s="1"/>
  <c r="T56" i="1" s="1"/>
  <c r="U56" i="1" s="1"/>
  <c r="M105" i="1"/>
  <c r="N105" i="1" s="1"/>
  <c r="O105" i="1" s="1"/>
  <c r="P105" i="1" s="1"/>
  <c r="Q105" i="1" s="1"/>
  <c r="R105" i="1" s="1"/>
  <c r="S105" i="1" s="1"/>
  <c r="T105" i="1" s="1"/>
  <c r="U105" i="1" s="1"/>
  <c r="M107" i="1"/>
  <c r="N107" i="1" s="1"/>
  <c r="O107" i="1" s="1"/>
  <c r="P107" i="1" s="1"/>
  <c r="Q107" i="1" s="1"/>
  <c r="R107" i="1" s="1"/>
  <c r="S107" i="1" s="1"/>
  <c r="T107" i="1" s="1"/>
  <c r="U107" i="1" s="1"/>
  <c r="M109" i="1"/>
  <c r="N109" i="1" s="1"/>
  <c r="O109" i="1" s="1"/>
  <c r="P109" i="1" s="1"/>
  <c r="Q109" i="1" s="1"/>
  <c r="R109" i="1" s="1"/>
  <c r="S109" i="1" s="1"/>
  <c r="T109" i="1" s="1"/>
  <c r="U109" i="1" s="1"/>
  <c r="M111" i="1"/>
  <c r="N111" i="1" s="1"/>
  <c r="O111" i="1" s="1"/>
  <c r="P111" i="1" s="1"/>
  <c r="Q111" i="1" s="1"/>
  <c r="R111" i="1" s="1"/>
  <c r="S111" i="1" s="1"/>
  <c r="T111" i="1" s="1"/>
  <c r="U111" i="1" s="1"/>
  <c r="M113" i="1"/>
  <c r="N113" i="1" s="1"/>
  <c r="O113" i="1" s="1"/>
  <c r="P113" i="1" s="1"/>
  <c r="Q113" i="1" s="1"/>
  <c r="R113" i="1" s="1"/>
  <c r="S113" i="1" s="1"/>
  <c r="T113" i="1" s="1"/>
  <c r="U113" i="1" s="1"/>
  <c r="M115" i="1"/>
  <c r="N115" i="1" s="1"/>
  <c r="O115" i="1" s="1"/>
  <c r="P115" i="1" s="1"/>
  <c r="Q115" i="1" s="1"/>
  <c r="R115" i="1" s="1"/>
  <c r="S115" i="1" s="1"/>
  <c r="T115" i="1" s="1"/>
  <c r="U115" i="1" s="1"/>
  <c r="M117" i="1"/>
  <c r="N117" i="1" s="1"/>
  <c r="O117" i="1" s="1"/>
  <c r="P117" i="1" s="1"/>
  <c r="Q117" i="1" s="1"/>
  <c r="R117" i="1" s="1"/>
  <c r="S117" i="1" s="1"/>
  <c r="T117" i="1" s="1"/>
  <c r="U117" i="1" s="1"/>
  <c r="M119" i="1"/>
  <c r="N119" i="1" s="1"/>
  <c r="O119" i="1" s="1"/>
  <c r="P119" i="1" s="1"/>
  <c r="Q119" i="1" s="1"/>
  <c r="R119" i="1" s="1"/>
  <c r="S119" i="1" s="1"/>
  <c r="T119" i="1" s="1"/>
  <c r="U119" i="1" s="1"/>
  <c r="M121" i="1"/>
  <c r="N121" i="1" s="1"/>
  <c r="O121" i="1" s="1"/>
  <c r="P121" i="1" s="1"/>
  <c r="Q121" i="1" s="1"/>
  <c r="R121" i="1" s="1"/>
  <c r="S121" i="1" s="1"/>
  <c r="T121" i="1" s="1"/>
  <c r="U121" i="1" s="1"/>
  <c r="M12" i="1"/>
  <c r="N12" i="1" s="1"/>
  <c r="O12" i="1" s="1"/>
  <c r="P12" i="1" s="1"/>
  <c r="Q12" i="1" s="1"/>
  <c r="R12" i="1" s="1"/>
  <c r="S12" i="1" s="1"/>
  <c r="T12" i="1" s="1"/>
  <c r="U12" i="1" s="1"/>
  <c r="M14" i="1"/>
  <c r="N14" i="1" s="1"/>
  <c r="O14" i="1" s="1"/>
  <c r="P14" i="1" s="1"/>
  <c r="Q14" i="1" s="1"/>
  <c r="R14" i="1" s="1"/>
  <c r="S14" i="1" s="1"/>
  <c r="T14" i="1" s="1"/>
  <c r="U14" i="1" s="1"/>
  <c r="M16" i="1"/>
  <c r="N16" i="1" s="1"/>
  <c r="O16" i="1" s="1"/>
  <c r="P16" i="1" s="1"/>
  <c r="Q16" i="1" s="1"/>
  <c r="R16" i="1" s="1"/>
  <c r="S16" i="1" s="1"/>
  <c r="T16" i="1" s="1"/>
  <c r="U16" i="1" s="1"/>
  <c r="M18" i="1"/>
  <c r="N18" i="1" s="1"/>
  <c r="O18" i="1" s="1"/>
  <c r="P18" i="1" s="1"/>
  <c r="Q18" i="1" s="1"/>
  <c r="R18" i="1" s="1"/>
  <c r="S18" i="1" s="1"/>
  <c r="T18" i="1" s="1"/>
  <c r="U18" i="1" s="1"/>
  <c r="M143" i="1"/>
  <c r="N143" i="1" s="1"/>
  <c r="O143" i="1" s="1"/>
  <c r="P143" i="1" s="1"/>
  <c r="Q143" i="1" s="1"/>
  <c r="R143" i="1" s="1"/>
  <c r="S143" i="1" s="1"/>
  <c r="T143" i="1" s="1"/>
  <c r="U143" i="1" s="1"/>
  <c r="M145" i="1"/>
  <c r="N145" i="1" s="1"/>
  <c r="O145" i="1" s="1"/>
  <c r="P145" i="1" s="1"/>
  <c r="Q145" i="1" s="1"/>
  <c r="R145" i="1" s="1"/>
  <c r="S145" i="1" s="1"/>
  <c r="T145" i="1" s="1"/>
  <c r="U145" i="1" s="1"/>
  <c r="M147" i="1"/>
  <c r="N147" i="1" s="1"/>
  <c r="O147" i="1" s="1"/>
  <c r="P147" i="1" s="1"/>
  <c r="Q147" i="1" s="1"/>
  <c r="R147" i="1" s="1"/>
  <c r="S147" i="1" s="1"/>
  <c r="T147" i="1" s="1"/>
  <c r="U147" i="1" s="1"/>
  <c r="M149" i="1"/>
  <c r="N149" i="1" s="1"/>
  <c r="O149" i="1" s="1"/>
  <c r="P149" i="1" s="1"/>
  <c r="Q149" i="1" s="1"/>
  <c r="R149" i="1" s="1"/>
  <c r="S149" i="1" s="1"/>
  <c r="T149" i="1" s="1"/>
  <c r="U149" i="1" s="1"/>
  <c r="M151" i="1"/>
  <c r="N151" i="1" s="1"/>
  <c r="O151" i="1" s="1"/>
  <c r="P151" i="1" s="1"/>
  <c r="Q151" i="1" s="1"/>
  <c r="R151" i="1" s="1"/>
  <c r="S151" i="1" s="1"/>
  <c r="T151" i="1" s="1"/>
  <c r="U151" i="1" s="1"/>
  <c r="M153" i="1"/>
  <c r="N153" i="1" s="1"/>
  <c r="O153" i="1" s="1"/>
  <c r="P153" i="1" s="1"/>
  <c r="Q153" i="1" s="1"/>
  <c r="R153" i="1" s="1"/>
  <c r="S153" i="1" s="1"/>
  <c r="T153" i="1" s="1"/>
  <c r="U153" i="1" s="1"/>
  <c r="M155" i="1"/>
  <c r="N155" i="1" s="1"/>
  <c r="O155" i="1" s="1"/>
  <c r="P155" i="1" s="1"/>
  <c r="Q155" i="1" s="1"/>
  <c r="R155" i="1" s="1"/>
  <c r="S155" i="1" s="1"/>
  <c r="T155" i="1" s="1"/>
  <c r="U155" i="1" s="1"/>
  <c r="M157" i="1"/>
  <c r="N157" i="1" s="1"/>
  <c r="O157" i="1" s="1"/>
  <c r="P157" i="1" s="1"/>
  <c r="Q157" i="1" s="1"/>
  <c r="R157" i="1" s="1"/>
  <c r="S157" i="1" s="1"/>
  <c r="T157" i="1" s="1"/>
  <c r="U157" i="1" s="1"/>
  <c r="M159" i="1"/>
  <c r="N159" i="1" s="1"/>
  <c r="O159" i="1" s="1"/>
  <c r="P159" i="1" s="1"/>
  <c r="Q159" i="1" s="1"/>
  <c r="R159" i="1" s="1"/>
  <c r="S159" i="1" s="1"/>
  <c r="T159" i="1" s="1"/>
  <c r="U159" i="1" s="1"/>
  <c r="M161" i="1"/>
  <c r="N161" i="1" s="1"/>
  <c r="O161" i="1" s="1"/>
  <c r="P161" i="1" s="1"/>
  <c r="Q161" i="1" s="1"/>
  <c r="R161" i="1" s="1"/>
  <c r="S161" i="1" s="1"/>
  <c r="T161" i="1" s="1"/>
  <c r="U161" i="1" s="1"/>
  <c r="M163" i="1"/>
  <c r="N163" i="1" s="1"/>
  <c r="O163" i="1" s="1"/>
  <c r="P163" i="1" s="1"/>
  <c r="Q163" i="1" s="1"/>
  <c r="R163" i="1" s="1"/>
  <c r="S163" i="1" s="1"/>
  <c r="T163" i="1" s="1"/>
  <c r="U163" i="1" s="1"/>
  <c r="M165" i="1"/>
  <c r="N165" i="1" s="1"/>
  <c r="O165" i="1" s="1"/>
  <c r="P165" i="1" s="1"/>
  <c r="Q165" i="1" s="1"/>
  <c r="R165" i="1" s="1"/>
  <c r="S165" i="1" s="1"/>
  <c r="T165" i="1" s="1"/>
  <c r="U165" i="1" s="1"/>
  <c r="M167" i="1"/>
  <c r="N167" i="1" s="1"/>
  <c r="O167" i="1" s="1"/>
  <c r="P167" i="1" s="1"/>
  <c r="Q167" i="1" s="1"/>
  <c r="R167" i="1" s="1"/>
  <c r="S167" i="1" s="1"/>
  <c r="T167" i="1" s="1"/>
  <c r="U167" i="1" s="1"/>
  <c r="M169" i="1"/>
  <c r="N169" i="1" s="1"/>
  <c r="O169" i="1" s="1"/>
  <c r="P169" i="1" s="1"/>
  <c r="Q169" i="1" s="1"/>
  <c r="R169" i="1" s="1"/>
  <c r="S169" i="1" s="1"/>
  <c r="T169" i="1" s="1"/>
  <c r="U169" i="1" s="1"/>
  <c r="M171" i="1"/>
  <c r="N171" i="1" s="1"/>
  <c r="O171" i="1" s="1"/>
  <c r="P171" i="1" s="1"/>
  <c r="Q171" i="1" s="1"/>
  <c r="R171" i="1" s="1"/>
  <c r="S171" i="1" s="1"/>
  <c r="T171" i="1" s="1"/>
  <c r="U171" i="1" s="1"/>
  <c r="M195" i="1"/>
  <c r="N195" i="1" s="1"/>
  <c r="O195" i="1" s="1"/>
  <c r="P195" i="1" s="1"/>
  <c r="Q195" i="1" s="1"/>
  <c r="R195" i="1" s="1"/>
  <c r="S195" i="1" s="1"/>
  <c r="T195" i="1" s="1"/>
  <c r="U195" i="1" s="1"/>
  <c r="M197" i="1"/>
  <c r="N197" i="1" s="1"/>
  <c r="O197" i="1" s="1"/>
  <c r="P197" i="1" s="1"/>
  <c r="Q197" i="1" s="1"/>
  <c r="R197" i="1" s="1"/>
  <c r="S197" i="1" s="1"/>
  <c r="T197" i="1" s="1"/>
  <c r="U197" i="1" s="1"/>
  <c r="M199" i="1"/>
  <c r="N199" i="1" s="1"/>
  <c r="O199" i="1" s="1"/>
  <c r="P199" i="1" s="1"/>
  <c r="Q199" i="1" s="1"/>
  <c r="R199" i="1" s="1"/>
  <c r="S199" i="1" s="1"/>
  <c r="T199" i="1" s="1"/>
  <c r="U199" i="1" s="1"/>
  <c r="M201" i="1"/>
  <c r="N201" i="1" s="1"/>
  <c r="O201" i="1" s="1"/>
  <c r="P201" i="1" s="1"/>
  <c r="Q201" i="1" s="1"/>
  <c r="R201" i="1" s="1"/>
  <c r="S201" i="1" s="1"/>
  <c r="T201" i="1" s="1"/>
  <c r="U201" i="1" s="1"/>
  <c r="M203" i="1"/>
  <c r="N203" i="1" s="1"/>
  <c r="O203" i="1" s="1"/>
  <c r="P203" i="1" s="1"/>
  <c r="Q203" i="1" s="1"/>
  <c r="R203" i="1" s="1"/>
  <c r="S203" i="1" s="1"/>
  <c r="T203" i="1" s="1"/>
  <c r="U203" i="1" s="1"/>
  <c r="M205" i="1"/>
  <c r="N205" i="1" s="1"/>
  <c r="O205" i="1" s="1"/>
  <c r="P205" i="1" s="1"/>
  <c r="Q205" i="1" s="1"/>
  <c r="R205" i="1" s="1"/>
  <c r="S205" i="1" s="1"/>
  <c r="T205" i="1" s="1"/>
  <c r="U205" i="1" s="1"/>
  <c r="M207" i="1"/>
  <c r="N207" i="1" s="1"/>
  <c r="O207" i="1" s="1"/>
  <c r="P207" i="1" s="1"/>
  <c r="Q207" i="1" s="1"/>
  <c r="R207" i="1" s="1"/>
  <c r="S207" i="1" s="1"/>
  <c r="T207" i="1" s="1"/>
  <c r="U207" i="1" s="1"/>
  <c r="M209" i="1"/>
  <c r="N209" i="1" s="1"/>
  <c r="O209" i="1" s="1"/>
  <c r="P209" i="1" s="1"/>
  <c r="Q209" i="1" s="1"/>
  <c r="R209" i="1" s="1"/>
  <c r="S209" i="1" s="1"/>
  <c r="T209" i="1" s="1"/>
  <c r="U209" i="1" s="1"/>
  <c r="M211" i="1"/>
  <c r="N211" i="1" s="1"/>
  <c r="O211" i="1" s="1"/>
  <c r="P211" i="1" s="1"/>
  <c r="Q211" i="1" s="1"/>
  <c r="R211" i="1" s="1"/>
  <c r="S211" i="1" s="1"/>
  <c r="T211" i="1" s="1"/>
  <c r="U211" i="1" s="1"/>
  <c r="M213" i="1"/>
  <c r="N213" i="1" s="1"/>
  <c r="O213" i="1" s="1"/>
  <c r="P213" i="1" s="1"/>
  <c r="Q213" i="1" s="1"/>
  <c r="R213" i="1" s="1"/>
  <c r="S213" i="1" s="1"/>
  <c r="T213" i="1" s="1"/>
  <c r="U213" i="1" s="1"/>
  <c r="M215" i="1"/>
  <c r="N215" i="1" s="1"/>
  <c r="O215" i="1" s="1"/>
  <c r="P215" i="1" s="1"/>
  <c r="Q215" i="1" s="1"/>
  <c r="R215" i="1" s="1"/>
  <c r="S215" i="1" s="1"/>
  <c r="T215" i="1" s="1"/>
  <c r="U215" i="1" s="1"/>
  <c r="M217" i="1"/>
  <c r="N217" i="1" s="1"/>
  <c r="O217" i="1" s="1"/>
  <c r="P217" i="1" s="1"/>
  <c r="Q217" i="1" s="1"/>
  <c r="R217" i="1" s="1"/>
  <c r="S217" i="1" s="1"/>
  <c r="T217" i="1" s="1"/>
  <c r="U217" i="1" s="1"/>
  <c r="M219" i="1"/>
  <c r="N219" i="1" s="1"/>
  <c r="O219" i="1" s="1"/>
  <c r="P219" i="1" s="1"/>
  <c r="Q219" i="1" s="1"/>
  <c r="R219" i="1" s="1"/>
  <c r="S219" i="1" s="1"/>
  <c r="T219" i="1" s="1"/>
  <c r="U219" i="1" s="1"/>
  <c r="M221" i="1"/>
  <c r="N221" i="1" s="1"/>
  <c r="O221" i="1" s="1"/>
  <c r="P221" i="1" s="1"/>
  <c r="Q221" i="1" s="1"/>
  <c r="R221" i="1" s="1"/>
  <c r="S221" i="1" s="1"/>
  <c r="T221" i="1" s="1"/>
  <c r="U221" i="1" s="1"/>
  <c r="M223" i="1"/>
  <c r="N223" i="1" s="1"/>
  <c r="O223" i="1" s="1"/>
  <c r="P223" i="1" s="1"/>
  <c r="Q223" i="1" s="1"/>
  <c r="R223" i="1" s="1"/>
  <c r="S223" i="1" s="1"/>
  <c r="T223" i="1" s="1"/>
  <c r="U223" i="1" s="1"/>
  <c r="M225" i="1"/>
  <c r="N225" i="1" s="1"/>
  <c r="O225" i="1" s="1"/>
  <c r="P225" i="1" s="1"/>
  <c r="Q225" i="1" s="1"/>
  <c r="R225" i="1" s="1"/>
  <c r="S225" i="1" s="1"/>
  <c r="T225" i="1" s="1"/>
  <c r="U225" i="1" s="1"/>
  <c r="M227" i="1"/>
  <c r="N227" i="1" s="1"/>
  <c r="O227" i="1" s="1"/>
  <c r="P227" i="1" s="1"/>
  <c r="Q227" i="1" s="1"/>
  <c r="R227" i="1" s="1"/>
  <c r="S227" i="1" s="1"/>
  <c r="T227" i="1" s="1"/>
  <c r="U227" i="1" s="1"/>
  <c r="M229" i="1"/>
  <c r="N229" i="1" s="1"/>
  <c r="O229" i="1" s="1"/>
  <c r="P229" i="1" s="1"/>
  <c r="Q229" i="1" s="1"/>
  <c r="R229" i="1" s="1"/>
  <c r="S229" i="1" s="1"/>
  <c r="T229" i="1" s="1"/>
  <c r="U229" i="1" s="1"/>
  <c r="M231" i="1"/>
  <c r="N231" i="1" s="1"/>
  <c r="O231" i="1" s="1"/>
  <c r="P231" i="1" s="1"/>
  <c r="Q231" i="1" s="1"/>
  <c r="R231" i="1" s="1"/>
  <c r="S231" i="1" s="1"/>
  <c r="T231" i="1" s="1"/>
  <c r="U231" i="1" s="1"/>
  <c r="M233" i="1"/>
  <c r="N233" i="1" s="1"/>
  <c r="O233" i="1" s="1"/>
  <c r="P233" i="1" s="1"/>
  <c r="Q233" i="1" s="1"/>
  <c r="R233" i="1" s="1"/>
  <c r="S233" i="1" s="1"/>
  <c r="T233" i="1" s="1"/>
  <c r="U233" i="1" s="1"/>
  <c r="M235" i="1"/>
  <c r="N235" i="1" s="1"/>
  <c r="O235" i="1" s="1"/>
  <c r="P235" i="1" s="1"/>
  <c r="Q235" i="1" s="1"/>
  <c r="R235" i="1" s="1"/>
  <c r="S235" i="1" s="1"/>
  <c r="T235" i="1" s="1"/>
  <c r="U235" i="1" s="1"/>
  <c r="M237" i="1"/>
  <c r="N237" i="1" s="1"/>
  <c r="O237" i="1" s="1"/>
  <c r="P237" i="1" s="1"/>
  <c r="Q237" i="1" s="1"/>
  <c r="R237" i="1" s="1"/>
  <c r="S237" i="1" s="1"/>
  <c r="T237" i="1" s="1"/>
  <c r="U237" i="1" s="1"/>
  <c r="M239" i="1"/>
  <c r="N239" i="1" s="1"/>
  <c r="O239" i="1" s="1"/>
  <c r="P239" i="1" s="1"/>
  <c r="Q239" i="1" s="1"/>
  <c r="R239" i="1" s="1"/>
  <c r="S239" i="1" s="1"/>
  <c r="T239" i="1" s="1"/>
  <c r="U239" i="1" s="1"/>
  <c r="M241" i="1"/>
  <c r="N241" i="1" s="1"/>
  <c r="O241" i="1" s="1"/>
  <c r="P241" i="1" s="1"/>
  <c r="Q241" i="1" s="1"/>
  <c r="R241" i="1" s="1"/>
  <c r="S241" i="1" s="1"/>
  <c r="T241" i="1" s="1"/>
  <c r="U241" i="1" s="1"/>
  <c r="M243" i="1"/>
  <c r="N243" i="1" s="1"/>
  <c r="O243" i="1" s="1"/>
  <c r="P243" i="1" s="1"/>
  <c r="Q243" i="1" s="1"/>
  <c r="R243" i="1" s="1"/>
  <c r="S243" i="1" s="1"/>
  <c r="T243" i="1" s="1"/>
  <c r="U243" i="1" s="1"/>
  <c r="M245" i="1"/>
  <c r="N245" i="1" s="1"/>
  <c r="O245" i="1" s="1"/>
  <c r="P245" i="1" s="1"/>
  <c r="Q245" i="1" s="1"/>
  <c r="R245" i="1" s="1"/>
  <c r="S245" i="1" s="1"/>
  <c r="T245" i="1" s="1"/>
  <c r="U245" i="1" s="1"/>
  <c r="M247" i="1"/>
  <c r="N247" i="1" s="1"/>
  <c r="O247" i="1" s="1"/>
  <c r="P247" i="1" s="1"/>
  <c r="Q247" i="1" s="1"/>
  <c r="R247" i="1" s="1"/>
  <c r="S247" i="1" s="1"/>
  <c r="T247" i="1" s="1"/>
  <c r="U247" i="1" s="1"/>
  <c r="M249" i="1"/>
  <c r="N249" i="1" s="1"/>
  <c r="O249" i="1" s="1"/>
  <c r="P249" i="1" s="1"/>
  <c r="Q249" i="1" s="1"/>
  <c r="R249" i="1" s="1"/>
  <c r="S249" i="1" s="1"/>
  <c r="T249" i="1" s="1"/>
  <c r="U249" i="1" s="1"/>
  <c r="M251" i="1"/>
  <c r="N251" i="1" s="1"/>
  <c r="O251" i="1" s="1"/>
  <c r="P251" i="1" s="1"/>
  <c r="Q251" i="1" s="1"/>
  <c r="R251" i="1" s="1"/>
  <c r="S251" i="1" s="1"/>
  <c r="T251" i="1" s="1"/>
  <c r="U251" i="1" s="1"/>
  <c r="M369" i="1"/>
  <c r="N369" i="1" s="1"/>
  <c r="O369" i="1" s="1"/>
  <c r="P369" i="1" s="1"/>
  <c r="Q369" i="1" s="1"/>
  <c r="R369" i="1" s="1"/>
  <c r="S369" i="1" s="1"/>
  <c r="T369" i="1" s="1"/>
  <c r="U369" i="1" s="1"/>
  <c r="M371" i="1"/>
  <c r="N371" i="1" s="1"/>
  <c r="O371" i="1" s="1"/>
  <c r="P371" i="1" s="1"/>
  <c r="Q371" i="1" s="1"/>
  <c r="R371" i="1" s="1"/>
  <c r="S371" i="1" s="1"/>
  <c r="T371" i="1" s="1"/>
  <c r="U371" i="1" s="1"/>
  <c r="M373" i="1"/>
  <c r="N373" i="1" s="1"/>
  <c r="O373" i="1" s="1"/>
  <c r="P373" i="1" s="1"/>
  <c r="Q373" i="1" s="1"/>
  <c r="R373" i="1" s="1"/>
  <c r="S373" i="1" s="1"/>
  <c r="T373" i="1" s="1"/>
  <c r="U373" i="1" s="1"/>
  <c r="M375" i="1"/>
  <c r="N375" i="1" s="1"/>
  <c r="O375" i="1" s="1"/>
  <c r="P375" i="1" s="1"/>
  <c r="Q375" i="1" s="1"/>
  <c r="R375" i="1" s="1"/>
  <c r="S375" i="1" s="1"/>
  <c r="T375" i="1" s="1"/>
  <c r="U375" i="1" s="1"/>
  <c r="M377" i="1"/>
  <c r="N377" i="1" s="1"/>
  <c r="O377" i="1" s="1"/>
  <c r="P377" i="1" s="1"/>
  <c r="Q377" i="1" s="1"/>
  <c r="R377" i="1" s="1"/>
  <c r="S377" i="1" s="1"/>
  <c r="T377" i="1" s="1"/>
  <c r="U377" i="1" s="1"/>
  <c r="M379" i="1"/>
  <c r="N379" i="1" s="1"/>
  <c r="O379" i="1" s="1"/>
  <c r="P379" i="1" s="1"/>
  <c r="Q379" i="1" s="1"/>
  <c r="R379" i="1" s="1"/>
  <c r="S379" i="1" s="1"/>
  <c r="T379" i="1" s="1"/>
  <c r="U379" i="1" s="1"/>
  <c r="M381" i="1"/>
  <c r="N381" i="1" s="1"/>
  <c r="O381" i="1" s="1"/>
  <c r="P381" i="1" s="1"/>
  <c r="Q381" i="1" s="1"/>
  <c r="R381" i="1" s="1"/>
  <c r="S381" i="1" s="1"/>
  <c r="T381" i="1" s="1"/>
  <c r="U381" i="1" s="1"/>
  <c r="M383" i="1"/>
  <c r="N383" i="1" s="1"/>
  <c r="O383" i="1" s="1"/>
  <c r="P383" i="1" s="1"/>
  <c r="Q383" i="1" s="1"/>
  <c r="R383" i="1" s="1"/>
  <c r="S383" i="1" s="1"/>
  <c r="T383" i="1" s="1"/>
  <c r="U383" i="1" s="1"/>
  <c r="M385" i="1"/>
  <c r="N385" i="1" s="1"/>
  <c r="O385" i="1" s="1"/>
  <c r="P385" i="1" s="1"/>
  <c r="Q385" i="1" s="1"/>
  <c r="R385" i="1" s="1"/>
  <c r="S385" i="1" s="1"/>
  <c r="T385" i="1" s="1"/>
  <c r="U385" i="1" s="1"/>
  <c r="M387" i="1"/>
  <c r="N387" i="1" s="1"/>
  <c r="O387" i="1" s="1"/>
  <c r="P387" i="1" s="1"/>
  <c r="Q387" i="1" s="1"/>
  <c r="R387" i="1" s="1"/>
  <c r="S387" i="1" s="1"/>
  <c r="T387" i="1" s="1"/>
  <c r="U387" i="1" s="1"/>
  <c r="M389" i="1"/>
  <c r="N389" i="1" s="1"/>
  <c r="O389" i="1" s="1"/>
  <c r="P389" i="1" s="1"/>
  <c r="Q389" i="1" s="1"/>
  <c r="R389" i="1" s="1"/>
  <c r="S389" i="1" s="1"/>
  <c r="T389" i="1" s="1"/>
  <c r="U389" i="1" s="1"/>
  <c r="M391" i="1"/>
  <c r="N391" i="1" s="1"/>
  <c r="O391" i="1" s="1"/>
  <c r="P391" i="1" s="1"/>
  <c r="Q391" i="1" s="1"/>
  <c r="R391" i="1" s="1"/>
  <c r="S391" i="1" s="1"/>
  <c r="T391" i="1" s="1"/>
  <c r="U391" i="1" s="1"/>
  <c r="M393" i="1"/>
  <c r="N393" i="1" s="1"/>
  <c r="O393" i="1" s="1"/>
  <c r="P393" i="1" s="1"/>
  <c r="Q393" i="1" s="1"/>
  <c r="R393" i="1" s="1"/>
  <c r="S393" i="1" s="1"/>
  <c r="T393" i="1" s="1"/>
  <c r="U393" i="1" s="1"/>
  <c r="M395" i="1"/>
  <c r="N395" i="1" s="1"/>
  <c r="O395" i="1" s="1"/>
  <c r="P395" i="1" s="1"/>
  <c r="Q395" i="1" s="1"/>
  <c r="R395" i="1" s="1"/>
  <c r="S395" i="1" s="1"/>
  <c r="T395" i="1" s="1"/>
  <c r="U395" i="1" s="1"/>
  <c r="M397" i="1"/>
  <c r="M399" i="1"/>
  <c r="N399" i="1" s="1"/>
  <c r="O399" i="1" s="1"/>
  <c r="P399" i="1" s="1"/>
  <c r="Q399" i="1" s="1"/>
  <c r="R399" i="1" s="1"/>
  <c r="S399" i="1" s="1"/>
  <c r="T399" i="1" s="1"/>
  <c r="U399" i="1" s="1"/>
  <c r="M401" i="1"/>
  <c r="N401" i="1" s="1"/>
  <c r="O401" i="1" s="1"/>
  <c r="P401" i="1" s="1"/>
  <c r="Q401" i="1" s="1"/>
  <c r="R401" i="1" s="1"/>
  <c r="S401" i="1" s="1"/>
  <c r="T401" i="1" s="1"/>
  <c r="U401" i="1" s="1"/>
  <c r="M403" i="1"/>
  <c r="N403" i="1" s="1"/>
  <c r="O403" i="1" s="1"/>
  <c r="P403" i="1" s="1"/>
  <c r="Q403" i="1" s="1"/>
  <c r="R403" i="1" s="1"/>
  <c r="S403" i="1" s="1"/>
  <c r="T403" i="1" s="1"/>
  <c r="U403" i="1" s="1"/>
  <c r="M405" i="1"/>
  <c r="N405" i="1" s="1"/>
  <c r="O405" i="1" s="1"/>
  <c r="P405" i="1" s="1"/>
  <c r="Q405" i="1" s="1"/>
  <c r="R405" i="1" s="1"/>
  <c r="S405" i="1" s="1"/>
  <c r="T405" i="1" s="1"/>
  <c r="U405" i="1" s="1"/>
  <c r="M407" i="1"/>
  <c r="N407" i="1" s="1"/>
  <c r="O407" i="1" s="1"/>
  <c r="P407" i="1" s="1"/>
  <c r="Q407" i="1" s="1"/>
  <c r="R407" i="1" s="1"/>
  <c r="S407" i="1" s="1"/>
  <c r="T407" i="1" s="1"/>
  <c r="U407" i="1" s="1"/>
  <c r="M423" i="1"/>
  <c r="N423" i="1" s="1"/>
  <c r="O423" i="1" s="1"/>
  <c r="P423" i="1" s="1"/>
  <c r="Q423" i="1" s="1"/>
  <c r="R423" i="1" s="1"/>
  <c r="S423" i="1" s="1"/>
  <c r="T423" i="1" s="1"/>
  <c r="U423" i="1" s="1"/>
  <c r="M58" i="1"/>
  <c r="N58" i="1" s="1"/>
  <c r="O58" i="1" s="1"/>
  <c r="P58" i="1" s="1"/>
  <c r="Q58" i="1" s="1"/>
  <c r="R58" i="1" s="1"/>
  <c r="S58" i="1" s="1"/>
  <c r="T58" i="1" s="1"/>
  <c r="U58" i="1" s="1"/>
  <c r="M60" i="1"/>
  <c r="N60" i="1" s="1"/>
  <c r="O60" i="1" s="1"/>
  <c r="P60" i="1" s="1"/>
  <c r="Q60" i="1" s="1"/>
  <c r="R60" i="1" s="1"/>
  <c r="S60" i="1" s="1"/>
  <c r="T60" i="1" s="1"/>
  <c r="U60" i="1" s="1"/>
  <c r="M191" i="1"/>
  <c r="N191" i="1" s="1"/>
  <c r="O191" i="1" s="1"/>
  <c r="P191" i="1" s="1"/>
  <c r="Q191" i="1" s="1"/>
  <c r="R191" i="1" s="1"/>
  <c r="S191" i="1" s="1"/>
  <c r="T191" i="1" s="1"/>
  <c r="U191" i="1" s="1"/>
  <c r="M193" i="1"/>
  <c r="N193" i="1" s="1"/>
  <c r="O193" i="1" s="1"/>
  <c r="P193" i="1" s="1"/>
  <c r="Q193" i="1" s="1"/>
  <c r="R193" i="1" s="1"/>
  <c r="S193" i="1" s="1"/>
  <c r="T193" i="1" s="1"/>
  <c r="U193" i="1" s="1"/>
  <c r="M253" i="1"/>
  <c r="N253" i="1" s="1"/>
  <c r="O253" i="1" s="1"/>
  <c r="P253" i="1" s="1"/>
  <c r="Q253" i="1" s="1"/>
  <c r="R253" i="1" s="1"/>
  <c r="S253" i="1" s="1"/>
  <c r="T253" i="1" s="1"/>
  <c r="U253" i="1" s="1"/>
  <c r="M255" i="1"/>
  <c r="N255" i="1" s="1"/>
  <c r="O255" i="1" s="1"/>
  <c r="P255" i="1" s="1"/>
  <c r="Q255" i="1" s="1"/>
  <c r="R255" i="1" s="1"/>
  <c r="S255" i="1" s="1"/>
  <c r="T255" i="1" s="1"/>
  <c r="U255" i="1" s="1"/>
  <c r="M257" i="1"/>
  <c r="N257" i="1" s="1"/>
  <c r="O257" i="1" s="1"/>
  <c r="P257" i="1" s="1"/>
  <c r="Q257" i="1" s="1"/>
  <c r="R257" i="1" s="1"/>
  <c r="S257" i="1" s="1"/>
  <c r="T257" i="1" s="1"/>
  <c r="U257" i="1" s="1"/>
  <c r="M259" i="1"/>
  <c r="N259" i="1" s="1"/>
  <c r="O259" i="1" s="1"/>
  <c r="P259" i="1" s="1"/>
  <c r="Q259" i="1" s="1"/>
  <c r="R259" i="1" s="1"/>
  <c r="S259" i="1" s="1"/>
  <c r="T259" i="1" s="1"/>
  <c r="U259" i="1" s="1"/>
  <c r="M261" i="1"/>
  <c r="N261" i="1" s="1"/>
  <c r="O261" i="1" s="1"/>
  <c r="P261" i="1" s="1"/>
  <c r="Q261" i="1" s="1"/>
  <c r="R261" i="1" s="1"/>
  <c r="S261" i="1" s="1"/>
  <c r="T261" i="1" s="1"/>
  <c r="U261" i="1" s="1"/>
  <c r="M263" i="1"/>
  <c r="N263" i="1" s="1"/>
  <c r="O263" i="1" s="1"/>
  <c r="P263" i="1" s="1"/>
  <c r="Q263" i="1" s="1"/>
  <c r="R263" i="1" s="1"/>
  <c r="S263" i="1" s="1"/>
  <c r="T263" i="1" s="1"/>
  <c r="U263" i="1" s="1"/>
  <c r="M265" i="1"/>
  <c r="N265" i="1" s="1"/>
  <c r="O265" i="1" s="1"/>
  <c r="P265" i="1" s="1"/>
  <c r="Q265" i="1" s="1"/>
  <c r="R265" i="1" s="1"/>
  <c r="S265" i="1" s="1"/>
  <c r="T265" i="1" s="1"/>
  <c r="U265" i="1" s="1"/>
  <c r="M267" i="1"/>
  <c r="N267" i="1" s="1"/>
  <c r="O267" i="1" s="1"/>
  <c r="P267" i="1" s="1"/>
  <c r="Q267" i="1" s="1"/>
  <c r="R267" i="1" s="1"/>
  <c r="S267" i="1" s="1"/>
  <c r="T267" i="1" s="1"/>
  <c r="U267" i="1" s="1"/>
  <c r="M269" i="1"/>
  <c r="N269" i="1" s="1"/>
  <c r="O269" i="1" s="1"/>
  <c r="P269" i="1" s="1"/>
  <c r="Q269" i="1" s="1"/>
  <c r="R269" i="1" s="1"/>
  <c r="S269" i="1" s="1"/>
  <c r="T269" i="1" s="1"/>
  <c r="U269" i="1" s="1"/>
  <c r="M271" i="1"/>
  <c r="N271" i="1" s="1"/>
  <c r="O271" i="1" s="1"/>
  <c r="P271" i="1" s="1"/>
  <c r="Q271" i="1" s="1"/>
  <c r="R271" i="1" s="1"/>
  <c r="S271" i="1" s="1"/>
  <c r="T271" i="1" s="1"/>
  <c r="U271" i="1" s="1"/>
  <c r="M273" i="1"/>
  <c r="N273" i="1" s="1"/>
  <c r="O273" i="1" s="1"/>
  <c r="P273" i="1" s="1"/>
  <c r="Q273" i="1" s="1"/>
  <c r="R273" i="1" s="1"/>
  <c r="S273" i="1" s="1"/>
  <c r="T273" i="1" s="1"/>
  <c r="U273" i="1" s="1"/>
  <c r="M275" i="1"/>
  <c r="N275" i="1" s="1"/>
  <c r="O275" i="1" s="1"/>
  <c r="P275" i="1" s="1"/>
  <c r="Q275" i="1" s="1"/>
  <c r="R275" i="1" s="1"/>
  <c r="S275" i="1" s="1"/>
  <c r="T275" i="1" s="1"/>
  <c r="U275" i="1" s="1"/>
  <c r="M277" i="1"/>
  <c r="N277" i="1" s="1"/>
  <c r="O277" i="1" s="1"/>
  <c r="P277" i="1" s="1"/>
  <c r="Q277" i="1" s="1"/>
  <c r="R277" i="1" s="1"/>
  <c r="S277" i="1" s="1"/>
  <c r="T277" i="1" s="1"/>
  <c r="U277" i="1" s="1"/>
  <c r="M279" i="1"/>
  <c r="N279" i="1" s="1"/>
  <c r="O279" i="1" s="1"/>
  <c r="P279" i="1" s="1"/>
  <c r="Q279" i="1" s="1"/>
  <c r="R279" i="1" s="1"/>
  <c r="S279" i="1" s="1"/>
  <c r="T279" i="1" s="1"/>
  <c r="U279" i="1" s="1"/>
  <c r="M281" i="1"/>
  <c r="N281" i="1" s="1"/>
  <c r="O281" i="1" s="1"/>
  <c r="P281" i="1" s="1"/>
  <c r="Q281" i="1" s="1"/>
  <c r="R281" i="1" s="1"/>
  <c r="S281" i="1" s="1"/>
  <c r="T281" i="1" s="1"/>
  <c r="U281" i="1" s="1"/>
  <c r="M283" i="1"/>
  <c r="N283" i="1" s="1"/>
  <c r="O283" i="1" s="1"/>
  <c r="P283" i="1" s="1"/>
  <c r="Q283" i="1" s="1"/>
  <c r="R283" i="1" s="1"/>
  <c r="S283" i="1" s="1"/>
  <c r="T283" i="1" s="1"/>
  <c r="U283" i="1" s="1"/>
  <c r="M285" i="1"/>
  <c r="N285" i="1" s="1"/>
  <c r="O285" i="1" s="1"/>
  <c r="P285" i="1" s="1"/>
  <c r="Q285" i="1" s="1"/>
  <c r="R285" i="1" s="1"/>
  <c r="S285" i="1" s="1"/>
  <c r="T285" i="1" s="1"/>
  <c r="U285" i="1" s="1"/>
  <c r="M287" i="1"/>
  <c r="N287" i="1" s="1"/>
  <c r="O287" i="1" s="1"/>
  <c r="P287" i="1" s="1"/>
  <c r="Q287" i="1" s="1"/>
  <c r="R287" i="1" s="1"/>
  <c r="S287" i="1" s="1"/>
  <c r="T287" i="1" s="1"/>
  <c r="U287" i="1" s="1"/>
  <c r="M289" i="1"/>
  <c r="N289" i="1" s="1"/>
  <c r="O289" i="1" s="1"/>
  <c r="P289" i="1" s="1"/>
  <c r="Q289" i="1" s="1"/>
  <c r="R289" i="1" s="1"/>
  <c r="S289" i="1" s="1"/>
  <c r="T289" i="1" s="1"/>
  <c r="U289" i="1" s="1"/>
  <c r="M291" i="1"/>
  <c r="N291" i="1" s="1"/>
  <c r="O291" i="1" s="1"/>
  <c r="P291" i="1" s="1"/>
  <c r="Q291" i="1" s="1"/>
  <c r="R291" i="1" s="1"/>
  <c r="S291" i="1" s="1"/>
  <c r="T291" i="1" s="1"/>
  <c r="U291" i="1" s="1"/>
  <c r="M293" i="1"/>
  <c r="N293" i="1" s="1"/>
  <c r="O293" i="1" s="1"/>
  <c r="P293" i="1" s="1"/>
  <c r="Q293" i="1" s="1"/>
  <c r="R293" i="1" s="1"/>
  <c r="S293" i="1" s="1"/>
  <c r="T293" i="1" s="1"/>
  <c r="U293" i="1" s="1"/>
  <c r="M295" i="1"/>
  <c r="N295" i="1" s="1"/>
  <c r="O295" i="1" s="1"/>
  <c r="P295" i="1" s="1"/>
  <c r="Q295" i="1" s="1"/>
  <c r="R295" i="1" s="1"/>
  <c r="S295" i="1" s="1"/>
  <c r="T295" i="1" s="1"/>
  <c r="U295" i="1" s="1"/>
  <c r="M297" i="1"/>
  <c r="N297" i="1" s="1"/>
  <c r="O297" i="1" s="1"/>
  <c r="P297" i="1" s="1"/>
  <c r="Q297" i="1" s="1"/>
  <c r="R297" i="1" s="1"/>
  <c r="S297" i="1" s="1"/>
  <c r="T297" i="1" s="1"/>
  <c r="U297" i="1" s="1"/>
  <c r="M299" i="1"/>
  <c r="N299" i="1" s="1"/>
  <c r="O299" i="1" s="1"/>
  <c r="P299" i="1" s="1"/>
  <c r="Q299" i="1" s="1"/>
  <c r="R299" i="1" s="1"/>
  <c r="S299" i="1" s="1"/>
  <c r="T299" i="1" s="1"/>
  <c r="U299" i="1" s="1"/>
  <c r="M301" i="1"/>
  <c r="N301" i="1" s="1"/>
  <c r="O301" i="1" s="1"/>
  <c r="P301" i="1" s="1"/>
  <c r="Q301" i="1" s="1"/>
  <c r="R301" i="1" s="1"/>
  <c r="S301" i="1" s="1"/>
  <c r="T301" i="1" s="1"/>
  <c r="U301" i="1" s="1"/>
  <c r="M303" i="1"/>
  <c r="N303" i="1" s="1"/>
  <c r="O303" i="1" s="1"/>
  <c r="P303" i="1" s="1"/>
  <c r="Q303" i="1" s="1"/>
  <c r="R303" i="1" s="1"/>
  <c r="S303" i="1" s="1"/>
  <c r="T303" i="1" s="1"/>
  <c r="U303" i="1" s="1"/>
  <c r="M305" i="1"/>
  <c r="N305" i="1" s="1"/>
  <c r="O305" i="1" s="1"/>
  <c r="P305" i="1" s="1"/>
  <c r="Q305" i="1" s="1"/>
  <c r="R305" i="1" s="1"/>
  <c r="S305" i="1" s="1"/>
  <c r="T305" i="1" s="1"/>
  <c r="U305" i="1" s="1"/>
  <c r="M307" i="1"/>
  <c r="N307" i="1" s="1"/>
  <c r="O307" i="1" s="1"/>
  <c r="P307" i="1" s="1"/>
  <c r="Q307" i="1" s="1"/>
  <c r="R307" i="1" s="1"/>
  <c r="S307" i="1" s="1"/>
  <c r="T307" i="1" s="1"/>
  <c r="U307" i="1" s="1"/>
  <c r="M309" i="1"/>
  <c r="N309" i="1" s="1"/>
  <c r="O309" i="1" s="1"/>
  <c r="P309" i="1" s="1"/>
  <c r="Q309" i="1" s="1"/>
  <c r="R309" i="1" s="1"/>
  <c r="S309" i="1" s="1"/>
  <c r="T309" i="1" s="1"/>
  <c r="U309" i="1" s="1"/>
  <c r="M311" i="1"/>
  <c r="N311" i="1" s="1"/>
  <c r="O311" i="1" s="1"/>
  <c r="P311" i="1" s="1"/>
  <c r="Q311" i="1" s="1"/>
  <c r="R311" i="1" s="1"/>
  <c r="S311" i="1" s="1"/>
  <c r="T311" i="1" s="1"/>
  <c r="U311" i="1" s="1"/>
  <c r="M313" i="1"/>
  <c r="N313" i="1" s="1"/>
  <c r="O313" i="1" s="1"/>
  <c r="P313" i="1" s="1"/>
  <c r="Q313" i="1" s="1"/>
  <c r="R313" i="1" s="1"/>
  <c r="S313" i="1" s="1"/>
  <c r="T313" i="1" s="1"/>
  <c r="U313" i="1" s="1"/>
  <c r="M315" i="1"/>
  <c r="N315" i="1" s="1"/>
  <c r="O315" i="1" s="1"/>
  <c r="P315" i="1" s="1"/>
  <c r="Q315" i="1" s="1"/>
  <c r="R315" i="1" s="1"/>
  <c r="S315" i="1" s="1"/>
  <c r="T315" i="1" s="1"/>
  <c r="U315" i="1" s="1"/>
  <c r="M317" i="1"/>
  <c r="N317" i="1" s="1"/>
  <c r="O317" i="1" s="1"/>
  <c r="P317" i="1" s="1"/>
  <c r="Q317" i="1" s="1"/>
  <c r="R317" i="1" s="1"/>
  <c r="S317" i="1" s="1"/>
  <c r="T317" i="1" s="1"/>
  <c r="U317" i="1" s="1"/>
  <c r="M319" i="1"/>
  <c r="N319" i="1" s="1"/>
  <c r="O319" i="1" s="1"/>
  <c r="P319" i="1" s="1"/>
  <c r="Q319" i="1" s="1"/>
  <c r="R319" i="1" s="1"/>
  <c r="S319" i="1" s="1"/>
  <c r="T319" i="1" s="1"/>
  <c r="U319" i="1" s="1"/>
  <c r="M321" i="1"/>
  <c r="N321" i="1" s="1"/>
  <c r="O321" i="1" s="1"/>
  <c r="P321" i="1" s="1"/>
  <c r="Q321" i="1" s="1"/>
  <c r="R321" i="1" s="1"/>
  <c r="S321" i="1" s="1"/>
  <c r="T321" i="1" s="1"/>
  <c r="U321" i="1" s="1"/>
  <c r="M323" i="1"/>
  <c r="N323" i="1" s="1"/>
  <c r="O323" i="1" s="1"/>
  <c r="P323" i="1" s="1"/>
  <c r="Q323" i="1" s="1"/>
  <c r="R323" i="1" s="1"/>
  <c r="S323" i="1" s="1"/>
  <c r="T323" i="1" s="1"/>
  <c r="U323" i="1" s="1"/>
  <c r="M325" i="1"/>
  <c r="N325" i="1" s="1"/>
  <c r="O325" i="1" s="1"/>
  <c r="P325" i="1" s="1"/>
  <c r="Q325" i="1" s="1"/>
  <c r="R325" i="1" s="1"/>
  <c r="S325" i="1" s="1"/>
  <c r="T325" i="1" s="1"/>
  <c r="U325" i="1" s="1"/>
  <c r="M327" i="1"/>
  <c r="N327" i="1" s="1"/>
  <c r="O327" i="1" s="1"/>
  <c r="P327" i="1" s="1"/>
  <c r="Q327" i="1" s="1"/>
  <c r="R327" i="1" s="1"/>
  <c r="S327" i="1" s="1"/>
  <c r="T327" i="1" s="1"/>
  <c r="U327" i="1" s="1"/>
  <c r="M329" i="1"/>
  <c r="N329" i="1" s="1"/>
  <c r="O329" i="1" s="1"/>
  <c r="P329" i="1" s="1"/>
  <c r="Q329" i="1" s="1"/>
  <c r="R329" i="1" s="1"/>
  <c r="S329" i="1" s="1"/>
  <c r="T329" i="1" s="1"/>
  <c r="U329" i="1" s="1"/>
  <c r="M331" i="1"/>
  <c r="N331" i="1" s="1"/>
  <c r="O331" i="1" s="1"/>
  <c r="P331" i="1" s="1"/>
  <c r="Q331" i="1" s="1"/>
  <c r="R331" i="1" s="1"/>
  <c r="S331" i="1" s="1"/>
  <c r="T331" i="1" s="1"/>
  <c r="U331" i="1" s="1"/>
  <c r="M333" i="1"/>
  <c r="N333" i="1" s="1"/>
  <c r="O333" i="1" s="1"/>
  <c r="P333" i="1" s="1"/>
  <c r="Q333" i="1" s="1"/>
  <c r="R333" i="1" s="1"/>
  <c r="S333" i="1" s="1"/>
  <c r="T333" i="1" s="1"/>
  <c r="U333" i="1" s="1"/>
  <c r="M335" i="1"/>
  <c r="N335" i="1" s="1"/>
  <c r="O335" i="1" s="1"/>
  <c r="P335" i="1" s="1"/>
  <c r="Q335" i="1" s="1"/>
  <c r="R335" i="1" s="1"/>
  <c r="S335" i="1" s="1"/>
  <c r="T335" i="1" s="1"/>
  <c r="U335" i="1" s="1"/>
  <c r="M337" i="1"/>
  <c r="N337" i="1" s="1"/>
  <c r="O337" i="1" s="1"/>
  <c r="P337" i="1" s="1"/>
  <c r="Q337" i="1" s="1"/>
  <c r="R337" i="1" s="1"/>
  <c r="S337" i="1" s="1"/>
  <c r="T337" i="1" s="1"/>
  <c r="U337" i="1" s="1"/>
  <c r="M339" i="1"/>
  <c r="N339" i="1" s="1"/>
  <c r="O339" i="1" s="1"/>
  <c r="P339" i="1" s="1"/>
  <c r="Q339" i="1" s="1"/>
  <c r="R339" i="1" s="1"/>
  <c r="S339" i="1" s="1"/>
  <c r="T339" i="1" s="1"/>
  <c r="U339" i="1" s="1"/>
  <c r="M341" i="1"/>
  <c r="N341" i="1" s="1"/>
  <c r="O341" i="1" s="1"/>
  <c r="P341" i="1" s="1"/>
  <c r="Q341" i="1" s="1"/>
  <c r="R341" i="1" s="1"/>
  <c r="S341" i="1" s="1"/>
  <c r="T341" i="1" s="1"/>
  <c r="U341" i="1" s="1"/>
  <c r="M343" i="1"/>
  <c r="N343" i="1" s="1"/>
  <c r="O343" i="1" s="1"/>
  <c r="P343" i="1" s="1"/>
  <c r="Q343" i="1" s="1"/>
  <c r="R343" i="1" s="1"/>
  <c r="S343" i="1" s="1"/>
  <c r="T343" i="1" s="1"/>
  <c r="U343" i="1" s="1"/>
  <c r="M345" i="1"/>
  <c r="N345" i="1" s="1"/>
  <c r="O345" i="1" s="1"/>
  <c r="P345" i="1" s="1"/>
  <c r="Q345" i="1" s="1"/>
  <c r="R345" i="1" s="1"/>
  <c r="S345" i="1" s="1"/>
  <c r="T345" i="1" s="1"/>
  <c r="U345" i="1" s="1"/>
  <c r="M347" i="1"/>
  <c r="N347" i="1" s="1"/>
  <c r="O347" i="1" s="1"/>
  <c r="P347" i="1" s="1"/>
  <c r="Q347" i="1" s="1"/>
  <c r="R347" i="1" s="1"/>
  <c r="S347" i="1" s="1"/>
  <c r="T347" i="1" s="1"/>
  <c r="U347" i="1" s="1"/>
  <c r="M349" i="1"/>
  <c r="N349" i="1" s="1"/>
  <c r="O349" i="1" s="1"/>
  <c r="P349" i="1" s="1"/>
  <c r="Q349" i="1" s="1"/>
  <c r="R349" i="1" s="1"/>
  <c r="S349" i="1" s="1"/>
  <c r="T349" i="1" s="1"/>
  <c r="U349" i="1" s="1"/>
  <c r="M351" i="1"/>
  <c r="N351" i="1" s="1"/>
  <c r="O351" i="1" s="1"/>
  <c r="P351" i="1" s="1"/>
  <c r="Q351" i="1" s="1"/>
  <c r="R351" i="1" s="1"/>
  <c r="S351" i="1" s="1"/>
  <c r="T351" i="1" s="1"/>
  <c r="U351" i="1" s="1"/>
  <c r="M353" i="1"/>
  <c r="N353" i="1" s="1"/>
  <c r="O353" i="1" s="1"/>
  <c r="P353" i="1" s="1"/>
  <c r="Q353" i="1" s="1"/>
  <c r="R353" i="1" s="1"/>
  <c r="S353" i="1" s="1"/>
  <c r="T353" i="1" s="1"/>
  <c r="U353" i="1" s="1"/>
  <c r="M355" i="1"/>
  <c r="N355" i="1" s="1"/>
  <c r="O355" i="1" s="1"/>
  <c r="P355" i="1" s="1"/>
  <c r="Q355" i="1" s="1"/>
  <c r="R355" i="1" s="1"/>
  <c r="S355" i="1" s="1"/>
  <c r="T355" i="1" s="1"/>
  <c r="U355" i="1" s="1"/>
  <c r="M357" i="1"/>
  <c r="N357" i="1" s="1"/>
  <c r="O357" i="1" s="1"/>
  <c r="P357" i="1" s="1"/>
  <c r="Q357" i="1" s="1"/>
  <c r="R357" i="1" s="1"/>
  <c r="S357" i="1" s="1"/>
  <c r="T357" i="1" s="1"/>
  <c r="U357" i="1" s="1"/>
  <c r="M359" i="1"/>
  <c r="N359" i="1" s="1"/>
  <c r="O359" i="1" s="1"/>
  <c r="P359" i="1" s="1"/>
  <c r="Q359" i="1" s="1"/>
  <c r="R359" i="1" s="1"/>
  <c r="S359" i="1" s="1"/>
  <c r="T359" i="1" s="1"/>
  <c r="U359" i="1" s="1"/>
  <c r="M361" i="1"/>
  <c r="N361" i="1" s="1"/>
  <c r="O361" i="1" s="1"/>
  <c r="P361" i="1" s="1"/>
  <c r="Q361" i="1" s="1"/>
  <c r="R361" i="1" s="1"/>
  <c r="S361" i="1" s="1"/>
  <c r="T361" i="1" s="1"/>
  <c r="U361" i="1" s="1"/>
  <c r="M363" i="1"/>
  <c r="N363" i="1" s="1"/>
  <c r="O363" i="1" s="1"/>
  <c r="P363" i="1" s="1"/>
  <c r="Q363" i="1" s="1"/>
  <c r="R363" i="1" s="1"/>
  <c r="S363" i="1" s="1"/>
  <c r="T363" i="1" s="1"/>
  <c r="U363" i="1" s="1"/>
  <c r="M365" i="1"/>
  <c r="N365" i="1" s="1"/>
  <c r="O365" i="1" s="1"/>
  <c r="P365" i="1" s="1"/>
  <c r="Q365" i="1" s="1"/>
  <c r="R365" i="1" s="1"/>
  <c r="S365" i="1" s="1"/>
  <c r="T365" i="1" s="1"/>
  <c r="U365" i="1" s="1"/>
  <c r="M367" i="1"/>
  <c r="N367" i="1" s="1"/>
  <c r="O367" i="1" s="1"/>
  <c r="P367" i="1" s="1"/>
  <c r="Q367" i="1" s="1"/>
  <c r="R367" i="1" s="1"/>
  <c r="S367" i="1" s="1"/>
  <c r="T367" i="1" s="1"/>
  <c r="U367" i="1" s="1"/>
  <c r="M79" i="1"/>
  <c r="N79" i="1" s="1"/>
  <c r="O79" i="1" s="1"/>
  <c r="P79" i="1" s="1"/>
  <c r="Q79" i="1" s="1"/>
  <c r="R79" i="1" s="1"/>
  <c r="S79" i="1" s="1"/>
  <c r="T79" i="1" s="1"/>
  <c r="U79" i="1" s="1"/>
  <c r="M81" i="1"/>
  <c r="N81" i="1" s="1"/>
  <c r="O81" i="1" s="1"/>
  <c r="P81" i="1" s="1"/>
  <c r="Q81" i="1" s="1"/>
  <c r="R81" i="1" s="1"/>
  <c r="S81" i="1" s="1"/>
  <c r="T81" i="1" s="1"/>
  <c r="U81" i="1" s="1"/>
  <c r="M83" i="1"/>
  <c r="N83" i="1" s="1"/>
  <c r="O83" i="1" s="1"/>
  <c r="P83" i="1" s="1"/>
  <c r="Q83" i="1" s="1"/>
  <c r="R83" i="1" s="1"/>
  <c r="S83" i="1" s="1"/>
  <c r="T83" i="1" s="1"/>
  <c r="U83" i="1" s="1"/>
  <c r="M85" i="1"/>
  <c r="N85" i="1" s="1"/>
  <c r="O85" i="1" s="1"/>
  <c r="P85" i="1" s="1"/>
  <c r="Q85" i="1" s="1"/>
  <c r="R85" i="1" s="1"/>
  <c r="S85" i="1" s="1"/>
  <c r="T85" i="1" s="1"/>
  <c r="U85" i="1" s="1"/>
  <c r="M87" i="1"/>
  <c r="N87" i="1" s="1"/>
  <c r="O87" i="1" s="1"/>
  <c r="P87" i="1" s="1"/>
  <c r="Q87" i="1" s="1"/>
  <c r="R87" i="1" s="1"/>
  <c r="S87" i="1" s="1"/>
  <c r="T87" i="1" s="1"/>
  <c r="U87" i="1" s="1"/>
  <c r="M89" i="1"/>
  <c r="N89" i="1" s="1"/>
  <c r="O89" i="1" s="1"/>
  <c r="P89" i="1" s="1"/>
  <c r="Q89" i="1" s="1"/>
  <c r="R89" i="1" s="1"/>
  <c r="S89" i="1" s="1"/>
  <c r="T89" i="1" s="1"/>
  <c r="U89" i="1" s="1"/>
  <c r="M91" i="1"/>
  <c r="N91" i="1" s="1"/>
  <c r="O91" i="1" s="1"/>
  <c r="P91" i="1" s="1"/>
  <c r="Q91" i="1" s="1"/>
  <c r="R91" i="1" s="1"/>
  <c r="S91" i="1" s="1"/>
  <c r="T91" i="1" s="1"/>
  <c r="U91" i="1" s="1"/>
  <c r="M93" i="1"/>
  <c r="N93" i="1" s="1"/>
  <c r="O93" i="1" s="1"/>
  <c r="P93" i="1" s="1"/>
  <c r="Q93" i="1" s="1"/>
  <c r="R93" i="1" s="1"/>
  <c r="S93" i="1" s="1"/>
  <c r="T93" i="1" s="1"/>
  <c r="U93" i="1" s="1"/>
  <c r="M95" i="1"/>
  <c r="N95" i="1" s="1"/>
  <c r="O95" i="1" s="1"/>
  <c r="P95" i="1" s="1"/>
  <c r="Q95" i="1" s="1"/>
  <c r="R95" i="1" s="1"/>
  <c r="S95" i="1" s="1"/>
  <c r="T95" i="1" s="1"/>
  <c r="U95" i="1" s="1"/>
  <c r="M97" i="1"/>
  <c r="N97" i="1" s="1"/>
  <c r="O97" i="1" s="1"/>
  <c r="P97" i="1" s="1"/>
  <c r="Q97" i="1" s="1"/>
  <c r="R97" i="1" s="1"/>
  <c r="S97" i="1" s="1"/>
  <c r="T97" i="1" s="1"/>
  <c r="U97" i="1" s="1"/>
  <c r="M99" i="1"/>
  <c r="N99" i="1" s="1"/>
  <c r="O99" i="1" s="1"/>
  <c r="P99" i="1" s="1"/>
  <c r="Q99" i="1" s="1"/>
  <c r="R99" i="1" s="1"/>
  <c r="S99" i="1" s="1"/>
  <c r="T99" i="1" s="1"/>
  <c r="U99" i="1" s="1"/>
  <c r="M101" i="1"/>
  <c r="N101" i="1" s="1"/>
  <c r="O101" i="1" s="1"/>
  <c r="P101" i="1" s="1"/>
  <c r="Q101" i="1" s="1"/>
  <c r="R101" i="1" s="1"/>
  <c r="S101" i="1" s="1"/>
  <c r="T101" i="1" s="1"/>
  <c r="U101" i="1" s="1"/>
  <c r="M103" i="1"/>
  <c r="N103" i="1" s="1"/>
  <c r="O103" i="1" s="1"/>
  <c r="P103" i="1" s="1"/>
  <c r="Q103" i="1" s="1"/>
  <c r="R103" i="1" s="1"/>
  <c r="S103" i="1" s="1"/>
  <c r="T103" i="1" s="1"/>
  <c r="U103" i="1" s="1"/>
  <c r="M129" i="1"/>
  <c r="N129" i="1" s="1"/>
  <c r="O129" i="1" s="1"/>
  <c r="P129" i="1" s="1"/>
  <c r="Q129" i="1" s="1"/>
  <c r="R129" i="1" s="1"/>
  <c r="S129" i="1" s="1"/>
  <c r="T129" i="1" s="1"/>
  <c r="U129" i="1" s="1"/>
  <c r="M131" i="1"/>
  <c r="N131" i="1" s="1"/>
  <c r="O131" i="1" s="1"/>
  <c r="P131" i="1" s="1"/>
  <c r="Q131" i="1" s="1"/>
  <c r="R131" i="1" s="1"/>
  <c r="S131" i="1" s="1"/>
  <c r="T131" i="1" s="1"/>
  <c r="U131" i="1" s="1"/>
  <c r="M133" i="1"/>
  <c r="N133" i="1" s="1"/>
  <c r="O133" i="1" s="1"/>
  <c r="P133" i="1" s="1"/>
  <c r="Q133" i="1" s="1"/>
  <c r="R133" i="1" s="1"/>
  <c r="S133" i="1" s="1"/>
  <c r="T133" i="1" s="1"/>
  <c r="U133" i="1" s="1"/>
  <c r="M135" i="1"/>
  <c r="N135" i="1" s="1"/>
  <c r="O135" i="1" s="1"/>
  <c r="P135" i="1" s="1"/>
  <c r="Q135" i="1" s="1"/>
  <c r="R135" i="1" s="1"/>
  <c r="S135" i="1" s="1"/>
  <c r="T135" i="1" s="1"/>
  <c r="U135" i="1" s="1"/>
  <c r="M429" i="1"/>
  <c r="N429" i="1" s="1"/>
  <c r="O429" i="1" s="1"/>
  <c r="P429" i="1" s="1"/>
  <c r="Q429" i="1" s="1"/>
  <c r="R429" i="1" s="1"/>
  <c r="S429" i="1" s="1"/>
  <c r="T429" i="1" s="1"/>
  <c r="U429" i="1" s="1"/>
  <c r="M431" i="1"/>
  <c r="N431" i="1" s="1"/>
  <c r="O431" i="1" s="1"/>
  <c r="P431" i="1" s="1"/>
  <c r="Q431" i="1" s="1"/>
  <c r="R431" i="1" s="1"/>
  <c r="S431" i="1" s="1"/>
  <c r="T431" i="1" s="1"/>
  <c r="U431" i="1" s="1"/>
  <c r="M433" i="1"/>
  <c r="N433" i="1" s="1"/>
  <c r="O433" i="1" s="1"/>
  <c r="P433" i="1" s="1"/>
  <c r="Q433" i="1" s="1"/>
  <c r="R433" i="1" s="1"/>
  <c r="S433" i="1" s="1"/>
  <c r="T433" i="1" s="1"/>
  <c r="U433" i="1" s="1"/>
  <c r="M435" i="1"/>
  <c r="N435" i="1" s="1"/>
  <c r="O435" i="1" s="1"/>
  <c r="P435" i="1" s="1"/>
  <c r="Q435" i="1" s="1"/>
  <c r="R435" i="1" s="1"/>
  <c r="S435" i="1" s="1"/>
  <c r="T435" i="1" s="1"/>
  <c r="U435" i="1" s="1"/>
  <c r="M437" i="1"/>
  <c r="N437" i="1" s="1"/>
  <c r="O437" i="1" s="1"/>
  <c r="P437" i="1" s="1"/>
  <c r="Q437" i="1" s="1"/>
  <c r="R437" i="1" s="1"/>
  <c r="S437" i="1" s="1"/>
  <c r="T437" i="1" s="1"/>
  <c r="U437" i="1" s="1"/>
  <c r="M443" i="1"/>
  <c r="N443" i="1" s="1"/>
  <c r="O443" i="1" s="1"/>
  <c r="P443" i="1" s="1"/>
  <c r="Q443" i="1" s="1"/>
  <c r="R443" i="1" s="1"/>
  <c r="S443" i="1" s="1"/>
  <c r="T443" i="1" s="1"/>
  <c r="U443" i="1" s="1"/>
  <c r="M691" i="1"/>
  <c r="N691" i="1" s="1"/>
  <c r="O691" i="1" s="1"/>
  <c r="P691" i="1" s="1"/>
  <c r="Q691" i="1" s="1"/>
  <c r="R691" i="1" s="1"/>
  <c r="S691" i="1" s="1"/>
  <c r="T691" i="1" s="1"/>
  <c r="U691" i="1" s="1"/>
  <c r="M693" i="1"/>
  <c r="N693" i="1" s="1"/>
  <c r="O693" i="1" s="1"/>
  <c r="P693" i="1" s="1"/>
  <c r="Q693" i="1" s="1"/>
  <c r="R693" i="1" s="1"/>
  <c r="S693" i="1" s="1"/>
  <c r="T693" i="1" s="1"/>
  <c r="U693" i="1" s="1"/>
  <c r="M695" i="1"/>
  <c r="N695" i="1" s="1"/>
  <c r="O695" i="1" s="1"/>
  <c r="P695" i="1" s="1"/>
  <c r="Q695" i="1" s="1"/>
  <c r="R695" i="1" s="1"/>
  <c r="S695" i="1" s="1"/>
  <c r="T695" i="1" s="1"/>
  <c r="U695" i="1" s="1"/>
  <c r="M697" i="1"/>
  <c r="N697" i="1" s="1"/>
  <c r="O697" i="1" s="1"/>
  <c r="P697" i="1" s="1"/>
  <c r="Q697" i="1" s="1"/>
  <c r="R697" i="1" s="1"/>
  <c r="S697" i="1" s="1"/>
  <c r="T697" i="1" s="1"/>
  <c r="U697" i="1" s="1"/>
  <c r="M8" i="1"/>
  <c r="N8" i="1" s="1"/>
  <c r="O8" i="1" s="1"/>
  <c r="P8" i="1" s="1"/>
  <c r="Q8" i="1" s="1"/>
  <c r="R8" i="1" s="1"/>
  <c r="S8" i="1" s="1"/>
  <c r="T8" i="1" s="1"/>
  <c r="U8" i="1" s="1"/>
  <c r="M10" i="1"/>
  <c r="N10" i="1" s="1"/>
  <c r="O10" i="1" s="1"/>
  <c r="P10" i="1" s="1"/>
  <c r="Q10" i="1" s="1"/>
  <c r="R10" i="1" s="1"/>
  <c r="S10" i="1" s="1"/>
  <c r="T10" i="1" s="1"/>
  <c r="U10" i="1" s="1"/>
  <c r="M137" i="1"/>
  <c r="N137" i="1" s="1"/>
  <c r="O137" i="1" s="1"/>
  <c r="P137" i="1" s="1"/>
  <c r="Q137" i="1" s="1"/>
  <c r="R137" i="1" s="1"/>
  <c r="S137" i="1" s="1"/>
  <c r="T137" i="1" s="1"/>
  <c r="U137" i="1" s="1"/>
  <c r="M139" i="1"/>
  <c r="N139" i="1" s="1"/>
  <c r="O139" i="1" s="1"/>
  <c r="P139" i="1" s="1"/>
  <c r="Q139" i="1" s="1"/>
  <c r="R139" i="1" s="1"/>
  <c r="S139" i="1" s="1"/>
  <c r="T139" i="1" s="1"/>
  <c r="U139" i="1" s="1"/>
  <c r="M141" i="1"/>
  <c r="N141" i="1" s="1"/>
  <c r="O141" i="1" s="1"/>
  <c r="P141" i="1" s="1"/>
  <c r="Q141" i="1" s="1"/>
  <c r="R141" i="1" s="1"/>
  <c r="S141" i="1" s="1"/>
  <c r="T141" i="1" s="1"/>
  <c r="U141" i="1" s="1"/>
  <c r="M409" i="1"/>
  <c r="N409" i="1" s="1"/>
  <c r="O409" i="1" s="1"/>
  <c r="P409" i="1" s="1"/>
  <c r="Q409" i="1" s="1"/>
  <c r="R409" i="1" s="1"/>
  <c r="S409" i="1" s="1"/>
  <c r="T409" i="1" s="1"/>
  <c r="U409" i="1" s="1"/>
  <c r="M411" i="1"/>
  <c r="N411" i="1" s="1"/>
  <c r="O411" i="1" s="1"/>
  <c r="P411" i="1" s="1"/>
  <c r="Q411" i="1" s="1"/>
  <c r="R411" i="1" s="1"/>
  <c r="S411" i="1" s="1"/>
  <c r="T411" i="1" s="1"/>
  <c r="U411" i="1" s="1"/>
  <c r="M413" i="1"/>
  <c r="N413" i="1" s="1"/>
  <c r="O413" i="1" s="1"/>
  <c r="P413" i="1" s="1"/>
  <c r="Q413" i="1" s="1"/>
  <c r="R413" i="1" s="1"/>
  <c r="S413" i="1" s="1"/>
  <c r="T413" i="1" s="1"/>
  <c r="U413" i="1" s="1"/>
  <c r="M415" i="1"/>
  <c r="N415" i="1" s="1"/>
  <c r="O415" i="1" s="1"/>
  <c r="P415" i="1" s="1"/>
  <c r="Q415" i="1" s="1"/>
  <c r="R415" i="1" s="1"/>
  <c r="S415" i="1" s="1"/>
  <c r="T415" i="1" s="1"/>
  <c r="U415" i="1" s="1"/>
  <c r="M417" i="1"/>
  <c r="N417" i="1" s="1"/>
  <c r="O417" i="1" s="1"/>
  <c r="P417" i="1" s="1"/>
  <c r="Q417" i="1" s="1"/>
  <c r="R417" i="1" s="1"/>
  <c r="S417" i="1" s="1"/>
  <c r="T417" i="1" s="1"/>
  <c r="U417" i="1" s="1"/>
  <c r="M419" i="1"/>
  <c r="N419" i="1" s="1"/>
  <c r="O419" i="1" s="1"/>
  <c r="P419" i="1" s="1"/>
  <c r="Q419" i="1" s="1"/>
  <c r="R419" i="1" s="1"/>
  <c r="S419" i="1" s="1"/>
  <c r="T419" i="1" s="1"/>
  <c r="U419" i="1" s="1"/>
  <c r="M675" i="1"/>
  <c r="N675" i="1" s="1"/>
  <c r="O675" i="1" s="1"/>
  <c r="P675" i="1" s="1"/>
  <c r="Q675" i="1" s="1"/>
  <c r="R675" i="1" s="1"/>
  <c r="S675" i="1" s="1"/>
  <c r="T675" i="1" s="1"/>
  <c r="U675" i="1" s="1"/>
  <c r="M677" i="1"/>
  <c r="N677" i="1" s="1"/>
  <c r="O677" i="1" s="1"/>
  <c r="P677" i="1" s="1"/>
  <c r="Q677" i="1" s="1"/>
  <c r="R677" i="1" s="1"/>
  <c r="S677" i="1" s="1"/>
  <c r="T677" i="1" s="1"/>
  <c r="U677" i="1" s="1"/>
  <c r="M681" i="1"/>
  <c r="N681" i="1" s="1"/>
  <c r="O681" i="1" s="1"/>
  <c r="P681" i="1" s="1"/>
  <c r="Q681" i="1" s="1"/>
  <c r="R681" i="1" s="1"/>
  <c r="S681" i="1" s="1"/>
  <c r="T681" i="1" s="1"/>
  <c r="U681" i="1" s="1"/>
  <c r="M683" i="1"/>
  <c r="N683" i="1" s="1"/>
  <c r="O683" i="1" s="1"/>
  <c r="P683" i="1" s="1"/>
  <c r="Q683" i="1" s="1"/>
  <c r="R683" i="1" s="1"/>
  <c r="S683" i="1" s="1"/>
  <c r="T683" i="1" s="1"/>
  <c r="U683" i="1" s="1"/>
  <c r="M685" i="1"/>
  <c r="N685" i="1" s="1"/>
  <c r="O685" i="1" s="1"/>
  <c r="P685" i="1" s="1"/>
  <c r="Q685" i="1" s="1"/>
  <c r="R685" i="1" s="1"/>
  <c r="S685" i="1" s="1"/>
  <c r="T685" i="1" s="1"/>
  <c r="U685" i="1" s="1"/>
  <c r="M687" i="1"/>
  <c r="N687" i="1" s="1"/>
  <c r="O687" i="1" s="1"/>
  <c r="P687" i="1" s="1"/>
  <c r="Q687" i="1" s="1"/>
  <c r="R687" i="1" s="1"/>
  <c r="S687" i="1" s="1"/>
  <c r="T687" i="1" s="1"/>
  <c r="U687" i="1" s="1"/>
  <c r="M689" i="1"/>
  <c r="N689" i="1" s="1"/>
  <c r="O689" i="1" s="1"/>
  <c r="P689" i="1" s="1"/>
  <c r="Q689" i="1" s="1"/>
  <c r="R689" i="1" s="1"/>
  <c r="S689" i="1" s="1"/>
  <c r="T689" i="1" s="1"/>
  <c r="U689" i="1" s="1"/>
  <c r="M710" i="1"/>
  <c r="N710" i="1" s="1"/>
  <c r="O710" i="1" s="1"/>
  <c r="P710" i="1" s="1"/>
  <c r="Q710" i="1" s="1"/>
  <c r="R710" i="1" s="1"/>
  <c r="S710" i="1" s="1"/>
  <c r="T710" i="1" s="1"/>
  <c r="U710" i="1" s="1"/>
  <c r="M712" i="1"/>
  <c r="N712" i="1" s="1"/>
  <c r="O712" i="1" s="1"/>
  <c r="P712" i="1" s="1"/>
  <c r="Q712" i="1" s="1"/>
  <c r="R712" i="1" s="1"/>
  <c r="S712" i="1" s="1"/>
  <c r="T712" i="1" s="1"/>
  <c r="U712" i="1" s="1"/>
  <c r="M714" i="1"/>
  <c r="N714" i="1" s="1"/>
  <c r="O714" i="1" s="1"/>
  <c r="P714" i="1" s="1"/>
  <c r="Q714" i="1" s="1"/>
  <c r="R714" i="1" s="1"/>
  <c r="S714" i="1" s="1"/>
  <c r="T714" i="1" s="1"/>
  <c r="U714" i="1" s="1"/>
  <c r="M715" i="1"/>
  <c r="N715" i="1" s="1"/>
  <c r="O715" i="1" s="1"/>
  <c r="P715" i="1" s="1"/>
  <c r="Q715" i="1" s="1"/>
  <c r="R715" i="1" s="1"/>
  <c r="S715" i="1" s="1"/>
  <c r="T715" i="1" s="1"/>
  <c r="U715" i="1" s="1"/>
  <c r="M716" i="1"/>
  <c r="N716" i="1" s="1"/>
  <c r="O716" i="1" s="1"/>
  <c r="P716" i="1" s="1"/>
  <c r="Q716" i="1" s="1"/>
  <c r="R716" i="1" s="1"/>
  <c r="S716" i="1" s="1"/>
  <c r="T716" i="1" s="1"/>
  <c r="U716" i="1" s="1"/>
  <c r="M717" i="1"/>
  <c r="N717" i="1" s="1"/>
  <c r="O717" i="1" s="1"/>
  <c r="P717" i="1" s="1"/>
  <c r="Q717" i="1" s="1"/>
  <c r="R717" i="1" s="1"/>
  <c r="S717" i="1" s="1"/>
  <c r="T717" i="1" s="1"/>
  <c r="U717" i="1" s="1"/>
  <c r="M718" i="1"/>
  <c r="N718" i="1" s="1"/>
  <c r="O718" i="1" s="1"/>
  <c r="P718" i="1" s="1"/>
  <c r="Q718" i="1" s="1"/>
  <c r="R718" i="1" s="1"/>
  <c r="S718" i="1" s="1"/>
  <c r="T718" i="1" s="1"/>
  <c r="U718" i="1" s="1"/>
  <c r="M719" i="1"/>
  <c r="N719" i="1" s="1"/>
  <c r="O719" i="1" s="1"/>
  <c r="P719" i="1" s="1"/>
  <c r="Q719" i="1" s="1"/>
  <c r="R719" i="1" s="1"/>
  <c r="S719" i="1" s="1"/>
  <c r="T719" i="1" s="1"/>
  <c r="U719" i="1" s="1"/>
  <c r="M720" i="1"/>
  <c r="N720" i="1" s="1"/>
  <c r="O720" i="1" s="1"/>
  <c r="P720" i="1" s="1"/>
  <c r="Q720" i="1" s="1"/>
  <c r="R720" i="1" s="1"/>
  <c r="S720" i="1" s="1"/>
  <c r="T720" i="1" s="1"/>
  <c r="U720" i="1" s="1"/>
  <c r="M721" i="1"/>
  <c r="N721" i="1" s="1"/>
  <c r="O721" i="1" s="1"/>
  <c r="P721" i="1" s="1"/>
  <c r="Q721" i="1" s="1"/>
  <c r="R721" i="1" s="1"/>
  <c r="S721" i="1" s="1"/>
  <c r="T721" i="1" s="1"/>
  <c r="U721" i="1" s="1"/>
  <c r="M722" i="1"/>
  <c r="N722" i="1" s="1"/>
  <c r="O722" i="1" s="1"/>
  <c r="P722" i="1" s="1"/>
  <c r="Q722" i="1" s="1"/>
  <c r="R722" i="1" s="1"/>
  <c r="S722" i="1" s="1"/>
  <c r="T722" i="1" s="1"/>
  <c r="U722" i="1" s="1"/>
  <c r="M723" i="1"/>
  <c r="N723" i="1" s="1"/>
  <c r="O723" i="1" s="1"/>
  <c r="P723" i="1" s="1"/>
  <c r="Q723" i="1" s="1"/>
  <c r="R723" i="1" s="1"/>
  <c r="S723" i="1" s="1"/>
  <c r="T723" i="1" s="1"/>
  <c r="U723" i="1" s="1"/>
  <c r="M725" i="1"/>
  <c r="N725" i="1" s="1"/>
  <c r="O725" i="1" s="1"/>
  <c r="P725" i="1" s="1"/>
  <c r="Q725" i="1" s="1"/>
  <c r="R725" i="1" s="1"/>
  <c r="S725" i="1" s="1"/>
  <c r="T725" i="1" s="1"/>
  <c r="U725" i="1" s="1"/>
  <c r="M727" i="1"/>
  <c r="N727" i="1" s="1"/>
  <c r="O727" i="1" s="1"/>
  <c r="P727" i="1" s="1"/>
  <c r="Q727" i="1" s="1"/>
  <c r="R727" i="1" s="1"/>
  <c r="S727" i="1" s="1"/>
  <c r="T727" i="1" s="1"/>
  <c r="U727" i="1" s="1"/>
  <c r="M729" i="1"/>
  <c r="N729" i="1" s="1"/>
  <c r="O729" i="1" s="1"/>
  <c r="P729" i="1" s="1"/>
  <c r="Q729" i="1" s="1"/>
  <c r="R729" i="1" s="1"/>
  <c r="S729" i="1" s="1"/>
  <c r="T729" i="1" s="1"/>
  <c r="U729" i="1" s="1"/>
  <c r="M731" i="1"/>
  <c r="N731" i="1" s="1"/>
  <c r="O731" i="1" s="1"/>
  <c r="P731" i="1" s="1"/>
  <c r="Q731" i="1" s="1"/>
  <c r="R731" i="1" s="1"/>
  <c r="S731" i="1" s="1"/>
  <c r="T731" i="1" s="1"/>
  <c r="U731" i="1" s="1"/>
  <c r="M733" i="1"/>
  <c r="N733" i="1" s="1"/>
  <c r="O733" i="1" s="1"/>
  <c r="P733" i="1" s="1"/>
  <c r="Q733" i="1" s="1"/>
  <c r="R733" i="1" s="1"/>
  <c r="S733" i="1" s="1"/>
  <c r="T733" i="1" s="1"/>
  <c r="U733" i="1" s="1"/>
  <c r="M735" i="1"/>
  <c r="N735" i="1" s="1"/>
  <c r="O735" i="1" s="1"/>
  <c r="P735" i="1" s="1"/>
  <c r="Q735" i="1" s="1"/>
  <c r="R735" i="1" s="1"/>
  <c r="S735" i="1" s="1"/>
  <c r="T735" i="1" s="1"/>
  <c r="U735" i="1" s="1"/>
  <c r="M737" i="1"/>
  <c r="N737" i="1" s="1"/>
  <c r="O737" i="1" s="1"/>
  <c r="P737" i="1" s="1"/>
  <c r="Q737" i="1" s="1"/>
  <c r="R737" i="1" s="1"/>
  <c r="S737" i="1" s="1"/>
  <c r="T737" i="1" s="1"/>
  <c r="U737" i="1" s="1"/>
  <c r="M739" i="1"/>
  <c r="N739" i="1" s="1"/>
  <c r="O739" i="1" s="1"/>
  <c r="P739" i="1" s="1"/>
  <c r="Q739" i="1" s="1"/>
  <c r="R739" i="1" s="1"/>
  <c r="S739" i="1" s="1"/>
  <c r="T739" i="1" s="1"/>
  <c r="U739" i="1" s="1"/>
  <c r="M741" i="1"/>
  <c r="N741" i="1" s="1"/>
  <c r="O741" i="1" s="1"/>
  <c r="P741" i="1" s="1"/>
  <c r="Q741" i="1" s="1"/>
  <c r="R741" i="1" s="1"/>
  <c r="S741" i="1" s="1"/>
  <c r="T741" i="1" s="1"/>
  <c r="U741" i="1" s="1"/>
  <c r="M743" i="1"/>
  <c r="N743" i="1" s="1"/>
  <c r="O743" i="1" s="1"/>
  <c r="P743" i="1" s="1"/>
  <c r="Q743" i="1" s="1"/>
  <c r="R743" i="1" s="1"/>
  <c r="S743" i="1" s="1"/>
  <c r="T743" i="1" s="1"/>
  <c r="U743" i="1" s="1"/>
  <c r="M745" i="1"/>
  <c r="N745" i="1" s="1"/>
  <c r="O745" i="1" s="1"/>
  <c r="P745" i="1" s="1"/>
  <c r="Q745" i="1" s="1"/>
  <c r="R745" i="1" s="1"/>
  <c r="S745" i="1" s="1"/>
  <c r="T745" i="1" s="1"/>
  <c r="U745" i="1" s="1"/>
  <c r="M747" i="1"/>
  <c r="N747" i="1" s="1"/>
  <c r="O747" i="1" s="1"/>
  <c r="P747" i="1" s="1"/>
  <c r="Q747" i="1" s="1"/>
  <c r="R747" i="1" s="1"/>
  <c r="S747" i="1" s="1"/>
  <c r="T747" i="1" s="1"/>
  <c r="U747" i="1" s="1"/>
  <c r="M185" i="1"/>
  <c r="N185" i="1" s="1"/>
  <c r="O185" i="1" s="1"/>
  <c r="P185" i="1" s="1"/>
  <c r="Q185" i="1" s="1"/>
  <c r="R185" i="1" s="1"/>
  <c r="S185" i="1" s="1"/>
  <c r="T185" i="1" s="1"/>
  <c r="U185" i="1" s="1"/>
  <c r="M187" i="1"/>
  <c r="N187" i="1" s="1"/>
  <c r="O187" i="1" s="1"/>
  <c r="P187" i="1" s="1"/>
  <c r="Q187" i="1" s="1"/>
  <c r="R187" i="1" s="1"/>
  <c r="S187" i="1" s="1"/>
  <c r="T187" i="1" s="1"/>
  <c r="U187" i="1" s="1"/>
  <c r="M189" i="1"/>
  <c r="N189" i="1" s="1"/>
  <c r="O189" i="1" s="1"/>
  <c r="P189" i="1" s="1"/>
  <c r="Q189" i="1" s="1"/>
  <c r="R189" i="1" s="1"/>
  <c r="S189" i="1" s="1"/>
  <c r="T189" i="1" s="1"/>
  <c r="U189" i="1" s="1"/>
  <c r="M421" i="1"/>
  <c r="N421" i="1" s="1"/>
  <c r="O421" i="1" s="1"/>
  <c r="P421" i="1" s="1"/>
  <c r="Q421" i="1" s="1"/>
  <c r="R421" i="1" s="1"/>
  <c r="S421" i="1" s="1"/>
  <c r="T421" i="1" s="1"/>
  <c r="U421" i="1" s="1"/>
  <c r="M749" i="1"/>
  <c r="N749" i="1" s="1"/>
  <c r="O749" i="1" s="1"/>
  <c r="P749" i="1" s="1"/>
  <c r="Q749" i="1" s="1"/>
  <c r="R749" i="1" s="1"/>
  <c r="S749" i="1" s="1"/>
  <c r="T749" i="1" s="1"/>
  <c r="U749" i="1" s="1"/>
  <c r="M751" i="1"/>
  <c r="N751" i="1" s="1"/>
  <c r="O751" i="1" s="1"/>
  <c r="P751" i="1" s="1"/>
  <c r="Q751" i="1" s="1"/>
  <c r="R751" i="1" s="1"/>
  <c r="S751" i="1" s="1"/>
  <c r="T751" i="1" s="1"/>
  <c r="U751" i="1" s="1"/>
  <c r="M753" i="1"/>
  <c r="N753" i="1" s="1"/>
  <c r="O753" i="1" s="1"/>
  <c r="P753" i="1" s="1"/>
  <c r="Q753" i="1" s="1"/>
  <c r="R753" i="1" s="1"/>
  <c r="S753" i="1" s="1"/>
  <c r="T753" i="1" s="1"/>
  <c r="U753" i="1" s="1"/>
  <c r="M755" i="1"/>
  <c r="N755" i="1" s="1"/>
  <c r="O755" i="1" s="1"/>
  <c r="P755" i="1" s="1"/>
  <c r="Q755" i="1" s="1"/>
  <c r="R755" i="1" s="1"/>
  <c r="S755" i="1" s="1"/>
  <c r="T755" i="1" s="1"/>
  <c r="U755" i="1" s="1"/>
  <c r="M757" i="1"/>
  <c r="N757" i="1" s="1"/>
  <c r="O757" i="1" s="1"/>
  <c r="P757" i="1" s="1"/>
  <c r="Q757" i="1" s="1"/>
  <c r="R757" i="1" s="1"/>
  <c r="S757" i="1" s="1"/>
  <c r="T757" i="1" s="1"/>
  <c r="U757" i="1" s="1"/>
  <c r="M759" i="1"/>
  <c r="N759" i="1" s="1"/>
  <c r="O759" i="1" s="1"/>
  <c r="P759" i="1" s="1"/>
  <c r="Q759" i="1" s="1"/>
  <c r="R759" i="1" s="1"/>
  <c r="S759" i="1" s="1"/>
  <c r="T759" i="1" s="1"/>
  <c r="U759" i="1" s="1"/>
  <c r="M761" i="1"/>
  <c r="N761" i="1" s="1"/>
  <c r="O761" i="1" s="1"/>
  <c r="P761" i="1" s="1"/>
  <c r="Q761" i="1" s="1"/>
  <c r="R761" i="1" s="1"/>
  <c r="S761" i="1" s="1"/>
  <c r="T761" i="1" s="1"/>
  <c r="U761" i="1" s="1"/>
  <c r="M763" i="1"/>
  <c r="N763" i="1" s="1"/>
  <c r="O763" i="1" s="1"/>
  <c r="P763" i="1" s="1"/>
  <c r="Q763" i="1" s="1"/>
  <c r="R763" i="1" s="1"/>
  <c r="S763" i="1" s="1"/>
  <c r="T763" i="1" s="1"/>
  <c r="U763" i="1" s="1"/>
  <c r="M765" i="1"/>
  <c r="N765" i="1" s="1"/>
  <c r="O765" i="1" s="1"/>
  <c r="P765" i="1" s="1"/>
  <c r="Q765" i="1" s="1"/>
  <c r="R765" i="1" s="1"/>
  <c r="S765" i="1" s="1"/>
  <c r="T765" i="1" s="1"/>
  <c r="U765" i="1" s="1"/>
  <c r="M767" i="1"/>
  <c r="N767" i="1" s="1"/>
  <c r="O767" i="1" s="1"/>
  <c r="P767" i="1" s="1"/>
  <c r="Q767" i="1" s="1"/>
  <c r="R767" i="1" s="1"/>
  <c r="S767" i="1" s="1"/>
  <c r="T767" i="1" s="1"/>
  <c r="U767" i="1" s="1"/>
  <c r="M769" i="1"/>
  <c r="N769" i="1" s="1"/>
  <c r="O769" i="1" s="1"/>
  <c r="P769" i="1" s="1"/>
  <c r="Q769" i="1" s="1"/>
  <c r="R769" i="1" s="1"/>
  <c r="S769" i="1" s="1"/>
  <c r="T769" i="1" s="1"/>
  <c r="U769" i="1" s="1"/>
  <c r="M771" i="1"/>
  <c r="N771" i="1" s="1"/>
  <c r="O771" i="1" s="1"/>
  <c r="P771" i="1" s="1"/>
  <c r="Q771" i="1" s="1"/>
  <c r="R771" i="1" s="1"/>
  <c r="S771" i="1" s="1"/>
  <c r="T771" i="1" s="1"/>
  <c r="U771" i="1" s="1"/>
  <c r="M773" i="1"/>
  <c r="N773" i="1" s="1"/>
  <c r="O773" i="1" s="1"/>
  <c r="P773" i="1" s="1"/>
  <c r="Q773" i="1" s="1"/>
  <c r="R773" i="1" s="1"/>
  <c r="S773" i="1" s="1"/>
  <c r="T773" i="1" s="1"/>
  <c r="U773" i="1" s="1"/>
  <c r="M173" i="1"/>
  <c r="N173" i="1" s="1"/>
  <c r="O173" i="1" s="1"/>
  <c r="P173" i="1" s="1"/>
  <c r="Q173" i="1" s="1"/>
  <c r="R173" i="1" s="1"/>
  <c r="S173" i="1" s="1"/>
  <c r="T173" i="1" s="1"/>
  <c r="U173" i="1" s="1"/>
  <c r="M175" i="1"/>
  <c r="N175" i="1" s="1"/>
  <c r="O175" i="1" s="1"/>
  <c r="P175" i="1" s="1"/>
  <c r="Q175" i="1" s="1"/>
  <c r="R175" i="1" s="1"/>
  <c r="S175" i="1" s="1"/>
  <c r="T175" i="1" s="1"/>
  <c r="U175" i="1" s="1"/>
  <c r="M177" i="1"/>
  <c r="N177" i="1" s="1"/>
  <c r="O177" i="1" s="1"/>
  <c r="P177" i="1" s="1"/>
  <c r="Q177" i="1" s="1"/>
  <c r="R177" i="1" s="1"/>
  <c r="S177" i="1" s="1"/>
  <c r="T177" i="1" s="1"/>
  <c r="U177" i="1" s="1"/>
  <c r="M179" i="1"/>
  <c r="N179" i="1" s="1"/>
  <c r="O179" i="1" s="1"/>
  <c r="P179" i="1" s="1"/>
  <c r="Q179" i="1" s="1"/>
  <c r="R179" i="1" s="1"/>
  <c r="S179" i="1" s="1"/>
  <c r="T179" i="1" s="1"/>
  <c r="U179" i="1" s="1"/>
  <c r="M181" i="1"/>
  <c r="N181" i="1" s="1"/>
  <c r="O181" i="1" s="1"/>
  <c r="P181" i="1" s="1"/>
  <c r="Q181" i="1" s="1"/>
  <c r="R181" i="1" s="1"/>
  <c r="S181" i="1" s="1"/>
  <c r="T181" i="1" s="1"/>
  <c r="U181" i="1" s="1"/>
  <c r="M183" i="1"/>
  <c r="N183" i="1" s="1"/>
  <c r="O183" i="1" s="1"/>
  <c r="P183" i="1" s="1"/>
  <c r="Q183" i="1" s="1"/>
  <c r="R183" i="1" s="1"/>
  <c r="S183" i="1" s="1"/>
  <c r="T183" i="1" s="1"/>
  <c r="U183" i="1" s="1"/>
  <c r="M439" i="1"/>
  <c r="N439" i="1" s="1"/>
  <c r="O439" i="1" s="1"/>
  <c r="P439" i="1" s="1"/>
  <c r="Q439" i="1" s="1"/>
  <c r="R439" i="1" s="1"/>
  <c r="S439" i="1" s="1"/>
  <c r="T439" i="1" s="1"/>
  <c r="U439" i="1" s="1"/>
  <c r="M441" i="1"/>
  <c r="N441" i="1" s="1"/>
  <c r="O441" i="1" s="1"/>
  <c r="P441" i="1" s="1"/>
  <c r="Q441" i="1" s="1"/>
  <c r="R441" i="1" s="1"/>
  <c r="S441" i="1" s="1"/>
  <c r="T441" i="1" s="1"/>
  <c r="U441" i="1" s="1"/>
  <c r="M679" i="1"/>
  <c r="N679" i="1" s="1"/>
  <c r="O679" i="1" s="1"/>
  <c r="P679" i="1" s="1"/>
  <c r="Q679" i="1" s="1"/>
  <c r="R679" i="1" s="1"/>
  <c r="S679" i="1" s="1"/>
  <c r="T679" i="1" s="1"/>
  <c r="U679" i="1" s="1"/>
  <c r="M123" i="1"/>
  <c r="N123" i="1" s="1"/>
  <c r="O123" i="1" s="1"/>
  <c r="P123" i="1" s="1"/>
  <c r="Q123" i="1" s="1"/>
  <c r="R123" i="1" s="1"/>
  <c r="S123" i="1" s="1"/>
  <c r="T123" i="1" s="1"/>
  <c r="U123" i="1" s="1"/>
  <c r="M125" i="1"/>
  <c r="N125" i="1" s="1"/>
  <c r="O125" i="1" s="1"/>
  <c r="P125" i="1" s="1"/>
  <c r="Q125" i="1" s="1"/>
  <c r="R125" i="1" s="1"/>
  <c r="S125" i="1" s="1"/>
  <c r="T125" i="1" s="1"/>
  <c r="U125" i="1" s="1"/>
  <c r="M127" i="1"/>
  <c r="N127" i="1" s="1"/>
  <c r="O127" i="1" s="1"/>
  <c r="P127" i="1" s="1"/>
  <c r="Q127" i="1" s="1"/>
  <c r="R127" i="1" s="1"/>
  <c r="S127" i="1" s="1"/>
  <c r="T127" i="1" s="1"/>
  <c r="U127" i="1" s="1"/>
  <c r="M9" i="1"/>
  <c r="N9" i="1" s="1"/>
  <c r="O9" i="1" s="1"/>
  <c r="P9" i="1" s="1"/>
  <c r="Q9" i="1" s="1"/>
  <c r="R9" i="1" s="1"/>
  <c r="S9" i="1" s="1"/>
  <c r="T9" i="1" s="1"/>
  <c r="U9" i="1" s="1"/>
  <c r="M11" i="1"/>
  <c r="N11" i="1" s="1"/>
  <c r="O11" i="1" s="1"/>
  <c r="P11" i="1" s="1"/>
  <c r="Q11" i="1" s="1"/>
  <c r="R11" i="1" s="1"/>
  <c r="S11" i="1" s="1"/>
  <c r="T11" i="1" s="1"/>
  <c r="U11" i="1" s="1"/>
  <c r="M138" i="1"/>
  <c r="N138" i="1" s="1"/>
  <c r="O138" i="1" s="1"/>
  <c r="P138" i="1" s="1"/>
  <c r="Q138" i="1" s="1"/>
  <c r="R138" i="1" s="1"/>
  <c r="S138" i="1" s="1"/>
  <c r="T138" i="1" s="1"/>
  <c r="U138" i="1" s="1"/>
  <c r="M140" i="1"/>
  <c r="N140" i="1" s="1"/>
  <c r="O140" i="1" s="1"/>
  <c r="P140" i="1" s="1"/>
  <c r="Q140" i="1" s="1"/>
  <c r="R140" i="1" s="1"/>
  <c r="S140" i="1" s="1"/>
  <c r="T140" i="1" s="1"/>
  <c r="U140" i="1" s="1"/>
  <c r="M142" i="1"/>
  <c r="N142" i="1" s="1"/>
  <c r="O142" i="1" s="1"/>
  <c r="P142" i="1" s="1"/>
  <c r="Q142" i="1" s="1"/>
  <c r="R142" i="1" s="1"/>
  <c r="S142" i="1" s="1"/>
  <c r="T142" i="1" s="1"/>
  <c r="U142" i="1" s="1"/>
  <c r="M410" i="1"/>
  <c r="N410" i="1" s="1"/>
  <c r="O410" i="1" s="1"/>
  <c r="P410" i="1" s="1"/>
  <c r="Q410" i="1" s="1"/>
  <c r="R410" i="1" s="1"/>
  <c r="S410" i="1" s="1"/>
  <c r="T410" i="1" s="1"/>
  <c r="U410" i="1" s="1"/>
  <c r="M412" i="1"/>
  <c r="N412" i="1" s="1"/>
  <c r="O412" i="1" s="1"/>
  <c r="P412" i="1" s="1"/>
  <c r="Q412" i="1" s="1"/>
  <c r="R412" i="1" s="1"/>
  <c r="S412" i="1" s="1"/>
  <c r="T412" i="1" s="1"/>
  <c r="U412" i="1" s="1"/>
  <c r="M414" i="1"/>
  <c r="N414" i="1" s="1"/>
  <c r="O414" i="1" s="1"/>
  <c r="P414" i="1" s="1"/>
  <c r="Q414" i="1" s="1"/>
  <c r="R414" i="1" s="1"/>
  <c r="S414" i="1" s="1"/>
  <c r="T414" i="1" s="1"/>
  <c r="U414" i="1" s="1"/>
  <c r="M416" i="1"/>
  <c r="N416" i="1" s="1"/>
  <c r="O416" i="1" s="1"/>
  <c r="P416" i="1" s="1"/>
  <c r="Q416" i="1" s="1"/>
  <c r="R416" i="1" s="1"/>
  <c r="S416" i="1" s="1"/>
  <c r="T416" i="1" s="1"/>
  <c r="U416" i="1" s="1"/>
  <c r="M418" i="1"/>
  <c r="N418" i="1" s="1"/>
  <c r="O418" i="1" s="1"/>
  <c r="P418" i="1" s="1"/>
  <c r="Q418" i="1" s="1"/>
  <c r="R418" i="1" s="1"/>
  <c r="S418" i="1" s="1"/>
  <c r="T418" i="1" s="1"/>
  <c r="U418" i="1" s="1"/>
  <c r="M420" i="1"/>
  <c r="N420" i="1" s="1"/>
  <c r="O420" i="1" s="1"/>
  <c r="P420" i="1" s="1"/>
  <c r="Q420" i="1" s="1"/>
  <c r="R420" i="1" s="1"/>
  <c r="S420" i="1" s="1"/>
  <c r="T420" i="1" s="1"/>
  <c r="U420" i="1" s="1"/>
  <c r="M676" i="1"/>
  <c r="N676" i="1" s="1"/>
  <c r="O676" i="1" s="1"/>
  <c r="P676" i="1" s="1"/>
  <c r="Q676" i="1" s="1"/>
  <c r="R676" i="1" s="1"/>
  <c r="S676" i="1" s="1"/>
  <c r="T676" i="1" s="1"/>
  <c r="U676" i="1" s="1"/>
  <c r="M678" i="1"/>
  <c r="N678" i="1" s="1"/>
  <c r="O678" i="1" s="1"/>
  <c r="P678" i="1" s="1"/>
  <c r="Q678" i="1" s="1"/>
  <c r="R678" i="1" s="1"/>
  <c r="S678" i="1" s="1"/>
  <c r="T678" i="1" s="1"/>
  <c r="U678" i="1" s="1"/>
  <c r="M699" i="1"/>
  <c r="N699" i="1" s="1"/>
  <c r="O699" i="1" s="1"/>
  <c r="P699" i="1" s="1"/>
  <c r="Q699" i="1" s="1"/>
  <c r="R699" i="1" s="1"/>
  <c r="S699" i="1" s="1"/>
  <c r="T699" i="1" s="1"/>
  <c r="U699" i="1" s="1"/>
  <c r="M700" i="1"/>
  <c r="N700" i="1" s="1"/>
  <c r="O700" i="1" s="1"/>
  <c r="P700" i="1" s="1"/>
  <c r="Q700" i="1" s="1"/>
  <c r="R700" i="1" s="1"/>
  <c r="S700" i="1" s="1"/>
  <c r="T700" i="1" s="1"/>
  <c r="U700" i="1" s="1"/>
  <c r="M701" i="1"/>
  <c r="N701" i="1" s="1"/>
  <c r="O701" i="1" s="1"/>
  <c r="P701" i="1" s="1"/>
  <c r="Q701" i="1" s="1"/>
  <c r="R701" i="1" s="1"/>
  <c r="S701" i="1" s="1"/>
  <c r="T701" i="1" s="1"/>
  <c r="U701" i="1" s="1"/>
  <c r="M702" i="1"/>
  <c r="N702" i="1" s="1"/>
  <c r="O702" i="1" s="1"/>
  <c r="P702" i="1" s="1"/>
  <c r="Q702" i="1" s="1"/>
  <c r="R702" i="1" s="1"/>
  <c r="S702" i="1" s="1"/>
  <c r="T702" i="1" s="1"/>
  <c r="U702" i="1" s="1"/>
  <c r="M703" i="1"/>
  <c r="N703" i="1" s="1"/>
  <c r="O703" i="1" s="1"/>
  <c r="P703" i="1" s="1"/>
  <c r="Q703" i="1" s="1"/>
  <c r="R703" i="1" s="1"/>
  <c r="S703" i="1" s="1"/>
  <c r="T703" i="1" s="1"/>
  <c r="U703" i="1" s="1"/>
  <c r="M704" i="1"/>
  <c r="N704" i="1" s="1"/>
  <c r="O704" i="1" s="1"/>
  <c r="P704" i="1" s="1"/>
  <c r="Q704" i="1" s="1"/>
  <c r="R704" i="1" s="1"/>
  <c r="S704" i="1" s="1"/>
  <c r="T704" i="1" s="1"/>
  <c r="U704" i="1" s="1"/>
  <c r="M705" i="1"/>
  <c r="N705" i="1" s="1"/>
  <c r="O705" i="1" s="1"/>
  <c r="P705" i="1" s="1"/>
  <c r="Q705" i="1" s="1"/>
  <c r="R705" i="1" s="1"/>
  <c r="S705" i="1" s="1"/>
  <c r="T705" i="1" s="1"/>
  <c r="U705" i="1" s="1"/>
  <c r="M706" i="1"/>
  <c r="N706" i="1" s="1"/>
  <c r="O706" i="1" s="1"/>
  <c r="P706" i="1" s="1"/>
  <c r="Q706" i="1" s="1"/>
  <c r="R706" i="1" s="1"/>
  <c r="S706" i="1" s="1"/>
  <c r="T706" i="1" s="1"/>
  <c r="U706" i="1" s="1"/>
  <c r="M707" i="1"/>
  <c r="N707" i="1" s="1"/>
  <c r="O707" i="1" s="1"/>
  <c r="P707" i="1" s="1"/>
  <c r="Q707" i="1" s="1"/>
  <c r="R707" i="1" s="1"/>
  <c r="S707" i="1" s="1"/>
  <c r="T707" i="1" s="1"/>
  <c r="U707" i="1" s="1"/>
  <c r="M708" i="1"/>
  <c r="N708" i="1" s="1"/>
  <c r="O708" i="1" s="1"/>
  <c r="P708" i="1" s="1"/>
  <c r="Q708" i="1" s="1"/>
  <c r="R708" i="1" s="1"/>
  <c r="S708" i="1" s="1"/>
  <c r="T708" i="1" s="1"/>
  <c r="U708" i="1" s="1"/>
  <c r="M709" i="1"/>
  <c r="N709" i="1" s="1"/>
  <c r="O709" i="1" s="1"/>
  <c r="P709" i="1" s="1"/>
  <c r="Q709" i="1" s="1"/>
  <c r="R709" i="1" s="1"/>
  <c r="S709" i="1" s="1"/>
  <c r="T709" i="1" s="1"/>
  <c r="U709" i="1" s="1"/>
  <c r="M682" i="1"/>
  <c r="N682" i="1" s="1"/>
  <c r="O682" i="1" s="1"/>
  <c r="P682" i="1" s="1"/>
  <c r="Q682" i="1" s="1"/>
  <c r="R682" i="1" s="1"/>
  <c r="S682" i="1" s="1"/>
  <c r="T682" i="1" s="1"/>
  <c r="U682" i="1" s="1"/>
  <c r="M684" i="1"/>
  <c r="N684" i="1" s="1"/>
  <c r="O684" i="1" s="1"/>
  <c r="P684" i="1" s="1"/>
  <c r="Q684" i="1" s="1"/>
  <c r="R684" i="1" s="1"/>
  <c r="S684" i="1" s="1"/>
  <c r="T684" i="1" s="1"/>
  <c r="U684" i="1" s="1"/>
  <c r="M686" i="1"/>
  <c r="N686" i="1" s="1"/>
  <c r="O686" i="1" s="1"/>
  <c r="P686" i="1" s="1"/>
  <c r="Q686" i="1" s="1"/>
  <c r="R686" i="1" s="1"/>
  <c r="S686" i="1" s="1"/>
  <c r="T686" i="1" s="1"/>
  <c r="U686" i="1" s="1"/>
  <c r="M688" i="1"/>
  <c r="N688" i="1" s="1"/>
  <c r="O688" i="1" s="1"/>
  <c r="P688" i="1" s="1"/>
  <c r="Q688" i="1" s="1"/>
  <c r="R688" i="1" s="1"/>
  <c r="S688" i="1" s="1"/>
  <c r="T688" i="1" s="1"/>
  <c r="U688" i="1" s="1"/>
  <c r="M690" i="1"/>
  <c r="N690" i="1" s="1"/>
  <c r="O690" i="1" s="1"/>
  <c r="P690" i="1" s="1"/>
  <c r="Q690" i="1" s="1"/>
  <c r="R690" i="1" s="1"/>
  <c r="S690" i="1" s="1"/>
  <c r="T690" i="1" s="1"/>
  <c r="U690" i="1" s="1"/>
  <c r="M711" i="1"/>
  <c r="N711" i="1" s="1"/>
  <c r="O711" i="1" s="1"/>
  <c r="P711" i="1" s="1"/>
  <c r="Q711" i="1" s="1"/>
  <c r="R711" i="1" s="1"/>
  <c r="S711" i="1" s="1"/>
  <c r="T711" i="1" s="1"/>
  <c r="U711" i="1" s="1"/>
  <c r="M713" i="1"/>
  <c r="N713" i="1" s="1"/>
  <c r="O713" i="1" s="1"/>
  <c r="P713" i="1" s="1"/>
  <c r="Q713" i="1" s="1"/>
  <c r="R713" i="1" s="1"/>
  <c r="S713" i="1" s="1"/>
  <c r="T713" i="1" s="1"/>
  <c r="U713" i="1" s="1"/>
  <c r="M724" i="1"/>
  <c r="N724" i="1" s="1"/>
  <c r="O724" i="1" s="1"/>
  <c r="P724" i="1" s="1"/>
  <c r="Q724" i="1" s="1"/>
  <c r="R724" i="1" s="1"/>
  <c r="S724" i="1" s="1"/>
  <c r="T724" i="1" s="1"/>
  <c r="U724" i="1" s="1"/>
  <c r="M726" i="1"/>
  <c r="N726" i="1" s="1"/>
  <c r="O726" i="1" s="1"/>
  <c r="P726" i="1" s="1"/>
  <c r="Q726" i="1" s="1"/>
  <c r="R726" i="1" s="1"/>
  <c r="S726" i="1" s="1"/>
  <c r="T726" i="1" s="1"/>
  <c r="U726" i="1" s="1"/>
  <c r="M728" i="1"/>
  <c r="N728" i="1" s="1"/>
  <c r="O728" i="1" s="1"/>
  <c r="P728" i="1" s="1"/>
  <c r="Q728" i="1" s="1"/>
  <c r="R728" i="1" s="1"/>
  <c r="S728" i="1" s="1"/>
  <c r="T728" i="1" s="1"/>
  <c r="U728" i="1" s="1"/>
  <c r="M730" i="1"/>
  <c r="N730" i="1" s="1"/>
  <c r="O730" i="1" s="1"/>
  <c r="P730" i="1" s="1"/>
  <c r="Q730" i="1" s="1"/>
  <c r="R730" i="1" s="1"/>
  <c r="S730" i="1" s="1"/>
  <c r="T730" i="1" s="1"/>
  <c r="U730" i="1" s="1"/>
  <c r="M732" i="1"/>
  <c r="N732" i="1" s="1"/>
  <c r="O732" i="1" s="1"/>
  <c r="P732" i="1" s="1"/>
  <c r="Q732" i="1" s="1"/>
  <c r="R732" i="1" s="1"/>
  <c r="S732" i="1" s="1"/>
  <c r="T732" i="1" s="1"/>
  <c r="U732" i="1" s="1"/>
  <c r="M734" i="1"/>
  <c r="N734" i="1" s="1"/>
  <c r="O734" i="1" s="1"/>
  <c r="P734" i="1" s="1"/>
  <c r="Q734" i="1" s="1"/>
  <c r="R734" i="1" s="1"/>
  <c r="S734" i="1" s="1"/>
  <c r="T734" i="1" s="1"/>
  <c r="U734" i="1" s="1"/>
  <c r="M736" i="1"/>
  <c r="N736" i="1" s="1"/>
  <c r="O736" i="1" s="1"/>
  <c r="P736" i="1" s="1"/>
  <c r="Q736" i="1" s="1"/>
  <c r="R736" i="1" s="1"/>
  <c r="S736" i="1" s="1"/>
  <c r="T736" i="1" s="1"/>
  <c r="U736" i="1" s="1"/>
  <c r="M738" i="1"/>
  <c r="N738" i="1" s="1"/>
  <c r="O738" i="1" s="1"/>
  <c r="P738" i="1" s="1"/>
  <c r="Q738" i="1" s="1"/>
  <c r="R738" i="1" s="1"/>
  <c r="S738" i="1" s="1"/>
  <c r="T738" i="1" s="1"/>
  <c r="U738" i="1" s="1"/>
  <c r="M740" i="1"/>
  <c r="N740" i="1" s="1"/>
  <c r="O740" i="1" s="1"/>
  <c r="P740" i="1" s="1"/>
  <c r="Q740" i="1" s="1"/>
  <c r="R740" i="1" s="1"/>
  <c r="S740" i="1" s="1"/>
  <c r="T740" i="1" s="1"/>
  <c r="U740" i="1" s="1"/>
  <c r="M742" i="1"/>
  <c r="N742" i="1" s="1"/>
  <c r="O742" i="1" s="1"/>
  <c r="P742" i="1" s="1"/>
  <c r="Q742" i="1" s="1"/>
  <c r="R742" i="1" s="1"/>
  <c r="S742" i="1" s="1"/>
  <c r="T742" i="1" s="1"/>
  <c r="U742" i="1" s="1"/>
  <c r="M744" i="1"/>
  <c r="N744" i="1" s="1"/>
  <c r="O744" i="1" s="1"/>
  <c r="P744" i="1" s="1"/>
  <c r="Q744" i="1" s="1"/>
  <c r="R744" i="1" s="1"/>
  <c r="S744" i="1" s="1"/>
  <c r="T744" i="1" s="1"/>
  <c r="U744" i="1" s="1"/>
  <c r="M746" i="1"/>
  <c r="N746" i="1" s="1"/>
  <c r="O746" i="1" s="1"/>
  <c r="P746" i="1" s="1"/>
  <c r="Q746" i="1" s="1"/>
  <c r="R746" i="1" s="1"/>
  <c r="S746" i="1" s="1"/>
  <c r="T746" i="1" s="1"/>
  <c r="U746" i="1" s="1"/>
  <c r="M748" i="1"/>
  <c r="N748" i="1" s="1"/>
  <c r="O748" i="1" s="1"/>
  <c r="P748" i="1" s="1"/>
  <c r="Q748" i="1" s="1"/>
  <c r="R748" i="1" s="1"/>
  <c r="S748" i="1" s="1"/>
  <c r="T748" i="1" s="1"/>
  <c r="U748" i="1" s="1"/>
  <c r="M186" i="1"/>
  <c r="N186" i="1" s="1"/>
  <c r="O186" i="1" s="1"/>
  <c r="P186" i="1" s="1"/>
  <c r="Q186" i="1" s="1"/>
  <c r="R186" i="1" s="1"/>
  <c r="S186" i="1" s="1"/>
  <c r="T186" i="1" s="1"/>
  <c r="U186" i="1" s="1"/>
  <c r="M188" i="1"/>
  <c r="N188" i="1" s="1"/>
  <c r="O188" i="1" s="1"/>
  <c r="P188" i="1" s="1"/>
  <c r="Q188" i="1" s="1"/>
  <c r="R188" i="1" s="1"/>
  <c r="S188" i="1" s="1"/>
  <c r="T188" i="1" s="1"/>
  <c r="U188" i="1" s="1"/>
  <c r="M190" i="1"/>
  <c r="N190" i="1" s="1"/>
  <c r="O190" i="1" s="1"/>
  <c r="P190" i="1" s="1"/>
  <c r="Q190" i="1" s="1"/>
  <c r="R190" i="1" s="1"/>
  <c r="S190" i="1" s="1"/>
  <c r="T190" i="1" s="1"/>
  <c r="U190" i="1" s="1"/>
  <c r="M422" i="1"/>
  <c r="N422" i="1" s="1"/>
  <c r="O422" i="1" s="1"/>
  <c r="P422" i="1" s="1"/>
  <c r="Q422" i="1" s="1"/>
  <c r="R422" i="1" s="1"/>
  <c r="S422" i="1" s="1"/>
  <c r="T422" i="1" s="1"/>
  <c r="U422" i="1" s="1"/>
  <c r="M750" i="1"/>
  <c r="N750" i="1" s="1"/>
  <c r="O750" i="1" s="1"/>
  <c r="P750" i="1" s="1"/>
  <c r="Q750" i="1" s="1"/>
  <c r="R750" i="1" s="1"/>
  <c r="S750" i="1" s="1"/>
  <c r="T750" i="1" s="1"/>
  <c r="U750" i="1" s="1"/>
  <c r="M752" i="1"/>
  <c r="N752" i="1" s="1"/>
  <c r="O752" i="1" s="1"/>
  <c r="P752" i="1" s="1"/>
  <c r="Q752" i="1" s="1"/>
  <c r="R752" i="1" s="1"/>
  <c r="S752" i="1" s="1"/>
  <c r="T752" i="1" s="1"/>
  <c r="U752" i="1" s="1"/>
  <c r="M754" i="1"/>
  <c r="N754" i="1" s="1"/>
  <c r="O754" i="1" s="1"/>
  <c r="P754" i="1" s="1"/>
  <c r="Q754" i="1" s="1"/>
  <c r="R754" i="1" s="1"/>
  <c r="S754" i="1" s="1"/>
  <c r="T754" i="1" s="1"/>
  <c r="U754" i="1" s="1"/>
  <c r="M756" i="1"/>
  <c r="N756" i="1" s="1"/>
  <c r="O756" i="1" s="1"/>
  <c r="P756" i="1" s="1"/>
  <c r="Q756" i="1" s="1"/>
  <c r="R756" i="1" s="1"/>
  <c r="S756" i="1" s="1"/>
  <c r="T756" i="1" s="1"/>
  <c r="U756" i="1" s="1"/>
  <c r="M758" i="1"/>
  <c r="N758" i="1" s="1"/>
  <c r="O758" i="1" s="1"/>
  <c r="P758" i="1" s="1"/>
  <c r="Q758" i="1" s="1"/>
  <c r="R758" i="1" s="1"/>
  <c r="S758" i="1" s="1"/>
  <c r="T758" i="1" s="1"/>
  <c r="U758" i="1" s="1"/>
  <c r="M760" i="1"/>
  <c r="N760" i="1" s="1"/>
  <c r="O760" i="1" s="1"/>
  <c r="P760" i="1" s="1"/>
  <c r="Q760" i="1" s="1"/>
  <c r="R760" i="1" s="1"/>
  <c r="S760" i="1" s="1"/>
  <c r="T760" i="1" s="1"/>
  <c r="U760" i="1" s="1"/>
  <c r="M762" i="1"/>
  <c r="N762" i="1" s="1"/>
  <c r="O762" i="1" s="1"/>
  <c r="P762" i="1" s="1"/>
  <c r="Q762" i="1" s="1"/>
  <c r="R762" i="1" s="1"/>
  <c r="S762" i="1" s="1"/>
  <c r="T762" i="1" s="1"/>
  <c r="U762" i="1" s="1"/>
  <c r="M764" i="1"/>
  <c r="N764" i="1" s="1"/>
  <c r="O764" i="1" s="1"/>
  <c r="P764" i="1" s="1"/>
  <c r="Q764" i="1" s="1"/>
  <c r="R764" i="1" s="1"/>
  <c r="S764" i="1" s="1"/>
  <c r="T764" i="1" s="1"/>
  <c r="U764" i="1" s="1"/>
  <c r="M766" i="1"/>
  <c r="N766" i="1" s="1"/>
  <c r="O766" i="1" s="1"/>
  <c r="P766" i="1" s="1"/>
  <c r="Q766" i="1" s="1"/>
  <c r="R766" i="1" s="1"/>
  <c r="S766" i="1" s="1"/>
  <c r="T766" i="1" s="1"/>
  <c r="U766" i="1" s="1"/>
  <c r="M768" i="1"/>
  <c r="N768" i="1" s="1"/>
  <c r="O768" i="1" s="1"/>
  <c r="P768" i="1" s="1"/>
  <c r="Q768" i="1" s="1"/>
  <c r="R768" i="1" s="1"/>
  <c r="S768" i="1" s="1"/>
  <c r="T768" i="1" s="1"/>
  <c r="U768" i="1" s="1"/>
  <c r="M770" i="1"/>
  <c r="N770" i="1" s="1"/>
  <c r="O770" i="1" s="1"/>
  <c r="P770" i="1" s="1"/>
  <c r="Q770" i="1" s="1"/>
  <c r="R770" i="1" s="1"/>
  <c r="S770" i="1" s="1"/>
  <c r="T770" i="1" s="1"/>
  <c r="U770" i="1" s="1"/>
  <c r="M772" i="1"/>
  <c r="N772" i="1" s="1"/>
  <c r="O772" i="1" s="1"/>
  <c r="P772" i="1" s="1"/>
  <c r="Q772" i="1" s="1"/>
  <c r="R772" i="1" s="1"/>
  <c r="S772" i="1" s="1"/>
  <c r="T772" i="1" s="1"/>
  <c r="U772" i="1" s="1"/>
  <c r="M774" i="1"/>
  <c r="N774" i="1" s="1"/>
  <c r="O774" i="1" s="1"/>
  <c r="P774" i="1" s="1"/>
  <c r="Q774" i="1" s="1"/>
  <c r="R774" i="1" s="1"/>
  <c r="S774" i="1" s="1"/>
  <c r="T774" i="1" s="1"/>
  <c r="U774" i="1" s="1"/>
  <c r="M174" i="1"/>
  <c r="N174" i="1" s="1"/>
  <c r="O174" i="1" s="1"/>
  <c r="P174" i="1" s="1"/>
  <c r="Q174" i="1" s="1"/>
  <c r="R174" i="1" s="1"/>
  <c r="S174" i="1" s="1"/>
  <c r="T174" i="1" s="1"/>
  <c r="U174" i="1" s="1"/>
  <c r="M176" i="1"/>
  <c r="N176" i="1" s="1"/>
  <c r="O176" i="1" s="1"/>
  <c r="P176" i="1" s="1"/>
  <c r="Q176" i="1" s="1"/>
  <c r="R176" i="1" s="1"/>
  <c r="S176" i="1" s="1"/>
  <c r="T176" i="1" s="1"/>
  <c r="U176" i="1" s="1"/>
  <c r="M178" i="1"/>
  <c r="N178" i="1" s="1"/>
  <c r="O178" i="1" s="1"/>
  <c r="P178" i="1" s="1"/>
  <c r="Q178" i="1" s="1"/>
  <c r="R178" i="1" s="1"/>
  <c r="S178" i="1" s="1"/>
  <c r="T178" i="1" s="1"/>
  <c r="U178" i="1" s="1"/>
  <c r="M180" i="1"/>
  <c r="N180" i="1" s="1"/>
  <c r="O180" i="1" s="1"/>
  <c r="P180" i="1" s="1"/>
  <c r="Q180" i="1" s="1"/>
  <c r="R180" i="1" s="1"/>
  <c r="S180" i="1" s="1"/>
  <c r="T180" i="1" s="1"/>
  <c r="U180" i="1" s="1"/>
  <c r="M182" i="1"/>
  <c r="N182" i="1" s="1"/>
  <c r="O182" i="1" s="1"/>
  <c r="P182" i="1" s="1"/>
  <c r="Q182" i="1" s="1"/>
  <c r="R182" i="1" s="1"/>
  <c r="S182" i="1" s="1"/>
  <c r="T182" i="1" s="1"/>
  <c r="U182" i="1" s="1"/>
  <c r="M184" i="1"/>
  <c r="N184" i="1" s="1"/>
  <c r="O184" i="1" s="1"/>
  <c r="P184" i="1" s="1"/>
  <c r="Q184" i="1" s="1"/>
  <c r="R184" i="1" s="1"/>
  <c r="S184" i="1" s="1"/>
  <c r="T184" i="1" s="1"/>
  <c r="U184" i="1" s="1"/>
  <c r="M440" i="1"/>
  <c r="N440" i="1" s="1"/>
  <c r="O440" i="1" s="1"/>
  <c r="P440" i="1" s="1"/>
  <c r="Q440" i="1" s="1"/>
  <c r="R440" i="1" s="1"/>
  <c r="S440" i="1" s="1"/>
  <c r="T440" i="1" s="1"/>
  <c r="U440" i="1" s="1"/>
  <c r="M442" i="1"/>
  <c r="N442" i="1" s="1"/>
  <c r="O442" i="1" s="1"/>
  <c r="P442" i="1" s="1"/>
  <c r="Q442" i="1" s="1"/>
  <c r="R442" i="1" s="1"/>
  <c r="S442" i="1" s="1"/>
  <c r="T442" i="1" s="1"/>
  <c r="U442" i="1" s="1"/>
  <c r="M680" i="1"/>
  <c r="N680" i="1" s="1"/>
  <c r="O680" i="1" s="1"/>
  <c r="P680" i="1" s="1"/>
  <c r="Q680" i="1" s="1"/>
  <c r="R680" i="1" s="1"/>
  <c r="S680" i="1" s="1"/>
  <c r="T680" i="1" s="1"/>
  <c r="U680" i="1" s="1"/>
  <c r="M124" i="1"/>
  <c r="N124" i="1" s="1"/>
  <c r="O124" i="1" s="1"/>
  <c r="P124" i="1" s="1"/>
  <c r="Q124" i="1" s="1"/>
  <c r="R124" i="1" s="1"/>
  <c r="S124" i="1" s="1"/>
  <c r="T124" i="1" s="1"/>
  <c r="U124" i="1" s="1"/>
  <c r="M126" i="1"/>
  <c r="N126" i="1" s="1"/>
  <c r="O126" i="1" s="1"/>
  <c r="P126" i="1" s="1"/>
  <c r="Q126" i="1" s="1"/>
  <c r="R126" i="1" s="1"/>
  <c r="S126" i="1" s="1"/>
  <c r="T126" i="1" s="1"/>
  <c r="U126" i="1" s="1"/>
  <c r="M128" i="1"/>
  <c r="N128" i="1" s="1"/>
  <c r="O128" i="1" s="1"/>
  <c r="P128" i="1" s="1"/>
  <c r="Q128" i="1" s="1"/>
  <c r="R128" i="1" s="1"/>
  <c r="S128" i="1" s="1"/>
  <c r="T128" i="1" s="1"/>
  <c r="U128" i="1" s="1"/>
  <c r="M21" i="1"/>
  <c r="N21" i="1" s="1"/>
  <c r="O21" i="1" s="1"/>
  <c r="P21" i="1" s="1"/>
  <c r="Q21" i="1" s="1"/>
  <c r="R21" i="1" s="1"/>
  <c r="S21" i="1" s="1"/>
  <c r="T21" i="1" s="1"/>
  <c r="U21" i="1" s="1"/>
  <c r="M23" i="1"/>
  <c r="N23" i="1" s="1"/>
  <c r="O23" i="1" s="1"/>
  <c r="P23" i="1" s="1"/>
  <c r="Q23" i="1" s="1"/>
  <c r="R23" i="1" s="1"/>
  <c r="S23" i="1" s="1"/>
  <c r="T23" i="1" s="1"/>
  <c r="U23" i="1" s="1"/>
  <c r="M25" i="1"/>
  <c r="N25" i="1" s="1"/>
  <c r="O25" i="1" s="1"/>
  <c r="P25" i="1" s="1"/>
  <c r="Q25" i="1" s="1"/>
  <c r="R25" i="1" s="1"/>
  <c r="S25" i="1" s="1"/>
  <c r="T25" i="1" s="1"/>
  <c r="U25" i="1" s="1"/>
  <c r="M27" i="1"/>
  <c r="N27" i="1" s="1"/>
  <c r="O27" i="1" s="1"/>
  <c r="P27" i="1" s="1"/>
  <c r="Q27" i="1" s="1"/>
  <c r="R27" i="1" s="1"/>
  <c r="S27" i="1" s="1"/>
  <c r="T27" i="1" s="1"/>
  <c r="U27" i="1" s="1"/>
  <c r="M29" i="1"/>
  <c r="N29" i="1" s="1"/>
  <c r="O29" i="1" s="1"/>
  <c r="P29" i="1" s="1"/>
  <c r="Q29" i="1" s="1"/>
  <c r="R29" i="1" s="1"/>
  <c r="S29" i="1" s="1"/>
  <c r="T29" i="1" s="1"/>
  <c r="U29" i="1" s="1"/>
  <c r="M31" i="1"/>
  <c r="N31" i="1" s="1"/>
  <c r="O31" i="1" s="1"/>
  <c r="P31" i="1" s="1"/>
  <c r="Q31" i="1" s="1"/>
  <c r="R31" i="1" s="1"/>
  <c r="S31" i="1" s="1"/>
  <c r="T31" i="1" s="1"/>
  <c r="U31" i="1" s="1"/>
  <c r="M33" i="1"/>
  <c r="N33" i="1" s="1"/>
  <c r="O33" i="1" s="1"/>
  <c r="P33" i="1" s="1"/>
  <c r="Q33" i="1" s="1"/>
  <c r="R33" i="1" s="1"/>
  <c r="S33" i="1" s="1"/>
  <c r="T33" i="1" s="1"/>
  <c r="U33" i="1" s="1"/>
  <c r="M35" i="1"/>
  <c r="N35" i="1" s="1"/>
  <c r="O35" i="1" s="1"/>
  <c r="P35" i="1" s="1"/>
  <c r="Q35" i="1" s="1"/>
  <c r="R35" i="1" s="1"/>
  <c r="S35" i="1" s="1"/>
  <c r="T35" i="1" s="1"/>
  <c r="U35" i="1" s="1"/>
  <c r="M37" i="1"/>
  <c r="N37" i="1" s="1"/>
  <c r="O37" i="1" s="1"/>
  <c r="P37" i="1" s="1"/>
  <c r="Q37" i="1" s="1"/>
  <c r="R37" i="1" s="1"/>
  <c r="S37" i="1" s="1"/>
  <c r="T37" i="1" s="1"/>
  <c r="U37" i="1" s="1"/>
  <c r="M39" i="1"/>
  <c r="N39" i="1" s="1"/>
  <c r="O39" i="1" s="1"/>
  <c r="P39" i="1" s="1"/>
  <c r="Q39" i="1" s="1"/>
  <c r="R39" i="1" s="1"/>
  <c r="S39" i="1" s="1"/>
  <c r="T39" i="1" s="1"/>
  <c r="U39" i="1" s="1"/>
  <c r="M41" i="1"/>
  <c r="N41" i="1" s="1"/>
  <c r="O41" i="1" s="1"/>
  <c r="P41" i="1" s="1"/>
  <c r="Q41" i="1" s="1"/>
  <c r="R41" i="1" s="1"/>
  <c r="S41" i="1" s="1"/>
  <c r="T41" i="1" s="1"/>
  <c r="U41" i="1" s="1"/>
  <c r="M43" i="1"/>
  <c r="N43" i="1" s="1"/>
  <c r="O43" i="1" s="1"/>
  <c r="P43" i="1" s="1"/>
  <c r="Q43" i="1" s="1"/>
  <c r="R43" i="1" s="1"/>
  <c r="S43" i="1" s="1"/>
  <c r="T43" i="1" s="1"/>
  <c r="U43" i="1" s="1"/>
  <c r="M45" i="1"/>
  <c r="N45" i="1" s="1"/>
  <c r="O45" i="1" s="1"/>
  <c r="P45" i="1" s="1"/>
  <c r="Q45" i="1" s="1"/>
  <c r="R45" i="1" s="1"/>
  <c r="S45" i="1" s="1"/>
  <c r="T45" i="1" s="1"/>
  <c r="U45" i="1" s="1"/>
  <c r="M47" i="1"/>
  <c r="N47" i="1" s="1"/>
  <c r="O47" i="1" s="1"/>
  <c r="P47" i="1" s="1"/>
  <c r="Q47" i="1" s="1"/>
  <c r="R47" i="1" s="1"/>
  <c r="S47" i="1" s="1"/>
  <c r="T47" i="1" s="1"/>
  <c r="U47" i="1" s="1"/>
  <c r="M49" i="1"/>
  <c r="N49" i="1" s="1"/>
  <c r="O49" i="1" s="1"/>
  <c r="P49" i="1" s="1"/>
  <c r="Q49" i="1" s="1"/>
  <c r="R49" i="1" s="1"/>
  <c r="S49" i="1" s="1"/>
  <c r="T49" i="1" s="1"/>
  <c r="U49" i="1" s="1"/>
  <c r="M51" i="1"/>
  <c r="N51" i="1" s="1"/>
  <c r="O51" i="1" s="1"/>
  <c r="P51" i="1" s="1"/>
  <c r="Q51" i="1" s="1"/>
  <c r="R51" i="1" s="1"/>
  <c r="S51" i="1" s="1"/>
  <c r="T51" i="1" s="1"/>
  <c r="U51" i="1" s="1"/>
  <c r="M53" i="1"/>
  <c r="N53" i="1" s="1"/>
  <c r="O53" i="1" s="1"/>
  <c r="P53" i="1" s="1"/>
  <c r="Q53" i="1" s="1"/>
  <c r="R53" i="1" s="1"/>
  <c r="S53" i="1" s="1"/>
  <c r="T53" i="1" s="1"/>
  <c r="U53" i="1" s="1"/>
  <c r="M55" i="1"/>
  <c r="N55" i="1" s="1"/>
  <c r="O55" i="1" s="1"/>
  <c r="P55" i="1" s="1"/>
  <c r="Q55" i="1" s="1"/>
  <c r="R55" i="1" s="1"/>
  <c r="S55" i="1" s="1"/>
  <c r="T55" i="1" s="1"/>
  <c r="U55" i="1" s="1"/>
  <c r="M57" i="1"/>
  <c r="N57" i="1" s="1"/>
  <c r="O57" i="1" s="1"/>
  <c r="P57" i="1" s="1"/>
  <c r="Q57" i="1" s="1"/>
  <c r="R57" i="1" s="1"/>
  <c r="S57" i="1" s="1"/>
  <c r="T57" i="1" s="1"/>
  <c r="U57" i="1" s="1"/>
  <c r="M62" i="1"/>
  <c r="N62" i="1" s="1"/>
  <c r="O62" i="1" s="1"/>
  <c r="P62" i="1" s="1"/>
  <c r="Q62" i="1" s="1"/>
  <c r="R62" i="1" s="1"/>
  <c r="S62" i="1" s="1"/>
  <c r="T62" i="1" s="1"/>
  <c r="U62" i="1" s="1"/>
  <c r="M63" i="1"/>
  <c r="N63" i="1" s="1"/>
  <c r="O63" i="1" s="1"/>
  <c r="P63" i="1" s="1"/>
  <c r="Q63" i="1" s="1"/>
  <c r="R63" i="1" s="1"/>
  <c r="S63" i="1" s="1"/>
  <c r="T63" i="1" s="1"/>
  <c r="U63" i="1" s="1"/>
  <c r="M64" i="1"/>
  <c r="N64" i="1" s="1"/>
  <c r="O64" i="1" s="1"/>
  <c r="P64" i="1" s="1"/>
  <c r="Q64" i="1" s="1"/>
  <c r="R64" i="1" s="1"/>
  <c r="S64" i="1" s="1"/>
  <c r="T64" i="1" s="1"/>
  <c r="U64" i="1" s="1"/>
  <c r="M65" i="1"/>
  <c r="N65" i="1" s="1"/>
  <c r="O65" i="1" s="1"/>
  <c r="P65" i="1" s="1"/>
  <c r="Q65" i="1" s="1"/>
  <c r="R65" i="1" s="1"/>
  <c r="S65" i="1" s="1"/>
  <c r="T65" i="1" s="1"/>
  <c r="U65" i="1" s="1"/>
  <c r="M66" i="1"/>
  <c r="N66" i="1" s="1"/>
  <c r="O66" i="1" s="1"/>
  <c r="P66" i="1" s="1"/>
  <c r="Q66" i="1" s="1"/>
  <c r="R66" i="1" s="1"/>
  <c r="S66" i="1" s="1"/>
  <c r="T66" i="1" s="1"/>
  <c r="U66" i="1" s="1"/>
  <c r="M67" i="1"/>
  <c r="N67" i="1" s="1"/>
  <c r="O67" i="1" s="1"/>
  <c r="P67" i="1" s="1"/>
  <c r="Q67" i="1" s="1"/>
  <c r="R67" i="1" s="1"/>
  <c r="S67" i="1" s="1"/>
  <c r="T67" i="1" s="1"/>
  <c r="U67" i="1" s="1"/>
  <c r="M68" i="1"/>
  <c r="N68" i="1" s="1"/>
  <c r="O68" i="1" s="1"/>
  <c r="P68" i="1" s="1"/>
  <c r="Q68" i="1" s="1"/>
  <c r="R68" i="1" s="1"/>
  <c r="S68" i="1" s="1"/>
  <c r="T68" i="1" s="1"/>
  <c r="U68" i="1" s="1"/>
  <c r="M69" i="1"/>
  <c r="N69" i="1" s="1"/>
  <c r="O69" i="1" s="1"/>
  <c r="P69" i="1" s="1"/>
  <c r="Q69" i="1" s="1"/>
  <c r="R69" i="1" s="1"/>
  <c r="S69" i="1" s="1"/>
  <c r="T69" i="1" s="1"/>
  <c r="U69" i="1" s="1"/>
  <c r="M70" i="1"/>
  <c r="N70" i="1" s="1"/>
  <c r="O70" i="1" s="1"/>
  <c r="P70" i="1" s="1"/>
  <c r="Q70" i="1" s="1"/>
  <c r="R70" i="1" s="1"/>
  <c r="S70" i="1" s="1"/>
  <c r="T70" i="1" s="1"/>
  <c r="U70" i="1" s="1"/>
  <c r="M71" i="1"/>
  <c r="N71" i="1" s="1"/>
  <c r="O71" i="1" s="1"/>
  <c r="P71" i="1" s="1"/>
  <c r="Q71" i="1" s="1"/>
  <c r="R71" i="1" s="1"/>
  <c r="S71" i="1" s="1"/>
  <c r="T71" i="1" s="1"/>
  <c r="U71" i="1" s="1"/>
  <c r="M72" i="1"/>
  <c r="N72" i="1" s="1"/>
  <c r="O72" i="1" s="1"/>
  <c r="P72" i="1" s="1"/>
  <c r="Q72" i="1" s="1"/>
  <c r="R72" i="1" s="1"/>
  <c r="S72" i="1" s="1"/>
  <c r="T72" i="1" s="1"/>
  <c r="U72" i="1" s="1"/>
  <c r="M73" i="1"/>
  <c r="N73" i="1" s="1"/>
  <c r="O73" i="1" s="1"/>
  <c r="P73" i="1" s="1"/>
  <c r="Q73" i="1" s="1"/>
  <c r="R73" i="1" s="1"/>
  <c r="S73" i="1" s="1"/>
  <c r="T73" i="1" s="1"/>
  <c r="U73" i="1" s="1"/>
  <c r="M74" i="1"/>
  <c r="N74" i="1" s="1"/>
  <c r="O74" i="1" s="1"/>
  <c r="P74" i="1" s="1"/>
  <c r="Q74" i="1" s="1"/>
  <c r="R74" i="1" s="1"/>
  <c r="S74" i="1" s="1"/>
  <c r="T74" i="1" s="1"/>
  <c r="U74" i="1" s="1"/>
  <c r="M75" i="1"/>
  <c r="N75" i="1" s="1"/>
  <c r="O75" i="1" s="1"/>
  <c r="P75" i="1" s="1"/>
  <c r="Q75" i="1" s="1"/>
  <c r="R75" i="1" s="1"/>
  <c r="S75" i="1" s="1"/>
  <c r="T75" i="1" s="1"/>
  <c r="U75" i="1" s="1"/>
  <c r="M76" i="1"/>
  <c r="N76" i="1" s="1"/>
  <c r="O76" i="1" s="1"/>
  <c r="P76" i="1" s="1"/>
  <c r="Q76" i="1" s="1"/>
  <c r="R76" i="1" s="1"/>
  <c r="S76" i="1" s="1"/>
  <c r="T76" i="1" s="1"/>
  <c r="U76" i="1" s="1"/>
  <c r="M77" i="1"/>
  <c r="N77" i="1" s="1"/>
  <c r="O77" i="1" s="1"/>
  <c r="P77" i="1" s="1"/>
  <c r="Q77" i="1" s="1"/>
  <c r="R77" i="1" s="1"/>
  <c r="S77" i="1" s="1"/>
  <c r="T77" i="1" s="1"/>
  <c r="U77" i="1" s="1"/>
  <c r="M78" i="1"/>
  <c r="N78" i="1" s="1"/>
  <c r="O78" i="1" s="1"/>
  <c r="P78" i="1" s="1"/>
  <c r="Q78" i="1" s="1"/>
  <c r="R78" i="1" s="1"/>
  <c r="S78" i="1" s="1"/>
  <c r="T78" i="1" s="1"/>
  <c r="U78" i="1" s="1"/>
  <c r="M106" i="1"/>
  <c r="N106" i="1" s="1"/>
  <c r="O106" i="1" s="1"/>
  <c r="P106" i="1" s="1"/>
  <c r="Q106" i="1" s="1"/>
  <c r="R106" i="1" s="1"/>
  <c r="S106" i="1" s="1"/>
  <c r="T106" i="1" s="1"/>
  <c r="U106" i="1" s="1"/>
  <c r="M108" i="1"/>
  <c r="N108" i="1" s="1"/>
  <c r="O108" i="1" s="1"/>
  <c r="P108" i="1" s="1"/>
  <c r="Q108" i="1" s="1"/>
  <c r="R108" i="1" s="1"/>
  <c r="S108" i="1" s="1"/>
  <c r="T108" i="1" s="1"/>
  <c r="U108" i="1" s="1"/>
  <c r="M110" i="1"/>
  <c r="N110" i="1" s="1"/>
  <c r="O110" i="1" s="1"/>
  <c r="P110" i="1" s="1"/>
  <c r="Q110" i="1" s="1"/>
  <c r="R110" i="1" s="1"/>
  <c r="S110" i="1" s="1"/>
  <c r="T110" i="1" s="1"/>
  <c r="U110" i="1" s="1"/>
  <c r="M112" i="1"/>
  <c r="N112" i="1" s="1"/>
  <c r="O112" i="1" s="1"/>
  <c r="P112" i="1" s="1"/>
  <c r="Q112" i="1" s="1"/>
  <c r="R112" i="1" s="1"/>
  <c r="S112" i="1" s="1"/>
  <c r="T112" i="1" s="1"/>
  <c r="U112" i="1" s="1"/>
  <c r="M114" i="1"/>
  <c r="N114" i="1" s="1"/>
  <c r="O114" i="1" s="1"/>
  <c r="P114" i="1" s="1"/>
  <c r="Q114" i="1" s="1"/>
  <c r="R114" i="1" s="1"/>
  <c r="S114" i="1" s="1"/>
  <c r="T114" i="1" s="1"/>
  <c r="U114" i="1" s="1"/>
  <c r="M116" i="1"/>
  <c r="N116" i="1" s="1"/>
  <c r="O116" i="1" s="1"/>
  <c r="P116" i="1" s="1"/>
  <c r="Q116" i="1" s="1"/>
  <c r="R116" i="1" s="1"/>
  <c r="S116" i="1" s="1"/>
  <c r="T116" i="1" s="1"/>
  <c r="U116" i="1" s="1"/>
  <c r="M118" i="1"/>
  <c r="N118" i="1" s="1"/>
  <c r="O118" i="1" s="1"/>
  <c r="P118" i="1" s="1"/>
  <c r="Q118" i="1" s="1"/>
  <c r="R118" i="1" s="1"/>
  <c r="S118" i="1" s="1"/>
  <c r="T118" i="1" s="1"/>
  <c r="U118" i="1" s="1"/>
  <c r="M120" i="1"/>
  <c r="N120" i="1" s="1"/>
  <c r="O120" i="1" s="1"/>
  <c r="P120" i="1" s="1"/>
  <c r="Q120" i="1" s="1"/>
  <c r="R120" i="1" s="1"/>
  <c r="S120" i="1" s="1"/>
  <c r="T120" i="1" s="1"/>
  <c r="U120" i="1" s="1"/>
  <c r="M122" i="1"/>
  <c r="N122" i="1" s="1"/>
  <c r="O122" i="1" s="1"/>
  <c r="P122" i="1" s="1"/>
  <c r="Q122" i="1" s="1"/>
  <c r="R122" i="1" s="1"/>
  <c r="S122" i="1" s="1"/>
  <c r="T122" i="1" s="1"/>
  <c r="U122" i="1" s="1"/>
  <c r="M13" i="1"/>
  <c r="N13" i="1" s="1"/>
  <c r="O13" i="1" s="1"/>
  <c r="P13" i="1" s="1"/>
  <c r="Q13" i="1" s="1"/>
  <c r="R13" i="1" s="1"/>
  <c r="S13" i="1" s="1"/>
  <c r="T13" i="1" s="1"/>
  <c r="U13" i="1" s="1"/>
  <c r="M15" i="1"/>
  <c r="N15" i="1" s="1"/>
  <c r="O15" i="1" s="1"/>
  <c r="P15" i="1" s="1"/>
  <c r="Q15" i="1" s="1"/>
  <c r="R15" i="1" s="1"/>
  <c r="S15" i="1" s="1"/>
  <c r="T15" i="1" s="1"/>
  <c r="U15" i="1" s="1"/>
  <c r="M17" i="1"/>
  <c r="N17" i="1" s="1"/>
  <c r="O17" i="1" s="1"/>
  <c r="P17" i="1" s="1"/>
  <c r="Q17" i="1" s="1"/>
  <c r="R17" i="1" s="1"/>
  <c r="S17" i="1" s="1"/>
  <c r="T17" i="1" s="1"/>
  <c r="U17" i="1" s="1"/>
  <c r="M19" i="1"/>
  <c r="N19" i="1" s="1"/>
  <c r="O19" i="1" s="1"/>
  <c r="P19" i="1" s="1"/>
  <c r="Q19" i="1" s="1"/>
  <c r="R19" i="1" s="1"/>
  <c r="S19" i="1" s="1"/>
  <c r="T19" i="1" s="1"/>
  <c r="U19" i="1" s="1"/>
  <c r="M144" i="1"/>
  <c r="N144" i="1" s="1"/>
  <c r="O144" i="1" s="1"/>
  <c r="P144" i="1" s="1"/>
  <c r="Q144" i="1" s="1"/>
  <c r="R144" i="1" s="1"/>
  <c r="S144" i="1" s="1"/>
  <c r="T144" i="1" s="1"/>
  <c r="U144" i="1" s="1"/>
  <c r="M146" i="1"/>
  <c r="N146" i="1" s="1"/>
  <c r="O146" i="1" s="1"/>
  <c r="P146" i="1" s="1"/>
  <c r="Q146" i="1" s="1"/>
  <c r="R146" i="1" s="1"/>
  <c r="S146" i="1" s="1"/>
  <c r="T146" i="1" s="1"/>
  <c r="U146" i="1" s="1"/>
  <c r="M148" i="1"/>
  <c r="N148" i="1" s="1"/>
  <c r="O148" i="1" s="1"/>
  <c r="P148" i="1" s="1"/>
  <c r="Q148" i="1" s="1"/>
  <c r="R148" i="1" s="1"/>
  <c r="S148" i="1" s="1"/>
  <c r="T148" i="1" s="1"/>
  <c r="U148" i="1" s="1"/>
  <c r="M150" i="1"/>
  <c r="N150" i="1" s="1"/>
  <c r="O150" i="1" s="1"/>
  <c r="P150" i="1" s="1"/>
  <c r="Q150" i="1" s="1"/>
  <c r="R150" i="1" s="1"/>
  <c r="S150" i="1" s="1"/>
  <c r="T150" i="1" s="1"/>
  <c r="U150" i="1" s="1"/>
  <c r="M152" i="1"/>
  <c r="N152" i="1" s="1"/>
  <c r="O152" i="1" s="1"/>
  <c r="P152" i="1" s="1"/>
  <c r="Q152" i="1" s="1"/>
  <c r="R152" i="1" s="1"/>
  <c r="S152" i="1" s="1"/>
  <c r="T152" i="1" s="1"/>
  <c r="U152" i="1" s="1"/>
  <c r="M154" i="1"/>
  <c r="N154" i="1" s="1"/>
  <c r="O154" i="1" s="1"/>
  <c r="P154" i="1" s="1"/>
  <c r="Q154" i="1" s="1"/>
  <c r="R154" i="1" s="1"/>
  <c r="S154" i="1" s="1"/>
  <c r="T154" i="1" s="1"/>
  <c r="U154" i="1" s="1"/>
  <c r="M156" i="1"/>
  <c r="N156" i="1" s="1"/>
  <c r="O156" i="1" s="1"/>
  <c r="P156" i="1" s="1"/>
  <c r="Q156" i="1" s="1"/>
  <c r="R156" i="1" s="1"/>
  <c r="S156" i="1" s="1"/>
  <c r="T156" i="1" s="1"/>
  <c r="U156" i="1" s="1"/>
  <c r="M158" i="1"/>
  <c r="N158" i="1" s="1"/>
  <c r="O158" i="1" s="1"/>
  <c r="P158" i="1" s="1"/>
  <c r="Q158" i="1" s="1"/>
  <c r="R158" i="1" s="1"/>
  <c r="S158" i="1" s="1"/>
  <c r="T158" i="1" s="1"/>
  <c r="U158" i="1" s="1"/>
  <c r="M160" i="1"/>
  <c r="N160" i="1" s="1"/>
  <c r="O160" i="1" s="1"/>
  <c r="P160" i="1" s="1"/>
  <c r="Q160" i="1" s="1"/>
  <c r="R160" i="1" s="1"/>
  <c r="S160" i="1" s="1"/>
  <c r="T160" i="1" s="1"/>
  <c r="U160" i="1" s="1"/>
  <c r="M162" i="1"/>
  <c r="N162" i="1" s="1"/>
  <c r="O162" i="1" s="1"/>
  <c r="P162" i="1" s="1"/>
  <c r="Q162" i="1" s="1"/>
  <c r="R162" i="1" s="1"/>
  <c r="S162" i="1" s="1"/>
  <c r="T162" i="1" s="1"/>
  <c r="U162" i="1" s="1"/>
  <c r="M164" i="1"/>
  <c r="N164" i="1" s="1"/>
  <c r="O164" i="1" s="1"/>
  <c r="P164" i="1" s="1"/>
  <c r="Q164" i="1" s="1"/>
  <c r="R164" i="1" s="1"/>
  <c r="S164" i="1" s="1"/>
  <c r="T164" i="1" s="1"/>
  <c r="U164" i="1" s="1"/>
  <c r="M166" i="1"/>
  <c r="N166" i="1" s="1"/>
  <c r="O166" i="1" s="1"/>
  <c r="P166" i="1" s="1"/>
  <c r="Q166" i="1" s="1"/>
  <c r="R166" i="1" s="1"/>
  <c r="S166" i="1" s="1"/>
  <c r="T166" i="1" s="1"/>
  <c r="U166" i="1" s="1"/>
  <c r="M168" i="1"/>
  <c r="N168" i="1" s="1"/>
  <c r="O168" i="1" s="1"/>
  <c r="P168" i="1" s="1"/>
  <c r="Q168" i="1" s="1"/>
  <c r="R168" i="1" s="1"/>
  <c r="S168" i="1" s="1"/>
  <c r="T168" i="1" s="1"/>
  <c r="U168" i="1" s="1"/>
  <c r="M170" i="1"/>
  <c r="N170" i="1" s="1"/>
  <c r="O170" i="1" s="1"/>
  <c r="P170" i="1" s="1"/>
  <c r="Q170" i="1" s="1"/>
  <c r="R170" i="1" s="1"/>
  <c r="S170" i="1" s="1"/>
  <c r="T170" i="1" s="1"/>
  <c r="U170" i="1" s="1"/>
  <c r="M172" i="1"/>
  <c r="N172" i="1" s="1"/>
  <c r="O172" i="1" s="1"/>
  <c r="P172" i="1" s="1"/>
  <c r="Q172" i="1" s="1"/>
  <c r="R172" i="1" s="1"/>
  <c r="S172" i="1" s="1"/>
  <c r="T172" i="1" s="1"/>
  <c r="U172" i="1" s="1"/>
  <c r="M196" i="1"/>
  <c r="N196" i="1" s="1"/>
  <c r="O196" i="1" s="1"/>
  <c r="P196" i="1" s="1"/>
  <c r="Q196" i="1" s="1"/>
  <c r="R196" i="1" s="1"/>
  <c r="S196" i="1" s="1"/>
  <c r="T196" i="1" s="1"/>
  <c r="U196" i="1" s="1"/>
  <c r="M198" i="1"/>
  <c r="N198" i="1" s="1"/>
  <c r="O198" i="1" s="1"/>
  <c r="P198" i="1" s="1"/>
  <c r="Q198" i="1" s="1"/>
  <c r="R198" i="1" s="1"/>
  <c r="S198" i="1" s="1"/>
  <c r="T198" i="1" s="1"/>
  <c r="U198" i="1" s="1"/>
  <c r="M200" i="1"/>
  <c r="N200" i="1" s="1"/>
  <c r="O200" i="1" s="1"/>
  <c r="P200" i="1" s="1"/>
  <c r="Q200" i="1" s="1"/>
  <c r="R200" i="1" s="1"/>
  <c r="S200" i="1" s="1"/>
  <c r="T200" i="1" s="1"/>
  <c r="U200" i="1" s="1"/>
  <c r="M202" i="1"/>
  <c r="N202" i="1" s="1"/>
  <c r="O202" i="1" s="1"/>
  <c r="P202" i="1" s="1"/>
  <c r="Q202" i="1" s="1"/>
  <c r="R202" i="1" s="1"/>
  <c r="S202" i="1" s="1"/>
  <c r="T202" i="1" s="1"/>
  <c r="U202" i="1" s="1"/>
  <c r="M204" i="1"/>
  <c r="N204" i="1" s="1"/>
  <c r="O204" i="1" s="1"/>
  <c r="P204" i="1" s="1"/>
  <c r="Q204" i="1" s="1"/>
  <c r="R204" i="1" s="1"/>
  <c r="S204" i="1" s="1"/>
  <c r="T204" i="1" s="1"/>
  <c r="U204" i="1" s="1"/>
  <c r="M206" i="1"/>
  <c r="N206" i="1" s="1"/>
  <c r="O206" i="1" s="1"/>
  <c r="P206" i="1" s="1"/>
  <c r="Q206" i="1" s="1"/>
  <c r="R206" i="1" s="1"/>
  <c r="S206" i="1" s="1"/>
  <c r="T206" i="1" s="1"/>
  <c r="U206" i="1" s="1"/>
  <c r="M208" i="1"/>
  <c r="N208" i="1" s="1"/>
  <c r="O208" i="1" s="1"/>
  <c r="P208" i="1" s="1"/>
  <c r="Q208" i="1" s="1"/>
  <c r="R208" i="1" s="1"/>
  <c r="S208" i="1" s="1"/>
  <c r="T208" i="1" s="1"/>
  <c r="U208" i="1" s="1"/>
  <c r="M210" i="1"/>
  <c r="N210" i="1" s="1"/>
  <c r="O210" i="1" s="1"/>
  <c r="P210" i="1" s="1"/>
  <c r="Q210" i="1" s="1"/>
  <c r="R210" i="1" s="1"/>
  <c r="S210" i="1" s="1"/>
  <c r="T210" i="1" s="1"/>
  <c r="U210" i="1" s="1"/>
  <c r="M212" i="1"/>
  <c r="N212" i="1" s="1"/>
  <c r="O212" i="1" s="1"/>
  <c r="P212" i="1" s="1"/>
  <c r="Q212" i="1" s="1"/>
  <c r="R212" i="1" s="1"/>
  <c r="S212" i="1" s="1"/>
  <c r="T212" i="1" s="1"/>
  <c r="U212" i="1" s="1"/>
  <c r="M214" i="1"/>
  <c r="N214" i="1" s="1"/>
  <c r="O214" i="1" s="1"/>
  <c r="P214" i="1" s="1"/>
  <c r="Q214" i="1" s="1"/>
  <c r="R214" i="1" s="1"/>
  <c r="S214" i="1" s="1"/>
  <c r="T214" i="1" s="1"/>
  <c r="U214" i="1" s="1"/>
  <c r="M216" i="1"/>
  <c r="N216" i="1" s="1"/>
  <c r="O216" i="1" s="1"/>
  <c r="P216" i="1" s="1"/>
  <c r="Q216" i="1" s="1"/>
  <c r="R216" i="1" s="1"/>
  <c r="S216" i="1" s="1"/>
  <c r="T216" i="1" s="1"/>
  <c r="U216" i="1" s="1"/>
  <c r="M218" i="1"/>
  <c r="N218" i="1" s="1"/>
  <c r="O218" i="1" s="1"/>
  <c r="P218" i="1" s="1"/>
  <c r="Q218" i="1" s="1"/>
  <c r="R218" i="1" s="1"/>
  <c r="S218" i="1" s="1"/>
  <c r="T218" i="1" s="1"/>
  <c r="U218" i="1" s="1"/>
  <c r="M220" i="1"/>
  <c r="N220" i="1" s="1"/>
  <c r="O220" i="1" s="1"/>
  <c r="P220" i="1" s="1"/>
  <c r="Q220" i="1" s="1"/>
  <c r="R220" i="1" s="1"/>
  <c r="S220" i="1" s="1"/>
  <c r="T220" i="1" s="1"/>
  <c r="U220" i="1" s="1"/>
  <c r="M222" i="1"/>
  <c r="N222" i="1" s="1"/>
  <c r="O222" i="1" s="1"/>
  <c r="P222" i="1" s="1"/>
  <c r="Q222" i="1" s="1"/>
  <c r="R222" i="1" s="1"/>
  <c r="S222" i="1" s="1"/>
  <c r="T222" i="1" s="1"/>
  <c r="U222" i="1" s="1"/>
  <c r="M224" i="1"/>
  <c r="N224" i="1" s="1"/>
  <c r="O224" i="1" s="1"/>
  <c r="P224" i="1" s="1"/>
  <c r="Q224" i="1" s="1"/>
  <c r="R224" i="1" s="1"/>
  <c r="S224" i="1" s="1"/>
  <c r="T224" i="1" s="1"/>
  <c r="U224" i="1" s="1"/>
  <c r="M226" i="1"/>
  <c r="N226" i="1" s="1"/>
  <c r="O226" i="1" s="1"/>
  <c r="P226" i="1" s="1"/>
  <c r="Q226" i="1" s="1"/>
  <c r="R226" i="1" s="1"/>
  <c r="S226" i="1" s="1"/>
  <c r="T226" i="1" s="1"/>
  <c r="U226" i="1" s="1"/>
  <c r="M228" i="1"/>
  <c r="N228" i="1" s="1"/>
  <c r="O228" i="1" s="1"/>
  <c r="P228" i="1" s="1"/>
  <c r="Q228" i="1" s="1"/>
  <c r="R228" i="1" s="1"/>
  <c r="S228" i="1" s="1"/>
  <c r="T228" i="1" s="1"/>
  <c r="U228" i="1" s="1"/>
  <c r="M230" i="1"/>
  <c r="N230" i="1" s="1"/>
  <c r="O230" i="1" s="1"/>
  <c r="P230" i="1" s="1"/>
  <c r="Q230" i="1" s="1"/>
  <c r="R230" i="1" s="1"/>
  <c r="S230" i="1" s="1"/>
  <c r="T230" i="1" s="1"/>
  <c r="U230" i="1" s="1"/>
  <c r="M232" i="1"/>
  <c r="N232" i="1" s="1"/>
  <c r="O232" i="1" s="1"/>
  <c r="P232" i="1" s="1"/>
  <c r="Q232" i="1" s="1"/>
  <c r="R232" i="1" s="1"/>
  <c r="S232" i="1" s="1"/>
  <c r="T232" i="1" s="1"/>
  <c r="U232" i="1" s="1"/>
  <c r="M234" i="1"/>
  <c r="N234" i="1" s="1"/>
  <c r="O234" i="1" s="1"/>
  <c r="P234" i="1" s="1"/>
  <c r="Q234" i="1" s="1"/>
  <c r="R234" i="1" s="1"/>
  <c r="S234" i="1" s="1"/>
  <c r="T234" i="1" s="1"/>
  <c r="U234" i="1" s="1"/>
  <c r="M236" i="1"/>
  <c r="N236" i="1" s="1"/>
  <c r="O236" i="1" s="1"/>
  <c r="P236" i="1" s="1"/>
  <c r="Q236" i="1" s="1"/>
  <c r="R236" i="1" s="1"/>
  <c r="S236" i="1" s="1"/>
  <c r="T236" i="1" s="1"/>
  <c r="U236" i="1" s="1"/>
  <c r="M238" i="1"/>
  <c r="N238" i="1" s="1"/>
  <c r="O238" i="1" s="1"/>
  <c r="P238" i="1" s="1"/>
  <c r="Q238" i="1" s="1"/>
  <c r="R238" i="1" s="1"/>
  <c r="S238" i="1" s="1"/>
  <c r="T238" i="1" s="1"/>
  <c r="U238" i="1" s="1"/>
  <c r="M240" i="1"/>
  <c r="N240" i="1" s="1"/>
  <c r="O240" i="1" s="1"/>
  <c r="P240" i="1" s="1"/>
  <c r="Q240" i="1" s="1"/>
  <c r="R240" i="1" s="1"/>
  <c r="S240" i="1" s="1"/>
  <c r="T240" i="1" s="1"/>
  <c r="U240" i="1" s="1"/>
  <c r="M242" i="1"/>
  <c r="N242" i="1" s="1"/>
  <c r="O242" i="1" s="1"/>
  <c r="P242" i="1" s="1"/>
  <c r="Q242" i="1" s="1"/>
  <c r="R242" i="1" s="1"/>
  <c r="S242" i="1" s="1"/>
  <c r="T242" i="1" s="1"/>
  <c r="U242" i="1" s="1"/>
  <c r="M244" i="1"/>
  <c r="N244" i="1" s="1"/>
  <c r="O244" i="1" s="1"/>
  <c r="P244" i="1" s="1"/>
  <c r="Q244" i="1" s="1"/>
  <c r="R244" i="1" s="1"/>
  <c r="S244" i="1" s="1"/>
  <c r="T244" i="1" s="1"/>
  <c r="U244" i="1" s="1"/>
  <c r="M246" i="1"/>
  <c r="N246" i="1" s="1"/>
  <c r="O246" i="1" s="1"/>
  <c r="P246" i="1" s="1"/>
  <c r="Q246" i="1" s="1"/>
  <c r="R246" i="1" s="1"/>
  <c r="S246" i="1" s="1"/>
  <c r="T246" i="1" s="1"/>
  <c r="U246" i="1" s="1"/>
  <c r="M248" i="1"/>
  <c r="N248" i="1" s="1"/>
  <c r="O248" i="1" s="1"/>
  <c r="P248" i="1" s="1"/>
  <c r="Q248" i="1" s="1"/>
  <c r="R248" i="1" s="1"/>
  <c r="S248" i="1" s="1"/>
  <c r="T248" i="1" s="1"/>
  <c r="U248" i="1" s="1"/>
  <c r="M250" i="1"/>
  <c r="N250" i="1" s="1"/>
  <c r="O250" i="1" s="1"/>
  <c r="P250" i="1" s="1"/>
  <c r="Q250" i="1" s="1"/>
  <c r="R250" i="1" s="1"/>
  <c r="S250" i="1" s="1"/>
  <c r="T250" i="1" s="1"/>
  <c r="U250" i="1" s="1"/>
  <c r="M252" i="1"/>
  <c r="N252" i="1" s="1"/>
  <c r="O252" i="1" s="1"/>
  <c r="P252" i="1" s="1"/>
  <c r="Q252" i="1" s="1"/>
  <c r="R252" i="1" s="1"/>
  <c r="S252" i="1" s="1"/>
  <c r="T252" i="1" s="1"/>
  <c r="U252" i="1" s="1"/>
  <c r="M370" i="1"/>
  <c r="N370" i="1" s="1"/>
  <c r="O370" i="1" s="1"/>
  <c r="P370" i="1" s="1"/>
  <c r="Q370" i="1" s="1"/>
  <c r="R370" i="1" s="1"/>
  <c r="S370" i="1" s="1"/>
  <c r="T370" i="1" s="1"/>
  <c r="U370" i="1" s="1"/>
  <c r="M372" i="1"/>
  <c r="N372" i="1" s="1"/>
  <c r="O372" i="1" s="1"/>
  <c r="P372" i="1" s="1"/>
  <c r="Q372" i="1" s="1"/>
  <c r="R372" i="1" s="1"/>
  <c r="S372" i="1" s="1"/>
  <c r="T372" i="1" s="1"/>
  <c r="U372" i="1" s="1"/>
  <c r="M374" i="1"/>
  <c r="N374" i="1" s="1"/>
  <c r="O374" i="1" s="1"/>
  <c r="P374" i="1" s="1"/>
  <c r="Q374" i="1" s="1"/>
  <c r="R374" i="1" s="1"/>
  <c r="S374" i="1" s="1"/>
  <c r="T374" i="1" s="1"/>
  <c r="U374" i="1" s="1"/>
  <c r="M376" i="1"/>
  <c r="N376" i="1" s="1"/>
  <c r="O376" i="1" s="1"/>
  <c r="P376" i="1" s="1"/>
  <c r="Q376" i="1" s="1"/>
  <c r="R376" i="1" s="1"/>
  <c r="S376" i="1" s="1"/>
  <c r="T376" i="1" s="1"/>
  <c r="U376" i="1" s="1"/>
  <c r="M378" i="1"/>
  <c r="N378" i="1" s="1"/>
  <c r="O378" i="1" s="1"/>
  <c r="P378" i="1" s="1"/>
  <c r="Q378" i="1" s="1"/>
  <c r="R378" i="1" s="1"/>
  <c r="S378" i="1" s="1"/>
  <c r="T378" i="1" s="1"/>
  <c r="U378" i="1" s="1"/>
  <c r="M380" i="1"/>
  <c r="N380" i="1" s="1"/>
  <c r="O380" i="1" s="1"/>
  <c r="P380" i="1" s="1"/>
  <c r="Q380" i="1" s="1"/>
  <c r="R380" i="1" s="1"/>
  <c r="S380" i="1" s="1"/>
  <c r="T380" i="1" s="1"/>
  <c r="U380" i="1" s="1"/>
  <c r="M382" i="1"/>
  <c r="N382" i="1" s="1"/>
  <c r="O382" i="1" s="1"/>
  <c r="P382" i="1" s="1"/>
  <c r="Q382" i="1" s="1"/>
  <c r="R382" i="1" s="1"/>
  <c r="S382" i="1" s="1"/>
  <c r="T382" i="1" s="1"/>
  <c r="U382" i="1" s="1"/>
  <c r="M384" i="1"/>
  <c r="N384" i="1" s="1"/>
  <c r="O384" i="1" s="1"/>
  <c r="P384" i="1" s="1"/>
  <c r="Q384" i="1" s="1"/>
  <c r="R384" i="1" s="1"/>
  <c r="S384" i="1" s="1"/>
  <c r="T384" i="1" s="1"/>
  <c r="U384" i="1" s="1"/>
  <c r="M386" i="1"/>
  <c r="N386" i="1" s="1"/>
  <c r="O386" i="1" s="1"/>
  <c r="P386" i="1" s="1"/>
  <c r="Q386" i="1" s="1"/>
  <c r="R386" i="1" s="1"/>
  <c r="S386" i="1" s="1"/>
  <c r="T386" i="1" s="1"/>
  <c r="U386" i="1" s="1"/>
  <c r="M388" i="1"/>
  <c r="N388" i="1" s="1"/>
  <c r="O388" i="1" s="1"/>
  <c r="P388" i="1" s="1"/>
  <c r="Q388" i="1" s="1"/>
  <c r="R388" i="1" s="1"/>
  <c r="S388" i="1" s="1"/>
  <c r="T388" i="1" s="1"/>
  <c r="U388" i="1" s="1"/>
  <c r="M390" i="1"/>
  <c r="N390" i="1" s="1"/>
  <c r="O390" i="1" s="1"/>
  <c r="P390" i="1" s="1"/>
  <c r="Q390" i="1" s="1"/>
  <c r="R390" i="1" s="1"/>
  <c r="S390" i="1" s="1"/>
  <c r="T390" i="1" s="1"/>
  <c r="U390" i="1" s="1"/>
  <c r="M392" i="1"/>
  <c r="N392" i="1" s="1"/>
  <c r="O392" i="1" s="1"/>
  <c r="P392" i="1" s="1"/>
  <c r="Q392" i="1" s="1"/>
  <c r="R392" i="1" s="1"/>
  <c r="S392" i="1" s="1"/>
  <c r="T392" i="1" s="1"/>
  <c r="U392" i="1" s="1"/>
  <c r="M394" i="1"/>
  <c r="N394" i="1" s="1"/>
  <c r="O394" i="1" s="1"/>
  <c r="P394" i="1" s="1"/>
  <c r="Q394" i="1" s="1"/>
  <c r="R394" i="1" s="1"/>
  <c r="S394" i="1" s="1"/>
  <c r="T394" i="1" s="1"/>
  <c r="U394" i="1" s="1"/>
  <c r="M396" i="1"/>
  <c r="N396" i="1" s="1"/>
  <c r="O396" i="1" s="1"/>
  <c r="P396" i="1" s="1"/>
  <c r="Q396" i="1" s="1"/>
  <c r="R396" i="1" s="1"/>
  <c r="S396" i="1" s="1"/>
  <c r="T396" i="1" s="1"/>
  <c r="U396" i="1" s="1"/>
  <c r="M398" i="1"/>
  <c r="N398" i="1" s="1"/>
  <c r="O398" i="1" s="1"/>
  <c r="P398" i="1" s="1"/>
  <c r="Q398" i="1" s="1"/>
  <c r="R398" i="1" s="1"/>
  <c r="S398" i="1" s="1"/>
  <c r="T398" i="1" s="1"/>
  <c r="U398" i="1" s="1"/>
  <c r="M400" i="1"/>
  <c r="N400" i="1" s="1"/>
  <c r="O400" i="1" s="1"/>
  <c r="P400" i="1" s="1"/>
  <c r="Q400" i="1" s="1"/>
  <c r="R400" i="1" s="1"/>
  <c r="S400" i="1" s="1"/>
  <c r="T400" i="1" s="1"/>
  <c r="U400" i="1" s="1"/>
  <c r="M402" i="1"/>
  <c r="N402" i="1" s="1"/>
  <c r="O402" i="1" s="1"/>
  <c r="P402" i="1" s="1"/>
  <c r="Q402" i="1" s="1"/>
  <c r="R402" i="1" s="1"/>
  <c r="S402" i="1" s="1"/>
  <c r="T402" i="1" s="1"/>
  <c r="U402" i="1" s="1"/>
  <c r="M404" i="1"/>
  <c r="N404" i="1" s="1"/>
  <c r="O404" i="1" s="1"/>
  <c r="P404" i="1" s="1"/>
  <c r="Q404" i="1" s="1"/>
  <c r="R404" i="1" s="1"/>
  <c r="S404" i="1" s="1"/>
  <c r="T404" i="1" s="1"/>
  <c r="U404" i="1" s="1"/>
  <c r="M406" i="1"/>
  <c r="N406" i="1" s="1"/>
  <c r="O406" i="1" s="1"/>
  <c r="P406" i="1" s="1"/>
  <c r="Q406" i="1" s="1"/>
  <c r="R406" i="1" s="1"/>
  <c r="S406" i="1" s="1"/>
  <c r="T406" i="1" s="1"/>
  <c r="U406" i="1" s="1"/>
  <c r="M408" i="1"/>
  <c r="N408" i="1" s="1"/>
  <c r="O408" i="1" s="1"/>
  <c r="P408" i="1" s="1"/>
  <c r="Q408" i="1" s="1"/>
  <c r="R408" i="1" s="1"/>
  <c r="S408" i="1" s="1"/>
  <c r="T408" i="1" s="1"/>
  <c r="U408" i="1" s="1"/>
  <c r="M424" i="1"/>
  <c r="N424" i="1" s="1"/>
  <c r="O424" i="1" s="1"/>
  <c r="P424" i="1" s="1"/>
  <c r="Q424" i="1" s="1"/>
  <c r="R424" i="1" s="1"/>
  <c r="S424" i="1" s="1"/>
  <c r="T424" i="1" s="1"/>
  <c r="U424" i="1" s="1"/>
  <c r="M59" i="1"/>
  <c r="N59" i="1" s="1"/>
  <c r="O59" i="1" s="1"/>
  <c r="P59" i="1" s="1"/>
  <c r="Q59" i="1" s="1"/>
  <c r="R59" i="1" s="1"/>
  <c r="S59" i="1" s="1"/>
  <c r="T59" i="1" s="1"/>
  <c r="U59" i="1" s="1"/>
  <c r="M61" i="1"/>
  <c r="N61" i="1" s="1"/>
  <c r="O61" i="1" s="1"/>
  <c r="P61" i="1" s="1"/>
  <c r="Q61" i="1" s="1"/>
  <c r="R61" i="1" s="1"/>
  <c r="S61" i="1" s="1"/>
  <c r="T61" i="1" s="1"/>
  <c r="U61" i="1" s="1"/>
  <c r="M192" i="1"/>
  <c r="N192" i="1" s="1"/>
  <c r="O192" i="1" s="1"/>
  <c r="P192" i="1" s="1"/>
  <c r="Q192" i="1" s="1"/>
  <c r="R192" i="1" s="1"/>
  <c r="S192" i="1" s="1"/>
  <c r="T192" i="1" s="1"/>
  <c r="U192" i="1" s="1"/>
  <c r="M194" i="1"/>
  <c r="N194" i="1" s="1"/>
  <c r="O194" i="1" s="1"/>
  <c r="P194" i="1" s="1"/>
  <c r="Q194" i="1" s="1"/>
  <c r="R194" i="1" s="1"/>
  <c r="S194" i="1" s="1"/>
  <c r="T194" i="1" s="1"/>
  <c r="U194" i="1" s="1"/>
  <c r="M254" i="1"/>
  <c r="N254" i="1" s="1"/>
  <c r="O254" i="1" s="1"/>
  <c r="P254" i="1" s="1"/>
  <c r="Q254" i="1" s="1"/>
  <c r="R254" i="1" s="1"/>
  <c r="S254" i="1" s="1"/>
  <c r="T254" i="1" s="1"/>
  <c r="U254" i="1" s="1"/>
  <c r="M256" i="1"/>
  <c r="N256" i="1" s="1"/>
  <c r="O256" i="1" s="1"/>
  <c r="P256" i="1" s="1"/>
  <c r="Q256" i="1" s="1"/>
  <c r="R256" i="1" s="1"/>
  <c r="S256" i="1" s="1"/>
  <c r="T256" i="1" s="1"/>
  <c r="U256" i="1" s="1"/>
  <c r="M258" i="1"/>
  <c r="N258" i="1" s="1"/>
  <c r="O258" i="1" s="1"/>
  <c r="P258" i="1" s="1"/>
  <c r="Q258" i="1" s="1"/>
  <c r="R258" i="1" s="1"/>
  <c r="S258" i="1" s="1"/>
  <c r="T258" i="1" s="1"/>
  <c r="U258" i="1" s="1"/>
  <c r="M260" i="1"/>
  <c r="N260" i="1" s="1"/>
  <c r="O260" i="1" s="1"/>
  <c r="P260" i="1" s="1"/>
  <c r="Q260" i="1" s="1"/>
  <c r="R260" i="1" s="1"/>
  <c r="S260" i="1" s="1"/>
  <c r="T260" i="1" s="1"/>
  <c r="U260" i="1" s="1"/>
  <c r="M262" i="1"/>
  <c r="N262" i="1" s="1"/>
  <c r="O262" i="1" s="1"/>
  <c r="P262" i="1" s="1"/>
  <c r="Q262" i="1" s="1"/>
  <c r="R262" i="1" s="1"/>
  <c r="S262" i="1" s="1"/>
  <c r="T262" i="1" s="1"/>
  <c r="U262" i="1" s="1"/>
  <c r="M264" i="1"/>
  <c r="N264" i="1" s="1"/>
  <c r="O264" i="1" s="1"/>
  <c r="P264" i="1" s="1"/>
  <c r="Q264" i="1" s="1"/>
  <c r="R264" i="1" s="1"/>
  <c r="S264" i="1" s="1"/>
  <c r="T264" i="1" s="1"/>
  <c r="U264" i="1" s="1"/>
  <c r="M266" i="1"/>
  <c r="N266" i="1" s="1"/>
  <c r="O266" i="1" s="1"/>
  <c r="P266" i="1" s="1"/>
  <c r="Q266" i="1" s="1"/>
  <c r="R266" i="1" s="1"/>
  <c r="S266" i="1" s="1"/>
  <c r="T266" i="1" s="1"/>
  <c r="U266" i="1" s="1"/>
  <c r="M268" i="1"/>
  <c r="N268" i="1" s="1"/>
  <c r="O268" i="1" s="1"/>
  <c r="P268" i="1" s="1"/>
  <c r="Q268" i="1" s="1"/>
  <c r="R268" i="1" s="1"/>
  <c r="S268" i="1" s="1"/>
  <c r="T268" i="1" s="1"/>
  <c r="U268" i="1" s="1"/>
  <c r="M270" i="1"/>
  <c r="N270" i="1" s="1"/>
  <c r="O270" i="1" s="1"/>
  <c r="P270" i="1" s="1"/>
  <c r="Q270" i="1" s="1"/>
  <c r="R270" i="1" s="1"/>
  <c r="S270" i="1" s="1"/>
  <c r="T270" i="1" s="1"/>
  <c r="U270" i="1" s="1"/>
  <c r="M272" i="1"/>
  <c r="N272" i="1" s="1"/>
  <c r="O272" i="1" s="1"/>
  <c r="P272" i="1" s="1"/>
  <c r="Q272" i="1" s="1"/>
  <c r="R272" i="1" s="1"/>
  <c r="S272" i="1" s="1"/>
  <c r="T272" i="1" s="1"/>
  <c r="U272" i="1" s="1"/>
  <c r="M274" i="1"/>
  <c r="N274" i="1" s="1"/>
  <c r="O274" i="1" s="1"/>
  <c r="P274" i="1" s="1"/>
  <c r="Q274" i="1" s="1"/>
  <c r="R274" i="1" s="1"/>
  <c r="S274" i="1" s="1"/>
  <c r="T274" i="1" s="1"/>
  <c r="U274" i="1" s="1"/>
  <c r="M276" i="1"/>
  <c r="N276" i="1" s="1"/>
  <c r="O276" i="1" s="1"/>
  <c r="P276" i="1" s="1"/>
  <c r="Q276" i="1" s="1"/>
  <c r="R276" i="1" s="1"/>
  <c r="S276" i="1" s="1"/>
  <c r="T276" i="1" s="1"/>
  <c r="U276" i="1" s="1"/>
  <c r="M278" i="1"/>
  <c r="N278" i="1" s="1"/>
  <c r="O278" i="1" s="1"/>
  <c r="P278" i="1" s="1"/>
  <c r="Q278" i="1" s="1"/>
  <c r="R278" i="1" s="1"/>
  <c r="S278" i="1" s="1"/>
  <c r="T278" i="1" s="1"/>
  <c r="U278" i="1" s="1"/>
  <c r="M280" i="1"/>
  <c r="N280" i="1" s="1"/>
  <c r="O280" i="1" s="1"/>
  <c r="P280" i="1" s="1"/>
  <c r="Q280" i="1" s="1"/>
  <c r="R280" i="1" s="1"/>
  <c r="S280" i="1" s="1"/>
  <c r="T280" i="1" s="1"/>
  <c r="U280" i="1" s="1"/>
  <c r="M282" i="1"/>
  <c r="N282" i="1" s="1"/>
  <c r="O282" i="1" s="1"/>
  <c r="P282" i="1" s="1"/>
  <c r="Q282" i="1" s="1"/>
  <c r="R282" i="1" s="1"/>
  <c r="S282" i="1" s="1"/>
  <c r="T282" i="1" s="1"/>
  <c r="U282" i="1" s="1"/>
  <c r="M284" i="1"/>
  <c r="N284" i="1" s="1"/>
  <c r="O284" i="1" s="1"/>
  <c r="P284" i="1" s="1"/>
  <c r="Q284" i="1" s="1"/>
  <c r="R284" i="1" s="1"/>
  <c r="S284" i="1" s="1"/>
  <c r="T284" i="1" s="1"/>
  <c r="U284" i="1" s="1"/>
  <c r="M286" i="1"/>
  <c r="N286" i="1" s="1"/>
  <c r="O286" i="1" s="1"/>
  <c r="P286" i="1" s="1"/>
  <c r="Q286" i="1" s="1"/>
  <c r="R286" i="1" s="1"/>
  <c r="S286" i="1" s="1"/>
  <c r="T286" i="1" s="1"/>
  <c r="U286" i="1" s="1"/>
  <c r="M288" i="1"/>
  <c r="N288" i="1" s="1"/>
  <c r="O288" i="1" s="1"/>
  <c r="P288" i="1" s="1"/>
  <c r="Q288" i="1" s="1"/>
  <c r="R288" i="1" s="1"/>
  <c r="S288" i="1" s="1"/>
  <c r="T288" i="1" s="1"/>
  <c r="U288" i="1" s="1"/>
  <c r="M290" i="1"/>
  <c r="N290" i="1" s="1"/>
  <c r="O290" i="1" s="1"/>
  <c r="P290" i="1" s="1"/>
  <c r="Q290" i="1" s="1"/>
  <c r="R290" i="1" s="1"/>
  <c r="S290" i="1" s="1"/>
  <c r="T290" i="1" s="1"/>
  <c r="U290" i="1" s="1"/>
  <c r="M292" i="1"/>
  <c r="N292" i="1" s="1"/>
  <c r="O292" i="1" s="1"/>
  <c r="P292" i="1" s="1"/>
  <c r="Q292" i="1" s="1"/>
  <c r="R292" i="1" s="1"/>
  <c r="S292" i="1" s="1"/>
  <c r="T292" i="1" s="1"/>
  <c r="U292" i="1" s="1"/>
  <c r="M294" i="1"/>
  <c r="N294" i="1" s="1"/>
  <c r="O294" i="1" s="1"/>
  <c r="P294" i="1" s="1"/>
  <c r="Q294" i="1" s="1"/>
  <c r="R294" i="1" s="1"/>
  <c r="S294" i="1" s="1"/>
  <c r="T294" i="1" s="1"/>
  <c r="U294" i="1" s="1"/>
  <c r="M296" i="1"/>
  <c r="N296" i="1" s="1"/>
  <c r="O296" i="1" s="1"/>
  <c r="P296" i="1" s="1"/>
  <c r="Q296" i="1" s="1"/>
  <c r="R296" i="1" s="1"/>
  <c r="S296" i="1" s="1"/>
  <c r="T296" i="1" s="1"/>
  <c r="U296" i="1" s="1"/>
  <c r="M298" i="1"/>
  <c r="N298" i="1" s="1"/>
  <c r="O298" i="1" s="1"/>
  <c r="P298" i="1" s="1"/>
  <c r="Q298" i="1" s="1"/>
  <c r="R298" i="1" s="1"/>
  <c r="S298" i="1" s="1"/>
  <c r="T298" i="1" s="1"/>
  <c r="U298" i="1" s="1"/>
  <c r="M300" i="1"/>
  <c r="N300" i="1" s="1"/>
  <c r="O300" i="1" s="1"/>
  <c r="P300" i="1" s="1"/>
  <c r="Q300" i="1" s="1"/>
  <c r="R300" i="1" s="1"/>
  <c r="S300" i="1" s="1"/>
  <c r="T300" i="1" s="1"/>
  <c r="U300" i="1" s="1"/>
  <c r="M302" i="1"/>
  <c r="N302" i="1" s="1"/>
  <c r="O302" i="1" s="1"/>
  <c r="P302" i="1" s="1"/>
  <c r="Q302" i="1" s="1"/>
  <c r="R302" i="1" s="1"/>
  <c r="S302" i="1" s="1"/>
  <c r="T302" i="1" s="1"/>
  <c r="U302" i="1" s="1"/>
  <c r="M304" i="1"/>
  <c r="N304" i="1" s="1"/>
  <c r="O304" i="1" s="1"/>
  <c r="P304" i="1" s="1"/>
  <c r="Q304" i="1" s="1"/>
  <c r="R304" i="1" s="1"/>
  <c r="S304" i="1" s="1"/>
  <c r="T304" i="1" s="1"/>
  <c r="U304" i="1" s="1"/>
  <c r="M306" i="1"/>
  <c r="N306" i="1" s="1"/>
  <c r="O306" i="1" s="1"/>
  <c r="P306" i="1" s="1"/>
  <c r="Q306" i="1" s="1"/>
  <c r="R306" i="1" s="1"/>
  <c r="S306" i="1" s="1"/>
  <c r="T306" i="1" s="1"/>
  <c r="U306" i="1" s="1"/>
  <c r="M308" i="1"/>
  <c r="N308" i="1" s="1"/>
  <c r="O308" i="1" s="1"/>
  <c r="P308" i="1" s="1"/>
  <c r="Q308" i="1" s="1"/>
  <c r="R308" i="1" s="1"/>
  <c r="S308" i="1" s="1"/>
  <c r="T308" i="1" s="1"/>
  <c r="U308" i="1" s="1"/>
  <c r="M310" i="1"/>
  <c r="N310" i="1" s="1"/>
  <c r="O310" i="1" s="1"/>
  <c r="P310" i="1" s="1"/>
  <c r="Q310" i="1" s="1"/>
  <c r="R310" i="1" s="1"/>
  <c r="S310" i="1" s="1"/>
  <c r="T310" i="1" s="1"/>
  <c r="U310" i="1" s="1"/>
  <c r="M312" i="1"/>
  <c r="N312" i="1" s="1"/>
  <c r="O312" i="1" s="1"/>
  <c r="P312" i="1" s="1"/>
  <c r="Q312" i="1" s="1"/>
  <c r="R312" i="1" s="1"/>
  <c r="S312" i="1" s="1"/>
  <c r="T312" i="1" s="1"/>
  <c r="U312" i="1" s="1"/>
  <c r="M314" i="1"/>
  <c r="N314" i="1" s="1"/>
  <c r="O314" i="1" s="1"/>
  <c r="P314" i="1" s="1"/>
  <c r="Q314" i="1" s="1"/>
  <c r="R314" i="1" s="1"/>
  <c r="S314" i="1" s="1"/>
  <c r="T314" i="1" s="1"/>
  <c r="U314" i="1" s="1"/>
  <c r="M316" i="1"/>
  <c r="N316" i="1" s="1"/>
  <c r="O316" i="1" s="1"/>
  <c r="P316" i="1" s="1"/>
  <c r="Q316" i="1" s="1"/>
  <c r="R316" i="1" s="1"/>
  <c r="S316" i="1" s="1"/>
  <c r="T316" i="1" s="1"/>
  <c r="U316" i="1" s="1"/>
  <c r="M318" i="1"/>
  <c r="N318" i="1" s="1"/>
  <c r="O318" i="1" s="1"/>
  <c r="P318" i="1" s="1"/>
  <c r="Q318" i="1" s="1"/>
  <c r="R318" i="1" s="1"/>
  <c r="S318" i="1" s="1"/>
  <c r="T318" i="1" s="1"/>
  <c r="U318" i="1" s="1"/>
  <c r="M320" i="1"/>
  <c r="N320" i="1" s="1"/>
  <c r="O320" i="1" s="1"/>
  <c r="P320" i="1" s="1"/>
  <c r="Q320" i="1" s="1"/>
  <c r="R320" i="1" s="1"/>
  <c r="S320" i="1" s="1"/>
  <c r="T320" i="1" s="1"/>
  <c r="U320" i="1" s="1"/>
  <c r="M322" i="1"/>
  <c r="N322" i="1" s="1"/>
  <c r="O322" i="1" s="1"/>
  <c r="P322" i="1" s="1"/>
  <c r="Q322" i="1" s="1"/>
  <c r="R322" i="1" s="1"/>
  <c r="S322" i="1" s="1"/>
  <c r="T322" i="1" s="1"/>
  <c r="U322" i="1" s="1"/>
  <c r="M324" i="1"/>
  <c r="N324" i="1" s="1"/>
  <c r="O324" i="1" s="1"/>
  <c r="P324" i="1" s="1"/>
  <c r="Q324" i="1" s="1"/>
  <c r="R324" i="1" s="1"/>
  <c r="S324" i="1" s="1"/>
  <c r="T324" i="1" s="1"/>
  <c r="U324" i="1" s="1"/>
  <c r="M326" i="1"/>
  <c r="N326" i="1" s="1"/>
  <c r="O326" i="1" s="1"/>
  <c r="P326" i="1" s="1"/>
  <c r="Q326" i="1" s="1"/>
  <c r="R326" i="1" s="1"/>
  <c r="S326" i="1" s="1"/>
  <c r="T326" i="1" s="1"/>
  <c r="U326" i="1" s="1"/>
  <c r="M328" i="1"/>
  <c r="N328" i="1" s="1"/>
  <c r="O328" i="1" s="1"/>
  <c r="P328" i="1" s="1"/>
  <c r="Q328" i="1" s="1"/>
  <c r="R328" i="1" s="1"/>
  <c r="S328" i="1" s="1"/>
  <c r="T328" i="1" s="1"/>
  <c r="U328" i="1" s="1"/>
  <c r="M330" i="1"/>
  <c r="N330" i="1" s="1"/>
  <c r="O330" i="1" s="1"/>
  <c r="P330" i="1" s="1"/>
  <c r="Q330" i="1" s="1"/>
  <c r="R330" i="1" s="1"/>
  <c r="S330" i="1" s="1"/>
  <c r="T330" i="1" s="1"/>
  <c r="U330" i="1" s="1"/>
  <c r="M332" i="1"/>
  <c r="N332" i="1" s="1"/>
  <c r="O332" i="1" s="1"/>
  <c r="P332" i="1" s="1"/>
  <c r="Q332" i="1" s="1"/>
  <c r="R332" i="1" s="1"/>
  <c r="S332" i="1" s="1"/>
  <c r="T332" i="1" s="1"/>
  <c r="U332" i="1" s="1"/>
  <c r="M334" i="1"/>
  <c r="N334" i="1" s="1"/>
  <c r="O334" i="1" s="1"/>
  <c r="P334" i="1" s="1"/>
  <c r="Q334" i="1" s="1"/>
  <c r="R334" i="1" s="1"/>
  <c r="S334" i="1" s="1"/>
  <c r="T334" i="1" s="1"/>
  <c r="U334" i="1" s="1"/>
  <c r="M336" i="1"/>
  <c r="N336" i="1" s="1"/>
  <c r="O336" i="1" s="1"/>
  <c r="P336" i="1" s="1"/>
  <c r="Q336" i="1" s="1"/>
  <c r="R336" i="1" s="1"/>
  <c r="S336" i="1" s="1"/>
  <c r="T336" i="1" s="1"/>
  <c r="U336" i="1" s="1"/>
  <c r="M338" i="1"/>
  <c r="N338" i="1" s="1"/>
  <c r="O338" i="1" s="1"/>
  <c r="P338" i="1" s="1"/>
  <c r="Q338" i="1" s="1"/>
  <c r="R338" i="1" s="1"/>
  <c r="S338" i="1" s="1"/>
  <c r="T338" i="1" s="1"/>
  <c r="U338" i="1" s="1"/>
  <c r="M340" i="1"/>
  <c r="N340" i="1" s="1"/>
  <c r="O340" i="1" s="1"/>
  <c r="P340" i="1" s="1"/>
  <c r="Q340" i="1" s="1"/>
  <c r="R340" i="1" s="1"/>
  <c r="S340" i="1" s="1"/>
  <c r="T340" i="1" s="1"/>
  <c r="U340" i="1" s="1"/>
  <c r="M342" i="1"/>
  <c r="N342" i="1" s="1"/>
  <c r="O342" i="1" s="1"/>
  <c r="P342" i="1" s="1"/>
  <c r="Q342" i="1" s="1"/>
  <c r="R342" i="1" s="1"/>
  <c r="S342" i="1" s="1"/>
  <c r="T342" i="1" s="1"/>
  <c r="U342" i="1" s="1"/>
  <c r="M344" i="1"/>
  <c r="N344" i="1" s="1"/>
  <c r="O344" i="1" s="1"/>
  <c r="P344" i="1" s="1"/>
  <c r="Q344" i="1" s="1"/>
  <c r="R344" i="1" s="1"/>
  <c r="S344" i="1" s="1"/>
  <c r="T344" i="1" s="1"/>
  <c r="U344" i="1" s="1"/>
  <c r="M346" i="1"/>
  <c r="N346" i="1" s="1"/>
  <c r="O346" i="1" s="1"/>
  <c r="P346" i="1" s="1"/>
  <c r="Q346" i="1" s="1"/>
  <c r="R346" i="1" s="1"/>
  <c r="S346" i="1" s="1"/>
  <c r="T346" i="1" s="1"/>
  <c r="U346" i="1" s="1"/>
  <c r="M348" i="1"/>
  <c r="N348" i="1" s="1"/>
  <c r="O348" i="1" s="1"/>
  <c r="P348" i="1" s="1"/>
  <c r="Q348" i="1" s="1"/>
  <c r="R348" i="1" s="1"/>
  <c r="S348" i="1" s="1"/>
  <c r="T348" i="1" s="1"/>
  <c r="U348" i="1" s="1"/>
  <c r="M350" i="1"/>
  <c r="N350" i="1" s="1"/>
  <c r="O350" i="1" s="1"/>
  <c r="P350" i="1" s="1"/>
  <c r="Q350" i="1" s="1"/>
  <c r="R350" i="1" s="1"/>
  <c r="S350" i="1" s="1"/>
  <c r="T350" i="1" s="1"/>
  <c r="U350" i="1" s="1"/>
  <c r="M352" i="1"/>
  <c r="N352" i="1" s="1"/>
  <c r="O352" i="1" s="1"/>
  <c r="P352" i="1" s="1"/>
  <c r="Q352" i="1" s="1"/>
  <c r="R352" i="1" s="1"/>
  <c r="S352" i="1" s="1"/>
  <c r="T352" i="1" s="1"/>
  <c r="U352" i="1" s="1"/>
  <c r="M354" i="1"/>
  <c r="N354" i="1" s="1"/>
  <c r="O354" i="1" s="1"/>
  <c r="P354" i="1" s="1"/>
  <c r="Q354" i="1" s="1"/>
  <c r="R354" i="1" s="1"/>
  <c r="S354" i="1" s="1"/>
  <c r="T354" i="1" s="1"/>
  <c r="U354" i="1" s="1"/>
  <c r="M356" i="1"/>
  <c r="N356" i="1" s="1"/>
  <c r="O356" i="1" s="1"/>
  <c r="P356" i="1" s="1"/>
  <c r="Q356" i="1" s="1"/>
  <c r="R356" i="1" s="1"/>
  <c r="S356" i="1" s="1"/>
  <c r="T356" i="1" s="1"/>
  <c r="U356" i="1" s="1"/>
  <c r="M358" i="1"/>
  <c r="N358" i="1" s="1"/>
  <c r="O358" i="1" s="1"/>
  <c r="P358" i="1" s="1"/>
  <c r="Q358" i="1" s="1"/>
  <c r="R358" i="1" s="1"/>
  <c r="S358" i="1" s="1"/>
  <c r="T358" i="1" s="1"/>
  <c r="U358" i="1" s="1"/>
  <c r="M360" i="1"/>
  <c r="N360" i="1" s="1"/>
  <c r="O360" i="1" s="1"/>
  <c r="P360" i="1" s="1"/>
  <c r="Q360" i="1" s="1"/>
  <c r="R360" i="1" s="1"/>
  <c r="S360" i="1" s="1"/>
  <c r="T360" i="1" s="1"/>
  <c r="U360" i="1" s="1"/>
  <c r="M362" i="1"/>
  <c r="N362" i="1" s="1"/>
  <c r="O362" i="1" s="1"/>
  <c r="P362" i="1" s="1"/>
  <c r="Q362" i="1" s="1"/>
  <c r="R362" i="1" s="1"/>
  <c r="S362" i="1" s="1"/>
  <c r="T362" i="1" s="1"/>
  <c r="U362" i="1" s="1"/>
  <c r="M364" i="1"/>
  <c r="N364" i="1" s="1"/>
  <c r="O364" i="1" s="1"/>
  <c r="P364" i="1" s="1"/>
  <c r="Q364" i="1" s="1"/>
  <c r="R364" i="1" s="1"/>
  <c r="S364" i="1" s="1"/>
  <c r="T364" i="1" s="1"/>
  <c r="U364" i="1" s="1"/>
  <c r="M366" i="1"/>
  <c r="N366" i="1" s="1"/>
  <c r="O366" i="1" s="1"/>
  <c r="P366" i="1" s="1"/>
  <c r="Q366" i="1" s="1"/>
  <c r="R366" i="1" s="1"/>
  <c r="S366" i="1" s="1"/>
  <c r="T366" i="1" s="1"/>
  <c r="U366" i="1" s="1"/>
  <c r="M368" i="1"/>
  <c r="N368" i="1" s="1"/>
  <c r="O368" i="1" s="1"/>
  <c r="P368" i="1" s="1"/>
  <c r="Q368" i="1" s="1"/>
  <c r="R368" i="1" s="1"/>
  <c r="S368" i="1" s="1"/>
  <c r="T368" i="1" s="1"/>
  <c r="U368" i="1" s="1"/>
  <c r="M80" i="1"/>
  <c r="N80" i="1" s="1"/>
  <c r="O80" i="1" s="1"/>
  <c r="P80" i="1" s="1"/>
  <c r="Q80" i="1" s="1"/>
  <c r="R80" i="1" s="1"/>
  <c r="S80" i="1" s="1"/>
  <c r="T80" i="1" s="1"/>
  <c r="U80" i="1" s="1"/>
  <c r="M82" i="1"/>
  <c r="N82" i="1" s="1"/>
  <c r="O82" i="1" s="1"/>
  <c r="P82" i="1" s="1"/>
  <c r="Q82" i="1" s="1"/>
  <c r="R82" i="1" s="1"/>
  <c r="S82" i="1" s="1"/>
  <c r="T82" i="1" s="1"/>
  <c r="U82" i="1" s="1"/>
  <c r="M84" i="1"/>
  <c r="N84" i="1" s="1"/>
  <c r="O84" i="1" s="1"/>
  <c r="P84" i="1" s="1"/>
  <c r="Q84" i="1" s="1"/>
  <c r="R84" i="1" s="1"/>
  <c r="S84" i="1" s="1"/>
  <c r="T84" i="1" s="1"/>
  <c r="U84" i="1" s="1"/>
  <c r="M86" i="1"/>
  <c r="N86" i="1" s="1"/>
  <c r="O86" i="1" s="1"/>
  <c r="P86" i="1" s="1"/>
  <c r="Q86" i="1" s="1"/>
  <c r="R86" i="1" s="1"/>
  <c r="S86" i="1" s="1"/>
  <c r="T86" i="1" s="1"/>
  <c r="U86" i="1" s="1"/>
  <c r="M88" i="1"/>
  <c r="N88" i="1" s="1"/>
  <c r="O88" i="1" s="1"/>
  <c r="P88" i="1" s="1"/>
  <c r="Q88" i="1" s="1"/>
  <c r="R88" i="1" s="1"/>
  <c r="S88" i="1" s="1"/>
  <c r="T88" i="1" s="1"/>
  <c r="U88" i="1" s="1"/>
  <c r="M90" i="1"/>
  <c r="N90" i="1" s="1"/>
  <c r="O90" i="1" s="1"/>
  <c r="P90" i="1" s="1"/>
  <c r="Q90" i="1" s="1"/>
  <c r="R90" i="1" s="1"/>
  <c r="S90" i="1" s="1"/>
  <c r="T90" i="1" s="1"/>
  <c r="U90" i="1" s="1"/>
  <c r="M92" i="1"/>
  <c r="N92" i="1" s="1"/>
  <c r="O92" i="1" s="1"/>
  <c r="P92" i="1" s="1"/>
  <c r="Q92" i="1" s="1"/>
  <c r="R92" i="1" s="1"/>
  <c r="S92" i="1" s="1"/>
  <c r="T92" i="1" s="1"/>
  <c r="U92" i="1" s="1"/>
  <c r="M94" i="1"/>
  <c r="N94" i="1" s="1"/>
  <c r="O94" i="1" s="1"/>
  <c r="P94" i="1" s="1"/>
  <c r="Q94" i="1" s="1"/>
  <c r="R94" i="1" s="1"/>
  <c r="S94" i="1" s="1"/>
  <c r="T94" i="1" s="1"/>
  <c r="U94" i="1" s="1"/>
  <c r="M96" i="1"/>
  <c r="N96" i="1" s="1"/>
  <c r="O96" i="1" s="1"/>
  <c r="P96" i="1" s="1"/>
  <c r="Q96" i="1" s="1"/>
  <c r="R96" i="1" s="1"/>
  <c r="S96" i="1" s="1"/>
  <c r="T96" i="1" s="1"/>
  <c r="U96" i="1" s="1"/>
  <c r="M98" i="1"/>
  <c r="N98" i="1" s="1"/>
  <c r="O98" i="1" s="1"/>
  <c r="P98" i="1" s="1"/>
  <c r="Q98" i="1" s="1"/>
  <c r="R98" i="1" s="1"/>
  <c r="S98" i="1" s="1"/>
  <c r="T98" i="1" s="1"/>
  <c r="U98" i="1" s="1"/>
  <c r="M100" i="1"/>
  <c r="N100" i="1" s="1"/>
  <c r="O100" i="1" s="1"/>
  <c r="P100" i="1" s="1"/>
  <c r="Q100" i="1" s="1"/>
  <c r="R100" i="1" s="1"/>
  <c r="S100" i="1" s="1"/>
  <c r="T100" i="1" s="1"/>
  <c r="U100" i="1" s="1"/>
  <c r="M102" i="1"/>
  <c r="N102" i="1" s="1"/>
  <c r="O102" i="1" s="1"/>
  <c r="P102" i="1" s="1"/>
  <c r="Q102" i="1" s="1"/>
  <c r="R102" i="1" s="1"/>
  <c r="S102" i="1" s="1"/>
  <c r="T102" i="1" s="1"/>
  <c r="U102" i="1" s="1"/>
  <c r="M104" i="1"/>
  <c r="N104" i="1" s="1"/>
  <c r="O104" i="1" s="1"/>
  <c r="P104" i="1" s="1"/>
  <c r="Q104" i="1" s="1"/>
  <c r="R104" i="1" s="1"/>
  <c r="S104" i="1" s="1"/>
  <c r="T104" i="1" s="1"/>
  <c r="U104" i="1" s="1"/>
  <c r="M130" i="1"/>
  <c r="N130" i="1" s="1"/>
  <c r="O130" i="1" s="1"/>
  <c r="P130" i="1" s="1"/>
  <c r="Q130" i="1" s="1"/>
  <c r="R130" i="1" s="1"/>
  <c r="S130" i="1" s="1"/>
  <c r="T130" i="1" s="1"/>
  <c r="U130" i="1" s="1"/>
  <c r="M132" i="1"/>
  <c r="N132" i="1" s="1"/>
  <c r="O132" i="1" s="1"/>
  <c r="P132" i="1" s="1"/>
  <c r="Q132" i="1" s="1"/>
  <c r="R132" i="1" s="1"/>
  <c r="S132" i="1" s="1"/>
  <c r="T132" i="1" s="1"/>
  <c r="U132" i="1" s="1"/>
  <c r="M134" i="1"/>
  <c r="N134" i="1" s="1"/>
  <c r="O134" i="1" s="1"/>
  <c r="P134" i="1" s="1"/>
  <c r="Q134" i="1" s="1"/>
  <c r="R134" i="1" s="1"/>
  <c r="S134" i="1" s="1"/>
  <c r="T134" i="1" s="1"/>
  <c r="U134" i="1" s="1"/>
  <c r="M136" i="1"/>
  <c r="N136" i="1" s="1"/>
  <c r="O136" i="1" s="1"/>
  <c r="P136" i="1" s="1"/>
  <c r="Q136" i="1" s="1"/>
  <c r="R136" i="1" s="1"/>
  <c r="S136" i="1" s="1"/>
  <c r="T136" i="1" s="1"/>
  <c r="U136" i="1" s="1"/>
  <c r="M430" i="1"/>
  <c r="N430" i="1" s="1"/>
  <c r="O430" i="1" s="1"/>
  <c r="P430" i="1" s="1"/>
  <c r="Q430" i="1" s="1"/>
  <c r="R430" i="1" s="1"/>
  <c r="S430" i="1" s="1"/>
  <c r="T430" i="1" s="1"/>
  <c r="U430" i="1" s="1"/>
  <c r="M432" i="1"/>
  <c r="N432" i="1" s="1"/>
  <c r="O432" i="1" s="1"/>
  <c r="P432" i="1" s="1"/>
  <c r="Q432" i="1" s="1"/>
  <c r="R432" i="1" s="1"/>
  <c r="S432" i="1" s="1"/>
  <c r="T432" i="1" s="1"/>
  <c r="U432" i="1" s="1"/>
  <c r="M434" i="1"/>
  <c r="N434" i="1" s="1"/>
  <c r="O434" i="1" s="1"/>
  <c r="P434" i="1" s="1"/>
  <c r="Q434" i="1" s="1"/>
  <c r="R434" i="1" s="1"/>
  <c r="S434" i="1" s="1"/>
  <c r="T434" i="1" s="1"/>
  <c r="U434" i="1" s="1"/>
  <c r="M436" i="1"/>
  <c r="N436" i="1" s="1"/>
  <c r="O436" i="1" s="1"/>
  <c r="P436" i="1" s="1"/>
  <c r="Q436" i="1" s="1"/>
  <c r="R436" i="1" s="1"/>
  <c r="S436" i="1" s="1"/>
  <c r="T436" i="1" s="1"/>
  <c r="U436" i="1" s="1"/>
  <c r="M438" i="1"/>
  <c r="N438" i="1" s="1"/>
  <c r="O438" i="1" s="1"/>
  <c r="P438" i="1" s="1"/>
  <c r="Q438" i="1" s="1"/>
  <c r="R438" i="1" s="1"/>
  <c r="S438" i="1" s="1"/>
  <c r="T438" i="1" s="1"/>
  <c r="U438" i="1" s="1"/>
  <c r="M444" i="1"/>
  <c r="N444" i="1" s="1"/>
  <c r="O444" i="1" s="1"/>
  <c r="P444" i="1" s="1"/>
  <c r="Q444" i="1" s="1"/>
  <c r="R444" i="1" s="1"/>
  <c r="S444" i="1" s="1"/>
  <c r="T444" i="1" s="1"/>
  <c r="U444" i="1" s="1"/>
  <c r="M692" i="1"/>
  <c r="N692" i="1" s="1"/>
  <c r="O692" i="1" s="1"/>
  <c r="P692" i="1" s="1"/>
  <c r="Q692" i="1" s="1"/>
  <c r="R692" i="1" s="1"/>
  <c r="S692" i="1" s="1"/>
  <c r="T692" i="1" s="1"/>
  <c r="U692" i="1" s="1"/>
  <c r="M694" i="1"/>
  <c r="N694" i="1" s="1"/>
  <c r="O694" i="1" s="1"/>
  <c r="P694" i="1" s="1"/>
  <c r="Q694" i="1" s="1"/>
  <c r="R694" i="1" s="1"/>
  <c r="S694" i="1" s="1"/>
  <c r="T694" i="1" s="1"/>
  <c r="U694" i="1" s="1"/>
  <c r="M696" i="1"/>
  <c r="N696" i="1" s="1"/>
  <c r="O696" i="1" s="1"/>
  <c r="P696" i="1" s="1"/>
  <c r="Q696" i="1" s="1"/>
  <c r="R696" i="1" s="1"/>
  <c r="S696" i="1" s="1"/>
  <c r="T696" i="1" s="1"/>
  <c r="U696" i="1" s="1"/>
  <c r="M698" i="1"/>
  <c r="N698" i="1" s="1"/>
  <c r="O698" i="1" s="1"/>
  <c r="P698" i="1" s="1"/>
  <c r="Q698" i="1" s="1"/>
  <c r="R698" i="1" s="1"/>
  <c r="S698" i="1" s="1"/>
  <c r="T698" i="1" s="1"/>
  <c r="U698" i="1" s="1"/>
  <c r="M887" i="1"/>
  <c r="N887" i="1" s="1"/>
  <c r="O887" i="1" s="1"/>
  <c r="P887" i="1" s="1"/>
  <c r="Q887" i="1" s="1"/>
  <c r="R887" i="1" s="1"/>
  <c r="S887" i="1" s="1"/>
  <c r="T887" i="1" s="1"/>
  <c r="U887" i="1" s="1"/>
  <c r="M1158" i="1"/>
  <c r="N1158" i="1" s="1"/>
  <c r="O1158" i="1" s="1"/>
  <c r="P1158" i="1" s="1"/>
  <c r="Q1158" i="1" s="1"/>
  <c r="R1158" i="1" s="1"/>
  <c r="S1158" i="1" s="1"/>
  <c r="T1158" i="1" s="1"/>
  <c r="U1158" i="1" s="1"/>
  <c r="M1159" i="1"/>
  <c r="N1159" i="1" s="1"/>
  <c r="O1159" i="1" s="1"/>
  <c r="P1159" i="1" s="1"/>
  <c r="Q1159" i="1" s="1"/>
  <c r="R1159" i="1" s="1"/>
  <c r="S1159" i="1" s="1"/>
  <c r="T1159" i="1" s="1"/>
  <c r="U1159" i="1" s="1"/>
  <c r="M1160" i="1"/>
  <c r="N1160" i="1" s="1"/>
  <c r="O1160" i="1" s="1"/>
  <c r="P1160" i="1" s="1"/>
  <c r="Q1160" i="1" s="1"/>
  <c r="R1160" i="1" s="1"/>
  <c r="S1160" i="1" s="1"/>
  <c r="T1160" i="1" s="1"/>
  <c r="U1160" i="1" s="1"/>
  <c r="M1161" i="1"/>
  <c r="N1161" i="1" s="1"/>
  <c r="O1161" i="1" s="1"/>
  <c r="P1161" i="1" s="1"/>
  <c r="Q1161" i="1" s="1"/>
  <c r="R1161" i="1" s="1"/>
  <c r="S1161" i="1" s="1"/>
  <c r="T1161" i="1" s="1"/>
  <c r="U1161" i="1" s="1"/>
  <c r="M1162" i="1"/>
  <c r="N1162" i="1" s="1"/>
  <c r="O1162" i="1" s="1"/>
  <c r="P1162" i="1" s="1"/>
  <c r="Q1162" i="1" s="1"/>
  <c r="R1162" i="1" s="1"/>
  <c r="S1162" i="1" s="1"/>
  <c r="T1162" i="1" s="1"/>
  <c r="U1162" i="1" s="1"/>
  <c r="M1870" i="1"/>
  <c r="N1870" i="1" s="1"/>
  <c r="O1870" i="1" s="1"/>
  <c r="P1870" i="1" s="1"/>
  <c r="Q1870" i="1" s="1"/>
  <c r="R1870" i="1" s="1"/>
  <c r="S1870" i="1" s="1"/>
  <c r="T1870" i="1" s="1"/>
  <c r="U1870" i="1" s="1"/>
  <c r="M776" i="1"/>
  <c r="N776" i="1" s="1"/>
  <c r="O776" i="1" s="1"/>
  <c r="P776" i="1" s="1"/>
  <c r="Q776" i="1" s="1"/>
  <c r="R776" i="1" s="1"/>
  <c r="S776" i="1" s="1"/>
  <c r="T776" i="1" s="1"/>
  <c r="U776" i="1" s="1"/>
  <c r="M983" i="1"/>
  <c r="N983" i="1" s="1"/>
  <c r="O983" i="1" s="1"/>
  <c r="P983" i="1" s="1"/>
  <c r="Q983" i="1" s="1"/>
  <c r="R983" i="1" s="1"/>
  <c r="S983" i="1" s="1"/>
  <c r="T983" i="1" s="1"/>
  <c r="U983" i="1" s="1"/>
  <c r="M987" i="1"/>
  <c r="N987" i="1" s="1"/>
  <c r="O987" i="1" s="1"/>
  <c r="P987" i="1" s="1"/>
  <c r="Q987" i="1" s="1"/>
  <c r="R987" i="1" s="1"/>
  <c r="S987" i="1" s="1"/>
  <c r="T987" i="1" s="1"/>
  <c r="U987" i="1" s="1"/>
  <c r="M993" i="1"/>
  <c r="N993" i="1" s="1"/>
  <c r="O993" i="1" s="1"/>
  <c r="P993" i="1" s="1"/>
  <c r="Q993" i="1" s="1"/>
  <c r="R993" i="1" s="1"/>
  <c r="S993" i="1" s="1"/>
  <c r="T993" i="1" s="1"/>
  <c r="U993" i="1" s="1"/>
  <c r="M999" i="1"/>
  <c r="N999" i="1" s="1"/>
  <c r="O999" i="1" s="1"/>
  <c r="P999" i="1" s="1"/>
  <c r="Q999" i="1" s="1"/>
  <c r="R999" i="1" s="1"/>
  <c r="S999" i="1" s="1"/>
  <c r="T999" i="1" s="1"/>
  <c r="U999" i="1" s="1"/>
  <c r="M1022" i="1"/>
  <c r="N1022" i="1" s="1"/>
  <c r="O1022" i="1" s="1"/>
  <c r="P1022" i="1" s="1"/>
  <c r="Q1022" i="1" s="1"/>
  <c r="R1022" i="1" s="1"/>
  <c r="S1022" i="1" s="1"/>
  <c r="T1022" i="1" s="1"/>
  <c r="U1022" i="1" s="1"/>
  <c r="M1028" i="1"/>
  <c r="N1028" i="1" s="1"/>
  <c r="O1028" i="1" s="1"/>
  <c r="P1028" i="1" s="1"/>
  <c r="Q1028" i="1" s="1"/>
  <c r="R1028" i="1" s="1"/>
  <c r="S1028" i="1" s="1"/>
  <c r="T1028" i="1" s="1"/>
  <c r="U1028" i="1" s="1"/>
  <c r="M1034" i="1"/>
  <c r="N1034" i="1" s="1"/>
  <c r="O1034" i="1" s="1"/>
  <c r="P1034" i="1" s="1"/>
  <c r="Q1034" i="1" s="1"/>
  <c r="R1034" i="1" s="1"/>
  <c r="S1034" i="1" s="1"/>
  <c r="T1034" i="1" s="1"/>
  <c r="U1034" i="1" s="1"/>
  <c r="M1040" i="1"/>
  <c r="N1040" i="1" s="1"/>
  <c r="O1040" i="1" s="1"/>
  <c r="P1040" i="1" s="1"/>
  <c r="Q1040" i="1" s="1"/>
  <c r="R1040" i="1" s="1"/>
  <c r="S1040" i="1" s="1"/>
  <c r="T1040" i="1" s="1"/>
  <c r="U1040" i="1" s="1"/>
  <c r="M1046" i="1"/>
  <c r="N1046" i="1" s="1"/>
  <c r="O1046" i="1" s="1"/>
  <c r="P1046" i="1" s="1"/>
  <c r="Q1046" i="1" s="1"/>
  <c r="R1046" i="1" s="1"/>
  <c r="S1046" i="1" s="1"/>
  <c r="T1046" i="1" s="1"/>
  <c r="U1046" i="1" s="1"/>
  <c r="M1052" i="1"/>
  <c r="N1052" i="1" s="1"/>
  <c r="O1052" i="1" s="1"/>
  <c r="P1052" i="1" s="1"/>
  <c r="Q1052" i="1" s="1"/>
  <c r="R1052" i="1" s="1"/>
  <c r="S1052" i="1" s="1"/>
  <c r="T1052" i="1" s="1"/>
  <c r="U1052" i="1" s="1"/>
  <c r="M1058" i="1"/>
  <c r="N1058" i="1" s="1"/>
  <c r="O1058" i="1" s="1"/>
  <c r="P1058" i="1" s="1"/>
  <c r="Q1058" i="1" s="1"/>
  <c r="R1058" i="1" s="1"/>
  <c r="S1058" i="1" s="1"/>
  <c r="T1058" i="1" s="1"/>
  <c r="U1058" i="1" s="1"/>
  <c r="M1068" i="1"/>
  <c r="N1068" i="1" s="1"/>
  <c r="O1068" i="1" s="1"/>
  <c r="P1068" i="1" s="1"/>
  <c r="Q1068" i="1" s="1"/>
  <c r="R1068" i="1" s="1"/>
  <c r="S1068" i="1" s="1"/>
  <c r="T1068" i="1" s="1"/>
  <c r="U1068" i="1" s="1"/>
  <c r="M1074" i="1"/>
  <c r="N1074" i="1" s="1"/>
  <c r="O1074" i="1" s="1"/>
  <c r="P1074" i="1" s="1"/>
  <c r="Q1074" i="1" s="1"/>
  <c r="R1074" i="1" s="1"/>
  <c r="S1074" i="1" s="1"/>
  <c r="T1074" i="1" s="1"/>
  <c r="U1074" i="1" s="1"/>
  <c r="M1080" i="1"/>
  <c r="N1080" i="1" s="1"/>
  <c r="O1080" i="1" s="1"/>
  <c r="P1080" i="1" s="1"/>
  <c r="Q1080" i="1" s="1"/>
  <c r="R1080" i="1" s="1"/>
  <c r="S1080" i="1" s="1"/>
  <c r="T1080" i="1" s="1"/>
  <c r="U1080" i="1" s="1"/>
  <c r="M1086" i="1"/>
  <c r="N1086" i="1" s="1"/>
  <c r="O1086" i="1" s="1"/>
  <c r="P1086" i="1" s="1"/>
  <c r="Q1086" i="1" s="1"/>
  <c r="R1086" i="1" s="1"/>
  <c r="S1086" i="1" s="1"/>
  <c r="T1086" i="1" s="1"/>
  <c r="U1086" i="1" s="1"/>
  <c r="M1092" i="1"/>
  <c r="N1092" i="1" s="1"/>
  <c r="O1092" i="1" s="1"/>
  <c r="P1092" i="1" s="1"/>
  <c r="Q1092" i="1" s="1"/>
  <c r="R1092" i="1" s="1"/>
  <c r="S1092" i="1" s="1"/>
  <c r="T1092" i="1" s="1"/>
  <c r="U1092" i="1" s="1"/>
  <c r="M988" i="1"/>
  <c r="N988" i="1" s="1"/>
  <c r="O988" i="1" s="1"/>
  <c r="P988" i="1" s="1"/>
  <c r="Q988" i="1" s="1"/>
  <c r="R988" i="1" s="1"/>
  <c r="S988" i="1" s="1"/>
  <c r="T988" i="1" s="1"/>
  <c r="U988" i="1" s="1"/>
  <c r="M994" i="1"/>
  <c r="N994" i="1" s="1"/>
  <c r="O994" i="1" s="1"/>
  <c r="P994" i="1" s="1"/>
  <c r="Q994" i="1" s="1"/>
  <c r="R994" i="1" s="1"/>
  <c r="S994" i="1" s="1"/>
  <c r="T994" i="1" s="1"/>
  <c r="U994" i="1" s="1"/>
  <c r="M1000" i="1"/>
  <c r="N1000" i="1" s="1"/>
  <c r="O1000" i="1" s="1"/>
  <c r="P1000" i="1" s="1"/>
  <c r="Q1000" i="1" s="1"/>
  <c r="R1000" i="1" s="1"/>
  <c r="S1000" i="1" s="1"/>
  <c r="T1000" i="1" s="1"/>
  <c r="U1000" i="1" s="1"/>
  <c r="M1023" i="1"/>
  <c r="N1023" i="1" s="1"/>
  <c r="O1023" i="1" s="1"/>
  <c r="P1023" i="1" s="1"/>
  <c r="Q1023" i="1" s="1"/>
  <c r="R1023" i="1" s="1"/>
  <c r="S1023" i="1" s="1"/>
  <c r="T1023" i="1" s="1"/>
  <c r="U1023" i="1" s="1"/>
  <c r="M1029" i="1"/>
  <c r="N1029" i="1" s="1"/>
  <c r="O1029" i="1" s="1"/>
  <c r="P1029" i="1" s="1"/>
  <c r="Q1029" i="1" s="1"/>
  <c r="R1029" i="1" s="1"/>
  <c r="S1029" i="1" s="1"/>
  <c r="T1029" i="1" s="1"/>
  <c r="U1029" i="1" s="1"/>
  <c r="M1035" i="1"/>
  <c r="N1035" i="1" s="1"/>
  <c r="O1035" i="1" s="1"/>
  <c r="P1035" i="1" s="1"/>
  <c r="Q1035" i="1" s="1"/>
  <c r="R1035" i="1" s="1"/>
  <c r="S1035" i="1" s="1"/>
  <c r="T1035" i="1" s="1"/>
  <c r="U1035" i="1" s="1"/>
  <c r="M1041" i="1"/>
  <c r="N1041" i="1" s="1"/>
  <c r="O1041" i="1" s="1"/>
  <c r="P1041" i="1" s="1"/>
  <c r="Q1041" i="1" s="1"/>
  <c r="R1041" i="1" s="1"/>
  <c r="S1041" i="1" s="1"/>
  <c r="T1041" i="1" s="1"/>
  <c r="U1041" i="1" s="1"/>
  <c r="M1047" i="1"/>
  <c r="N1047" i="1" s="1"/>
  <c r="O1047" i="1" s="1"/>
  <c r="P1047" i="1" s="1"/>
  <c r="Q1047" i="1" s="1"/>
  <c r="R1047" i="1" s="1"/>
  <c r="S1047" i="1" s="1"/>
  <c r="T1047" i="1" s="1"/>
  <c r="U1047" i="1" s="1"/>
  <c r="M1053" i="1"/>
  <c r="N1053" i="1" s="1"/>
  <c r="O1053" i="1" s="1"/>
  <c r="P1053" i="1" s="1"/>
  <c r="Q1053" i="1" s="1"/>
  <c r="R1053" i="1" s="1"/>
  <c r="S1053" i="1" s="1"/>
  <c r="T1053" i="1" s="1"/>
  <c r="U1053" i="1" s="1"/>
  <c r="M1059" i="1"/>
  <c r="N1059" i="1" s="1"/>
  <c r="O1059" i="1" s="1"/>
  <c r="P1059" i="1" s="1"/>
  <c r="Q1059" i="1" s="1"/>
  <c r="R1059" i="1" s="1"/>
  <c r="S1059" i="1" s="1"/>
  <c r="T1059" i="1" s="1"/>
  <c r="U1059" i="1" s="1"/>
  <c r="M1069" i="1"/>
  <c r="N1069" i="1" s="1"/>
  <c r="O1069" i="1" s="1"/>
  <c r="P1069" i="1" s="1"/>
  <c r="Q1069" i="1" s="1"/>
  <c r="R1069" i="1" s="1"/>
  <c r="S1069" i="1" s="1"/>
  <c r="T1069" i="1" s="1"/>
  <c r="U1069" i="1" s="1"/>
  <c r="M1075" i="1"/>
  <c r="N1075" i="1" s="1"/>
  <c r="O1075" i="1" s="1"/>
  <c r="P1075" i="1" s="1"/>
  <c r="Q1075" i="1" s="1"/>
  <c r="R1075" i="1" s="1"/>
  <c r="S1075" i="1" s="1"/>
  <c r="T1075" i="1" s="1"/>
  <c r="U1075" i="1" s="1"/>
  <c r="M1081" i="1"/>
  <c r="N1081" i="1" s="1"/>
  <c r="O1081" i="1" s="1"/>
  <c r="P1081" i="1" s="1"/>
  <c r="Q1081" i="1" s="1"/>
  <c r="R1081" i="1" s="1"/>
  <c r="S1081" i="1" s="1"/>
  <c r="T1081" i="1" s="1"/>
  <c r="U1081" i="1" s="1"/>
  <c r="M1087" i="1"/>
  <c r="N1087" i="1" s="1"/>
  <c r="O1087" i="1" s="1"/>
  <c r="P1087" i="1" s="1"/>
  <c r="Q1087" i="1" s="1"/>
  <c r="R1087" i="1" s="1"/>
  <c r="S1087" i="1" s="1"/>
  <c r="T1087" i="1" s="1"/>
  <c r="U1087" i="1" s="1"/>
  <c r="M1093" i="1"/>
  <c r="N1093" i="1" s="1"/>
  <c r="O1093" i="1" s="1"/>
  <c r="P1093" i="1" s="1"/>
  <c r="Q1093" i="1" s="1"/>
  <c r="R1093" i="1" s="1"/>
  <c r="S1093" i="1" s="1"/>
  <c r="T1093" i="1" s="1"/>
  <c r="U1093" i="1" s="1"/>
  <c r="M934" i="1"/>
  <c r="N934" i="1" s="1"/>
  <c r="O934" i="1" s="1"/>
  <c r="P934" i="1" s="1"/>
  <c r="Q934" i="1" s="1"/>
  <c r="R934" i="1" s="1"/>
  <c r="S934" i="1" s="1"/>
  <c r="T934" i="1" s="1"/>
  <c r="U934" i="1" s="1"/>
  <c r="M935" i="1"/>
  <c r="N935" i="1" s="1"/>
  <c r="O935" i="1" s="1"/>
  <c r="P935" i="1" s="1"/>
  <c r="Q935" i="1" s="1"/>
  <c r="R935" i="1" s="1"/>
  <c r="S935" i="1" s="1"/>
  <c r="T935" i="1" s="1"/>
  <c r="U935" i="1" s="1"/>
  <c r="M952" i="1"/>
  <c r="N952" i="1" s="1"/>
  <c r="O952" i="1" s="1"/>
  <c r="P952" i="1" s="1"/>
  <c r="Q952" i="1" s="1"/>
  <c r="R952" i="1" s="1"/>
  <c r="S952" i="1" s="1"/>
  <c r="T952" i="1" s="1"/>
  <c r="U952" i="1" s="1"/>
  <c r="M953" i="1"/>
  <c r="N953" i="1" s="1"/>
  <c r="O953" i="1" s="1"/>
  <c r="P953" i="1" s="1"/>
  <c r="Q953" i="1" s="1"/>
  <c r="R953" i="1" s="1"/>
  <c r="S953" i="1" s="1"/>
  <c r="T953" i="1" s="1"/>
  <c r="U953" i="1" s="1"/>
  <c r="M959" i="1"/>
  <c r="N959" i="1" s="1"/>
  <c r="O959" i="1" s="1"/>
  <c r="P959" i="1" s="1"/>
  <c r="Q959" i="1" s="1"/>
  <c r="R959" i="1" s="1"/>
  <c r="S959" i="1" s="1"/>
  <c r="T959" i="1" s="1"/>
  <c r="U959" i="1" s="1"/>
  <c r="M961" i="1"/>
  <c r="N961" i="1" s="1"/>
  <c r="O961" i="1" s="1"/>
  <c r="P961" i="1" s="1"/>
  <c r="Q961" i="1" s="1"/>
  <c r="R961" i="1" s="1"/>
  <c r="S961" i="1" s="1"/>
  <c r="T961" i="1" s="1"/>
  <c r="U961" i="1" s="1"/>
  <c r="M777" i="1"/>
  <c r="N777" i="1" s="1"/>
  <c r="O777" i="1" s="1"/>
  <c r="P777" i="1" s="1"/>
  <c r="Q777" i="1" s="1"/>
  <c r="R777" i="1" s="1"/>
  <c r="S777" i="1" s="1"/>
  <c r="T777" i="1" s="1"/>
  <c r="U777" i="1" s="1"/>
  <c r="M984" i="1"/>
  <c r="N984" i="1" s="1"/>
  <c r="O984" i="1" s="1"/>
  <c r="P984" i="1" s="1"/>
  <c r="Q984" i="1" s="1"/>
  <c r="R984" i="1" s="1"/>
  <c r="S984" i="1" s="1"/>
  <c r="T984" i="1" s="1"/>
  <c r="U984" i="1" s="1"/>
  <c r="M825" i="1"/>
  <c r="N825" i="1" s="1"/>
  <c r="O825" i="1" s="1"/>
  <c r="P825" i="1" s="1"/>
  <c r="Q825" i="1" s="1"/>
  <c r="R825" i="1" s="1"/>
  <c r="S825" i="1" s="1"/>
  <c r="T825" i="1" s="1"/>
  <c r="U825" i="1" s="1"/>
  <c r="M928" i="1"/>
  <c r="N928" i="1" s="1"/>
  <c r="O928" i="1" s="1"/>
  <c r="P928" i="1" s="1"/>
  <c r="Q928" i="1" s="1"/>
  <c r="R928" i="1" s="1"/>
  <c r="S928" i="1" s="1"/>
  <c r="T928" i="1" s="1"/>
  <c r="U928" i="1" s="1"/>
  <c r="M929" i="1"/>
  <c r="N929" i="1" s="1"/>
  <c r="O929" i="1" s="1"/>
  <c r="P929" i="1" s="1"/>
  <c r="Q929" i="1" s="1"/>
  <c r="R929" i="1" s="1"/>
  <c r="S929" i="1" s="1"/>
  <c r="T929" i="1" s="1"/>
  <c r="U929" i="1" s="1"/>
  <c r="M989" i="1"/>
  <c r="N989" i="1" s="1"/>
  <c r="O989" i="1" s="1"/>
  <c r="P989" i="1" s="1"/>
  <c r="Q989" i="1" s="1"/>
  <c r="R989" i="1" s="1"/>
  <c r="S989" i="1" s="1"/>
  <c r="T989" i="1" s="1"/>
  <c r="U989" i="1" s="1"/>
  <c r="M995" i="1"/>
  <c r="N995" i="1" s="1"/>
  <c r="O995" i="1" s="1"/>
  <c r="P995" i="1" s="1"/>
  <c r="Q995" i="1" s="1"/>
  <c r="R995" i="1" s="1"/>
  <c r="S995" i="1" s="1"/>
  <c r="T995" i="1" s="1"/>
  <c r="U995" i="1" s="1"/>
  <c r="M1001" i="1"/>
  <c r="N1001" i="1" s="1"/>
  <c r="O1001" i="1" s="1"/>
  <c r="P1001" i="1" s="1"/>
  <c r="Q1001" i="1" s="1"/>
  <c r="R1001" i="1" s="1"/>
  <c r="S1001" i="1" s="1"/>
  <c r="T1001" i="1" s="1"/>
  <c r="U1001" i="1" s="1"/>
  <c r="M1024" i="1"/>
  <c r="N1024" i="1" s="1"/>
  <c r="O1024" i="1" s="1"/>
  <c r="P1024" i="1" s="1"/>
  <c r="Q1024" i="1" s="1"/>
  <c r="R1024" i="1" s="1"/>
  <c r="S1024" i="1" s="1"/>
  <c r="T1024" i="1" s="1"/>
  <c r="U1024" i="1" s="1"/>
  <c r="M1030" i="1"/>
  <c r="N1030" i="1" s="1"/>
  <c r="O1030" i="1" s="1"/>
  <c r="P1030" i="1" s="1"/>
  <c r="Q1030" i="1" s="1"/>
  <c r="R1030" i="1" s="1"/>
  <c r="S1030" i="1" s="1"/>
  <c r="T1030" i="1" s="1"/>
  <c r="U1030" i="1" s="1"/>
  <c r="M1036" i="1"/>
  <c r="N1036" i="1" s="1"/>
  <c r="O1036" i="1" s="1"/>
  <c r="P1036" i="1" s="1"/>
  <c r="Q1036" i="1" s="1"/>
  <c r="R1036" i="1" s="1"/>
  <c r="S1036" i="1" s="1"/>
  <c r="T1036" i="1" s="1"/>
  <c r="U1036" i="1" s="1"/>
  <c r="M1042" i="1"/>
  <c r="N1042" i="1" s="1"/>
  <c r="O1042" i="1" s="1"/>
  <c r="P1042" i="1" s="1"/>
  <c r="Q1042" i="1" s="1"/>
  <c r="R1042" i="1" s="1"/>
  <c r="S1042" i="1" s="1"/>
  <c r="T1042" i="1" s="1"/>
  <c r="U1042" i="1" s="1"/>
  <c r="M1048" i="1"/>
  <c r="N1048" i="1" s="1"/>
  <c r="O1048" i="1" s="1"/>
  <c r="P1048" i="1" s="1"/>
  <c r="Q1048" i="1" s="1"/>
  <c r="R1048" i="1" s="1"/>
  <c r="S1048" i="1" s="1"/>
  <c r="T1048" i="1" s="1"/>
  <c r="U1048" i="1" s="1"/>
  <c r="M1054" i="1"/>
  <c r="N1054" i="1" s="1"/>
  <c r="O1054" i="1" s="1"/>
  <c r="P1054" i="1" s="1"/>
  <c r="Q1054" i="1" s="1"/>
  <c r="R1054" i="1" s="1"/>
  <c r="S1054" i="1" s="1"/>
  <c r="T1054" i="1" s="1"/>
  <c r="U1054" i="1" s="1"/>
  <c r="M1060" i="1"/>
  <c r="N1060" i="1" s="1"/>
  <c r="O1060" i="1" s="1"/>
  <c r="P1060" i="1" s="1"/>
  <c r="Q1060" i="1" s="1"/>
  <c r="R1060" i="1" s="1"/>
  <c r="S1060" i="1" s="1"/>
  <c r="T1060" i="1" s="1"/>
  <c r="U1060" i="1" s="1"/>
  <c r="M1070" i="1"/>
  <c r="N1070" i="1" s="1"/>
  <c r="O1070" i="1" s="1"/>
  <c r="P1070" i="1" s="1"/>
  <c r="Q1070" i="1" s="1"/>
  <c r="R1070" i="1" s="1"/>
  <c r="S1070" i="1" s="1"/>
  <c r="T1070" i="1" s="1"/>
  <c r="U1070" i="1" s="1"/>
  <c r="M1076" i="1"/>
  <c r="N1076" i="1" s="1"/>
  <c r="O1076" i="1" s="1"/>
  <c r="P1076" i="1" s="1"/>
  <c r="Q1076" i="1" s="1"/>
  <c r="R1076" i="1" s="1"/>
  <c r="S1076" i="1" s="1"/>
  <c r="T1076" i="1" s="1"/>
  <c r="U1076" i="1" s="1"/>
  <c r="M1082" i="1"/>
  <c r="N1082" i="1" s="1"/>
  <c r="O1082" i="1" s="1"/>
  <c r="P1082" i="1" s="1"/>
  <c r="Q1082" i="1" s="1"/>
  <c r="R1082" i="1" s="1"/>
  <c r="S1082" i="1" s="1"/>
  <c r="T1082" i="1" s="1"/>
  <c r="U1082" i="1" s="1"/>
  <c r="M1088" i="1"/>
  <c r="N1088" i="1" s="1"/>
  <c r="O1088" i="1" s="1"/>
  <c r="P1088" i="1" s="1"/>
  <c r="Q1088" i="1" s="1"/>
  <c r="R1088" i="1" s="1"/>
  <c r="S1088" i="1" s="1"/>
  <c r="T1088" i="1" s="1"/>
  <c r="U1088" i="1" s="1"/>
  <c r="M1094" i="1"/>
  <c r="N1094" i="1" s="1"/>
  <c r="O1094" i="1" s="1"/>
  <c r="P1094" i="1" s="1"/>
  <c r="Q1094" i="1" s="1"/>
  <c r="R1094" i="1" s="1"/>
  <c r="S1094" i="1" s="1"/>
  <c r="T1094" i="1" s="1"/>
  <c r="U1094" i="1" s="1"/>
  <c r="M861" i="1"/>
  <c r="N861" i="1" s="1"/>
  <c r="O861" i="1" s="1"/>
  <c r="P861" i="1" s="1"/>
  <c r="Q861" i="1" s="1"/>
  <c r="R861" i="1" s="1"/>
  <c r="S861" i="1" s="1"/>
  <c r="T861" i="1" s="1"/>
  <c r="U861" i="1" s="1"/>
  <c r="M862" i="1"/>
  <c r="N862" i="1" s="1"/>
  <c r="O862" i="1" s="1"/>
  <c r="P862" i="1" s="1"/>
  <c r="Q862" i="1" s="1"/>
  <c r="R862" i="1" s="1"/>
  <c r="S862" i="1" s="1"/>
  <c r="T862" i="1" s="1"/>
  <c r="U862" i="1" s="1"/>
  <c r="M866" i="1"/>
  <c r="N866" i="1" s="1"/>
  <c r="O866" i="1" s="1"/>
  <c r="P866" i="1" s="1"/>
  <c r="Q866" i="1" s="1"/>
  <c r="R866" i="1" s="1"/>
  <c r="S866" i="1" s="1"/>
  <c r="T866" i="1" s="1"/>
  <c r="U866" i="1" s="1"/>
  <c r="M869" i="1"/>
  <c r="N869" i="1" s="1"/>
  <c r="O869" i="1" s="1"/>
  <c r="P869" i="1" s="1"/>
  <c r="Q869" i="1" s="1"/>
  <c r="R869" i="1" s="1"/>
  <c r="S869" i="1" s="1"/>
  <c r="T869" i="1" s="1"/>
  <c r="U869" i="1" s="1"/>
  <c r="M880" i="1"/>
  <c r="N880" i="1" s="1"/>
  <c r="O880" i="1" s="1"/>
  <c r="P880" i="1" s="1"/>
  <c r="Q880" i="1" s="1"/>
  <c r="R880" i="1" s="1"/>
  <c r="S880" i="1" s="1"/>
  <c r="T880" i="1" s="1"/>
  <c r="U880" i="1" s="1"/>
  <c r="M881" i="1"/>
  <c r="N881" i="1" s="1"/>
  <c r="O881" i="1" s="1"/>
  <c r="P881" i="1" s="1"/>
  <c r="Q881" i="1" s="1"/>
  <c r="R881" i="1" s="1"/>
  <c r="S881" i="1" s="1"/>
  <c r="T881" i="1" s="1"/>
  <c r="U881" i="1" s="1"/>
  <c r="M1149" i="1"/>
  <c r="N1149" i="1" s="1"/>
  <c r="O1149" i="1" s="1"/>
  <c r="P1149" i="1" s="1"/>
  <c r="Q1149" i="1" s="1"/>
  <c r="R1149" i="1" s="1"/>
  <c r="S1149" i="1" s="1"/>
  <c r="T1149" i="1" s="1"/>
  <c r="U1149" i="1" s="1"/>
  <c r="M1150" i="1"/>
  <c r="N1150" i="1" s="1"/>
  <c r="O1150" i="1" s="1"/>
  <c r="P1150" i="1" s="1"/>
  <c r="Q1150" i="1" s="1"/>
  <c r="R1150" i="1" s="1"/>
  <c r="S1150" i="1" s="1"/>
  <c r="T1150" i="1" s="1"/>
  <c r="U1150" i="1" s="1"/>
  <c r="M1151" i="1"/>
  <c r="N1151" i="1" s="1"/>
  <c r="O1151" i="1" s="1"/>
  <c r="P1151" i="1" s="1"/>
  <c r="Q1151" i="1" s="1"/>
  <c r="R1151" i="1" s="1"/>
  <c r="S1151" i="1" s="1"/>
  <c r="T1151" i="1" s="1"/>
  <c r="U1151" i="1" s="1"/>
  <c r="M1152" i="1"/>
  <c r="N1152" i="1" s="1"/>
  <c r="O1152" i="1" s="1"/>
  <c r="P1152" i="1" s="1"/>
  <c r="Q1152" i="1" s="1"/>
  <c r="R1152" i="1" s="1"/>
  <c r="S1152" i="1" s="1"/>
  <c r="T1152" i="1" s="1"/>
  <c r="U1152" i="1" s="1"/>
  <c r="M1153" i="1"/>
  <c r="N1153" i="1" s="1"/>
  <c r="O1153" i="1" s="1"/>
  <c r="P1153" i="1" s="1"/>
  <c r="Q1153" i="1" s="1"/>
  <c r="R1153" i="1" s="1"/>
  <c r="S1153" i="1" s="1"/>
  <c r="T1153" i="1" s="1"/>
  <c r="U1153" i="1" s="1"/>
  <c r="M1154" i="1"/>
  <c r="N1154" i="1" s="1"/>
  <c r="O1154" i="1" s="1"/>
  <c r="P1154" i="1" s="1"/>
  <c r="Q1154" i="1" s="1"/>
  <c r="R1154" i="1" s="1"/>
  <c r="S1154" i="1" s="1"/>
  <c r="T1154" i="1" s="1"/>
  <c r="U1154" i="1" s="1"/>
  <c r="M1155" i="1"/>
  <c r="N1155" i="1" s="1"/>
  <c r="O1155" i="1" s="1"/>
  <c r="P1155" i="1" s="1"/>
  <c r="Q1155" i="1" s="1"/>
  <c r="R1155" i="1" s="1"/>
  <c r="S1155" i="1" s="1"/>
  <c r="T1155" i="1" s="1"/>
  <c r="U1155" i="1" s="1"/>
  <c r="M1803" i="1"/>
  <c r="N1803" i="1" s="1"/>
  <c r="O1803" i="1" s="1"/>
  <c r="P1803" i="1" s="1"/>
  <c r="Q1803" i="1" s="1"/>
  <c r="R1803" i="1" s="1"/>
  <c r="S1803" i="1" s="1"/>
  <c r="T1803" i="1" s="1"/>
  <c r="U1803" i="1" s="1"/>
  <c r="M1804" i="1"/>
  <c r="N1804" i="1" s="1"/>
  <c r="O1804" i="1" s="1"/>
  <c r="P1804" i="1" s="1"/>
  <c r="Q1804" i="1" s="1"/>
  <c r="R1804" i="1" s="1"/>
  <c r="S1804" i="1" s="1"/>
  <c r="T1804" i="1" s="1"/>
  <c r="U1804" i="1" s="1"/>
  <c r="M1805" i="1"/>
  <c r="N1805" i="1" s="1"/>
  <c r="O1805" i="1" s="1"/>
  <c r="P1805" i="1" s="1"/>
  <c r="Q1805" i="1" s="1"/>
  <c r="R1805" i="1" s="1"/>
  <c r="S1805" i="1" s="1"/>
  <c r="T1805" i="1" s="1"/>
  <c r="U1805" i="1" s="1"/>
  <c r="M1806" i="1"/>
  <c r="N1806" i="1" s="1"/>
  <c r="O1806" i="1" s="1"/>
  <c r="P1806" i="1" s="1"/>
  <c r="Q1806" i="1" s="1"/>
  <c r="R1806" i="1" s="1"/>
  <c r="S1806" i="1" s="1"/>
  <c r="T1806" i="1" s="1"/>
  <c r="U1806" i="1" s="1"/>
  <c r="M1807" i="1"/>
  <c r="N1807" i="1" s="1"/>
  <c r="O1807" i="1" s="1"/>
  <c r="P1807" i="1" s="1"/>
  <c r="Q1807" i="1" s="1"/>
  <c r="R1807" i="1" s="1"/>
  <c r="S1807" i="1" s="1"/>
  <c r="T1807" i="1" s="1"/>
  <c r="U1807" i="1" s="1"/>
  <c r="M1813" i="1"/>
  <c r="N1813" i="1" s="1"/>
  <c r="O1813" i="1" s="1"/>
  <c r="P1813" i="1" s="1"/>
  <c r="Q1813" i="1" s="1"/>
  <c r="R1813" i="1" s="1"/>
  <c r="S1813" i="1" s="1"/>
  <c r="T1813" i="1" s="1"/>
  <c r="U1813" i="1" s="1"/>
  <c r="M1815" i="1"/>
  <c r="N1815" i="1" s="1"/>
  <c r="O1815" i="1" s="1"/>
  <c r="P1815" i="1" s="1"/>
  <c r="Q1815" i="1" s="1"/>
  <c r="R1815" i="1" s="1"/>
  <c r="S1815" i="1" s="1"/>
  <c r="T1815" i="1" s="1"/>
  <c r="U1815" i="1" s="1"/>
  <c r="M1817" i="1"/>
  <c r="N1817" i="1" s="1"/>
  <c r="O1817" i="1" s="1"/>
  <c r="P1817" i="1" s="1"/>
  <c r="Q1817" i="1" s="1"/>
  <c r="R1817" i="1" s="1"/>
  <c r="S1817" i="1" s="1"/>
  <c r="T1817" i="1" s="1"/>
  <c r="U1817" i="1" s="1"/>
  <c r="M1818" i="1"/>
  <c r="N1818" i="1" s="1"/>
  <c r="O1818" i="1" s="1"/>
  <c r="P1818" i="1" s="1"/>
  <c r="Q1818" i="1" s="1"/>
  <c r="R1818" i="1" s="1"/>
  <c r="S1818" i="1" s="1"/>
  <c r="T1818" i="1" s="1"/>
  <c r="U1818" i="1" s="1"/>
  <c r="M1819" i="1"/>
  <c r="N1819" i="1" s="1"/>
  <c r="O1819" i="1" s="1"/>
  <c r="P1819" i="1" s="1"/>
  <c r="Q1819" i="1" s="1"/>
  <c r="R1819" i="1" s="1"/>
  <c r="S1819" i="1" s="1"/>
  <c r="T1819" i="1" s="1"/>
  <c r="U1819" i="1" s="1"/>
  <c r="M1820" i="1"/>
  <c r="N1820" i="1" s="1"/>
  <c r="O1820" i="1" s="1"/>
  <c r="P1820" i="1" s="1"/>
  <c r="Q1820" i="1" s="1"/>
  <c r="R1820" i="1" s="1"/>
  <c r="S1820" i="1" s="1"/>
  <c r="T1820" i="1" s="1"/>
  <c r="U1820" i="1" s="1"/>
  <c r="M1821" i="1"/>
  <c r="N1821" i="1" s="1"/>
  <c r="O1821" i="1" s="1"/>
  <c r="P1821" i="1" s="1"/>
  <c r="Q1821" i="1" s="1"/>
  <c r="R1821" i="1" s="1"/>
  <c r="S1821" i="1" s="1"/>
  <c r="T1821" i="1" s="1"/>
  <c r="U1821" i="1" s="1"/>
  <c r="M1822" i="1"/>
  <c r="N1822" i="1" s="1"/>
  <c r="O1822" i="1" s="1"/>
  <c r="P1822" i="1" s="1"/>
  <c r="Q1822" i="1" s="1"/>
  <c r="R1822" i="1" s="1"/>
  <c r="S1822" i="1" s="1"/>
  <c r="T1822" i="1" s="1"/>
  <c r="U1822" i="1" s="1"/>
  <c r="M1823" i="1"/>
  <c r="N1823" i="1" s="1"/>
  <c r="O1823" i="1" s="1"/>
  <c r="P1823" i="1" s="1"/>
  <c r="Q1823" i="1" s="1"/>
  <c r="R1823" i="1" s="1"/>
  <c r="S1823" i="1" s="1"/>
  <c r="T1823" i="1" s="1"/>
  <c r="U1823" i="1" s="1"/>
  <c r="M1824" i="1"/>
  <c r="N1824" i="1" s="1"/>
  <c r="O1824" i="1" s="1"/>
  <c r="P1824" i="1" s="1"/>
  <c r="Q1824" i="1" s="1"/>
  <c r="R1824" i="1" s="1"/>
  <c r="S1824" i="1" s="1"/>
  <c r="T1824" i="1" s="1"/>
  <c r="U1824" i="1" s="1"/>
  <c r="M1825" i="1"/>
  <c r="N1825" i="1" s="1"/>
  <c r="O1825" i="1" s="1"/>
  <c r="P1825" i="1" s="1"/>
  <c r="Q1825" i="1" s="1"/>
  <c r="R1825" i="1" s="1"/>
  <c r="S1825" i="1" s="1"/>
  <c r="T1825" i="1" s="1"/>
  <c r="U1825" i="1" s="1"/>
  <c r="M1826" i="1"/>
  <c r="N1826" i="1" s="1"/>
  <c r="O1826" i="1" s="1"/>
  <c r="P1826" i="1" s="1"/>
  <c r="Q1826" i="1" s="1"/>
  <c r="R1826" i="1" s="1"/>
  <c r="S1826" i="1" s="1"/>
  <c r="T1826" i="1" s="1"/>
  <c r="U1826" i="1" s="1"/>
  <c r="M1827" i="1"/>
  <c r="N1827" i="1" s="1"/>
  <c r="O1827" i="1" s="1"/>
  <c r="P1827" i="1" s="1"/>
  <c r="Q1827" i="1" s="1"/>
  <c r="R1827" i="1" s="1"/>
  <c r="S1827" i="1" s="1"/>
  <c r="T1827" i="1" s="1"/>
  <c r="U1827" i="1" s="1"/>
  <c r="M1833" i="1"/>
  <c r="N1833" i="1" s="1"/>
  <c r="O1833" i="1" s="1"/>
  <c r="P1833" i="1" s="1"/>
  <c r="Q1833" i="1" s="1"/>
  <c r="R1833" i="1" s="1"/>
  <c r="S1833" i="1" s="1"/>
  <c r="T1833" i="1" s="1"/>
  <c r="U1833" i="1" s="1"/>
  <c r="M1834" i="1"/>
  <c r="N1834" i="1" s="1"/>
  <c r="O1834" i="1" s="1"/>
  <c r="P1834" i="1" s="1"/>
  <c r="Q1834" i="1" s="1"/>
  <c r="R1834" i="1" s="1"/>
  <c r="S1834" i="1" s="1"/>
  <c r="T1834" i="1" s="1"/>
  <c r="U1834" i="1" s="1"/>
  <c r="M1835" i="1"/>
  <c r="N1835" i="1" s="1"/>
  <c r="O1835" i="1" s="1"/>
  <c r="P1835" i="1" s="1"/>
  <c r="Q1835" i="1" s="1"/>
  <c r="R1835" i="1" s="1"/>
  <c r="S1835" i="1" s="1"/>
  <c r="T1835" i="1" s="1"/>
  <c r="U1835" i="1" s="1"/>
  <c r="M1836" i="1"/>
  <c r="N1836" i="1" s="1"/>
  <c r="O1836" i="1" s="1"/>
  <c r="P1836" i="1" s="1"/>
  <c r="Q1836" i="1" s="1"/>
  <c r="R1836" i="1" s="1"/>
  <c r="S1836" i="1" s="1"/>
  <c r="T1836" i="1" s="1"/>
  <c r="U1836" i="1" s="1"/>
  <c r="M1837" i="1"/>
  <c r="N1837" i="1" s="1"/>
  <c r="O1837" i="1" s="1"/>
  <c r="P1837" i="1" s="1"/>
  <c r="Q1837" i="1" s="1"/>
  <c r="R1837" i="1" s="1"/>
  <c r="S1837" i="1" s="1"/>
  <c r="T1837" i="1" s="1"/>
  <c r="U1837" i="1" s="1"/>
  <c r="M1861" i="1"/>
  <c r="N1861" i="1" s="1"/>
  <c r="O1861" i="1" s="1"/>
  <c r="P1861" i="1" s="1"/>
  <c r="Q1861" i="1" s="1"/>
  <c r="R1861" i="1" s="1"/>
  <c r="S1861" i="1" s="1"/>
  <c r="T1861" i="1" s="1"/>
  <c r="U1861" i="1" s="1"/>
  <c r="M1877" i="1"/>
  <c r="N1877" i="1" s="1"/>
  <c r="O1877" i="1" s="1"/>
  <c r="P1877" i="1" s="1"/>
  <c r="Q1877" i="1" s="1"/>
  <c r="R1877" i="1" s="1"/>
  <c r="S1877" i="1" s="1"/>
  <c r="T1877" i="1" s="1"/>
  <c r="U1877" i="1" s="1"/>
  <c r="M1878" i="1"/>
  <c r="N1878" i="1" s="1"/>
  <c r="O1878" i="1" s="1"/>
  <c r="P1878" i="1" s="1"/>
  <c r="Q1878" i="1" s="1"/>
  <c r="R1878" i="1" s="1"/>
  <c r="S1878" i="1" s="1"/>
  <c r="T1878" i="1" s="1"/>
  <c r="U1878" i="1" s="1"/>
  <c r="M1879" i="1"/>
  <c r="N1879" i="1" s="1"/>
  <c r="O1879" i="1" s="1"/>
  <c r="P1879" i="1" s="1"/>
  <c r="Q1879" i="1" s="1"/>
  <c r="R1879" i="1" s="1"/>
  <c r="S1879" i="1" s="1"/>
  <c r="T1879" i="1" s="1"/>
  <c r="U1879" i="1" s="1"/>
  <c r="M1880" i="1"/>
  <c r="N1880" i="1" s="1"/>
  <c r="O1880" i="1" s="1"/>
  <c r="P1880" i="1" s="1"/>
  <c r="Q1880" i="1" s="1"/>
  <c r="R1880" i="1" s="1"/>
  <c r="S1880" i="1" s="1"/>
  <c r="T1880" i="1" s="1"/>
  <c r="U1880" i="1" s="1"/>
  <c r="M1881" i="1"/>
  <c r="N1881" i="1" s="1"/>
  <c r="O1881" i="1" s="1"/>
  <c r="P1881" i="1" s="1"/>
  <c r="Q1881" i="1" s="1"/>
  <c r="R1881" i="1" s="1"/>
  <c r="S1881" i="1" s="1"/>
  <c r="T1881" i="1" s="1"/>
  <c r="U1881" i="1" s="1"/>
  <c r="M1882" i="1"/>
  <c r="N1882" i="1" s="1"/>
  <c r="O1882" i="1" s="1"/>
  <c r="P1882" i="1" s="1"/>
  <c r="Q1882" i="1" s="1"/>
  <c r="R1882" i="1" s="1"/>
  <c r="S1882" i="1" s="1"/>
  <c r="T1882" i="1" s="1"/>
  <c r="U1882" i="1" s="1"/>
  <c r="M1883" i="1"/>
  <c r="N1883" i="1" s="1"/>
  <c r="O1883" i="1" s="1"/>
  <c r="P1883" i="1" s="1"/>
  <c r="Q1883" i="1" s="1"/>
  <c r="R1883" i="1" s="1"/>
  <c r="S1883" i="1" s="1"/>
  <c r="T1883" i="1" s="1"/>
  <c r="U1883" i="1" s="1"/>
  <c r="M1884" i="1"/>
  <c r="N1884" i="1" s="1"/>
  <c r="O1884" i="1" s="1"/>
  <c r="P1884" i="1" s="1"/>
  <c r="Q1884" i="1" s="1"/>
  <c r="R1884" i="1" s="1"/>
  <c r="S1884" i="1" s="1"/>
  <c r="T1884" i="1" s="1"/>
  <c r="U1884" i="1" s="1"/>
  <c r="M1885" i="1"/>
  <c r="N1885" i="1" s="1"/>
  <c r="O1885" i="1" s="1"/>
  <c r="P1885" i="1" s="1"/>
  <c r="Q1885" i="1" s="1"/>
  <c r="R1885" i="1" s="1"/>
  <c r="S1885" i="1" s="1"/>
  <c r="T1885" i="1" s="1"/>
  <c r="U1885" i="1" s="1"/>
  <c r="M1886" i="1"/>
  <c r="N1886" i="1" s="1"/>
  <c r="O1886" i="1" s="1"/>
  <c r="P1886" i="1" s="1"/>
  <c r="Q1886" i="1" s="1"/>
  <c r="R1886" i="1" s="1"/>
  <c r="S1886" i="1" s="1"/>
  <c r="T1886" i="1" s="1"/>
  <c r="U1886" i="1" s="1"/>
  <c r="M1887" i="1"/>
  <c r="N1887" i="1" s="1"/>
  <c r="O1887" i="1" s="1"/>
  <c r="P1887" i="1" s="1"/>
  <c r="Q1887" i="1" s="1"/>
  <c r="R1887" i="1" s="1"/>
  <c r="S1887" i="1" s="1"/>
  <c r="T1887" i="1" s="1"/>
  <c r="U1887" i="1" s="1"/>
  <c r="M1888" i="1"/>
  <c r="N1888" i="1" s="1"/>
  <c r="O1888" i="1" s="1"/>
  <c r="P1888" i="1" s="1"/>
  <c r="Q1888" i="1" s="1"/>
  <c r="R1888" i="1" s="1"/>
  <c r="S1888" i="1" s="1"/>
  <c r="T1888" i="1" s="1"/>
  <c r="U1888" i="1" s="1"/>
  <c r="M1889" i="1"/>
  <c r="N1889" i="1" s="1"/>
  <c r="O1889" i="1" s="1"/>
  <c r="P1889" i="1" s="1"/>
  <c r="Q1889" i="1" s="1"/>
  <c r="R1889" i="1" s="1"/>
  <c r="S1889" i="1" s="1"/>
  <c r="T1889" i="1" s="1"/>
  <c r="U1889" i="1" s="1"/>
  <c r="M1890" i="1"/>
  <c r="N1890" i="1" s="1"/>
  <c r="O1890" i="1" s="1"/>
  <c r="P1890" i="1" s="1"/>
  <c r="Q1890" i="1" s="1"/>
  <c r="R1890" i="1" s="1"/>
  <c r="S1890" i="1" s="1"/>
  <c r="T1890" i="1" s="1"/>
  <c r="U1890" i="1" s="1"/>
  <c r="M1891" i="1"/>
  <c r="N1891" i="1" s="1"/>
  <c r="O1891" i="1" s="1"/>
  <c r="P1891" i="1" s="1"/>
  <c r="Q1891" i="1" s="1"/>
  <c r="R1891" i="1" s="1"/>
  <c r="S1891" i="1" s="1"/>
  <c r="T1891" i="1" s="1"/>
  <c r="U1891" i="1" s="1"/>
  <c r="M1892" i="1"/>
  <c r="N1892" i="1" s="1"/>
  <c r="O1892" i="1" s="1"/>
  <c r="P1892" i="1" s="1"/>
  <c r="Q1892" i="1" s="1"/>
  <c r="R1892" i="1" s="1"/>
  <c r="S1892" i="1" s="1"/>
  <c r="T1892" i="1" s="1"/>
  <c r="U1892" i="1" s="1"/>
  <c r="M1893" i="1"/>
  <c r="N1893" i="1" s="1"/>
  <c r="O1893" i="1" s="1"/>
  <c r="P1893" i="1" s="1"/>
  <c r="Q1893" i="1" s="1"/>
  <c r="R1893" i="1" s="1"/>
  <c r="S1893" i="1" s="1"/>
  <c r="T1893" i="1" s="1"/>
  <c r="U1893" i="1" s="1"/>
  <c r="M1894" i="1"/>
  <c r="N1894" i="1" s="1"/>
  <c r="O1894" i="1" s="1"/>
  <c r="P1894" i="1" s="1"/>
  <c r="Q1894" i="1" s="1"/>
  <c r="R1894" i="1" s="1"/>
  <c r="S1894" i="1" s="1"/>
  <c r="T1894" i="1" s="1"/>
  <c r="U1894" i="1" s="1"/>
  <c r="M1895" i="1"/>
  <c r="N1895" i="1" s="1"/>
  <c r="O1895" i="1" s="1"/>
  <c r="P1895" i="1" s="1"/>
  <c r="Q1895" i="1" s="1"/>
  <c r="R1895" i="1" s="1"/>
  <c r="S1895" i="1" s="1"/>
  <c r="T1895" i="1" s="1"/>
  <c r="U1895" i="1" s="1"/>
  <c r="M1896" i="1"/>
  <c r="N1896" i="1" s="1"/>
  <c r="O1896" i="1" s="1"/>
  <c r="P1896" i="1" s="1"/>
  <c r="Q1896" i="1" s="1"/>
  <c r="R1896" i="1" s="1"/>
  <c r="S1896" i="1" s="1"/>
  <c r="T1896" i="1" s="1"/>
  <c r="U1896" i="1" s="1"/>
  <c r="M1897" i="1"/>
  <c r="N1897" i="1" s="1"/>
  <c r="O1897" i="1" s="1"/>
  <c r="P1897" i="1" s="1"/>
  <c r="Q1897" i="1" s="1"/>
  <c r="R1897" i="1" s="1"/>
  <c r="S1897" i="1" s="1"/>
  <c r="T1897" i="1" s="1"/>
  <c r="U1897" i="1" s="1"/>
  <c r="M1898" i="1"/>
  <c r="N1898" i="1" s="1"/>
  <c r="O1898" i="1" s="1"/>
  <c r="P1898" i="1" s="1"/>
  <c r="Q1898" i="1" s="1"/>
  <c r="R1898" i="1" s="1"/>
  <c r="S1898" i="1" s="1"/>
  <c r="T1898" i="1" s="1"/>
  <c r="U1898" i="1" s="1"/>
  <c r="M1899" i="1"/>
  <c r="N1899" i="1" s="1"/>
  <c r="O1899" i="1" s="1"/>
  <c r="P1899" i="1" s="1"/>
  <c r="Q1899" i="1" s="1"/>
  <c r="R1899" i="1" s="1"/>
  <c r="S1899" i="1" s="1"/>
  <c r="T1899" i="1" s="1"/>
  <c r="U1899" i="1" s="1"/>
  <c r="M1900" i="1"/>
  <c r="N1900" i="1" s="1"/>
  <c r="O1900" i="1" s="1"/>
  <c r="P1900" i="1" s="1"/>
  <c r="Q1900" i="1" s="1"/>
  <c r="R1900" i="1" s="1"/>
  <c r="S1900" i="1" s="1"/>
  <c r="T1900" i="1" s="1"/>
  <c r="U1900" i="1" s="1"/>
  <c r="M1901" i="1"/>
  <c r="N1901" i="1" s="1"/>
  <c r="O1901" i="1" s="1"/>
  <c r="P1901" i="1" s="1"/>
  <c r="Q1901" i="1" s="1"/>
  <c r="R1901" i="1" s="1"/>
  <c r="S1901" i="1" s="1"/>
  <c r="T1901" i="1" s="1"/>
  <c r="U1901" i="1" s="1"/>
  <c r="M1902" i="1"/>
  <c r="N1902" i="1" s="1"/>
  <c r="O1902" i="1" s="1"/>
  <c r="P1902" i="1" s="1"/>
  <c r="Q1902" i="1" s="1"/>
  <c r="R1902" i="1" s="1"/>
  <c r="S1902" i="1" s="1"/>
  <c r="T1902" i="1" s="1"/>
  <c r="U1902" i="1" s="1"/>
  <c r="M1903" i="1"/>
  <c r="N1903" i="1" s="1"/>
  <c r="O1903" i="1" s="1"/>
  <c r="P1903" i="1" s="1"/>
  <c r="Q1903" i="1" s="1"/>
  <c r="R1903" i="1" s="1"/>
  <c r="S1903" i="1" s="1"/>
  <c r="T1903" i="1" s="1"/>
  <c r="U1903" i="1" s="1"/>
  <c r="M1908" i="1"/>
  <c r="N1908" i="1" s="1"/>
  <c r="O1908" i="1" s="1"/>
  <c r="P1908" i="1" s="1"/>
  <c r="Q1908" i="1" s="1"/>
  <c r="R1908" i="1" s="1"/>
  <c r="S1908" i="1" s="1"/>
  <c r="T1908" i="1" s="1"/>
  <c r="U1908" i="1" s="1"/>
  <c r="M1909" i="1"/>
  <c r="N1909" i="1" s="1"/>
  <c r="O1909" i="1" s="1"/>
  <c r="P1909" i="1" s="1"/>
  <c r="Q1909" i="1" s="1"/>
  <c r="R1909" i="1" s="1"/>
  <c r="S1909" i="1" s="1"/>
  <c r="T1909" i="1" s="1"/>
  <c r="U1909" i="1" s="1"/>
  <c r="M1910" i="1"/>
  <c r="N1910" i="1" s="1"/>
  <c r="O1910" i="1" s="1"/>
  <c r="P1910" i="1" s="1"/>
  <c r="Q1910" i="1" s="1"/>
  <c r="R1910" i="1" s="1"/>
  <c r="S1910" i="1" s="1"/>
  <c r="T1910" i="1" s="1"/>
  <c r="U1910" i="1" s="1"/>
  <c r="M1911" i="1"/>
  <c r="N1911" i="1" s="1"/>
  <c r="O1911" i="1" s="1"/>
  <c r="P1911" i="1" s="1"/>
  <c r="Q1911" i="1" s="1"/>
  <c r="R1911" i="1" s="1"/>
  <c r="S1911" i="1" s="1"/>
  <c r="T1911" i="1" s="1"/>
  <c r="U1911" i="1" s="1"/>
  <c r="M1912" i="1"/>
  <c r="N1912" i="1" s="1"/>
  <c r="O1912" i="1" s="1"/>
  <c r="P1912" i="1" s="1"/>
  <c r="Q1912" i="1" s="1"/>
  <c r="R1912" i="1" s="1"/>
  <c r="S1912" i="1" s="1"/>
  <c r="T1912" i="1" s="1"/>
  <c r="U1912" i="1" s="1"/>
  <c r="M1914" i="1"/>
  <c r="N1914" i="1" s="1"/>
  <c r="O1914" i="1" s="1"/>
  <c r="P1914" i="1" s="1"/>
  <c r="Q1914" i="1" s="1"/>
  <c r="R1914" i="1" s="1"/>
  <c r="S1914" i="1" s="1"/>
  <c r="T1914" i="1" s="1"/>
  <c r="U1914" i="1" s="1"/>
  <c r="M1915" i="1"/>
  <c r="N1915" i="1" s="1"/>
  <c r="O1915" i="1" s="1"/>
  <c r="P1915" i="1" s="1"/>
  <c r="Q1915" i="1" s="1"/>
  <c r="R1915" i="1" s="1"/>
  <c r="S1915" i="1" s="1"/>
  <c r="T1915" i="1" s="1"/>
  <c r="U1915" i="1" s="1"/>
  <c r="M1916" i="1"/>
  <c r="N1916" i="1" s="1"/>
  <c r="O1916" i="1" s="1"/>
  <c r="P1916" i="1" s="1"/>
  <c r="Q1916" i="1" s="1"/>
  <c r="R1916" i="1" s="1"/>
  <c r="S1916" i="1" s="1"/>
  <c r="T1916" i="1" s="1"/>
  <c r="U1916" i="1" s="1"/>
  <c r="M1917" i="1"/>
  <c r="N1917" i="1" s="1"/>
  <c r="O1917" i="1" s="1"/>
  <c r="P1917" i="1" s="1"/>
  <c r="Q1917" i="1" s="1"/>
  <c r="R1917" i="1" s="1"/>
  <c r="S1917" i="1" s="1"/>
  <c r="T1917" i="1" s="1"/>
  <c r="U1917" i="1" s="1"/>
  <c r="M1918" i="1"/>
  <c r="N1918" i="1" s="1"/>
  <c r="O1918" i="1" s="1"/>
  <c r="P1918" i="1" s="1"/>
  <c r="Q1918" i="1" s="1"/>
  <c r="R1918" i="1" s="1"/>
  <c r="S1918" i="1" s="1"/>
  <c r="T1918" i="1" s="1"/>
  <c r="U1918" i="1" s="1"/>
  <c r="M778" i="1"/>
  <c r="N778" i="1" s="1"/>
  <c r="O778" i="1" s="1"/>
  <c r="P778" i="1" s="1"/>
  <c r="Q778" i="1" s="1"/>
  <c r="R778" i="1" s="1"/>
  <c r="S778" i="1" s="1"/>
  <c r="T778" i="1" s="1"/>
  <c r="U778" i="1" s="1"/>
  <c r="M985" i="1"/>
  <c r="N985" i="1" s="1"/>
  <c r="O985" i="1" s="1"/>
  <c r="P985" i="1" s="1"/>
  <c r="Q985" i="1" s="1"/>
  <c r="R985" i="1" s="1"/>
  <c r="S985" i="1" s="1"/>
  <c r="T985" i="1" s="1"/>
  <c r="U985" i="1" s="1"/>
  <c r="M990" i="1"/>
  <c r="N990" i="1" s="1"/>
  <c r="O990" i="1" s="1"/>
  <c r="P990" i="1" s="1"/>
  <c r="Q990" i="1" s="1"/>
  <c r="R990" i="1" s="1"/>
  <c r="S990" i="1" s="1"/>
  <c r="T990" i="1" s="1"/>
  <c r="U990" i="1" s="1"/>
  <c r="M996" i="1"/>
  <c r="N996" i="1" s="1"/>
  <c r="O996" i="1" s="1"/>
  <c r="P996" i="1" s="1"/>
  <c r="Q996" i="1" s="1"/>
  <c r="R996" i="1" s="1"/>
  <c r="S996" i="1" s="1"/>
  <c r="T996" i="1" s="1"/>
  <c r="U996" i="1" s="1"/>
  <c r="M1002" i="1"/>
  <c r="N1002" i="1" s="1"/>
  <c r="O1002" i="1" s="1"/>
  <c r="P1002" i="1" s="1"/>
  <c r="Q1002" i="1" s="1"/>
  <c r="R1002" i="1" s="1"/>
  <c r="S1002" i="1" s="1"/>
  <c r="T1002" i="1" s="1"/>
  <c r="U1002" i="1" s="1"/>
  <c r="M1025" i="1"/>
  <c r="N1025" i="1" s="1"/>
  <c r="O1025" i="1" s="1"/>
  <c r="P1025" i="1" s="1"/>
  <c r="Q1025" i="1" s="1"/>
  <c r="R1025" i="1" s="1"/>
  <c r="S1025" i="1" s="1"/>
  <c r="T1025" i="1" s="1"/>
  <c r="U1025" i="1" s="1"/>
  <c r="M1031" i="1"/>
  <c r="N1031" i="1" s="1"/>
  <c r="O1031" i="1" s="1"/>
  <c r="P1031" i="1" s="1"/>
  <c r="Q1031" i="1" s="1"/>
  <c r="R1031" i="1" s="1"/>
  <c r="S1031" i="1" s="1"/>
  <c r="T1031" i="1" s="1"/>
  <c r="U1031" i="1" s="1"/>
  <c r="M1037" i="1"/>
  <c r="N1037" i="1" s="1"/>
  <c r="O1037" i="1" s="1"/>
  <c r="P1037" i="1" s="1"/>
  <c r="Q1037" i="1" s="1"/>
  <c r="R1037" i="1" s="1"/>
  <c r="S1037" i="1" s="1"/>
  <c r="T1037" i="1" s="1"/>
  <c r="U1037" i="1" s="1"/>
  <c r="M1043" i="1"/>
  <c r="N1043" i="1" s="1"/>
  <c r="O1043" i="1" s="1"/>
  <c r="P1043" i="1" s="1"/>
  <c r="Q1043" i="1" s="1"/>
  <c r="R1043" i="1" s="1"/>
  <c r="S1043" i="1" s="1"/>
  <c r="T1043" i="1" s="1"/>
  <c r="U1043" i="1" s="1"/>
  <c r="M1049" i="1"/>
  <c r="N1049" i="1" s="1"/>
  <c r="O1049" i="1" s="1"/>
  <c r="P1049" i="1" s="1"/>
  <c r="Q1049" i="1" s="1"/>
  <c r="R1049" i="1" s="1"/>
  <c r="S1049" i="1" s="1"/>
  <c r="T1049" i="1" s="1"/>
  <c r="U1049" i="1" s="1"/>
  <c r="M1055" i="1"/>
  <c r="N1055" i="1" s="1"/>
  <c r="O1055" i="1" s="1"/>
  <c r="P1055" i="1" s="1"/>
  <c r="Q1055" i="1" s="1"/>
  <c r="R1055" i="1" s="1"/>
  <c r="S1055" i="1" s="1"/>
  <c r="T1055" i="1" s="1"/>
  <c r="U1055" i="1" s="1"/>
  <c r="M1061" i="1"/>
  <c r="N1061" i="1" s="1"/>
  <c r="O1061" i="1" s="1"/>
  <c r="P1061" i="1" s="1"/>
  <c r="Q1061" i="1" s="1"/>
  <c r="R1061" i="1" s="1"/>
  <c r="S1061" i="1" s="1"/>
  <c r="T1061" i="1" s="1"/>
  <c r="U1061" i="1" s="1"/>
  <c r="M1071" i="1"/>
  <c r="N1071" i="1" s="1"/>
  <c r="O1071" i="1" s="1"/>
  <c r="P1071" i="1" s="1"/>
  <c r="Q1071" i="1" s="1"/>
  <c r="R1071" i="1" s="1"/>
  <c r="S1071" i="1" s="1"/>
  <c r="T1071" i="1" s="1"/>
  <c r="U1071" i="1" s="1"/>
  <c r="M1077" i="1"/>
  <c r="N1077" i="1" s="1"/>
  <c r="O1077" i="1" s="1"/>
  <c r="P1077" i="1" s="1"/>
  <c r="Q1077" i="1" s="1"/>
  <c r="R1077" i="1" s="1"/>
  <c r="S1077" i="1" s="1"/>
  <c r="T1077" i="1" s="1"/>
  <c r="U1077" i="1" s="1"/>
  <c r="M1083" i="1"/>
  <c r="N1083" i="1" s="1"/>
  <c r="O1083" i="1" s="1"/>
  <c r="P1083" i="1" s="1"/>
  <c r="Q1083" i="1" s="1"/>
  <c r="R1083" i="1" s="1"/>
  <c r="S1083" i="1" s="1"/>
  <c r="T1083" i="1" s="1"/>
  <c r="U1083" i="1" s="1"/>
  <c r="M1089" i="1"/>
  <c r="N1089" i="1" s="1"/>
  <c r="O1089" i="1" s="1"/>
  <c r="P1089" i="1" s="1"/>
  <c r="Q1089" i="1" s="1"/>
  <c r="R1089" i="1" s="1"/>
  <c r="S1089" i="1" s="1"/>
  <c r="T1089" i="1" s="1"/>
  <c r="U1089" i="1" s="1"/>
  <c r="M1095" i="1"/>
  <c r="N1095" i="1" s="1"/>
  <c r="O1095" i="1" s="1"/>
  <c r="P1095" i="1" s="1"/>
  <c r="Q1095" i="1" s="1"/>
  <c r="R1095" i="1" s="1"/>
  <c r="S1095" i="1" s="1"/>
  <c r="T1095" i="1" s="1"/>
  <c r="U1095" i="1" s="1"/>
  <c r="M1801" i="1"/>
  <c r="N1801" i="1" s="1"/>
  <c r="O1801" i="1" s="1"/>
  <c r="P1801" i="1" s="1"/>
  <c r="Q1801" i="1" s="1"/>
  <c r="R1801" i="1" s="1"/>
  <c r="S1801" i="1" s="1"/>
  <c r="T1801" i="1" s="1"/>
  <c r="U1801" i="1" s="1"/>
  <c r="M1814" i="1"/>
  <c r="N1814" i="1" s="1"/>
  <c r="O1814" i="1" s="1"/>
  <c r="P1814" i="1" s="1"/>
  <c r="Q1814" i="1" s="1"/>
  <c r="R1814" i="1" s="1"/>
  <c r="S1814" i="1" s="1"/>
  <c r="T1814" i="1" s="1"/>
  <c r="U1814" i="1" s="1"/>
  <c r="M1816" i="1"/>
  <c r="N1816" i="1" s="1"/>
  <c r="O1816" i="1" s="1"/>
  <c r="P1816" i="1" s="1"/>
  <c r="Q1816" i="1" s="1"/>
  <c r="R1816" i="1" s="1"/>
  <c r="S1816" i="1" s="1"/>
  <c r="T1816" i="1" s="1"/>
  <c r="U1816" i="1" s="1"/>
  <c r="M1802" i="1"/>
  <c r="N1802" i="1" s="1"/>
  <c r="O1802" i="1" s="1"/>
  <c r="P1802" i="1" s="1"/>
  <c r="Q1802" i="1" s="1"/>
  <c r="R1802" i="1" s="1"/>
  <c r="S1802" i="1" s="1"/>
  <c r="T1802" i="1" s="1"/>
  <c r="U1802" i="1" s="1"/>
  <c r="M991" i="1"/>
  <c r="N991" i="1" s="1"/>
  <c r="O991" i="1" s="1"/>
  <c r="P991" i="1" s="1"/>
  <c r="Q991" i="1" s="1"/>
  <c r="R991" i="1" s="1"/>
  <c r="S991" i="1" s="1"/>
  <c r="T991" i="1" s="1"/>
  <c r="U991" i="1" s="1"/>
  <c r="M997" i="1"/>
  <c r="N997" i="1" s="1"/>
  <c r="O997" i="1" s="1"/>
  <c r="P997" i="1" s="1"/>
  <c r="Q997" i="1" s="1"/>
  <c r="R997" i="1" s="1"/>
  <c r="S997" i="1" s="1"/>
  <c r="T997" i="1" s="1"/>
  <c r="U997" i="1" s="1"/>
  <c r="M1003" i="1"/>
  <c r="N1003" i="1" s="1"/>
  <c r="O1003" i="1" s="1"/>
  <c r="P1003" i="1" s="1"/>
  <c r="Q1003" i="1" s="1"/>
  <c r="R1003" i="1" s="1"/>
  <c r="S1003" i="1" s="1"/>
  <c r="T1003" i="1" s="1"/>
  <c r="U1003" i="1" s="1"/>
  <c r="M1026" i="1"/>
  <c r="N1026" i="1" s="1"/>
  <c r="O1026" i="1" s="1"/>
  <c r="P1026" i="1" s="1"/>
  <c r="Q1026" i="1" s="1"/>
  <c r="R1026" i="1" s="1"/>
  <c r="S1026" i="1" s="1"/>
  <c r="T1026" i="1" s="1"/>
  <c r="U1026" i="1" s="1"/>
  <c r="M1032" i="1"/>
  <c r="N1032" i="1" s="1"/>
  <c r="O1032" i="1" s="1"/>
  <c r="P1032" i="1" s="1"/>
  <c r="Q1032" i="1" s="1"/>
  <c r="R1032" i="1" s="1"/>
  <c r="S1032" i="1" s="1"/>
  <c r="T1032" i="1" s="1"/>
  <c r="U1032" i="1" s="1"/>
  <c r="M1038" i="1"/>
  <c r="N1038" i="1" s="1"/>
  <c r="O1038" i="1" s="1"/>
  <c r="P1038" i="1" s="1"/>
  <c r="Q1038" i="1" s="1"/>
  <c r="R1038" i="1" s="1"/>
  <c r="S1038" i="1" s="1"/>
  <c r="T1038" i="1" s="1"/>
  <c r="U1038" i="1" s="1"/>
  <c r="M1044" i="1"/>
  <c r="N1044" i="1" s="1"/>
  <c r="O1044" i="1" s="1"/>
  <c r="P1044" i="1" s="1"/>
  <c r="Q1044" i="1" s="1"/>
  <c r="R1044" i="1" s="1"/>
  <c r="S1044" i="1" s="1"/>
  <c r="T1044" i="1" s="1"/>
  <c r="U1044" i="1" s="1"/>
  <c r="M1050" i="1"/>
  <c r="N1050" i="1" s="1"/>
  <c r="O1050" i="1" s="1"/>
  <c r="P1050" i="1" s="1"/>
  <c r="Q1050" i="1" s="1"/>
  <c r="R1050" i="1" s="1"/>
  <c r="S1050" i="1" s="1"/>
  <c r="T1050" i="1" s="1"/>
  <c r="U1050" i="1" s="1"/>
  <c r="M1056" i="1"/>
  <c r="N1056" i="1" s="1"/>
  <c r="O1056" i="1" s="1"/>
  <c r="P1056" i="1" s="1"/>
  <c r="Q1056" i="1" s="1"/>
  <c r="R1056" i="1" s="1"/>
  <c r="S1056" i="1" s="1"/>
  <c r="T1056" i="1" s="1"/>
  <c r="U1056" i="1" s="1"/>
  <c r="M1062" i="1"/>
  <c r="N1062" i="1" s="1"/>
  <c r="O1062" i="1" s="1"/>
  <c r="P1062" i="1" s="1"/>
  <c r="Q1062" i="1" s="1"/>
  <c r="R1062" i="1" s="1"/>
  <c r="S1062" i="1" s="1"/>
  <c r="T1062" i="1" s="1"/>
  <c r="U1062" i="1" s="1"/>
  <c r="M1072" i="1"/>
  <c r="N1072" i="1" s="1"/>
  <c r="O1072" i="1" s="1"/>
  <c r="P1072" i="1" s="1"/>
  <c r="Q1072" i="1" s="1"/>
  <c r="R1072" i="1" s="1"/>
  <c r="S1072" i="1" s="1"/>
  <c r="T1072" i="1" s="1"/>
  <c r="U1072" i="1" s="1"/>
  <c r="M1078" i="1"/>
  <c r="N1078" i="1" s="1"/>
  <c r="O1078" i="1" s="1"/>
  <c r="P1078" i="1" s="1"/>
  <c r="Q1078" i="1" s="1"/>
  <c r="R1078" i="1" s="1"/>
  <c r="S1078" i="1" s="1"/>
  <c r="T1078" i="1" s="1"/>
  <c r="U1078" i="1" s="1"/>
  <c r="M1084" i="1"/>
  <c r="N1084" i="1" s="1"/>
  <c r="O1084" i="1" s="1"/>
  <c r="P1084" i="1" s="1"/>
  <c r="Q1084" i="1" s="1"/>
  <c r="R1084" i="1" s="1"/>
  <c r="S1084" i="1" s="1"/>
  <c r="T1084" i="1" s="1"/>
  <c r="U1084" i="1" s="1"/>
  <c r="M1090" i="1"/>
  <c r="N1090" i="1" s="1"/>
  <c r="O1090" i="1" s="1"/>
  <c r="P1090" i="1" s="1"/>
  <c r="Q1090" i="1" s="1"/>
  <c r="R1090" i="1" s="1"/>
  <c r="S1090" i="1" s="1"/>
  <c r="T1090" i="1" s="1"/>
  <c r="U1090" i="1" s="1"/>
  <c r="M1096" i="1"/>
  <c r="N1096" i="1" s="1"/>
  <c r="O1096" i="1" s="1"/>
  <c r="P1096" i="1" s="1"/>
  <c r="Q1096" i="1" s="1"/>
  <c r="R1096" i="1" s="1"/>
  <c r="S1096" i="1" s="1"/>
  <c r="T1096" i="1" s="1"/>
  <c r="U1096" i="1" s="1"/>
  <c r="M786" i="1"/>
  <c r="N786" i="1" s="1"/>
  <c r="O786" i="1" s="1"/>
  <c r="P786" i="1" s="1"/>
  <c r="Q786" i="1" s="1"/>
  <c r="R786" i="1" s="1"/>
  <c r="S786" i="1" s="1"/>
  <c r="T786" i="1" s="1"/>
  <c r="U786" i="1" s="1"/>
  <c r="M787" i="1"/>
  <c r="N787" i="1" s="1"/>
  <c r="O787" i="1" s="1"/>
  <c r="P787" i="1" s="1"/>
  <c r="Q787" i="1" s="1"/>
  <c r="R787" i="1" s="1"/>
  <c r="S787" i="1" s="1"/>
  <c r="T787" i="1" s="1"/>
  <c r="U787" i="1" s="1"/>
  <c r="M788" i="1"/>
  <c r="N788" i="1" s="1"/>
  <c r="O788" i="1" s="1"/>
  <c r="P788" i="1" s="1"/>
  <c r="Q788" i="1" s="1"/>
  <c r="R788" i="1" s="1"/>
  <c r="S788" i="1" s="1"/>
  <c r="T788" i="1" s="1"/>
  <c r="U788" i="1" s="1"/>
  <c r="M789" i="1"/>
  <c r="N789" i="1" s="1"/>
  <c r="O789" i="1" s="1"/>
  <c r="P789" i="1" s="1"/>
  <c r="Q789" i="1" s="1"/>
  <c r="R789" i="1" s="1"/>
  <c r="S789" i="1" s="1"/>
  <c r="T789" i="1" s="1"/>
  <c r="U789" i="1" s="1"/>
  <c r="M790" i="1"/>
  <c r="N790" i="1" s="1"/>
  <c r="O790" i="1" s="1"/>
  <c r="P790" i="1" s="1"/>
  <c r="Q790" i="1" s="1"/>
  <c r="R790" i="1" s="1"/>
  <c r="S790" i="1" s="1"/>
  <c r="T790" i="1" s="1"/>
  <c r="U790" i="1" s="1"/>
  <c r="M791" i="1"/>
  <c r="N791" i="1" s="1"/>
  <c r="O791" i="1" s="1"/>
  <c r="P791" i="1" s="1"/>
  <c r="Q791" i="1" s="1"/>
  <c r="R791" i="1" s="1"/>
  <c r="S791" i="1" s="1"/>
  <c r="T791" i="1" s="1"/>
  <c r="U791" i="1" s="1"/>
  <c r="M792" i="1"/>
  <c r="N792" i="1" s="1"/>
  <c r="O792" i="1" s="1"/>
  <c r="P792" i="1" s="1"/>
  <c r="Q792" i="1" s="1"/>
  <c r="R792" i="1" s="1"/>
  <c r="S792" i="1" s="1"/>
  <c r="T792" i="1" s="1"/>
  <c r="U792" i="1" s="1"/>
  <c r="M793" i="1"/>
  <c r="N793" i="1" s="1"/>
  <c r="O793" i="1" s="1"/>
  <c r="P793" i="1" s="1"/>
  <c r="Q793" i="1" s="1"/>
  <c r="R793" i="1" s="1"/>
  <c r="S793" i="1" s="1"/>
  <c r="T793" i="1" s="1"/>
  <c r="U793" i="1" s="1"/>
  <c r="M960" i="1"/>
  <c r="N960" i="1" s="1"/>
  <c r="O960" i="1" s="1"/>
  <c r="P960" i="1" s="1"/>
  <c r="Q960" i="1" s="1"/>
  <c r="R960" i="1" s="1"/>
  <c r="S960" i="1" s="1"/>
  <c r="T960" i="1" s="1"/>
  <c r="U960" i="1" s="1"/>
  <c r="M962" i="1"/>
  <c r="N962" i="1" s="1"/>
  <c r="O962" i="1" s="1"/>
  <c r="P962" i="1" s="1"/>
  <c r="Q962" i="1" s="1"/>
  <c r="R962" i="1" s="1"/>
  <c r="S962" i="1" s="1"/>
  <c r="T962" i="1" s="1"/>
  <c r="U962" i="1" s="1"/>
  <c r="M1838" i="1"/>
  <c r="N1838" i="1" s="1"/>
  <c r="O1838" i="1" s="1"/>
  <c r="P1838" i="1" s="1"/>
  <c r="Q1838" i="1" s="1"/>
  <c r="R1838" i="1" s="1"/>
  <c r="S1838" i="1" s="1"/>
  <c r="T1838" i="1" s="1"/>
  <c r="U1838" i="1" s="1"/>
  <c r="M1839" i="1"/>
  <c r="N1839" i="1" s="1"/>
  <c r="O1839" i="1" s="1"/>
  <c r="P1839" i="1" s="1"/>
  <c r="Q1839" i="1" s="1"/>
  <c r="R1839" i="1" s="1"/>
  <c r="S1839" i="1" s="1"/>
  <c r="T1839" i="1" s="1"/>
  <c r="U1839" i="1" s="1"/>
  <c r="M779" i="1"/>
  <c r="N779" i="1" s="1"/>
  <c r="O779" i="1" s="1"/>
  <c r="P779" i="1" s="1"/>
  <c r="Q779" i="1" s="1"/>
  <c r="R779" i="1" s="1"/>
  <c r="S779" i="1" s="1"/>
  <c r="T779" i="1" s="1"/>
  <c r="U779" i="1" s="1"/>
  <c r="M986" i="1"/>
  <c r="N986" i="1" s="1"/>
  <c r="O986" i="1" s="1"/>
  <c r="P986" i="1" s="1"/>
  <c r="Q986" i="1" s="1"/>
  <c r="R986" i="1" s="1"/>
  <c r="S986" i="1" s="1"/>
  <c r="T986" i="1" s="1"/>
  <c r="U986" i="1" s="1"/>
  <c r="M826" i="1"/>
  <c r="N826" i="1" s="1"/>
  <c r="O826" i="1" s="1"/>
  <c r="P826" i="1" s="1"/>
  <c r="Q826" i="1" s="1"/>
  <c r="R826" i="1" s="1"/>
  <c r="S826" i="1" s="1"/>
  <c r="T826" i="1" s="1"/>
  <c r="U826" i="1" s="1"/>
  <c r="M945" i="1"/>
  <c r="N945" i="1" s="1"/>
  <c r="O945" i="1" s="1"/>
  <c r="P945" i="1" s="1"/>
  <c r="Q945" i="1" s="1"/>
  <c r="R945" i="1" s="1"/>
  <c r="S945" i="1" s="1"/>
  <c r="T945" i="1" s="1"/>
  <c r="U945" i="1" s="1"/>
  <c r="M946" i="1"/>
  <c r="N946" i="1" s="1"/>
  <c r="O946" i="1" s="1"/>
  <c r="P946" i="1" s="1"/>
  <c r="Q946" i="1" s="1"/>
  <c r="R946" i="1" s="1"/>
  <c r="S946" i="1" s="1"/>
  <c r="T946" i="1" s="1"/>
  <c r="U946" i="1" s="1"/>
  <c r="M947" i="1"/>
  <c r="N947" i="1" s="1"/>
  <c r="O947" i="1" s="1"/>
  <c r="P947" i="1" s="1"/>
  <c r="Q947" i="1" s="1"/>
  <c r="R947" i="1" s="1"/>
  <c r="S947" i="1" s="1"/>
  <c r="T947" i="1" s="1"/>
  <c r="U947" i="1" s="1"/>
  <c r="M948" i="1"/>
  <c r="N948" i="1" s="1"/>
  <c r="O948" i="1" s="1"/>
  <c r="P948" i="1" s="1"/>
  <c r="Q948" i="1" s="1"/>
  <c r="R948" i="1" s="1"/>
  <c r="S948" i="1" s="1"/>
  <c r="T948" i="1" s="1"/>
  <c r="U948" i="1" s="1"/>
  <c r="M949" i="1"/>
  <c r="N949" i="1" s="1"/>
  <c r="O949" i="1" s="1"/>
  <c r="P949" i="1" s="1"/>
  <c r="Q949" i="1" s="1"/>
  <c r="R949" i="1" s="1"/>
  <c r="S949" i="1" s="1"/>
  <c r="T949" i="1" s="1"/>
  <c r="U949" i="1" s="1"/>
  <c r="M950" i="1"/>
  <c r="N950" i="1" s="1"/>
  <c r="O950" i="1" s="1"/>
  <c r="P950" i="1" s="1"/>
  <c r="Q950" i="1" s="1"/>
  <c r="R950" i="1" s="1"/>
  <c r="S950" i="1" s="1"/>
  <c r="T950" i="1" s="1"/>
  <c r="U950" i="1" s="1"/>
  <c r="M951" i="1"/>
  <c r="N951" i="1" s="1"/>
  <c r="O951" i="1" s="1"/>
  <c r="P951" i="1" s="1"/>
  <c r="Q951" i="1" s="1"/>
  <c r="R951" i="1" s="1"/>
  <c r="S951" i="1" s="1"/>
  <c r="T951" i="1" s="1"/>
  <c r="U951" i="1" s="1"/>
  <c r="M992" i="1"/>
  <c r="N992" i="1" s="1"/>
  <c r="O992" i="1" s="1"/>
  <c r="P992" i="1" s="1"/>
  <c r="Q992" i="1" s="1"/>
  <c r="R992" i="1" s="1"/>
  <c r="S992" i="1" s="1"/>
  <c r="T992" i="1" s="1"/>
  <c r="U992" i="1" s="1"/>
  <c r="M998" i="1"/>
  <c r="N998" i="1" s="1"/>
  <c r="O998" i="1" s="1"/>
  <c r="P998" i="1" s="1"/>
  <c r="Q998" i="1" s="1"/>
  <c r="R998" i="1" s="1"/>
  <c r="S998" i="1" s="1"/>
  <c r="T998" i="1" s="1"/>
  <c r="U998" i="1" s="1"/>
  <c r="M1004" i="1"/>
  <c r="N1004" i="1" s="1"/>
  <c r="O1004" i="1" s="1"/>
  <c r="P1004" i="1" s="1"/>
  <c r="Q1004" i="1" s="1"/>
  <c r="R1004" i="1" s="1"/>
  <c r="S1004" i="1" s="1"/>
  <c r="T1004" i="1" s="1"/>
  <c r="U1004" i="1" s="1"/>
  <c r="M1027" i="1"/>
  <c r="N1027" i="1" s="1"/>
  <c r="O1027" i="1" s="1"/>
  <c r="P1027" i="1" s="1"/>
  <c r="Q1027" i="1" s="1"/>
  <c r="R1027" i="1" s="1"/>
  <c r="S1027" i="1" s="1"/>
  <c r="T1027" i="1" s="1"/>
  <c r="U1027" i="1" s="1"/>
  <c r="M1033" i="1"/>
  <c r="N1033" i="1" s="1"/>
  <c r="O1033" i="1" s="1"/>
  <c r="P1033" i="1" s="1"/>
  <c r="Q1033" i="1" s="1"/>
  <c r="R1033" i="1" s="1"/>
  <c r="S1033" i="1" s="1"/>
  <c r="T1033" i="1" s="1"/>
  <c r="U1033" i="1" s="1"/>
  <c r="M1039" i="1"/>
  <c r="N1039" i="1" s="1"/>
  <c r="O1039" i="1" s="1"/>
  <c r="P1039" i="1" s="1"/>
  <c r="Q1039" i="1" s="1"/>
  <c r="R1039" i="1" s="1"/>
  <c r="S1039" i="1" s="1"/>
  <c r="T1039" i="1" s="1"/>
  <c r="U1039" i="1" s="1"/>
  <c r="M1045" i="1"/>
  <c r="N1045" i="1" s="1"/>
  <c r="O1045" i="1" s="1"/>
  <c r="P1045" i="1" s="1"/>
  <c r="Q1045" i="1" s="1"/>
  <c r="R1045" i="1" s="1"/>
  <c r="S1045" i="1" s="1"/>
  <c r="T1045" i="1" s="1"/>
  <c r="U1045" i="1" s="1"/>
  <c r="M1051" i="1"/>
  <c r="N1051" i="1" s="1"/>
  <c r="O1051" i="1" s="1"/>
  <c r="P1051" i="1" s="1"/>
  <c r="Q1051" i="1" s="1"/>
  <c r="R1051" i="1" s="1"/>
  <c r="S1051" i="1" s="1"/>
  <c r="T1051" i="1" s="1"/>
  <c r="U1051" i="1" s="1"/>
  <c r="M1057" i="1"/>
  <c r="N1057" i="1" s="1"/>
  <c r="O1057" i="1" s="1"/>
  <c r="P1057" i="1" s="1"/>
  <c r="Q1057" i="1" s="1"/>
  <c r="R1057" i="1" s="1"/>
  <c r="S1057" i="1" s="1"/>
  <c r="T1057" i="1" s="1"/>
  <c r="U1057" i="1" s="1"/>
  <c r="M1063" i="1"/>
  <c r="N1063" i="1" s="1"/>
  <c r="O1063" i="1" s="1"/>
  <c r="P1063" i="1" s="1"/>
  <c r="Q1063" i="1" s="1"/>
  <c r="R1063" i="1" s="1"/>
  <c r="S1063" i="1" s="1"/>
  <c r="T1063" i="1" s="1"/>
  <c r="U1063" i="1" s="1"/>
  <c r="M1073" i="1"/>
  <c r="N1073" i="1" s="1"/>
  <c r="O1073" i="1" s="1"/>
  <c r="P1073" i="1" s="1"/>
  <c r="Q1073" i="1" s="1"/>
  <c r="R1073" i="1" s="1"/>
  <c r="S1073" i="1" s="1"/>
  <c r="T1073" i="1" s="1"/>
  <c r="U1073" i="1" s="1"/>
  <c r="M1079" i="1"/>
  <c r="N1079" i="1" s="1"/>
  <c r="O1079" i="1" s="1"/>
  <c r="P1079" i="1" s="1"/>
  <c r="Q1079" i="1" s="1"/>
  <c r="R1079" i="1" s="1"/>
  <c r="S1079" i="1" s="1"/>
  <c r="T1079" i="1" s="1"/>
  <c r="U1079" i="1" s="1"/>
  <c r="M1085" i="1"/>
  <c r="N1085" i="1" s="1"/>
  <c r="O1085" i="1" s="1"/>
  <c r="P1085" i="1" s="1"/>
  <c r="Q1085" i="1" s="1"/>
  <c r="R1085" i="1" s="1"/>
  <c r="S1085" i="1" s="1"/>
  <c r="T1085" i="1" s="1"/>
  <c r="U1085" i="1" s="1"/>
  <c r="M1091" i="1"/>
  <c r="N1091" i="1" s="1"/>
  <c r="O1091" i="1" s="1"/>
  <c r="P1091" i="1" s="1"/>
  <c r="Q1091" i="1" s="1"/>
  <c r="R1091" i="1" s="1"/>
  <c r="S1091" i="1" s="1"/>
  <c r="T1091" i="1" s="1"/>
  <c r="U1091" i="1" s="1"/>
  <c r="M1097" i="1"/>
  <c r="N1097" i="1" s="1"/>
  <c r="O1097" i="1" s="1"/>
  <c r="P1097" i="1" s="1"/>
  <c r="Q1097" i="1" s="1"/>
  <c r="R1097" i="1" s="1"/>
  <c r="S1097" i="1" s="1"/>
  <c r="T1097" i="1" s="1"/>
  <c r="U1097" i="1" s="1"/>
  <c r="M1103" i="1"/>
  <c r="N1103" i="1" s="1"/>
  <c r="O1103" i="1" s="1"/>
  <c r="P1103" i="1" s="1"/>
  <c r="Q1103" i="1" s="1"/>
  <c r="R1103" i="1" s="1"/>
  <c r="S1103" i="1" s="1"/>
  <c r="T1103" i="1" s="1"/>
  <c r="U1103" i="1" s="1"/>
  <c r="M1165" i="1"/>
  <c r="N1165" i="1" s="1"/>
  <c r="O1165" i="1" s="1"/>
  <c r="P1165" i="1" s="1"/>
  <c r="Q1165" i="1" s="1"/>
  <c r="R1165" i="1" s="1"/>
  <c r="S1165" i="1" s="1"/>
  <c r="T1165" i="1" s="1"/>
  <c r="U1165" i="1" s="1"/>
  <c r="M1363" i="1"/>
  <c r="N1363" i="1" s="1"/>
  <c r="O1363" i="1" s="1"/>
  <c r="P1363" i="1" s="1"/>
  <c r="Q1363" i="1" s="1"/>
  <c r="R1363" i="1" s="1"/>
  <c r="S1363" i="1" s="1"/>
  <c r="T1363" i="1" s="1"/>
  <c r="U1363" i="1" s="1"/>
  <c r="M1364" i="1"/>
  <c r="N1364" i="1" s="1"/>
  <c r="O1364" i="1" s="1"/>
  <c r="P1364" i="1" s="1"/>
  <c r="Q1364" i="1" s="1"/>
  <c r="R1364" i="1" s="1"/>
  <c r="S1364" i="1" s="1"/>
  <c r="T1364" i="1" s="1"/>
  <c r="U1364" i="1" s="1"/>
  <c r="M1808" i="1"/>
  <c r="N1808" i="1" s="1"/>
  <c r="O1808" i="1" s="1"/>
  <c r="P1808" i="1" s="1"/>
  <c r="Q1808" i="1" s="1"/>
  <c r="R1808" i="1" s="1"/>
  <c r="S1808" i="1" s="1"/>
  <c r="T1808" i="1" s="1"/>
  <c r="U1808" i="1" s="1"/>
  <c r="M1809" i="1"/>
  <c r="N1809" i="1" s="1"/>
  <c r="O1809" i="1" s="1"/>
  <c r="P1809" i="1" s="1"/>
  <c r="Q1809" i="1" s="1"/>
  <c r="R1809" i="1" s="1"/>
  <c r="S1809" i="1" s="1"/>
  <c r="T1809" i="1" s="1"/>
  <c r="U1809" i="1" s="1"/>
  <c r="M1810" i="1"/>
  <c r="N1810" i="1" s="1"/>
  <c r="O1810" i="1" s="1"/>
  <c r="P1810" i="1" s="1"/>
  <c r="Q1810" i="1" s="1"/>
  <c r="R1810" i="1" s="1"/>
  <c r="S1810" i="1" s="1"/>
  <c r="T1810" i="1" s="1"/>
  <c r="U1810" i="1" s="1"/>
  <c r="M1811" i="1"/>
  <c r="N1811" i="1" s="1"/>
  <c r="O1811" i="1" s="1"/>
  <c r="P1811" i="1" s="1"/>
  <c r="Q1811" i="1" s="1"/>
  <c r="R1811" i="1" s="1"/>
  <c r="S1811" i="1" s="1"/>
  <c r="T1811" i="1" s="1"/>
  <c r="U1811" i="1" s="1"/>
  <c r="M1812" i="1"/>
  <c r="N1812" i="1" s="1"/>
  <c r="O1812" i="1" s="1"/>
  <c r="P1812" i="1" s="1"/>
  <c r="Q1812" i="1" s="1"/>
  <c r="R1812" i="1" s="1"/>
  <c r="S1812" i="1" s="1"/>
  <c r="T1812" i="1" s="1"/>
  <c r="U1812" i="1" s="1"/>
  <c r="M1353" i="1"/>
  <c r="N1353" i="1" s="1"/>
  <c r="O1353" i="1" s="1"/>
  <c r="P1353" i="1" s="1"/>
  <c r="Q1353" i="1" s="1"/>
  <c r="R1353" i="1" s="1"/>
  <c r="S1353" i="1" s="1"/>
  <c r="T1353" i="1" s="1"/>
  <c r="U1353" i="1" s="1"/>
  <c r="M1636" i="1"/>
  <c r="N1636" i="1" s="1"/>
  <c r="O1636" i="1" s="1"/>
  <c r="P1636" i="1" s="1"/>
  <c r="Q1636" i="1" s="1"/>
  <c r="R1636" i="1" s="1"/>
  <c r="S1636" i="1" s="1"/>
  <c r="T1636" i="1" s="1"/>
  <c r="U1636" i="1" s="1"/>
  <c r="M783" i="1"/>
  <c r="N783" i="1" s="1"/>
  <c r="O783" i="1" s="1"/>
  <c r="P783" i="1" s="1"/>
  <c r="Q783" i="1" s="1"/>
  <c r="R783" i="1" s="1"/>
  <c r="S783" i="1" s="1"/>
  <c r="T783" i="1" s="1"/>
  <c r="U783" i="1" s="1"/>
  <c r="M1876" i="1"/>
  <c r="N1876" i="1" s="1"/>
  <c r="O1876" i="1" s="1"/>
  <c r="P1876" i="1" s="1"/>
  <c r="Q1876" i="1" s="1"/>
  <c r="R1876" i="1" s="1"/>
  <c r="S1876" i="1" s="1"/>
  <c r="T1876" i="1" s="1"/>
  <c r="U1876" i="1" s="1"/>
  <c r="M836" i="1"/>
  <c r="N836" i="1" s="1"/>
  <c r="O836" i="1" s="1"/>
  <c r="P836" i="1" s="1"/>
  <c r="Q836" i="1" s="1"/>
  <c r="R836" i="1" s="1"/>
  <c r="S836" i="1" s="1"/>
  <c r="T836" i="1" s="1"/>
  <c r="U836" i="1" s="1"/>
  <c r="M837" i="1"/>
  <c r="N837" i="1" s="1"/>
  <c r="O837" i="1" s="1"/>
  <c r="P837" i="1" s="1"/>
  <c r="Q837" i="1" s="1"/>
  <c r="R837" i="1" s="1"/>
  <c r="S837" i="1" s="1"/>
  <c r="T837" i="1" s="1"/>
  <c r="U837" i="1" s="1"/>
  <c r="M1873" i="1"/>
  <c r="N1873" i="1" s="1"/>
  <c r="O1873" i="1" s="1"/>
  <c r="P1873" i="1" s="1"/>
  <c r="Q1873" i="1" s="1"/>
  <c r="R1873" i="1" s="1"/>
  <c r="S1873" i="1" s="1"/>
  <c r="T1873" i="1" s="1"/>
  <c r="U1873" i="1" s="1"/>
  <c r="M1874" i="1"/>
  <c r="N1874" i="1" s="1"/>
  <c r="O1874" i="1" s="1"/>
  <c r="P1874" i="1" s="1"/>
  <c r="Q1874" i="1" s="1"/>
  <c r="R1874" i="1" s="1"/>
  <c r="S1874" i="1" s="1"/>
  <c r="T1874" i="1" s="1"/>
  <c r="U1874" i="1" s="1"/>
  <c r="M1904" i="1"/>
  <c r="N1904" i="1" s="1"/>
  <c r="O1904" i="1" s="1"/>
  <c r="P1904" i="1" s="1"/>
  <c r="Q1904" i="1" s="1"/>
  <c r="R1904" i="1" s="1"/>
  <c r="S1904" i="1" s="1"/>
  <c r="T1904" i="1" s="1"/>
  <c r="U1904" i="1" s="1"/>
  <c r="M1905" i="1"/>
  <c r="N1905" i="1" s="1"/>
  <c r="O1905" i="1" s="1"/>
  <c r="P1905" i="1" s="1"/>
  <c r="Q1905" i="1" s="1"/>
  <c r="R1905" i="1" s="1"/>
  <c r="S1905" i="1" s="1"/>
  <c r="T1905" i="1" s="1"/>
  <c r="U1905" i="1" s="1"/>
  <c r="M1906" i="1"/>
  <c r="N1906" i="1" s="1"/>
  <c r="O1906" i="1" s="1"/>
  <c r="P1906" i="1" s="1"/>
  <c r="Q1906" i="1" s="1"/>
  <c r="R1906" i="1" s="1"/>
  <c r="S1906" i="1" s="1"/>
  <c r="T1906" i="1" s="1"/>
  <c r="U1906" i="1" s="1"/>
  <c r="M939" i="1"/>
  <c r="N939" i="1" s="1"/>
  <c r="O939" i="1" s="1"/>
  <c r="P939" i="1" s="1"/>
  <c r="Q939" i="1" s="1"/>
  <c r="R939" i="1" s="1"/>
  <c r="S939" i="1" s="1"/>
  <c r="T939" i="1" s="1"/>
  <c r="U939" i="1" s="1"/>
  <c r="M941" i="1"/>
  <c r="N941" i="1" s="1"/>
  <c r="O941" i="1" s="1"/>
  <c r="P941" i="1" s="1"/>
  <c r="Q941" i="1" s="1"/>
  <c r="R941" i="1" s="1"/>
  <c r="S941" i="1" s="1"/>
  <c r="T941" i="1" s="1"/>
  <c r="U941" i="1" s="1"/>
  <c r="M955" i="1"/>
  <c r="N955" i="1" s="1"/>
  <c r="O955" i="1" s="1"/>
  <c r="P955" i="1" s="1"/>
  <c r="Q955" i="1" s="1"/>
  <c r="R955" i="1" s="1"/>
  <c r="S955" i="1" s="1"/>
  <c r="T955" i="1" s="1"/>
  <c r="U955" i="1" s="1"/>
  <c r="M957" i="1"/>
  <c r="N957" i="1" s="1"/>
  <c r="O957" i="1" s="1"/>
  <c r="P957" i="1" s="1"/>
  <c r="Q957" i="1" s="1"/>
  <c r="R957" i="1" s="1"/>
  <c r="S957" i="1" s="1"/>
  <c r="T957" i="1" s="1"/>
  <c r="U957" i="1" s="1"/>
  <c r="M964" i="1"/>
  <c r="N964" i="1" s="1"/>
  <c r="O964" i="1" s="1"/>
  <c r="P964" i="1" s="1"/>
  <c r="Q964" i="1" s="1"/>
  <c r="R964" i="1" s="1"/>
  <c r="S964" i="1" s="1"/>
  <c r="T964" i="1" s="1"/>
  <c r="U964" i="1" s="1"/>
  <c r="M966" i="1"/>
  <c r="N966" i="1" s="1"/>
  <c r="O966" i="1" s="1"/>
  <c r="P966" i="1" s="1"/>
  <c r="Q966" i="1" s="1"/>
  <c r="R966" i="1" s="1"/>
  <c r="S966" i="1" s="1"/>
  <c r="T966" i="1" s="1"/>
  <c r="U966" i="1" s="1"/>
  <c r="M973" i="1"/>
  <c r="N973" i="1" s="1"/>
  <c r="O973" i="1" s="1"/>
  <c r="P973" i="1" s="1"/>
  <c r="Q973" i="1" s="1"/>
  <c r="R973" i="1" s="1"/>
  <c r="S973" i="1" s="1"/>
  <c r="T973" i="1" s="1"/>
  <c r="U973" i="1" s="1"/>
  <c r="M975" i="1"/>
  <c r="N975" i="1" s="1"/>
  <c r="O975" i="1" s="1"/>
  <c r="P975" i="1" s="1"/>
  <c r="Q975" i="1" s="1"/>
  <c r="R975" i="1" s="1"/>
  <c r="S975" i="1" s="1"/>
  <c r="T975" i="1" s="1"/>
  <c r="U975" i="1" s="1"/>
  <c r="M977" i="1"/>
  <c r="N977" i="1" s="1"/>
  <c r="O977" i="1" s="1"/>
  <c r="P977" i="1" s="1"/>
  <c r="Q977" i="1" s="1"/>
  <c r="R977" i="1" s="1"/>
  <c r="S977" i="1" s="1"/>
  <c r="T977" i="1" s="1"/>
  <c r="U977" i="1" s="1"/>
  <c r="M940" i="1"/>
  <c r="N940" i="1" s="1"/>
  <c r="O940" i="1" s="1"/>
  <c r="P940" i="1" s="1"/>
  <c r="Q940" i="1" s="1"/>
  <c r="R940" i="1" s="1"/>
  <c r="S940" i="1" s="1"/>
  <c r="T940" i="1" s="1"/>
  <c r="U940" i="1" s="1"/>
  <c r="M942" i="1"/>
  <c r="N942" i="1" s="1"/>
  <c r="O942" i="1" s="1"/>
  <c r="P942" i="1" s="1"/>
  <c r="Q942" i="1" s="1"/>
  <c r="R942" i="1" s="1"/>
  <c r="S942" i="1" s="1"/>
  <c r="T942" i="1" s="1"/>
  <c r="U942" i="1" s="1"/>
  <c r="M956" i="1"/>
  <c r="N956" i="1" s="1"/>
  <c r="O956" i="1" s="1"/>
  <c r="P956" i="1" s="1"/>
  <c r="Q956" i="1" s="1"/>
  <c r="R956" i="1" s="1"/>
  <c r="S956" i="1" s="1"/>
  <c r="T956" i="1" s="1"/>
  <c r="U956" i="1" s="1"/>
  <c r="M958" i="1"/>
  <c r="N958" i="1" s="1"/>
  <c r="O958" i="1" s="1"/>
  <c r="P958" i="1" s="1"/>
  <c r="Q958" i="1" s="1"/>
  <c r="R958" i="1" s="1"/>
  <c r="S958" i="1" s="1"/>
  <c r="T958" i="1" s="1"/>
  <c r="U958" i="1" s="1"/>
  <c r="M965" i="1"/>
  <c r="N965" i="1" s="1"/>
  <c r="O965" i="1" s="1"/>
  <c r="P965" i="1" s="1"/>
  <c r="Q965" i="1" s="1"/>
  <c r="R965" i="1" s="1"/>
  <c r="S965" i="1" s="1"/>
  <c r="T965" i="1" s="1"/>
  <c r="U965" i="1" s="1"/>
  <c r="M967" i="1"/>
  <c r="N967" i="1" s="1"/>
  <c r="O967" i="1" s="1"/>
  <c r="P967" i="1" s="1"/>
  <c r="Q967" i="1" s="1"/>
  <c r="R967" i="1" s="1"/>
  <c r="S967" i="1" s="1"/>
  <c r="T967" i="1" s="1"/>
  <c r="U967" i="1" s="1"/>
  <c r="M974" i="1"/>
  <c r="N974" i="1" s="1"/>
  <c r="O974" i="1" s="1"/>
  <c r="P974" i="1" s="1"/>
  <c r="Q974" i="1" s="1"/>
  <c r="R974" i="1" s="1"/>
  <c r="S974" i="1" s="1"/>
  <c r="T974" i="1" s="1"/>
  <c r="U974" i="1" s="1"/>
  <c r="M976" i="1"/>
  <c r="N976" i="1" s="1"/>
  <c r="O976" i="1" s="1"/>
  <c r="P976" i="1" s="1"/>
  <c r="Q976" i="1" s="1"/>
  <c r="R976" i="1" s="1"/>
  <c r="S976" i="1" s="1"/>
  <c r="T976" i="1" s="1"/>
  <c r="U976" i="1" s="1"/>
  <c r="M978" i="1"/>
  <c r="N978" i="1" s="1"/>
  <c r="O978" i="1" s="1"/>
  <c r="P978" i="1" s="1"/>
  <c r="Q978" i="1" s="1"/>
  <c r="R978" i="1" s="1"/>
  <c r="S978" i="1" s="1"/>
  <c r="T978" i="1" s="1"/>
  <c r="U978" i="1" s="1"/>
  <c r="M932" i="1"/>
  <c r="N932" i="1" s="1"/>
  <c r="O932" i="1" s="1"/>
  <c r="P932" i="1" s="1"/>
  <c r="Q932" i="1" s="1"/>
  <c r="R932" i="1" s="1"/>
  <c r="S932" i="1" s="1"/>
  <c r="T932" i="1" s="1"/>
  <c r="U932" i="1" s="1"/>
  <c r="M933" i="1"/>
  <c r="N933" i="1" s="1"/>
  <c r="O933" i="1" s="1"/>
  <c r="P933" i="1" s="1"/>
  <c r="Q933" i="1" s="1"/>
  <c r="R933" i="1" s="1"/>
  <c r="S933" i="1" s="1"/>
  <c r="T933" i="1" s="1"/>
  <c r="U933" i="1" s="1"/>
  <c r="M944" i="1"/>
  <c r="N944" i="1" s="1"/>
  <c r="O944" i="1" s="1"/>
  <c r="P944" i="1" s="1"/>
  <c r="Q944" i="1" s="1"/>
  <c r="R944" i="1" s="1"/>
  <c r="S944" i="1" s="1"/>
  <c r="T944" i="1" s="1"/>
  <c r="U944" i="1" s="1"/>
  <c r="M784" i="1"/>
  <c r="N784" i="1" s="1"/>
  <c r="O784" i="1" s="1"/>
  <c r="P784" i="1" s="1"/>
  <c r="Q784" i="1" s="1"/>
  <c r="R784" i="1" s="1"/>
  <c r="S784" i="1" s="1"/>
  <c r="T784" i="1" s="1"/>
  <c r="U784" i="1" s="1"/>
  <c r="M785" i="1"/>
  <c r="N785" i="1" s="1"/>
  <c r="O785" i="1" s="1"/>
  <c r="P785" i="1" s="1"/>
  <c r="Q785" i="1" s="1"/>
  <c r="R785" i="1" s="1"/>
  <c r="S785" i="1" s="1"/>
  <c r="T785" i="1" s="1"/>
  <c r="U785" i="1" s="1"/>
  <c r="M817" i="1"/>
  <c r="N817" i="1" s="1"/>
  <c r="O817" i="1" s="1"/>
  <c r="P817" i="1" s="1"/>
  <c r="Q817" i="1" s="1"/>
  <c r="R817" i="1" s="1"/>
  <c r="S817" i="1" s="1"/>
  <c r="T817" i="1" s="1"/>
  <c r="U817" i="1" s="1"/>
  <c r="K9" i="1"/>
  <c r="K11" i="1"/>
  <c r="K783" i="1"/>
  <c r="K834" i="1"/>
  <c r="K886" i="1"/>
  <c r="K138" i="1"/>
  <c r="K140" i="1"/>
  <c r="K142" i="1"/>
  <c r="K887" i="1"/>
  <c r="K888" i="1"/>
  <c r="K889" i="1"/>
  <c r="K890" i="1"/>
  <c r="K891" i="1"/>
  <c r="K892" i="1"/>
  <c r="K919" i="1"/>
  <c r="K1006" i="1"/>
  <c r="K1010" i="1"/>
  <c r="K1099" i="1"/>
  <c r="K1103" i="1"/>
  <c r="K410" i="1"/>
  <c r="K412" i="1"/>
  <c r="K414" i="1"/>
  <c r="K416" i="1"/>
  <c r="K418" i="1"/>
  <c r="K420" i="1"/>
  <c r="K1158" i="1"/>
  <c r="K1159" i="1"/>
  <c r="K1160" i="1"/>
  <c r="K1161" i="1"/>
  <c r="K1162" i="1"/>
  <c r="K676" i="1"/>
  <c r="K678" i="1"/>
  <c r="K1798" i="1"/>
  <c r="K1828" i="1"/>
  <c r="K1829" i="1"/>
  <c r="K1831" i="1"/>
  <c r="K1832" i="1"/>
  <c r="K1840" i="1"/>
  <c r="K1841" i="1"/>
  <c r="K1842" i="1"/>
  <c r="K1843" i="1"/>
  <c r="K1844" i="1"/>
  <c r="K1845" i="1"/>
  <c r="K1846" i="1"/>
  <c r="K1847" i="1"/>
  <c r="K1848" i="1"/>
  <c r="K1849" i="1"/>
  <c r="K1850" i="1"/>
  <c r="K699" i="1"/>
  <c r="K700" i="1"/>
  <c r="K701" i="1"/>
  <c r="K702" i="1"/>
  <c r="K703" i="1"/>
  <c r="K704" i="1"/>
  <c r="K705" i="1"/>
  <c r="K706" i="1"/>
  <c r="K707" i="1"/>
  <c r="K708" i="1"/>
  <c r="K709" i="1"/>
  <c r="K1863" i="1"/>
  <c r="K1870" i="1"/>
  <c r="K776" i="1"/>
  <c r="K983" i="1"/>
  <c r="K987" i="1"/>
  <c r="K993" i="1"/>
  <c r="K999" i="1"/>
  <c r="K1022" i="1"/>
  <c r="K1028" i="1"/>
  <c r="K1034" i="1"/>
  <c r="K1040" i="1"/>
  <c r="K1046" i="1"/>
  <c r="K1052" i="1"/>
  <c r="K1058" i="1"/>
  <c r="K1068" i="1"/>
  <c r="K1074" i="1"/>
  <c r="K1080" i="1"/>
  <c r="K1086" i="1"/>
  <c r="K1092" i="1"/>
  <c r="K893" i="1"/>
  <c r="K894" i="1"/>
  <c r="K1014" i="1"/>
  <c r="K20" i="1"/>
  <c r="K22" i="1"/>
  <c r="K24" i="1"/>
  <c r="K26" i="1"/>
  <c r="K794" i="1"/>
  <c r="K28" i="1"/>
  <c r="K30" i="1"/>
  <c r="K32" i="1"/>
  <c r="K34" i="1"/>
  <c r="K36" i="1"/>
  <c r="K38" i="1"/>
  <c r="K40" i="1"/>
  <c r="K42" i="1"/>
  <c r="K44" i="1"/>
  <c r="K46" i="1"/>
  <c r="K48" i="1"/>
  <c r="K795" i="1"/>
  <c r="K796" i="1"/>
  <c r="K50" i="1"/>
  <c r="K797" i="1"/>
  <c r="K798" i="1"/>
  <c r="K52" i="1"/>
  <c r="K54" i="1"/>
  <c r="K56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5" i="1"/>
  <c r="K818" i="1"/>
  <c r="K819" i="1"/>
  <c r="K820" i="1"/>
  <c r="K1064" i="1"/>
  <c r="K1145" i="1"/>
  <c r="K682" i="1"/>
  <c r="K684" i="1"/>
  <c r="K686" i="1"/>
  <c r="K688" i="1"/>
  <c r="K690" i="1"/>
  <c r="K1907" i="1"/>
  <c r="K1913" i="1"/>
  <c r="K1921" i="1"/>
  <c r="K1922" i="1"/>
  <c r="K895" i="1"/>
  <c r="K896" i="1"/>
  <c r="K816" i="1"/>
  <c r="K852" i="1"/>
  <c r="K853" i="1"/>
  <c r="K854" i="1"/>
  <c r="K105" i="1"/>
  <c r="K107" i="1"/>
  <c r="K109" i="1"/>
  <c r="K111" i="1"/>
  <c r="K113" i="1"/>
  <c r="K115" i="1"/>
  <c r="K855" i="1"/>
  <c r="K856" i="1"/>
  <c r="K857" i="1"/>
  <c r="K858" i="1"/>
  <c r="K859" i="1"/>
  <c r="K117" i="1"/>
  <c r="K119" i="1"/>
  <c r="K121" i="1"/>
  <c r="K860" i="1"/>
  <c r="K863" i="1"/>
  <c r="K923" i="1"/>
  <c r="K939" i="1"/>
  <c r="K941" i="1"/>
  <c r="K955" i="1"/>
  <c r="K957" i="1"/>
  <c r="K964" i="1"/>
  <c r="K966" i="1"/>
  <c r="K973" i="1"/>
  <c r="K975" i="1"/>
  <c r="K977" i="1"/>
  <c r="K1005" i="1"/>
  <c r="K1796" i="1"/>
  <c r="K1797" i="1"/>
  <c r="K1830" i="1"/>
  <c r="K1859" i="1"/>
  <c r="K1860" i="1"/>
  <c r="K1868" i="1"/>
  <c r="K1869" i="1"/>
  <c r="K711" i="1"/>
  <c r="K713" i="1"/>
  <c r="K724" i="1"/>
  <c r="K726" i="1"/>
  <c r="K728" i="1"/>
  <c r="K730" i="1"/>
  <c r="K732" i="1"/>
  <c r="K734" i="1"/>
  <c r="K736" i="1"/>
  <c r="K738" i="1"/>
  <c r="K740" i="1"/>
  <c r="K742" i="1"/>
  <c r="K744" i="1"/>
  <c r="K746" i="1"/>
  <c r="K748" i="1"/>
  <c r="K1851" i="1"/>
  <c r="K1852" i="1"/>
  <c r="K1853" i="1"/>
  <c r="K1854" i="1"/>
  <c r="K1855" i="1"/>
  <c r="K1856" i="1"/>
  <c r="K1857" i="1"/>
  <c r="K1858" i="1"/>
  <c r="K988" i="1"/>
  <c r="K994" i="1"/>
  <c r="K1000" i="1"/>
  <c r="K1023" i="1"/>
  <c r="K1029" i="1"/>
  <c r="K1035" i="1"/>
  <c r="K1041" i="1"/>
  <c r="K1047" i="1"/>
  <c r="K1053" i="1"/>
  <c r="K1059" i="1"/>
  <c r="K1069" i="1"/>
  <c r="K1075" i="1"/>
  <c r="K1081" i="1"/>
  <c r="K1087" i="1"/>
  <c r="K1093" i="1"/>
  <c r="K897" i="1"/>
  <c r="K1015" i="1"/>
  <c r="K898" i="1"/>
  <c r="K780" i="1"/>
  <c r="K12" i="1"/>
  <c r="K781" i="1"/>
  <c r="K14" i="1"/>
  <c r="K16" i="1"/>
  <c r="K18" i="1"/>
  <c r="K143" i="1"/>
  <c r="K145" i="1"/>
  <c r="K147" i="1"/>
  <c r="K149" i="1"/>
  <c r="K151" i="1"/>
  <c r="K153" i="1"/>
  <c r="K155" i="1"/>
  <c r="K157" i="1"/>
  <c r="K159" i="1"/>
  <c r="K161" i="1"/>
  <c r="K163" i="1"/>
  <c r="K165" i="1"/>
  <c r="K167" i="1"/>
  <c r="K169" i="1"/>
  <c r="K920" i="1"/>
  <c r="K171" i="1"/>
  <c r="K924" i="1"/>
  <c r="K186" i="1"/>
  <c r="K188" i="1"/>
  <c r="K190" i="1"/>
  <c r="K930" i="1"/>
  <c r="K932" i="1"/>
  <c r="K933" i="1"/>
  <c r="K934" i="1"/>
  <c r="K935" i="1"/>
  <c r="K936" i="1"/>
  <c r="K937" i="1"/>
  <c r="K938" i="1"/>
  <c r="K195" i="1"/>
  <c r="K197" i="1"/>
  <c r="K199" i="1"/>
  <c r="K201" i="1"/>
  <c r="K203" i="1"/>
  <c r="K205" i="1"/>
  <c r="K207" i="1"/>
  <c r="K209" i="1"/>
  <c r="K211" i="1"/>
  <c r="K213" i="1"/>
  <c r="K215" i="1"/>
  <c r="K217" i="1"/>
  <c r="K219" i="1"/>
  <c r="K221" i="1"/>
  <c r="K223" i="1"/>
  <c r="K225" i="1"/>
  <c r="K227" i="1"/>
  <c r="K229" i="1"/>
  <c r="K231" i="1"/>
  <c r="K233" i="1"/>
  <c r="K235" i="1"/>
  <c r="K237" i="1"/>
  <c r="K239" i="1"/>
  <c r="K241" i="1"/>
  <c r="K243" i="1"/>
  <c r="K245" i="1"/>
  <c r="K247" i="1"/>
  <c r="K249" i="1"/>
  <c r="K251" i="1"/>
  <c r="K943" i="1"/>
  <c r="K944" i="1"/>
  <c r="K952" i="1"/>
  <c r="K953" i="1"/>
  <c r="K954" i="1"/>
  <c r="K959" i="1"/>
  <c r="K961" i="1"/>
  <c r="K369" i="1"/>
  <c r="K371" i="1"/>
  <c r="K373" i="1"/>
  <c r="K968" i="1"/>
  <c r="K969" i="1"/>
  <c r="K970" i="1"/>
  <c r="K375" i="1"/>
  <c r="K377" i="1"/>
  <c r="K379" i="1"/>
  <c r="K971" i="1"/>
  <c r="K972" i="1"/>
  <c r="K381" i="1"/>
  <c r="K383" i="1"/>
  <c r="K385" i="1"/>
  <c r="K387" i="1"/>
  <c r="K389" i="1"/>
  <c r="K391" i="1"/>
  <c r="K393" i="1"/>
  <c r="K395" i="1"/>
  <c r="K397" i="1"/>
  <c r="K399" i="1"/>
  <c r="K979" i="1"/>
  <c r="K1007" i="1"/>
  <c r="K1011" i="1"/>
  <c r="K401" i="1"/>
  <c r="K403" i="1"/>
  <c r="K1100" i="1"/>
  <c r="K405" i="1"/>
  <c r="K407" i="1"/>
  <c r="K422" i="1"/>
  <c r="K423" i="1"/>
  <c r="K1107" i="1"/>
  <c r="K1108" i="1"/>
  <c r="K1109" i="1"/>
  <c r="K1141" i="1"/>
  <c r="K1799" i="1"/>
  <c r="K750" i="1"/>
  <c r="K752" i="1"/>
  <c r="K754" i="1"/>
  <c r="K756" i="1"/>
  <c r="K758" i="1"/>
  <c r="K760" i="1"/>
  <c r="K762" i="1"/>
  <c r="K764" i="1"/>
  <c r="K766" i="1"/>
  <c r="K768" i="1"/>
  <c r="K770" i="1"/>
  <c r="K772" i="1"/>
  <c r="K774" i="1"/>
  <c r="K1924" i="1"/>
  <c r="K777" i="1"/>
  <c r="K899" i="1"/>
  <c r="K984" i="1"/>
  <c r="K900" i="1"/>
  <c r="K1016" i="1"/>
  <c r="K775" i="1"/>
  <c r="K58" i="1"/>
  <c r="K60" i="1"/>
  <c r="K821" i="1"/>
  <c r="K822" i="1"/>
  <c r="K823" i="1"/>
  <c r="K825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925" i="1"/>
  <c r="K926" i="1"/>
  <c r="K174" i="1"/>
  <c r="K927" i="1"/>
  <c r="K176" i="1"/>
  <c r="K178" i="1"/>
  <c r="K180" i="1"/>
  <c r="K182" i="1"/>
  <c r="K928" i="1"/>
  <c r="K929" i="1"/>
  <c r="K184" i="1"/>
  <c r="K191" i="1"/>
  <c r="K193" i="1"/>
  <c r="K931" i="1"/>
  <c r="K253" i="1"/>
  <c r="K255" i="1"/>
  <c r="K257" i="1"/>
  <c r="K259" i="1"/>
  <c r="K261" i="1"/>
  <c r="K263" i="1"/>
  <c r="K265" i="1"/>
  <c r="K267" i="1"/>
  <c r="K269" i="1"/>
  <c r="K271" i="1"/>
  <c r="K273" i="1"/>
  <c r="K275" i="1"/>
  <c r="K277" i="1"/>
  <c r="K279" i="1"/>
  <c r="K281" i="1"/>
  <c r="K283" i="1"/>
  <c r="K285" i="1"/>
  <c r="K287" i="1"/>
  <c r="K289" i="1"/>
  <c r="K291" i="1"/>
  <c r="K293" i="1"/>
  <c r="K295" i="1"/>
  <c r="K297" i="1"/>
  <c r="K299" i="1"/>
  <c r="K301" i="1"/>
  <c r="K303" i="1"/>
  <c r="K305" i="1"/>
  <c r="K307" i="1"/>
  <c r="K309" i="1"/>
  <c r="K311" i="1"/>
  <c r="K313" i="1"/>
  <c r="K315" i="1"/>
  <c r="K317" i="1"/>
  <c r="K319" i="1"/>
  <c r="K321" i="1"/>
  <c r="K963" i="1"/>
  <c r="K323" i="1"/>
  <c r="K325" i="1"/>
  <c r="K327" i="1"/>
  <c r="K329" i="1"/>
  <c r="K331" i="1"/>
  <c r="K333" i="1"/>
  <c r="K335" i="1"/>
  <c r="K337" i="1"/>
  <c r="K339" i="1"/>
  <c r="K341" i="1"/>
  <c r="K343" i="1"/>
  <c r="K345" i="1"/>
  <c r="K347" i="1"/>
  <c r="K349" i="1"/>
  <c r="K351" i="1"/>
  <c r="K353" i="1"/>
  <c r="K355" i="1"/>
  <c r="K357" i="1"/>
  <c r="K359" i="1"/>
  <c r="K361" i="1"/>
  <c r="K363" i="1"/>
  <c r="K365" i="1"/>
  <c r="K367" i="1"/>
  <c r="K1065" i="1"/>
  <c r="K1146" i="1"/>
  <c r="K440" i="1"/>
  <c r="K442" i="1"/>
  <c r="K680" i="1"/>
  <c r="K1862" i="1"/>
  <c r="K1864" i="1"/>
  <c r="K1865" i="1"/>
  <c r="K1866" i="1"/>
  <c r="K1867" i="1"/>
  <c r="K1876" i="1"/>
  <c r="K901" i="1"/>
  <c r="K989" i="1"/>
  <c r="K995" i="1"/>
  <c r="K1001" i="1"/>
  <c r="K1024" i="1"/>
  <c r="K1030" i="1"/>
  <c r="K1036" i="1"/>
  <c r="K1042" i="1"/>
  <c r="K1048" i="1"/>
  <c r="K1054" i="1"/>
  <c r="K1060" i="1"/>
  <c r="K1070" i="1"/>
  <c r="K1076" i="1"/>
  <c r="K1082" i="1"/>
  <c r="K1088" i="1"/>
  <c r="K1094" i="1"/>
  <c r="K902" i="1"/>
  <c r="K79" i="1"/>
  <c r="K81" i="1"/>
  <c r="K83" i="1"/>
  <c r="K827" i="1"/>
  <c r="K828" i="1"/>
  <c r="K829" i="1"/>
  <c r="K830" i="1"/>
  <c r="K831" i="1"/>
  <c r="K832" i="1"/>
  <c r="K833" i="1"/>
  <c r="K835" i="1"/>
  <c r="K836" i="1"/>
  <c r="K837" i="1"/>
  <c r="K85" i="1"/>
  <c r="K87" i="1"/>
  <c r="K89" i="1"/>
  <c r="K91" i="1"/>
  <c r="K93" i="1"/>
  <c r="K95" i="1"/>
  <c r="K97" i="1"/>
  <c r="K99" i="1"/>
  <c r="K101" i="1"/>
  <c r="K103" i="1"/>
  <c r="K124" i="1"/>
  <c r="K126" i="1"/>
  <c r="K128" i="1"/>
  <c r="K861" i="1"/>
  <c r="K862" i="1"/>
  <c r="K864" i="1"/>
  <c r="K865" i="1"/>
  <c r="K866" i="1"/>
  <c r="K867" i="1"/>
  <c r="K868" i="1"/>
  <c r="K869" i="1"/>
  <c r="K129" i="1"/>
  <c r="K131" i="1"/>
  <c r="K133" i="1"/>
  <c r="K135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1142" i="1"/>
  <c r="K1143" i="1"/>
  <c r="K1144" i="1"/>
  <c r="K1149" i="1"/>
  <c r="K1150" i="1"/>
  <c r="K1151" i="1"/>
  <c r="K1152" i="1"/>
  <c r="K429" i="1"/>
  <c r="K1153" i="1"/>
  <c r="K1154" i="1"/>
  <c r="K1155" i="1"/>
  <c r="K431" i="1"/>
  <c r="K433" i="1"/>
  <c r="K435" i="1"/>
  <c r="K437" i="1"/>
  <c r="K1156" i="1"/>
  <c r="K443" i="1"/>
  <c r="K1803" i="1"/>
  <c r="K1804" i="1"/>
  <c r="K1805" i="1"/>
  <c r="K1806" i="1"/>
  <c r="K1807" i="1"/>
  <c r="K1808" i="1"/>
  <c r="K1809" i="1"/>
  <c r="K1810" i="1"/>
  <c r="K1811" i="1"/>
  <c r="K1812" i="1"/>
  <c r="K1813" i="1"/>
  <c r="K1815" i="1"/>
  <c r="K1817" i="1"/>
  <c r="K1818" i="1"/>
  <c r="K1819" i="1"/>
  <c r="K1820" i="1"/>
  <c r="K1821" i="1"/>
  <c r="K1822" i="1"/>
  <c r="K1823" i="1"/>
  <c r="K1824" i="1"/>
  <c r="K1825" i="1"/>
  <c r="K1826" i="1"/>
  <c r="K1827" i="1"/>
  <c r="K1833" i="1"/>
  <c r="K1834" i="1"/>
  <c r="K1835" i="1"/>
  <c r="K1836" i="1"/>
  <c r="K1837" i="1"/>
  <c r="K691" i="1"/>
  <c r="K693" i="1"/>
  <c r="K695" i="1"/>
  <c r="K697" i="1"/>
  <c r="K1861" i="1"/>
  <c r="K1871" i="1"/>
  <c r="K1872" i="1"/>
  <c r="K1873" i="1"/>
  <c r="K1874" i="1"/>
  <c r="K1875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8" i="1"/>
  <c r="K1909" i="1"/>
  <c r="K1910" i="1"/>
  <c r="K1911" i="1"/>
  <c r="K1912" i="1"/>
  <c r="K1914" i="1"/>
  <c r="K1915" i="1"/>
  <c r="K1916" i="1"/>
  <c r="K1917" i="1"/>
  <c r="K1918" i="1"/>
  <c r="K903" i="1"/>
  <c r="K904" i="1"/>
  <c r="K8" i="1"/>
  <c r="K10" i="1"/>
  <c r="K851" i="1"/>
  <c r="K882" i="1"/>
  <c r="K883" i="1"/>
  <c r="K884" i="1"/>
  <c r="K885" i="1"/>
  <c r="K137" i="1"/>
  <c r="K139" i="1"/>
  <c r="K141" i="1"/>
  <c r="K921" i="1"/>
  <c r="K980" i="1"/>
  <c r="K981" i="1"/>
  <c r="K982" i="1"/>
  <c r="K1008" i="1"/>
  <c r="K1012" i="1"/>
  <c r="K1098" i="1"/>
  <c r="K1101" i="1"/>
  <c r="K1104" i="1"/>
  <c r="K409" i="1"/>
  <c r="K411" i="1"/>
  <c r="K413" i="1"/>
  <c r="K415" i="1"/>
  <c r="K417" i="1"/>
  <c r="K419" i="1"/>
  <c r="K1105" i="1"/>
  <c r="K1106" i="1"/>
  <c r="K675" i="1"/>
  <c r="K677" i="1"/>
  <c r="K778" i="1"/>
  <c r="K985" i="1"/>
  <c r="K990" i="1"/>
  <c r="K996" i="1"/>
  <c r="K1002" i="1"/>
  <c r="K1025" i="1"/>
  <c r="K1031" i="1"/>
  <c r="K1037" i="1"/>
  <c r="K1043" i="1"/>
  <c r="K1049" i="1"/>
  <c r="K1055" i="1"/>
  <c r="K1061" i="1"/>
  <c r="K1071" i="1"/>
  <c r="K1077" i="1"/>
  <c r="K1083" i="1"/>
  <c r="K1089" i="1"/>
  <c r="K1095" i="1"/>
  <c r="K1801" i="1"/>
  <c r="K1814" i="1"/>
  <c r="K1816" i="1"/>
  <c r="K905" i="1"/>
  <c r="K1017" i="1"/>
  <c r="K1802" i="1"/>
  <c r="K906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55" i="1"/>
  <c r="K57" i="1"/>
  <c r="K62" i="1"/>
  <c r="K63" i="1"/>
  <c r="K64" i="1"/>
  <c r="K65" i="1"/>
  <c r="K66" i="1"/>
  <c r="K67" i="1"/>
  <c r="K68" i="1"/>
  <c r="K69" i="1"/>
  <c r="K70" i="1"/>
  <c r="K814" i="1"/>
  <c r="K71" i="1"/>
  <c r="K72" i="1"/>
  <c r="K73" i="1"/>
  <c r="K74" i="1"/>
  <c r="K75" i="1"/>
  <c r="K76" i="1"/>
  <c r="K77" i="1"/>
  <c r="K78" i="1"/>
  <c r="K1066" i="1"/>
  <c r="K1147" i="1"/>
  <c r="K681" i="1"/>
  <c r="K683" i="1"/>
  <c r="K685" i="1"/>
  <c r="K687" i="1"/>
  <c r="K689" i="1"/>
  <c r="K907" i="1"/>
  <c r="K908" i="1"/>
  <c r="K1018" i="1"/>
  <c r="K106" i="1"/>
  <c r="K108" i="1"/>
  <c r="K110" i="1"/>
  <c r="K112" i="1"/>
  <c r="K114" i="1"/>
  <c r="K116" i="1"/>
  <c r="K118" i="1"/>
  <c r="K120" i="1"/>
  <c r="K122" i="1"/>
  <c r="K940" i="1"/>
  <c r="K942" i="1"/>
  <c r="K956" i="1"/>
  <c r="K958" i="1"/>
  <c r="K965" i="1"/>
  <c r="K967" i="1"/>
  <c r="K974" i="1"/>
  <c r="K976" i="1"/>
  <c r="K978" i="1"/>
  <c r="K991" i="1"/>
  <c r="K997" i="1"/>
  <c r="K1003" i="1"/>
  <c r="K1026" i="1"/>
  <c r="K1032" i="1"/>
  <c r="K1038" i="1"/>
  <c r="K1044" i="1"/>
  <c r="K1050" i="1"/>
  <c r="K1056" i="1"/>
  <c r="K1062" i="1"/>
  <c r="K1072" i="1"/>
  <c r="K1078" i="1"/>
  <c r="K1084" i="1"/>
  <c r="K1090" i="1"/>
  <c r="K1096" i="1"/>
  <c r="K710" i="1"/>
  <c r="K712" i="1"/>
  <c r="K714" i="1"/>
  <c r="K715" i="1"/>
  <c r="K716" i="1"/>
  <c r="K717" i="1"/>
  <c r="K718" i="1"/>
  <c r="K719" i="1"/>
  <c r="K720" i="1"/>
  <c r="K721" i="1"/>
  <c r="K722" i="1"/>
  <c r="K723" i="1"/>
  <c r="K725" i="1"/>
  <c r="K727" i="1"/>
  <c r="K729" i="1"/>
  <c r="K731" i="1"/>
  <c r="K733" i="1"/>
  <c r="K735" i="1"/>
  <c r="K737" i="1"/>
  <c r="K739" i="1"/>
  <c r="K741" i="1"/>
  <c r="K743" i="1"/>
  <c r="K745" i="1"/>
  <c r="K747" i="1"/>
  <c r="K909" i="1"/>
  <c r="K910" i="1"/>
  <c r="K13" i="1"/>
  <c r="K782" i="1"/>
  <c r="K15" i="1"/>
  <c r="K17" i="1"/>
  <c r="K19" i="1"/>
  <c r="K786" i="1"/>
  <c r="K787" i="1"/>
  <c r="K788" i="1"/>
  <c r="K789" i="1"/>
  <c r="K790" i="1"/>
  <c r="K791" i="1"/>
  <c r="K792" i="1"/>
  <c r="K793" i="1"/>
  <c r="K824" i="1"/>
  <c r="K144" i="1"/>
  <c r="K146" i="1"/>
  <c r="K148" i="1"/>
  <c r="K150" i="1"/>
  <c r="K152" i="1"/>
  <c r="K154" i="1"/>
  <c r="K156" i="1"/>
  <c r="K158" i="1"/>
  <c r="K160" i="1"/>
  <c r="K162" i="1"/>
  <c r="K164" i="1"/>
  <c r="K166" i="1"/>
  <c r="K168" i="1"/>
  <c r="K170" i="1"/>
  <c r="K918" i="1"/>
  <c r="K922" i="1"/>
  <c r="K172" i="1"/>
  <c r="K185" i="1"/>
  <c r="K187" i="1"/>
  <c r="K189" i="1"/>
  <c r="K196" i="1"/>
  <c r="K198" i="1"/>
  <c r="K200" i="1"/>
  <c r="K202" i="1"/>
  <c r="K204" i="1"/>
  <c r="K206" i="1"/>
  <c r="K208" i="1"/>
  <c r="K210" i="1"/>
  <c r="K212" i="1"/>
  <c r="K214" i="1"/>
  <c r="K216" i="1"/>
  <c r="K218" i="1"/>
  <c r="K220" i="1"/>
  <c r="K222" i="1"/>
  <c r="K224" i="1"/>
  <c r="K226" i="1"/>
  <c r="K228" i="1"/>
  <c r="K230" i="1"/>
  <c r="K232" i="1"/>
  <c r="K234" i="1"/>
  <c r="K236" i="1"/>
  <c r="K238" i="1"/>
  <c r="K240" i="1"/>
  <c r="K242" i="1"/>
  <c r="K244" i="1"/>
  <c r="K246" i="1"/>
  <c r="K248" i="1"/>
  <c r="K250" i="1"/>
  <c r="K252" i="1"/>
  <c r="K960" i="1"/>
  <c r="K962" i="1"/>
  <c r="K370" i="1"/>
  <c r="K372" i="1"/>
  <c r="K374" i="1"/>
  <c r="K376" i="1"/>
  <c r="K378" i="1"/>
  <c r="K380" i="1"/>
  <c r="K382" i="1"/>
  <c r="K384" i="1"/>
  <c r="K386" i="1"/>
  <c r="K388" i="1"/>
  <c r="K390" i="1"/>
  <c r="K392" i="1"/>
  <c r="K394" i="1"/>
  <c r="K396" i="1"/>
  <c r="K398" i="1"/>
  <c r="K400" i="1"/>
  <c r="K1009" i="1"/>
  <c r="K1013" i="1"/>
  <c r="K402" i="1"/>
  <c r="K404" i="1"/>
  <c r="K1102" i="1"/>
  <c r="K406" i="1"/>
  <c r="K408" i="1"/>
  <c r="K421" i="1"/>
  <c r="K424" i="1"/>
  <c r="K1165" i="1"/>
  <c r="K1795" i="1"/>
  <c r="K1800" i="1"/>
  <c r="K1838" i="1"/>
  <c r="K1839" i="1"/>
  <c r="K749" i="1"/>
  <c r="K751" i="1"/>
  <c r="K753" i="1"/>
  <c r="K755" i="1"/>
  <c r="K757" i="1"/>
  <c r="K759" i="1"/>
  <c r="K761" i="1"/>
  <c r="K763" i="1"/>
  <c r="K765" i="1"/>
  <c r="K767" i="1"/>
  <c r="K769" i="1"/>
  <c r="K771" i="1"/>
  <c r="K773" i="1"/>
  <c r="K1919" i="1"/>
  <c r="K1920" i="1"/>
  <c r="K1923" i="1"/>
  <c r="K779" i="1"/>
  <c r="K911" i="1"/>
  <c r="K986" i="1"/>
  <c r="K1019" i="1"/>
  <c r="K912" i="1"/>
  <c r="K59" i="1"/>
  <c r="K61" i="1"/>
  <c r="K826" i="1"/>
  <c r="K850" i="1"/>
  <c r="K173" i="1"/>
  <c r="K175" i="1"/>
  <c r="K177" i="1"/>
  <c r="K179" i="1"/>
  <c r="K181" i="1"/>
  <c r="K183" i="1"/>
  <c r="K192" i="1"/>
  <c r="K194" i="1"/>
  <c r="K945" i="1"/>
  <c r="K946" i="1"/>
  <c r="K947" i="1"/>
  <c r="K948" i="1"/>
  <c r="K949" i="1"/>
  <c r="K950" i="1"/>
  <c r="K951" i="1"/>
  <c r="K254" i="1"/>
  <c r="K256" i="1"/>
  <c r="K258" i="1"/>
  <c r="K260" i="1"/>
  <c r="K262" i="1"/>
  <c r="K264" i="1"/>
  <c r="K266" i="1"/>
  <c r="K268" i="1"/>
  <c r="K270" i="1"/>
  <c r="K272" i="1"/>
  <c r="K274" i="1"/>
  <c r="K276" i="1"/>
  <c r="K278" i="1"/>
  <c r="K280" i="1"/>
  <c r="K282" i="1"/>
  <c r="K284" i="1"/>
  <c r="K286" i="1"/>
  <c r="K288" i="1"/>
  <c r="K290" i="1"/>
  <c r="K292" i="1"/>
  <c r="K294" i="1"/>
  <c r="K296" i="1"/>
  <c r="K298" i="1"/>
  <c r="K300" i="1"/>
  <c r="K302" i="1"/>
  <c r="K304" i="1"/>
  <c r="K306" i="1"/>
  <c r="K308" i="1"/>
  <c r="K310" i="1"/>
  <c r="K312" i="1"/>
  <c r="K314" i="1"/>
  <c r="K316" i="1"/>
  <c r="K318" i="1"/>
  <c r="K320" i="1"/>
  <c r="K322" i="1"/>
  <c r="K324" i="1"/>
  <c r="K326" i="1"/>
  <c r="K328" i="1"/>
  <c r="K330" i="1"/>
  <c r="K332" i="1"/>
  <c r="K334" i="1"/>
  <c r="K336" i="1"/>
  <c r="K338" i="1"/>
  <c r="K340" i="1"/>
  <c r="K342" i="1"/>
  <c r="K344" i="1"/>
  <c r="K346" i="1"/>
  <c r="K348" i="1"/>
  <c r="K350" i="1"/>
  <c r="K352" i="1"/>
  <c r="K354" i="1"/>
  <c r="K356" i="1"/>
  <c r="K358" i="1"/>
  <c r="K360" i="1"/>
  <c r="K362" i="1"/>
  <c r="K364" i="1"/>
  <c r="K366" i="1"/>
  <c r="K368" i="1"/>
  <c r="K1067" i="1"/>
  <c r="K1148" i="1"/>
  <c r="K1157" i="1"/>
  <c r="K439" i="1"/>
  <c r="K441" i="1"/>
  <c r="K1163" i="1"/>
  <c r="K1164" i="1"/>
  <c r="K679" i="1"/>
  <c r="K913" i="1"/>
  <c r="K992" i="1"/>
  <c r="K998" i="1"/>
  <c r="K1004" i="1"/>
  <c r="K1027" i="1"/>
  <c r="K1033" i="1"/>
  <c r="K1039" i="1"/>
  <c r="K1045" i="1"/>
  <c r="K1051" i="1"/>
  <c r="K1057" i="1"/>
  <c r="K1063" i="1"/>
  <c r="K1073" i="1"/>
  <c r="K1079" i="1"/>
  <c r="K1085" i="1"/>
  <c r="K1091" i="1"/>
  <c r="K1097" i="1"/>
  <c r="K914" i="1"/>
  <c r="K1020" i="1"/>
  <c r="K784" i="1"/>
  <c r="K785" i="1"/>
  <c r="K817" i="1"/>
  <c r="K80" i="1"/>
  <c r="K82" i="1"/>
  <c r="K84" i="1"/>
  <c r="K86" i="1"/>
  <c r="K88" i="1"/>
  <c r="K90" i="1"/>
  <c r="K92" i="1"/>
  <c r="K94" i="1"/>
  <c r="K96" i="1"/>
  <c r="K98" i="1"/>
  <c r="K100" i="1"/>
  <c r="K102" i="1"/>
  <c r="K104" i="1"/>
  <c r="K123" i="1"/>
  <c r="K125" i="1"/>
  <c r="K127" i="1"/>
  <c r="K130" i="1"/>
  <c r="K132" i="1"/>
  <c r="K134" i="1"/>
  <c r="K136" i="1"/>
  <c r="K915" i="1"/>
  <c r="K430" i="1"/>
  <c r="K432" i="1"/>
  <c r="K434" i="1"/>
  <c r="K436" i="1"/>
  <c r="K438" i="1"/>
  <c r="K444" i="1"/>
  <c r="K692" i="1"/>
  <c r="K694" i="1"/>
  <c r="K696" i="1"/>
  <c r="K698" i="1"/>
  <c r="K916" i="1"/>
  <c r="K917" i="1"/>
  <c r="K1021" i="1"/>
  <c r="C4" i="37"/>
  <c r="M775" i="1" l="1"/>
  <c r="N775" i="1" s="1"/>
  <c r="O775" i="1" s="1"/>
  <c r="P775" i="1" s="1"/>
  <c r="Q775" i="1" s="1"/>
  <c r="R775" i="1" s="1"/>
  <c r="S775" i="1" s="1"/>
  <c r="T775" i="1" s="1"/>
  <c r="U775" i="1" s="1"/>
  <c r="N397" i="1"/>
  <c r="M467" i="1"/>
  <c r="N467" i="1" s="1"/>
  <c r="O467" i="1" s="1"/>
  <c r="P467" i="1" s="1"/>
  <c r="Q467" i="1" s="1"/>
  <c r="R467" i="1" s="1"/>
  <c r="S467" i="1" s="1"/>
  <c r="T467" i="1" s="1"/>
  <c r="U467" i="1" s="1"/>
  <c r="M484" i="1"/>
  <c r="N484" i="1" s="1"/>
  <c r="O484" i="1" s="1"/>
  <c r="P484" i="1" s="1"/>
  <c r="Q484" i="1" s="1"/>
  <c r="R484" i="1" s="1"/>
  <c r="S484" i="1" s="1"/>
  <c r="T484" i="1" s="1"/>
  <c r="U484" i="1" s="1"/>
  <c r="M480" i="1"/>
  <c r="N480" i="1" s="1"/>
  <c r="O480" i="1" s="1"/>
  <c r="P480" i="1" s="1"/>
  <c r="Q480" i="1" s="1"/>
  <c r="R480" i="1" s="1"/>
  <c r="S480" i="1" s="1"/>
  <c r="T480" i="1" s="1"/>
  <c r="U480" i="1" s="1"/>
  <c r="M481" i="1"/>
  <c r="N481" i="1" s="1"/>
  <c r="O481" i="1" s="1"/>
  <c r="P481" i="1" s="1"/>
  <c r="Q481" i="1" s="1"/>
  <c r="R481" i="1" s="1"/>
  <c r="S481" i="1" s="1"/>
  <c r="T481" i="1" s="1"/>
  <c r="U481" i="1" s="1"/>
  <c r="M531" i="1"/>
  <c r="N531" i="1" s="1"/>
  <c r="O531" i="1" s="1"/>
  <c r="P531" i="1" s="1"/>
  <c r="Q531" i="1" s="1"/>
  <c r="R531" i="1" s="1"/>
  <c r="S531" i="1" s="1"/>
  <c r="T531" i="1" s="1"/>
  <c r="U531" i="1" s="1"/>
  <c r="M532" i="1"/>
  <c r="N532" i="1" s="1"/>
  <c r="O532" i="1" s="1"/>
  <c r="P532" i="1" s="1"/>
  <c r="Q532" i="1" s="1"/>
  <c r="R532" i="1" s="1"/>
  <c r="S532" i="1" s="1"/>
  <c r="T532" i="1" s="1"/>
  <c r="U532" i="1" s="1"/>
  <c r="M553" i="1"/>
  <c r="N553" i="1" s="1"/>
  <c r="O553" i="1" s="1"/>
  <c r="P553" i="1" s="1"/>
  <c r="Q553" i="1" s="1"/>
  <c r="R553" i="1" s="1"/>
  <c r="S553" i="1" s="1"/>
  <c r="T553" i="1" s="1"/>
  <c r="U553" i="1" s="1"/>
  <c r="M554" i="1"/>
  <c r="N554" i="1" s="1"/>
  <c r="O554" i="1" s="1"/>
  <c r="P554" i="1" s="1"/>
  <c r="Q554" i="1" s="1"/>
  <c r="R554" i="1" s="1"/>
  <c r="S554" i="1" s="1"/>
  <c r="T554" i="1" s="1"/>
  <c r="U554" i="1" s="1"/>
  <c r="M567" i="1"/>
  <c r="N567" i="1" s="1"/>
  <c r="O567" i="1" s="1"/>
  <c r="P567" i="1" s="1"/>
  <c r="Q567" i="1" s="1"/>
  <c r="R567" i="1" s="1"/>
  <c r="S567" i="1" s="1"/>
  <c r="T567" i="1" s="1"/>
  <c r="U567" i="1" s="1"/>
  <c r="M568" i="1"/>
  <c r="N568" i="1" s="1"/>
  <c r="O568" i="1" s="1"/>
  <c r="P568" i="1" s="1"/>
  <c r="Q568" i="1" s="1"/>
  <c r="R568" i="1" s="1"/>
  <c r="S568" i="1" s="1"/>
  <c r="T568" i="1" s="1"/>
  <c r="U568" i="1" s="1"/>
  <c r="M619" i="1"/>
  <c r="N619" i="1" s="1"/>
  <c r="O619" i="1" s="1"/>
  <c r="P619" i="1" s="1"/>
  <c r="Q619" i="1" s="1"/>
  <c r="R619" i="1" s="1"/>
  <c r="S619" i="1" s="1"/>
  <c r="T619" i="1" s="1"/>
  <c r="U619" i="1" s="1"/>
  <c r="M620" i="1"/>
  <c r="N620" i="1" s="1"/>
  <c r="O620" i="1" s="1"/>
  <c r="P620" i="1" s="1"/>
  <c r="Q620" i="1" s="1"/>
  <c r="R620" i="1" s="1"/>
  <c r="S620" i="1" s="1"/>
  <c r="T620" i="1" s="1"/>
  <c r="U620" i="1" s="1"/>
  <c r="M581" i="1"/>
  <c r="N581" i="1" s="1"/>
  <c r="O581" i="1" s="1"/>
  <c r="P581" i="1" s="1"/>
  <c r="Q581" i="1" s="1"/>
  <c r="R581" i="1" s="1"/>
  <c r="S581" i="1" s="1"/>
  <c r="T581" i="1" s="1"/>
  <c r="U581" i="1" s="1"/>
  <c r="M582" i="1"/>
  <c r="N582" i="1" s="1"/>
  <c r="O582" i="1" s="1"/>
  <c r="P582" i="1" s="1"/>
  <c r="Q582" i="1" s="1"/>
  <c r="R582" i="1" s="1"/>
  <c r="S582" i="1" s="1"/>
  <c r="T582" i="1" s="1"/>
  <c r="U582" i="1" s="1"/>
  <c r="M655" i="1"/>
  <c r="N655" i="1" s="1"/>
  <c r="O655" i="1" s="1"/>
  <c r="P655" i="1" s="1"/>
  <c r="Q655" i="1" s="1"/>
  <c r="R655" i="1" s="1"/>
  <c r="S655" i="1" s="1"/>
  <c r="T655" i="1" s="1"/>
  <c r="U655" i="1" s="1"/>
  <c r="M656" i="1"/>
  <c r="N656" i="1" s="1"/>
  <c r="O656" i="1" s="1"/>
  <c r="P656" i="1" s="1"/>
  <c r="Q656" i="1" s="1"/>
  <c r="R656" i="1" s="1"/>
  <c r="S656" i="1" s="1"/>
  <c r="T656" i="1" s="1"/>
  <c r="U656" i="1" s="1"/>
  <c r="M593" i="1"/>
  <c r="N593" i="1" s="1"/>
  <c r="O593" i="1" s="1"/>
  <c r="P593" i="1" s="1"/>
  <c r="Q593" i="1" s="1"/>
  <c r="R593" i="1" s="1"/>
  <c r="S593" i="1" s="1"/>
  <c r="T593" i="1" s="1"/>
  <c r="U593" i="1" s="1"/>
  <c r="M594" i="1"/>
  <c r="N594" i="1" s="1"/>
  <c r="O594" i="1" s="1"/>
  <c r="P594" i="1" s="1"/>
  <c r="Q594" i="1" s="1"/>
  <c r="R594" i="1" s="1"/>
  <c r="S594" i="1" s="1"/>
  <c r="T594" i="1" s="1"/>
  <c r="U594" i="1" s="1"/>
  <c r="M667" i="1"/>
  <c r="N667" i="1" s="1"/>
  <c r="O667" i="1" s="1"/>
  <c r="P667" i="1" s="1"/>
  <c r="Q667" i="1" s="1"/>
  <c r="R667" i="1" s="1"/>
  <c r="S667" i="1" s="1"/>
  <c r="T667" i="1" s="1"/>
  <c r="U667" i="1" s="1"/>
  <c r="M668" i="1"/>
  <c r="N668" i="1" s="1"/>
  <c r="O668" i="1" s="1"/>
  <c r="P668" i="1" s="1"/>
  <c r="Q668" i="1" s="1"/>
  <c r="R668" i="1" s="1"/>
  <c r="S668" i="1" s="1"/>
  <c r="T668" i="1" s="1"/>
  <c r="U668" i="1" s="1"/>
  <c r="M482" i="1"/>
  <c r="N482" i="1" s="1"/>
  <c r="O482" i="1" s="1"/>
  <c r="P482" i="1" s="1"/>
  <c r="Q482" i="1" s="1"/>
  <c r="R482" i="1" s="1"/>
  <c r="S482" i="1" s="1"/>
  <c r="T482" i="1" s="1"/>
  <c r="U482" i="1" s="1"/>
  <c r="M483" i="1"/>
  <c r="N483" i="1" s="1"/>
  <c r="O483" i="1" s="1"/>
  <c r="P483" i="1" s="1"/>
  <c r="Q483" i="1" s="1"/>
  <c r="R483" i="1" s="1"/>
  <c r="S483" i="1" s="1"/>
  <c r="T483" i="1" s="1"/>
  <c r="U483" i="1" s="1"/>
  <c r="M533" i="1"/>
  <c r="N533" i="1" s="1"/>
  <c r="O533" i="1" s="1"/>
  <c r="P533" i="1" s="1"/>
  <c r="Q533" i="1" s="1"/>
  <c r="R533" i="1" s="1"/>
  <c r="S533" i="1" s="1"/>
  <c r="T533" i="1" s="1"/>
  <c r="U533" i="1" s="1"/>
  <c r="M534" i="1"/>
  <c r="N534" i="1" s="1"/>
  <c r="O534" i="1" s="1"/>
  <c r="P534" i="1" s="1"/>
  <c r="Q534" i="1" s="1"/>
  <c r="R534" i="1" s="1"/>
  <c r="S534" i="1" s="1"/>
  <c r="T534" i="1" s="1"/>
  <c r="U534" i="1" s="1"/>
  <c r="M555" i="1"/>
  <c r="N555" i="1" s="1"/>
  <c r="O555" i="1" s="1"/>
  <c r="P555" i="1" s="1"/>
  <c r="Q555" i="1" s="1"/>
  <c r="R555" i="1" s="1"/>
  <c r="S555" i="1" s="1"/>
  <c r="T555" i="1" s="1"/>
  <c r="U555" i="1" s="1"/>
  <c r="M556" i="1"/>
  <c r="N556" i="1" s="1"/>
  <c r="O556" i="1" s="1"/>
  <c r="P556" i="1" s="1"/>
  <c r="Q556" i="1" s="1"/>
  <c r="R556" i="1" s="1"/>
  <c r="S556" i="1" s="1"/>
  <c r="T556" i="1" s="1"/>
  <c r="U556" i="1" s="1"/>
  <c r="M569" i="1"/>
  <c r="N569" i="1" s="1"/>
  <c r="O569" i="1" s="1"/>
  <c r="P569" i="1" s="1"/>
  <c r="Q569" i="1" s="1"/>
  <c r="R569" i="1" s="1"/>
  <c r="S569" i="1" s="1"/>
  <c r="T569" i="1" s="1"/>
  <c r="U569" i="1" s="1"/>
  <c r="M570" i="1"/>
  <c r="N570" i="1" s="1"/>
  <c r="O570" i="1" s="1"/>
  <c r="P570" i="1" s="1"/>
  <c r="Q570" i="1" s="1"/>
  <c r="R570" i="1" s="1"/>
  <c r="S570" i="1" s="1"/>
  <c r="T570" i="1" s="1"/>
  <c r="U570" i="1" s="1"/>
  <c r="M621" i="1"/>
  <c r="N621" i="1" s="1"/>
  <c r="O621" i="1" s="1"/>
  <c r="P621" i="1" s="1"/>
  <c r="Q621" i="1" s="1"/>
  <c r="R621" i="1" s="1"/>
  <c r="S621" i="1" s="1"/>
  <c r="T621" i="1" s="1"/>
  <c r="U621" i="1" s="1"/>
  <c r="M622" i="1"/>
  <c r="N622" i="1" s="1"/>
  <c r="O622" i="1" s="1"/>
  <c r="P622" i="1" s="1"/>
  <c r="Q622" i="1" s="1"/>
  <c r="R622" i="1" s="1"/>
  <c r="S622" i="1" s="1"/>
  <c r="T622" i="1" s="1"/>
  <c r="U622" i="1" s="1"/>
  <c r="M583" i="1"/>
  <c r="N583" i="1" s="1"/>
  <c r="O583" i="1" s="1"/>
  <c r="P583" i="1" s="1"/>
  <c r="Q583" i="1" s="1"/>
  <c r="R583" i="1" s="1"/>
  <c r="S583" i="1" s="1"/>
  <c r="T583" i="1" s="1"/>
  <c r="U583" i="1" s="1"/>
  <c r="M584" i="1"/>
  <c r="N584" i="1" s="1"/>
  <c r="O584" i="1" s="1"/>
  <c r="P584" i="1" s="1"/>
  <c r="Q584" i="1" s="1"/>
  <c r="R584" i="1" s="1"/>
  <c r="S584" i="1" s="1"/>
  <c r="T584" i="1" s="1"/>
  <c r="U584" i="1" s="1"/>
  <c r="M657" i="1"/>
  <c r="N657" i="1" s="1"/>
  <c r="O657" i="1" s="1"/>
  <c r="P657" i="1" s="1"/>
  <c r="Q657" i="1" s="1"/>
  <c r="R657" i="1" s="1"/>
  <c r="S657" i="1" s="1"/>
  <c r="T657" i="1" s="1"/>
  <c r="U657" i="1" s="1"/>
  <c r="M658" i="1"/>
  <c r="N658" i="1" s="1"/>
  <c r="O658" i="1" s="1"/>
  <c r="P658" i="1" s="1"/>
  <c r="Q658" i="1" s="1"/>
  <c r="R658" i="1" s="1"/>
  <c r="S658" i="1" s="1"/>
  <c r="T658" i="1" s="1"/>
  <c r="U658" i="1" s="1"/>
  <c r="M595" i="1"/>
  <c r="N595" i="1" s="1"/>
  <c r="O595" i="1" s="1"/>
  <c r="P595" i="1" s="1"/>
  <c r="Q595" i="1" s="1"/>
  <c r="R595" i="1" s="1"/>
  <c r="S595" i="1" s="1"/>
  <c r="T595" i="1" s="1"/>
  <c r="U595" i="1" s="1"/>
  <c r="M596" i="1"/>
  <c r="N596" i="1" s="1"/>
  <c r="O596" i="1" s="1"/>
  <c r="P596" i="1" s="1"/>
  <c r="Q596" i="1" s="1"/>
  <c r="R596" i="1" s="1"/>
  <c r="S596" i="1" s="1"/>
  <c r="T596" i="1" s="1"/>
  <c r="U596" i="1" s="1"/>
  <c r="M669" i="1"/>
  <c r="N669" i="1" s="1"/>
  <c r="O669" i="1" s="1"/>
  <c r="P669" i="1" s="1"/>
  <c r="Q669" i="1" s="1"/>
  <c r="R669" i="1" s="1"/>
  <c r="S669" i="1" s="1"/>
  <c r="T669" i="1" s="1"/>
  <c r="U669" i="1" s="1"/>
  <c r="M670" i="1"/>
  <c r="N670" i="1" s="1"/>
  <c r="O670" i="1" s="1"/>
  <c r="P670" i="1" s="1"/>
  <c r="Q670" i="1" s="1"/>
  <c r="R670" i="1" s="1"/>
  <c r="S670" i="1" s="1"/>
  <c r="T670" i="1" s="1"/>
  <c r="U670" i="1" s="1"/>
  <c r="M495" i="1"/>
  <c r="N495" i="1" s="1"/>
  <c r="O495" i="1" s="1"/>
  <c r="P495" i="1" s="1"/>
  <c r="Q495" i="1" s="1"/>
  <c r="R495" i="1" s="1"/>
  <c r="S495" i="1" s="1"/>
  <c r="T495" i="1" s="1"/>
  <c r="U495" i="1" s="1"/>
  <c r="M496" i="1"/>
  <c r="N496" i="1" s="1"/>
  <c r="O496" i="1" s="1"/>
  <c r="P496" i="1" s="1"/>
  <c r="Q496" i="1" s="1"/>
  <c r="R496" i="1" s="1"/>
  <c r="S496" i="1" s="1"/>
  <c r="T496" i="1" s="1"/>
  <c r="U496" i="1" s="1"/>
  <c r="M451" i="1"/>
  <c r="N451" i="1" s="1"/>
  <c r="O451" i="1" s="1"/>
  <c r="P451" i="1" s="1"/>
  <c r="Q451" i="1" s="1"/>
  <c r="R451" i="1" s="1"/>
  <c r="S451" i="1" s="1"/>
  <c r="T451" i="1" s="1"/>
  <c r="U451" i="1" s="1"/>
  <c r="M452" i="1"/>
  <c r="N452" i="1" s="1"/>
  <c r="O452" i="1" s="1"/>
  <c r="P452" i="1" s="1"/>
  <c r="Q452" i="1" s="1"/>
  <c r="R452" i="1" s="1"/>
  <c r="S452" i="1" s="1"/>
  <c r="T452" i="1" s="1"/>
  <c r="U452" i="1" s="1"/>
  <c r="M453" i="1"/>
  <c r="N453" i="1" s="1"/>
  <c r="O453" i="1" s="1"/>
  <c r="P453" i="1" s="1"/>
  <c r="Q453" i="1" s="1"/>
  <c r="R453" i="1" s="1"/>
  <c r="S453" i="1" s="1"/>
  <c r="T453" i="1" s="1"/>
  <c r="U453" i="1" s="1"/>
  <c r="M454" i="1"/>
  <c r="N454" i="1" s="1"/>
  <c r="O454" i="1" s="1"/>
  <c r="P454" i="1" s="1"/>
  <c r="Q454" i="1" s="1"/>
  <c r="R454" i="1" s="1"/>
  <c r="S454" i="1" s="1"/>
  <c r="T454" i="1" s="1"/>
  <c r="U454" i="1" s="1"/>
  <c r="M455" i="1"/>
  <c r="N455" i="1" s="1"/>
  <c r="O455" i="1" s="1"/>
  <c r="P455" i="1" s="1"/>
  <c r="Q455" i="1" s="1"/>
  <c r="R455" i="1" s="1"/>
  <c r="S455" i="1" s="1"/>
  <c r="T455" i="1" s="1"/>
  <c r="U455" i="1" s="1"/>
  <c r="M456" i="1"/>
  <c r="N456" i="1" s="1"/>
  <c r="O456" i="1" s="1"/>
  <c r="P456" i="1" s="1"/>
  <c r="Q456" i="1" s="1"/>
  <c r="R456" i="1" s="1"/>
  <c r="S456" i="1" s="1"/>
  <c r="T456" i="1" s="1"/>
  <c r="U456" i="1" s="1"/>
  <c r="M457" i="1"/>
  <c r="N457" i="1" s="1"/>
  <c r="O457" i="1" s="1"/>
  <c r="P457" i="1" s="1"/>
  <c r="Q457" i="1" s="1"/>
  <c r="R457" i="1" s="1"/>
  <c r="S457" i="1" s="1"/>
  <c r="T457" i="1" s="1"/>
  <c r="U457" i="1" s="1"/>
  <c r="M458" i="1"/>
  <c r="N458" i="1" s="1"/>
  <c r="O458" i="1" s="1"/>
  <c r="P458" i="1" s="1"/>
  <c r="Q458" i="1" s="1"/>
  <c r="R458" i="1" s="1"/>
  <c r="S458" i="1" s="1"/>
  <c r="T458" i="1" s="1"/>
  <c r="U458" i="1" s="1"/>
  <c r="M497" i="1"/>
  <c r="N497" i="1" s="1"/>
  <c r="O497" i="1" s="1"/>
  <c r="P497" i="1" s="1"/>
  <c r="Q497" i="1" s="1"/>
  <c r="R497" i="1" s="1"/>
  <c r="S497" i="1" s="1"/>
  <c r="T497" i="1" s="1"/>
  <c r="U497" i="1" s="1"/>
  <c r="M498" i="1"/>
  <c r="N498" i="1" s="1"/>
  <c r="O498" i="1" s="1"/>
  <c r="P498" i="1" s="1"/>
  <c r="Q498" i="1" s="1"/>
  <c r="R498" i="1" s="1"/>
  <c r="S498" i="1" s="1"/>
  <c r="T498" i="1" s="1"/>
  <c r="U498" i="1" s="1"/>
  <c r="M551" i="1"/>
  <c r="N551" i="1" s="1"/>
  <c r="O551" i="1" s="1"/>
  <c r="P551" i="1" s="1"/>
  <c r="Q551" i="1" s="1"/>
  <c r="R551" i="1" s="1"/>
  <c r="S551" i="1" s="1"/>
  <c r="T551" i="1" s="1"/>
  <c r="U551" i="1" s="1"/>
  <c r="M552" i="1"/>
  <c r="N552" i="1" s="1"/>
  <c r="O552" i="1" s="1"/>
  <c r="P552" i="1" s="1"/>
  <c r="Q552" i="1" s="1"/>
  <c r="R552" i="1" s="1"/>
  <c r="S552" i="1" s="1"/>
  <c r="T552" i="1" s="1"/>
  <c r="U552" i="1" s="1"/>
  <c r="M673" i="1"/>
  <c r="N673" i="1" s="1"/>
  <c r="O673" i="1" s="1"/>
  <c r="P673" i="1" s="1"/>
  <c r="Q673" i="1" s="1"/>
  <c r="R673" i="1" s="1"/>
  <c r="S673" i="1" s="1"/>
  <c r="T673" i="1" s="1"/>
  <c r="U673" i="1" s="1"/>
  <c r="M674" i="1"/>
  <c r="N674" i="1" s="1"/>
  <c r="O674" i="1" s="1"/>
  <c r="P674" i="1" s="1"/>
  <c r="Q674" i="1" s="1"/>
  <c r="R674" i="1" s="1"/>
  <c r="S674" i="1" s="1"/>
  <c r="T674" i="1" s="1"/>
  <c r="U674" i="1" s="1"/>
  <c r="M478" i="1"/>
  <c r="N478" i="1" s="1"/>
  <c r="O478" i="1" s="1"/>
  <c r="P478" i="1" s="1"/>
  <c r="Q478" i="1" s="1"/>
  <c r="R478" i="1" s="1"/>
  <c r="S478" i="1" s="1"/>
  <c r="T478" i="1" s="1"/>
  <c r="U478" i="1" s="1"/>
  <c r="M479" i="1"/>
  <c r="N479" i="1" s="1"/>
  <c r="O479" i="1" s="1"/>
  <c r="P479" i="1" s="1"/>
  <c r="Q479" i="1" s="1"/>
  <c r="R479" i="1" s="1"/>
  <c r="S479" i="1" s="1"/>
  <c r="T479" i="1" s="1"/>
  <c r="U479" i="1" s="1"/>
  <c r="M425" i="1"/>
  <c r="N425" i="1" s="1"/>
  <c r="O425" i="1" s="1"/>
  <c r="P425" i="1" s="1"/>
  <c r="Q425" i="1" s="1"/>
  <c r="R425" i="1" s="1"/>
  <c r="S425" i="1" s="1"/>
  <c r="T425" i="1" s="1"/>
  <c r="U425" i="1" s="1"/>
  <c r="M426" i="1"/>
  <c r="N426" i="1" s="1"/>
  <c r="O426" i="1" s="1"/>
  <c r="P426" i="1" s="1"/>
  <c r="Q426" i="1" s="1"/>
  <c r="R426" i="1" s="1"/>
  <c r="S426" i="1" s="1"/>
  <c r="T426" i="1" s="1"/>
  <c r="U426" i="1" s="1"/>
  <c r="M645" i="1"/>
  <c r="N645" i="1" s="1"/>
  <c r="O645" i="1" s="1"/>
  <c r="P645" i="1" s="1"/>
  <c r="Q645" i="1" s="1"/>
  <c r="R645" i="1" s="1"/>
  <c r="S645" i="1" s="1"/>
  <c r="T645" i="1" s="1"/>
  <c r="U645" i="1" s="1"/>
  <c r="M646" i="1"/>
  <c r="N646" i="1" s="1"/>
  <c r="O646" i="1" s="1"/>
  <c r="P646" i="1" s="1"/>
  <c r="Q646" i="1" s="1"/>
  <c r="R646" i="1" s="1"/>
  <c r="S646" i="1" s="1"/>
  <c r="T646" i="1" s="1"/>
  <c r="U646" i="1" s="1"/>
  <c r="M643" i="1"/>
  <c r="N643" i="1" s="1"/>
  <c r="O643" i="1" s="1"/>
  <c r="P643" i="1" s="1"/>
  <c r="Q643" i="1" s="1"/>
  <c r="R643" i="1" s="1"/>
  <c r="S643" i="1" s="1"/>
  <c r="T643" i="1" s="1"/>
  <c r="U643" i="1" s="1"/>
  <c r="M644" i="1"/>
  <c r="N644" i="1" s="1"/>
  <c r="O644" i="1" s="1"/>
  <c r="P644" i="1" s="1"/>
  <c r="Q644" i="1" s="1"/>
  <c r="R644" i="1" s="1"/>
  <c r="S644" i="1" s="1"/>
  <c r="T644" i="1" s="1"/>
  <c r="U644" i="1" s="1"/>
  <c r="M499" i="1"/>
  <c r="N499" i="1" s="1"/>
  <c r="O499" i="1" s="1"/>
  <c r="P499" i="1" s="1"/>
  <c r="Q499" i="1" s="1"/>
  <c r="R499" i="1" s="1"/>
  <c r="S499" i="1" s="1"/>
  <c r="T499" i="1" s="1"/>
  <c r="U499" i="1" s="1"/>
  <c r="M500" i="1"/>
  <c r="N500" i="1" s="1"/>
  <c r="O500" i="1" s="1"/>
  <c r="P500" i="1" s="1"/>
  <c r="Q500" i="1" s="1"/>
  <c r="R500" i="1" s="1"/>
  <c r="S500" i="1" s="1"/>
  <c r="T500" i="1" s="1"/>
  <c r="U500" i="1" s="1"/>
  <c r="M659" i="1"/>
  <c r="N659" i="1" s="1"/>
  <c r="O659" i="1" s="1"/>
  <c r="P659" i="1" s="1"/>
  <c r="Q659" i="1" s="1"/>
  <c r="R659" i="1" s="1"/>
  <c r="S659" i="1" s="1"/>
  <c r="T659" i="1" s="1"/>
  <c r="U659" i="1" s="1"/>
  <c r="M660" i="1"/>
  <c r="N660" i="1" s="1"/>
  <c r="O660" i="1" s="1"/>
  <c r="P660" i="1" s="1"/>
  <c r="Q660" i="1" s="1"/>
  <c r="R660" i="1" s="1"/>
  <c r="S660" i="1" s="1"/>
  <c r="T660" i="1" s="1"/>
  <c r="U660" i="1" s="1"/>
  <c r="M662" i="1"/>
  <c r="N662" i="1" s="1"/>
  <c r="O662" i="1" s="1"/>
  <c r="P662" i="1" s="1"/>
  <c r="Q662" i="1" s="1"/>
  <c r="R662" i="1" s="1"/>
  <c r="S662" i="1" s="1"/>
  <c r="T662" i="1" s="1"/>
  <c r="U662" i="1" s="1"/>
  <c r="M661" i="1"/>
  <c r="N661" i="1" s="1"/>
  <c r="O661" i="1" s="1"/>
  <c r="P661" i="1" s="1"/>
  <c r="Q661" i="1" s="1"/>
  <c r="R661" i="1" s="1"/>
  <c r="S661" i="1" s="1"/>
  <c r="T661" i="1" s="1"/>
  <c r="U661" i="1" s="1"/>
  <c r="M527" i="1"/>
  <c r="N527" i="1" s="1"/>
  <c r="O527" i="1" s="1"/>
  <c r="P527" i="1" s="1"/>
  <c r="Q527" i="1" s="1"/>
  <c r="R527" i="1" s="1"/>
  <c r="S527" i="1" s="1"/>
  <c r="T527" i="1" s="1"/>
  <c r="U527" i="1" s="1"/>
  <c r="M528" i="1"/>
  <c r="N528" i="1" s="1"/>
  <c r="O528" i="1" s="1"/>
  <c r="P528" i="1" s="1"/>
  <c r="Q528" i="1" s="1"/>
  <c r="R528" i="1" s="1"/>
  <c r="S528" i="1" s="1"/>
  <c r="T528" i="1" s="1"/>
  <c r="U528" i="1" s="1"/>
  <c r="M529" i="1"/>
  <c r="N529" i="1" s="1"/>
  <c r="O529" i="1" s="1"/>
  <c r="P529" i="1" s="1"/>
  <c r="Q529" i="1" s="1"/>
  <c r="R529" i="1" s="1"/>
  <c r="S529" i="1" s="1"/>
  <c r="T529" i="1" s="1"/>
  <c r="U529" i="1" s="1"/>
  <c r="M530" i="1"/>
  <c r="N530" i="1" s="1"/>
  <c r="O530" i="1" s="1"/>
  <c r="P530" i="1" s="1"/>
  <c r="Q530" i="1" s="1"/>
  <c r="R530" i="1" s="1"/>
  <c r="S530" i="1" s="1"/>
  <c r="T530" i="1" s="1"/>
  <c r="U530" i="1" s="1"/>
  <c r="M545" i="1"/>
  <c r="N545" i="1" s="1"/>
  <c r="O545" i="1" s="1"/>
  <c r="P545" i="1" s="1"/>
  <c r="Q545" i="1" s="1"/>
  <c r="R545" i="1" s="1"/>
  <c r="S545" i="1" s="1"/>
  <c r="T545" i="1" s="1"/>
  <c r="U545" i="1" s="1"/>
  <c r="M546" i="1"/>
  <c r="N546" i="1" s="1"/>
  <c r="O546" i="1" s="1"/>
  <c r="P546" i="1" s="1"/>
  <c r="Q546" i="1" s="1"/>
  <c r="R546" i="1" s="1"/>
  <c r="S546" i="1" s="1"/>
  <c r="T546" i="1" s="1"/>
  <c r="U546" i="1" s="1"/>
  <c r="M609" i="1"/>
  <c r="N609" i="1" s="1"/>
  <c r="O609" i="1" s="1"/>
  <c r="P609" i="1" s="1"/>
  <c r="Q609" i="1" s="1"/>
  <c r="R609" i="1" s="1"/>
  <c r="S609" i="1" s="1"/>
  <c r="T609" i="1" s="1"/>
  <c r="U609" i="1" s="1"/>
  <c r="M610" i="1"/>
  <c r="N610" i="1" s="1"/>
  <c r="O610" i="1" s="1"/>
  <c r="P610" i="1" s="1"/>
  <c r="Q610" i="1" s="1"/>
  <c r="R610" i="1" s="1"/>
  <c r="S610" i="1" s="1"/>
  <c r="T610" i="1" s="1"/>
  <c r="U610" i="1" s="1"/>
  <c r="M543" i="1"/>
  <c r="N543" i="1" s="1"/>
  <c r="O543" i="1" s="1"/>
  <c r="P543" i="1" s="1"/>
  <c r="Q543" i="1" s="1"/>
  <c r="R543" i="1" s="1"/>
  <c r="S543" i="1" s="1"/>
  <c r="T543" i="1" s="1"/>
  <c r="U543" i="1" s="1"/>
  <c r="M544" i="1"/>
  <c r="N544" i="1" s="1"/>
  <c r="O544" i="1" s="1"/>
  <c r="P544" i="1" s="1"/>
  <c r="Q544" i="1" s="1"/>
  <c r="R544" i="1" s="1"/>
  <c r="S544" i="1" s="1"/>
  <c r="T544" i="1" s="1"/>
  <c r="U544" i="1" s="1"/>
  <c r="M611" i="1"/>
  <c r="N611" i="1" s="1"/>
  <c r="O611" i="1" s="1"/>
  <c r="P611" i="1" s="1"/>
  <c r="Q611" i="1" s="1"/>
  <c r="R611" i="1" s="1"/>
  <c r="S611" i="1" s="1"/>
  <c r="T611" i="1" s="1"/>
  <c r="U611" i="1" s="1"/>
  <c r="M612" i="1"/>
  <c r="N612" i="1" s="1"/>
  <c r="O612" i="1" s="1"/>
  <c r="P612" i="1" s="1"/>
  <c r="Q612" i="1" s="1"/>
  <c r="R612" i="1" s="1"/>
  <c r="S612" i="1" s="1"/>
  <c r="T612" i="1" s="1"/>
  <c r="U612" i="1" s="1"/>
  <c r="M565" i="1"/>
  <c r="N565" i="1" s="1"/>
  <c r="O565" i="1" s="1"/>
  <c r="P565" i="1" s="1"/>
  <c r="Q565" i="1" s="1"/>
  <c r="R565" i="1" s="1"/>
  <c r="S565" i="1" s="1"/>
  <c r="T565" i="1" s="1"/>
  <c r="U565" i="1" s="1"/>
  <c r="M566" i="1"/>
  <c r="N566" i="1" s="1"/>
  <c r="O566" i="1" s="1"/>
  <c r="P566" i="1" s="1"/>
  <c r="Q566" i="1" s="1"/>
  <c r="R566" i="1" s="1"/>
  <c r="S566" i="1" s="1"/>
  <c r="T566" i="1" s="1"/>
  <c r="U566" i="1" s="1"/>
  <c r="M623" i="1"/>
  <c r="N623" i="1" s="1"/>
  <c r="O623" i="1" s="1"/>
  <c r="P623" i="1" s="1"/>
  <c r="Q623" i="1" s="1"/>
  <c r="R623" i="1" s="1"/>
  <c r="S623" i="1" s="1"/>
  <c r="T623" i="1" s="1"/>
  <c r="U623" i="1" s="1"/>
  <c r="M624" i="1"/>
  <c r="N624" i="1" s="1"/>
  <c r="O624" i="1" s="1"/>
  <c r="P624" i="1" s="1"/>
  <c r="Q624" i="1" s="1"/>
  <c r="R624" i="1" s="1"/>
  <c r="S624" i="1" s="1"/>
  <c r="T624" i="1" s="1"/>
  <c r="U624" i="1" s="1"/>
  <c r="M463" i="1"/>
  <c r="N463" i="1" s="1"/>
  <c r="O463" i="1" s="1"/>
  <c r="P463" i="1" s="1"/>
  <c r="Q463" i="1" s="1"/>
  <c r="R463" i="1" s="1"/>
  <c r="S463" i="1" s="1"/>
  <c r="T463" i="1" s="1"/>
  <c r="U463" i="1" s="1"/>
  <c r="M464" i="1"/>
  <c r="N464" i="1" s="1"/>
  <c r="O464" i="1" s="1"/>
  <c r="P464" i="1" s="1"/>
  <c r="Q464" i="1" s="1"/>
  <c r="R464" i="1" s="1"/>
  <c r="S464" i="1" s="1"/>
  <c r="T464" i="1" s="1"/>
  <c r="U464" i="1" s="1"/>
  <c r="M465" i="1"/>
  <c r="N465" i="1" s="1"/>
  <c r="O465" i="1" s="1"/>
  <c r="P465" i="1" s="1"/>
  <c r="Q465" i="1" s="1"/>
  <c r="R465" i="1" s="1"/>
  <c r="S465" i="1" s="1"/>
  <c r="T465" i="1" s="1"/>
  <c r="U465" i="1" s="1"/>
  <c r="M466" i="1"/>
  <c r="N466" i="1" s="1"/>
  <c r="O466" i="1" s="1"/>
  <c r="P466" i="1" s="1"/>
  <c r="Q466" i="1" s="1"/>
  <c r="R466" i="1" s="1"/>
  <c r="S466" i="1" s="1"/>
  <c r="T466" i="1" s="1"/>
  <c r="U466" i="1" s="1"/>
  <c r="M445" i="1"/>
  <c r="N445" i="1" s="1"/>
  <c r="O445" i="1" s="1"/>
  <c r="P445" i="1" s="1"/>
  <c r="Q445" i="1" s="1"/>
  <c r="R445" i="1" s="1"/>
  <c r="S445" i="1" s="1"/>
  <c r="T445" i="1" s="1"/>
  <c r="U445" i="1" s="1"/>
  <c r="M446" i="1"/>
  <c r="N446" i="1" s="1"/>
  <c r="O446" i="1" s="1"/>
  <c r="P446" i="1" s="1"/>
  <c r="Q446" i="1" s="1"/>
  <c r="R446" i="1" s="1"/>
  <c r="S446" i="1" s="1"/>
  <c r="T446" i="1" s="1"/>
  <c r="U446" i="1" s="1"/>
  <c r="M468" i="1"/>
  <c r="N468" i="1" s="1"/>
  <c r="O468" i="1" s="1"/>
  <c r="P468" i="1" s="1"/>
  <c r="Q468" i="1" s="1"/>
  <c r="R468" i="1" s="1"/>
  <c r="S468" i="1" s="1"/>
  <c r="T468" i="1" s="1"/>
  <c r="U468" i="1" s="1"/>
  <c r="M469" i="1"/>
  <c r="N469" i="1" s="1"/>
  <c r="O469" i="1" s="1"/>
  <c r="P469" i="1" s="1"/>
  <c r="Q469" i="1" s="1"/>
  <c r="R469" i="1" s="1"/>
  <c r="S469" i="1" s="1"/>
  <c r="T469" i="1" s="1"/>
  <c r="U469" i="1" s="1"/>
  <c r="M485" i="1"/>
  <c r="N485" i="1" s="1"/>
  <c r="O485" i="1" s="1"/>
  <c r="P485" i="1" s="1"/>
  <c r="Q485" i="1" s="1"/>
  <c r="R485" i="1" s="1"/>
  <c r="S485" i="1" s="1"/>
  <c r="T485" i="1" s="1"/>
  <c r="U485" i="1" s="1"/>
  <c r="M486" i="1"/>
  <c r="N486" i="1" s="1"/>
  <c r="O486" i="1" s="1"/>
  <c r="P486" i="1" s="1"/>
  <c r="Q486" i="1" s="1"/>
  <c r="R486" i="1" s="1"/>
  <c r="S486" i="1" s="1"/>
  <c r="T486" i="1" s="1"/>
  <c r="U486" i="1" s="1"/>
  <c r="M537" i="1"/>
  <c r="N537" i="1" s="1"/>
  <c r="O537" i="1" s="1"/>
  <c r="P537" i="1" s="1"/>
  <c r="Q537" i="1" s="1"/>
  <c r="R537" i="1" s="1"/>
  <c r="S537" i="1" s="1"/>
  <c r="T537" i="1" s="1"/>
  <c r="U537" i="1" s="1"/>
  <c r="M538" i="1"/>
  <c r="N538" i="1" s="1"/>
  <c r="O538" i="1" s="1"/>
  <c r="P538" i="1" s="1"/>
  <c r="Q538" i="1" s="1"/>
  <c r="R538" i="1" s="1"/>
  <c r="S538" i="1" s="1"/>
  <c r="T538" i="1" s="1"/>
  <c r="U538" i="1" s="1"/>
  <c r="M557" i="1"/>
  <c r="N557" i="1" s="1"/>
  <c r="O557" i="1" s="1"/>
  <c r="P557" i="1" s="1"/>
  <c r="Q557" i="1" s="1"/>
  <c r="R557" i="1" s="1"/>
  <c r="S557" i="1" s="1"/>
  <c r="T557" i="1" s="1"/>
  <c r="U557" i="1" s="1"/>
  <c r="M558" i="1"/>
  <c r="N558" i="1" s="1"/>
  <c r="O558" i="1" s="1"/>
  <c r="P558" i="1" s="1"/>
  <c r="Q558" i="1" s="1"/>
  <c r="R558" i="1" s="1"/>
  <c r="S558" i="1" s="1"/>
  <c r="T558" i="1" s="1"/>
  <c r="U558" i="1" s="1"/>
  <c r="M629" i="1"/>
  <c r="N629" i="1" s="1"/>
  <c r="O629" i="1" s="1"/>
  <c r="P629" i="1" s="1"/>
  <c r="Q629" i="1" s="1"/>
  <c r="R629" i="1" s="1"/>
  <c r="S629" i="1" s="1"/>
  <c r="T629" i="1" s="1"/>
  <c r="U629" i="1" s="1"/>
  <c r="M630" i="1"/>
  <c r="N630" i="1" s="1"/>
  <c r="O630" i="1" s="1"/>
  <c r="P630" i="1" s="1"/>
  <c r="Q630" i="1" s="1"/>
  <c r="R630" i="1" s="1"/>
  <c r="S630" i="1" s="1"/>
  <c r="T630" i="1" s="1"/>
  <c r="U630" i="1" s="1"/>
  <c r="M573" i="1"/>
  <c r="N573" i="1" s="1"/>
  <c r="O573" i="1" s="1"/>
  <c r="P573" i="1" s="1"/>
  <c r="Q573" i="1" s="1"/>
  <c r="R573" i="1" s="1"/>
  <c r="S573" i="1" s="1"/>
  <c r="T573" i="1" s="1"/>
  <c r="U573" i="1" s="1"/>
  <c r="M574" i="1"/>
  <c r="N574" i="1" s="1"/>
  <c r="O574" i="1" s="1"/>
  <c r="P574" i="1" s="1"/>
  <c r="Q574" i="1" s="1"/>
  <c r="R574" i="1" s="1"/>
  <c r="S574" i="1" s="1"/>
  <c r="T574" i="1" s="1"/>
  <c r="U574" i="1" s="1"/>
  <c r="M651" i="1"/>
  <c r="N651" i="1" s="1"/>
  <c r="O651" i="1" s="1"/>
  <c r="P651" i="1" s="1"/>
  <c r="Q651" i="1" s="1"/>
  <c r="R651" i="1" s="1"/>
  <c r="S651" i="1" s="1"/>
  <c r="T651" i="1" s="1"/>
  <c r="U651" i="1" s="1"/>
  <c r="M652" i="1"/>
  <c r="N652" i="1" s="1"/>
  <c r="O652" i="1" s="1"/>
  <c r="P652" i="1" s="1"/>
  <c r="Q652" i="1" s="1"/>
  <c r="R652" i="1" s="1"/>
  <c r="S652" i="1" s="1"/>
  <c r="T652" i="1" s="1"/>
  <c r="U652" i="1" s="1"/>
  <c r="M585" i="1"/>
  <c r="N585" i="1" s="1"/>
  <c r="O585" i="1" s="1"/>
  <c r="P585" i="1" s="1"/>
  <c r="Q585" i="1" s="1"/>
  <c r="R585" i="1" s="1"/>
  <c r="S585" i="1" s="1"/>
  <c r="T585" i="1" s="1"/>
  <c r="U585" i="1" s="1"/>
  <c r="M586" i="1"/>
  <c r="N586" i="1" s="1"/>
  <c r="O586" i="1" s="1"/>
  <c r="P586" i="1" s="1"/>
  <c r="Q586" i="1" s="1"/>
  <c r="R586" i="1" s="1"/>
  <c r="S586" i="1" s="1"/>
  <c r="T586" i="1" s="1"/>
  <c r="U586" i="1" s="1"/>
  <c r="M665" i="1"/>
  <c r="N665" i="1" s="1"/>
  <c r="O665" i="1" s="1"/>
  <c r="P665" i="1" s="1"/>
  <c r="Q665" i="1" s="1"/>
  <c r="R665" i="1" s="1"/>
  <c r="S665" i="1" s="1"/>
  <c r="T665" i="1" s="1"/>
  <c r="U665" i="1" s="1"/>
  <c r="M666" i="1"/>
  <c r="N666" i="1" s="1"/>
  <c r="O666" i="1" s="1"/>
  <c r="P666" i="1" s="1"/>
  <c r="Q666" i="1" s="1"/>
  <c r="R666" i="1" s="1"/>
  <c r="S666" i="1" s="1"/>
  <c r="T666" i="1" s="1"/>
  <c r="U666" i="1" s="1"/>
  <c r="M447" i="1"/>
  <c r="N447" i="1" s="1"/>
  <c r="O447" i="1" s="1"/>
  <c r="P447" i="1" s="1"/>
  <c r="Q447" i="1" s="1"/>
  <c r="R447" i="1" s="1"/>
  <c r="S447" i="1" s="1"/>
  <c r="T447" i="1" s="1"/>
  <c r="U447" i="1" s="1"/>
  <c r="M448" i="1"/>
  <c r="N448" i="1" s="1"/>
  <c r="O448" i="1" s="1"/>
  <c r="P448" i="1" s="1"/>
  <c r="Q448" i="1" s="1"/>
  <c r="R448" i="1" s="1"/>
  <c r="S448" i="1" s="1"/>
  <c r="T448" i="1" s="1"/>
  <c r="U448" i="1" s="1"/>
  <c r="M470" i="1"/>
  <c r="N470" i="1" s="1"/>
  <c r="O470" i="1" s="1"/>
  <c r="P470" i="1" s="1"/>
  <c r="Q470" i="1" s="1"/>
  <c r="R470" i="1" s="1"/>
  <c r="S470" i="1" s="1"/>
  <c r="T470" i="1" s="1"/>
  <c r="U470" i="1" s="1"/>
  <c r="M471" i="1"/>
  <c r="N471" i="1" s="1"/>
  <c r="O471" i="1" s="1"/>
  <c r="P471" i="1" s="1"/>
  <c r="Q471" i="1" s="1"/>
  <c r="R471" i="1" s="1"/>
  <c r="S471" i="1" s="1"/>
  <c r="T471" i="1" s="1"/>
  <c r="U471" i="1" s="1"/>
  <c r="M487" i="1"/>
  <c r="N487" i="1" s="1"/>
  <c r="O487" i="1" s="1"/>
  <c r="P487" i="1" s="1"/>
  <c r="Q487" i="1" s="1"/>
  <c r="R487" i="1" s="1"/>
  <c r="S487" i="1" s="1"/>
  <c r="T487" i="1" s="1"/>
  <c r="U487" i="1" s="1"/>
  <c r="M488" i="1"/>
  <c r="N488" i="1" s="1"/>
  <c r="O488" i="1" s="1"/>
  <c r="P488" i="1" s="1"/>
  <c r="Q488" i="1" s="1"/>
  <c r="R488" i="1" s="1"/>
  <c r="S488" i="1" s="1"/>
  <c r="T488" i="1" s="1"/>
  <c r="U488" i="1" s="1"/>
  <c r="M539" i="1"/>
  <c r="N539" i="1" s="1"/>
  <c r="O539" i="1" s="1"/>
  <c r="P539" i="1" s="1"/>
  <c r="Q539" i="1" s="1"/>
  <c r="R539" i="1" s="1"/>
  <c r="S539" i="1" s="1"/>
  <c r="T539" i="1" s="1"/>
  <c r="U539" i="1" s="1"/>
  <c r="M540" i="1"/>
  <c r="N540" i="1" s="1"/>
  <c r="O540" i="1" s="1"/>
  <c r="P540" i="1" s="1"/>
  <c r="Q540" i="1" s="1"/>
  <c r="R540" i="1" s="1"/>
  <c r="S540" i="1" s="1"/>
  <c r="T540" i="1" s="1"/>
  <c r="U540" i="1" s="1"/>
  <c r="M559" i="1"/>
  <c r="N559" i="1" s="1"/>
  <c r="O559" i="1" s="1"/>
  <c r="P559" i="1" s="1"/>
  <c r="Q559" i="1" s="1"/>
  <c r="R559" i="1" s="1"/>
  <c r="S559" i="1" s="1"/>
  <c r="T559" i="1" s="1"/>
  <c r="U559" i="1" s="1"/>
  <c r="M560" i="1"/>
  <c r="N560" i="1" s="1"/>
  <c r="O560" i="1" s="1"/>
  <c r="P560" i="1" s="1"/>
  <c r="Q560" i="1" s="1"/>
  <c r="R560" i="1" s="1"/>
  <c r="S560" i="1" s="1"/>
  <c r="T560" i="1" s="1"/>
  <c r="U560" i="1" s="1"/>
  <c r="M631" i="1"/>
  <c r="N631" i="1" s="1"/>
  <c r="O631" i="1" s="1"/>
  <c r="P631" i="1" s="1"/>
  <c r="Q631" i="1" s="1"/>
  <c r="R631" i="1" s="1"/>
  <c r="S631" i="1" s="1"/>
  <c r="T631" i="1" s="1"/>
  <c r="U631" i="1" s="1"/>
  <c r="M632" i="1"/>
  <c r="N632" i="1" s="1"/>
  <c r="O632" i="1" s="1"/>
  <c r="P632" i="1" s="1"/>
  <c r="Q632" i="1" s="1"/>
  <c r="R632" i="1" s="1"/>
  <c r="S632" i="1" s="1"/>
  <c r="T632" i="1" s="1"/>
  <c r="U632" i="1" s="1"/>
  <c r="M575" i="1"/>
  <c r="N575" i="1" s="1"/>
  <c r="O575" i="1" s="1"/>
  <c r="P575" i="1" s="1"/>
  <c r="Q575" i="1" s="1"/>
  <c r="R575" i="1" s="1"/>
  <c r="S575" i="1" s="1"/>
  <c r="T575" i="1" s="1"/>
  <c r="U575" i="1" s="1"/>
  <c r="M576" i="1"/>
  <c r="N576" i="1" s="1"/>
  <c r="O576" i="1" s="1"/>
  <c r="P576" i="1" s="1"/>
  <c r="Q576" i="1" s="1"/>
  <c r="R576" i="1" s="1"/>
  <c r="S576" i="1" s="1"/>
  <c r="T576" i="1" s="1"/>
  <c r="U576" i="1" s="1"/>
  <c r="M653" i="1"/>
  <c r="N653" i="1" s="1"/>
  <c r="O653" i="1" s="1"/>
  <c r="P653" i="1" s="1"/>
  <c r="Q653" i="1" s="1"/>
  <c r="R653" i="1" s="1"/>
  <c r="S653" i="1" s="1"/>
  <c r="T653" i="1" s="1"/>
  <c r="U653" i="1" s="1"/>
  <c r="M654" i="1"/>
  <c r="N654" i="1" s="1"/>
  <c r="O654" i="1" s="1"/>
  <c r="P654" i="1" s="1"/>
  <c r="Q654" i="1" s="1"/>
  <c r="R654" i="1" s="1"/>
  <c r="S654" i="1" s="1"/>
  <c r="T654" i="1" s="1"/>
  <c r="U654" i="1" s="1"/>
  <c r="M587" i="1"/>
  <c r="N587" i="1" s="1"/>
  <c r="O587" i="1" s="1"/>
  <c r="P587" i="1" s="1"/>
  <c r="Q587" i="1" s="1"/>
  <c r="R587" i="1" s="1"/>
  <c r="S587" i="1" s="1"/>
  <c r="T587" i="1" s="1"/>
  <c r="U587" i="1" s="1"/>
  <c r="M588" i="1"/>
  <c r="N588" i="1" s="1"/>
  <c r="O588" i="1" s="1"/>
  <c r="P588" i="1" s="1"/>
  <c r="Q588" i="1" s="1"/>
  <c r="R588" i="1" s="1"/>
  <c r="S588" i="1" s="1"/>
  <c r="T588" i="1" s="1"/>
  <c r="U588" i="1" s="1"/>
  <c r="M515" i="1"/>
  <c r="N515" i="1" s="1"/>
  <c r="O515" i="1" s="1"/>
  <c r="P515" i="1" s="1"/>
  <c r="Q515" i="1" s="1"/>
  <c r="R515" i="1" s="1"/>
  <c r="S515" i="1" s="1"/>
  <c r="T515" i="1" s="1"/>
  <c r="U515" i="1" s="1"/>
  <c r="M516" i="1"/>
  <c r="N516" i="1" s="1"/>
  <c r="O516" i="1" s="1"/>
  <c r="P516" i="1" s="1"/>
  <c r="Q516" i="1" s="1"/>
  <c r="R516" i="1" s="1"/>
  <c r="S516" i="1" s="1"/>
  <c r="T516" i="1" s="1"/>
  <c r="U516" i="1" s="1"/>
  <c r="M511" i="1"/>
  <c r="N511" i="1" s="1"/>
  <c r="O511" i="1" s="1"/>
  <c r="P511" i="1" s="1"/>
  <c r="Q511" i="1" s="1"/>
  <c r="R511" i="1" s="1"/>
  <c r="S511" i="1" s="1"/>
  <c r="T511" i="1" s="1"/>
  <c r="U511" i="1" s="1"/>
  <c r="M512" i="1"/>
  <c r="N512" i="1" s="1"/>
  <c r="O512" i="1" s="1"/>
  <c r="P512" i="1" s="1"/>
  <c r="Q512" i="1" s="1"/>
  <c r="R512" i="1" s="1"/>
  <c r="S512" i="1" s="1"/>
  <c r="T512" i="1" s="1"/>
  <c r="U512" i="1" s="1"/>
  <c r="M541" i="1"/>
  <c r="N541" i="1" s="1"/>
  <c r="O541" i="1" s="1"/>
  <c r="P541" i="1" s="1"/>
  <c r="Q541" i="1" s="1"/>
  <c r="R541" i="1" s="1"/>
  <c r="S541" i="1" s="1"/>
  <c r="T541" i="1" s="1"/>
  <c r="U541" i="1" s="1"/>
  <c r="M542" i="1"/>
  <c r="N542" i="1" s="1"/>
  <c r="O542" i="1" s="1"/>
  <c r="P542" i="1" s="1"/>
  <c r="Q542" i="1" s="1"/>
  <c r="R542" i="1" s="1"/>
  <c r="S542" i="1" s="1"/>
  <c r="T542" i="1" s="1"/>
  <c r="U542" i="1" s="1"/>
  <c r="M577" i="1"/>
  <c r="N577" i="1" s="1"/>
  <c r="O577" i="1" s="1"/>
  <c r="P577" i="1" s="1"/>
  <c r="Q577" i="1" s="1"/>
  <c r="R577" i="1" s="1"/>
  <c r="S577" i="1" s="1"/>
  <c r="T577" i="1" s="1"/>
  <c r="U577" i="1" s="1"/>
  <c r="M578" i="1"/>
  <c r="N578" i="1" s="1"/>
  <c r="O578" i="1" s="1"/>
  <c r="P578" i="1" s="1"/>
  <c r="Q578" i="1" s="1"/>
  <c r="R578" i="1" s="1"/>
  <c r="S578" i="1" s="1"/>
  <c r="T578" i="1" s="1"/>
  <c r="U578" i="1" s="1"/>
  <c r="M589" i="1"/>
  <c r="N589" i="1" s="1"/>
  <c r="O589" i="1" s="1"/>
  <c r="P589" i="1" s="1"/>
  <c r="Q589" i="1" s="1"/>
  <c r="R589" i="1" s="1"/>
  <c r="S589" i="1" s="1"/>
  <c r="T589" i="1" s="1"/>
  <c r="U589" i="1" s="1"/>
  <c r="M590" i="1"/>
  <c r="N590" i="1" s="1"/>
  <c r="O590" i="1" s="1"/>
  <c r="P590" i="1" s="1"/>
  <c r="Q590" i="1" s="1"/>
  <c r="R590" i="1" s="1"/>
  <c r="S590" i="1" s="1"/>
  <c r="T590" i="1" s="1"/>
  <c r="U590" i="1" s="1"/>
  <c r="M663" i="1"/>
  <c r="N663" i="1" s="1"/>
  <c r="O663" i="1" s="1"/>
  <c r="P663" i="1" s="1"/>
  <c r="Q663" i="1" s="1"/>
  <c r="R663" i="1" s="1"/>
  <c r="S663" i="1" s="1"/>
  <c r="T663" i="1" s="1"/>
  <c r="U663" i="1" s="1"/>
  <c r="M664" i="1"/>
  <c r="N664" i="1" s="1"/>
  <c r="O664" i="1" s="1"/>
  <c r="P664" i="1" s="1"/>
  <c r="Q664" i="1" s="1"/>
  <c r="R664" i="1" s="1"/>
  <c r="S664" i="1" s="1"/>
  <c r="T664" i="1" s="1"/>
  <c r="U664" i="1" s="1"/>
  <c r="M671" i="1"/>
  <c r="N671" i="1" s="1"/>
  <c r="O671" i="1" s="1"/>
  <c r="P671" i="1" s="1"/>
  <c r="Q671" i="1" s="1"/>
  <c r="R671" i="1" s="1"/>
  <c r="S671" i="1" s="1"/>
  <c r="T671" i="1" s="1"/>
  <c r="U671" i="1" s="1"/>
  <c r="M672" i="1"/>
  <c r="N672" i="1" s="1"/>
  <c r="O672" i="1" s="1"/>
  <c r="P672" i="1" s="1"/>
  <c r="Q672" i="1" s="1"/>
  <c r="R672" i="1" s="1"/>
  <c r="S672" i="1" s="1"/>
  <c r="T672" i="1" s="1"/>
  <c r="U672" i="1" s="1"/>
  <c r="M561" i="1"/>
  <c r="N561" i="1" s="1"/>
  <c r="O561" i="1" s="1"/>
  <c r="P561" i="1" s="1"/>
  <c r="Q561" i="1" s="1"/>
  <c r="R561" i="1" s="1"/>
  <c r="S561" i="1" s="1"/>
  <c r="T561" i="1" s="1"/>
  <c r="U561" i="1" s="1"/>
  <c r="M562" i="1"/>
  <c r="N562" i="1" s="1"/>
  <c r="O562" i="1" s="1"/>
  <c r="P562" i="1" s="1"/>
  <c r="Q562" i="1" s="1"/>
  <c r="R562" i="1" s="1"/>
  <c r="S562" i="1" s="1"/>
  <c r="T562" i="1" s="1"/>
  <c r="U562" i="1" s="1"/>
  <c r="M476" i="1"/>
  <c r="N476" i="1" s="1"/>
  <c r="O476" i="1" s="1"/>
  <c r="P476" i="1" s="1"/>
  <c r="Q476" i="1" s="1"/>
  <c r="R476" i="1" s="1"/>
  <c r="S476" i="1" s="1"/>
  <c r="T476" i="1" s="1"/>
  <c r="U476" i="1" s="1"/>
  <c r="M477" i="1"/>
  <c r="N477" i="1" s="1"/>
  <c r="O477" i="1" s="1"/>
  <c r="P477" i="1" s="1"/>
  <c r="Q477" i="1" s="1"/>
  <c r="R477" i="1" s="1"/>
  <c r="S477" i="1" s="1"/>
  <c r="T477" i="1" s="1"/>
  <c r="U477" i="1" s="1"/>
  <c r="M427" i="1"/>
  <c r="N427" i="1" s="1"/>
  <c r="O427" i="1" s="1"/>
  <c r="P427" i="1" s="1"/>
  <c r="Q427" i="1" s="1"/>
  <c r="R427" i="1" s="1"/>
  <c r="S427" i="1" s="1"/>
  <c r="T427" i="1" s="1"/>
  <c r="U427" i="1" s="1"/>
  <c r="M428" i="1"/>
  <c r="N428" i="1" s="1"/>
  <c r="O428" i="1" s="1"/>
  <c r="P428" i="1" s="1"/>
  <c r="Q428" i="1" s="1"/>
  <c r="R428" i="1" s="1"/>
  <c r="S428" i="1" s="1"/>
  <c r="T428" i="1" s="1"/>
  <c r="U428" i="1" s="1"/>
  <c r="M639" i="1"/>
  <c r="N639" i="1" s="1"/>
  <c r="O639" i="1" s="1"/>
  <c r="P639" i="1" s="1"/>
  <c r="Q639" i="1" s="1"/>
  <c r="R639" i="1" s="1"/>
  <c r="S639" i="1" s="1"/>
  <c r="T639" i="1" s="1"/>
  <c r="U639" i="1" s="1"/>
  <c r="M640" i="1"/>
  <c r="N640" i="1" s="1"/>
  <c r="O640" i="1" s="1"/>
  <c r="P640" i="1" s="1"/>
  <c r="Q640" i="1" s="1"/>
  <c r="R640" i="1" s="1"/>
  <c r="S640" i="1" s="1"/>
  <c r="T640" i="1" s="1"/>
  <c r="U640" i="1" s="1"/>
  <c r="M641" i="1"/>
  <c r="N641" i="1" s="1"/>
  <c r="O641" i="1" s="1"/>
  <c r="P641" i="1" s="1"/>
  <c r="Q641" i="1" s="1"/>
  <c r="R641" i="1" s="1"/>
  <c r="S641" i="1" s="1"/>
  <c r="T641" i="1" s="1"/>
  <c r="U641" i="1" s="1"/>
  <c r="M642" i="1"/>
  <c r="N642" i="1" s="1"/>
  <c r="O642" i="1" s="1"/>
  <c r="P642" i="1" s="1"/>
  <c r="Q642" i="1" s="1"/>
  <c r="R642" i="1" s="1"/>
  <c r="S642" i="1" s="1"/>
  <c r="T642" i="1" s="1"/>
  <c r="U642" i="1" s="1"/>
  <c r="M647" i="1"/>
  <c r="N647" i="1" s="1"/>
  <c r="O647" i="1" s="1"/>
  <c r="P647" i="1" s="1"/>
  <c r="Q647" i="1" s="1"/>
  <c r="R647" i="1" s="1"/>
  <c r="S647" i="1" s="1"/>
  <c r="T647" i="1" s="1"/>
  <c r="U647" i="1" s="1"/>
  <c r="M648" i="1"/>
  <c r="N648" i="1" s="1"/>
  <c r="O648" i="1" s="1"/>
  <c r="P648" i="1" s="1"/>
  <c r="Q648" i="1" s="1"/>
  <c r="R648" i="1" s="1"/>
  <c r="S648" i="1" s="1"/>
  <c r="T648" i="1" s="1"/>
  <c r="U648" i="1" s="1"/>
  <c r="M513" i="1"/>
  <c r="N513" i="1" s="1"/>
  <c r="O513" i="1" s="1"/>
  <c r="P513" i="1" s="1"/>
  <c r="Q513" i="1" s="1"/>
  <c r="R513" i="1" s="1"/>
  <c r="S513" i="1" s="1"/>
  <c r="T513" i="1" s="1"/>
  <c r="U513" i="1" s="1"/>
  <c r="M514" i="1"/>
  <c r="N514" i="1" s="1"/>
  <c r="O514" i="1" s="1"/>
  <c r="P514" i="1" s="1"/>
  <c r="Q514" i="1" s="1"/>
  <c r="R514" i="1" s="1"/>
  <c r="S514" i="1" s="1"/>
  <c r="T514" i="1" s="1"/>
  <c r="U514" i="1" s="1"/>
  <c r="M637" i="1"/>
  <c r="N637" i="1" s="1"/>
  <c r="O637" i="1" s="1"/>
  <c r="P637" i="1" s="1"/>
  <c r="Q637" i="1" s="1"/>
  <c r="R637" i="1" s="1"/>
  <c r="S637" i="1" s="1"/>
  <c r="T637" i="1" s="1"/>
  <c r="U637" i="1" s="1"/>
  <c r="M638" i="1"/>
  <c r="N638" i="1" s="1"/>
  <c r="O638" i="1" s="1"/>
  <c r="P638" i="1" s="1"/>
  <c r="Q638" i="1" s="1"/>
  <c r="R638" i="1" s="1"/>
  <c r="S638" i="1" s="1"/>
  <c r="T638" i="1" s="1"/>
  <c r="U638" i="1" s="1"/>
  <c r="M650" i="1"/>
  <c r="N650" i="1" s="1"/>
  <c r="O650" i="1" s="1"/>
  <c r="P650" i="1" s="1"/>
  <c r="Q650" i="1" s="1"/>
  <c r="R650" i="1" s="1"/>
  <c r="S650" i="1" s="1"/>
  <c r="T650" i="1" s="1"/>
  <c r="U650" i="1" s="1"/>
  <c r="M649" i="1"/>
  <c r="N649" i="1" s="1"/>
  <c r="O649" i="1" s="1"/>
  <c r="P649" i="1" s="1"/>
  <c r="Q649" i="1" s="1"/>
  <c r="R649" i="1" s="1"/>
  <c r="S649" i="1" s="1"/>
  <c r="T649" i="1" s="1"/>
  <c r="U649" i="1" s="1"/>
  <c r="M472" i="1"/>
  <c r="N472" i="1" s="1"/>
  <c r="O472" i="1" s="1"/>
  <c r="P472" i="1" s="1"/>
  <c r="Q472" i="1" s="1"/>
  <c r="R472" i="1" s="1"/>
  <c r="S472" i="1" s="1"/>
  <c r="T472" i="1" s="1"/>
  <c r="U472" i="1" s="1"/>
  <c r="M473" i="1"/>
  <c r="N473" i="1" s="1"/>
  <c r="O473" i="1" s="1"/>
  <c r="P473" i="1" s="1"/>
  <c r="Q473" i="1" s="1"/>
  <c r="R473" i="1" s="1"/>
  <c r="S473" i="1" s="1"/>
  <c r="T473" i="1" s="1"/>
  <c r="U473" i="1" s="1"/>
  <c r="M489" i="1"/>
  <c r="N489" i="1" s="1"/>
  <c r="O489" i="1" s="1"/>
  <c r="P489" i="1" s="1"/>
  <c r="Q489" i="1" s="1"/>
  <c r="R489" i="1" s="1"/>
  <c r="S489" i="1" s="1"/>
  <c r="T489" i="1" s="1"/>
  <c r="U489" i="1" s="1"/>
  <c r="M490" i="1"/>
  <c r="N490" i="1" s="1"/>
  <c r="O490" i="1" s="1"/>
  <c r="P490" i="1" s="1"/>
  <c r="Q490" i="1" s="1"/>
  <c r="R490" i="1" s="1"/>
  <c r="S490" i="1" s="1"/>
  <c r="T490" i="1" s="1"/>
  <c r="U490" i="1" s="1"/>
  <c r="M474" i="1"/>
  <c r="N474" i="1" s="1"/>
  <c r="O474" i="1" s="1"/>
  <c r="P474" i="1" s="1"/>
  <c r="Q474" i="1" s="1"/>
  <c r="R474" i="1" s="1"/>
  <c r="S474" i="1" s="1"/>
  <c r="T474" i="1" s="1"/>
  <c r="U474" i="1" s="1"/>
  <c r="M475" i="1"/>
  <c r="N475" i="1" s="1"/>
  <c r="O475" i="1" s="1"/>
  <c r="P475" i="1" s="1"/>
  <c r="Q475" i="1" s="1"/>
  <c r="R475" i="1" s="1"/>
  <c r="S475" i="1" s="1"/>
  <c r="T475" i="1" s="1"/>
  <c r="U475" i="1" s="1"/>
  <c r="M491" i="1"/>
  <c r="N491" i="1" s="1"/>
  <c r="O491" i="1" s="1"/>
  <c r="P491" i="1" s="1"/>
  <c r="Q491" i="1" s="1"/>
  <c r="R491" i="1" s="1"/>
  <c r="S491" i="1" s="1"/>
  <c r="T491" i="1" s="1"/>
  <c r="U491" i="1" s="1"/>
  <c r="M492" i="1"/>
  <c r="N492" i="1" s="1"/>
  <c r="O492" i="1" s="1"/>
  <c r="P492" i="1" s="1"/>
  <c r="Q492" i="1" s="1"/>
  <c r="R492" i="1" s="1"/>
  <c r="S492" i="1" s="1"/>
  <c r="T492" i="1" s="1"/>
  <c r="U492" i="1" s="1"/>
  <c r="M507" i="1"/>
  <c r="N507" i="1" s="1"/>
  <c r="O507" i="1" s="1"/>
  <c r="P507" i="1" s="1"/>
  <c r="Q507" i="1" s="1"/>
  <c r="R507" i="1" s="1"/>
  <c r="S507" i="1" s="1"/>
  <c r="T507" i="1" s="1"/>
  <c r="U507" i="1" s="1"/>
  <c r="M508" i="1"/>
  <c r="N508" i="1" s="1"/>
  <c r="O508" i="1" s="1"/>
  <c r="P508" i="1" s="1"/>
  <c r="Q508" i="1" s="1"/>
  <c r="R508" i="1" s="1"/>
  <c r="S508" i="1" s="1"/>
  <c r="T508" i="1" s="1"/>
  <c r="U508" i="1" s="1"/>
  <c r="M615" i="1"/>
  <c r="N615" i="1" s="1"/>
  <c r="O615" i="1" s="1"/>
  <c r="P615" i="1" s="1"/>
  <c r="Q615" i="1" s="1"/>
  <c r="R615" i="1" s="1"/>
  <c r="S615" i="1" s="1"/>
  <c r="T615" i="1" s="1"/>
  <c r="U615" i="1" s="1"/>
  <c r="M616" i="1"/>
  <c r="N616" i="1" s="1"/>
  <c r="O616" i="1" s="1"/>
  <c r="P616" i="1" s="1"/>
  <c r="Q616" i="1" s="1"/>
  <c r="R616" i="1" s="1"/>
  <c r="S616" i="1" s="1"/>
  <c r="T616" i="1" s="1"/>
  <c r="U616" i="1" s="1"/>
  <c r="M509" i="1"/>
  <c r="N509" i="1" s="1"/>
  <c r="O509" i="1" s="1"/>
  <c r="P509" i="1" s="1"/>
  <c r="Q509" i="1" s="1"/>
  <c r="R509" i="1" s="1"/>
  <c r="S509" i="1" s="1"/>
  <c r="T509" i="1" s="1"/>
  <c r="U509" i="1" s="1"/>
  <c r="M510" i="1"/>
  <c r="N510" i="1" s="1"/>
  <c r="O510" i="1" s="1"/>
  <c r="P510" i="1" s="1"/>
  <c r="Q510" i="1" s="1"/>
  <c r="R510" i="1" s="1"/>
  <c r="S510" i="1" s="1"/>
  <c r="T510" i="1" s="1"/>
  <c r="U510" i="1" s="1"/>
  <c r="M613" i="1"/>
  <c r="N613" i="1" s="1"/>
  <c r="O613" i="1" s="1"/>
  <c r="P613" i="1" s="1"/>
  <c r="Q613" i="1" s="1"/>
  <c r="R613" i="1" s="1"/>
  <c r="S613" i="1" s="1"/>
  <c r="T613" i="1" s="1"/>
  <c r="U613" i="1" s="1"/>
  <c r="M614" i="1"/>
  <c r="N614" i="1" s="1"/>
  <c r="O614" i="1" s="1"/>
  <c r="P614" i="1" s="1"/>
  <c r="Q614" i="1" s="1"/>
  <c r="R614" i="1" s="1"/>
  <c r="S614" i="1" s="1"/>
  <c r="T614" i="1" s="1"/>
  <c r="U614" i="1" s="1"/>
  <c r="M563" i="1"/>
  <c r="N563" i="1" s="1"/>
  <c r="O563" i="1" s="1"/>
  <c r="P563" i="1" s="1"/>
  <c r="Q563" i="1" s="1"/>
  <c r="R563" i="1" s="1"/>
  <c r="S563" i="1" s="1"/>
  <c r="T563" i="1" s="1"/>
  <c r="U563" i="1" s="1"/>
  <c r="M564" i="1"/>
  <c r="N564" i="1" s="1"/>
  <c r="O564" i="1" s="1"/>
  <c r="P564" i="1" s="1"/>
  <c r="Q564" i="1" s="1"/>
  <c r="R564" i="1" s="1"/>
  <c r="S564" i="1" s="1"/>
  <c r="T564" i="1" s="1"/>
  <c r="U564" i="1" s="1"/>
  <c r="M617" i="1"/>
  <c r="N617" i="1" s="1"/>
  <c r="O617" i="1" s="1"/>
  <c r="P617" i="1" s="1"/>
  <c r="Q617" i="1" s="1"/>
  <c r="R617" i="1" s="1"/>
  <c r="S617" i="1" s="1"/>
  <c r="T617" i="1" s="1"/>
  <c r="U617" i="1" s="1"/>
  <c r="M618" i="1"/>
  <c r="N618" i="1" s="1"/>
  <c r="O618" i="1" s="1"/>
  <c r="P618" i="1" s="1"/>
  <c r="Q618" i="1" s="1"/>
  <c r="R618" i="1" s="1"/>
  <c r="S618" i="1" s="1"/>
  <c r="T618" i="1" s="1"/>
  <c r="U618" i="1" s="1"/>
  <c r="M571" i="1"/>
  <c r="N571" i="1" s="1"/>
  <c r="O571" i="1" s="1"/>
  <c r="P571" i="1" s="1"/>
  <c r="Q571" i="1" s="1"/>
  <c r="R571" i="1" s="1"/>
  <c r="S571" i="1" s="1"/>
  <c r="T571" i="1" s="1"/>
  <c r="U571" i="1" s="1"/>
  <c r="M572" i="1"/>
  <c r="N572" i="1" s="1"/>
  <c r="O572" i="1" s="1"/>
  <c r="P572" i="1" s="1"/>
  <c r="Q572" i="1" s="1"/>
  <c r="R572" i="1" s="1"/>
  <c r="S572" i="1" s="1"/>
  <c r="T572" i="1" s="1"/>
  <c r="U572" i="1" s="1"/>
  <c r="M591" i="1"/>
  <c r="N591" i="1" s="1"/>
  <c r="O591" i="1" s="1"/>
  <c r="P591" i="1" s="1"/>
  <c r="Q591" i="1" s="1"/>
  <c r="R591" i="1" s="1"/>
  <c r="S591" i="1" s="1"/>
  <c r="T591" i="1" s="1"/>
  <c r="U591" i="1" s="1"/>
  <c r="M592" i="1"/>
  <c r="N592" i="1" s="1"/>
  <c r="O592" i="1" s="1"/>
  <c r="P592" i="1" s="1"/>
  <c r="Q592" i="1" s="1"/>
  <c r="R592" i="1" s="1"/>
  <c r="S592" i="1" s="1"/>
  <c r="T592" i="1" s="1"/>
  <c r="U592" i="1" s="1"/>
  <c r="M493" i="1"/>
  <c r="N493" i="1" s="1"/>
  <c r="O493" i="1" s="1"/>
  <c r="P493" i="1" s="1"/>
  <c r="Q493" i="1" s="1"/>
  <c r="R493" i="1" s="1"/>
  <c r="S493" i="1" s="1"/>
  <c r="T493" i="1" s="1"/>
  <c r="U493" i="1" s="1"/>
  <c r="M494" i="1"/>
  <c r="N494" i="1" s="1"/>
  <c r="O494" i="1" s="1"/>
  <c r="P494" i="1" s="1"/>
  <c r="Q494" i="1" s="1"/>
  <c r="R494" i="1" s="1"/>
  <c r="S494" i="1" s="1"/>
  <c r="T494" i="1" s="1"/>
  <c r="U494" i="1" s="1"/>
  <c r="M547" i="1"/>
  <c r="N547" i="1" s="1"/>
  <c r="O547" i="1" s="1"/>
  <c r="P547" i="1" s="1"/>
  <c r="Q547" i="1" s="1"/>
  <c r="R547" i="1" s="1"/>
  <c r="S547" i="1" s="1"/>
  <c r="T547" i="1" s="1"/>
  <c r="U547" i="1" s="1"/>
  <c r="M548" i="1"/>
  <c r="N548" i="1" s="1"/>
  <c r="O548" i="1" s="1"/>
  <c r="P548" i="1" s="1"/>
  <c r="Q548" i="1" s="1"/>
  <c r="R548" i="1" s="1"/>
  <c r="S548" i="1" s="1"/>
  <c r="T548" i="1" s="1"/>
  <c r="U548" i="1" s="1"/>
  <c r="M549" i="1"/>
  <c r="N549" i="1" s="1"/>
  <c r="O549" i="1" s="1"/>
  <c r="P549" i="1" s="1"/>
  <c r="Q549" i="1" s="1"/>
  <c r="R549" i="1" s="1"/>
  <c r="S549" i="1" s="1"/>
  <c r="T549" i="1" s="1"/>
  <c r="U549" i="1" s="1"/>
  <c r="M550" i="1"/>
  <c r="N550" i="1" s="1"/>
  <c r="O550" i="1" s="1"/>
  <c r="P550" i="1" s="1"/>
  <c r="Q550" i="1" s="1"/>
  <c r="R550" i="1" s="1"/>
  <c r="S550" i="1" s="1"/>
  <c r="T550" i="1" s="1"/>
  <c r="U550" i="1" s="1"/>
  <c r="M601" i="1"/>
  <c r="N601" i="1" s="1"/>
  <c r="O601" i="1" s="1"/>
  <c r="P601" i="1" s="1"/>
  <c r="Q601" i="1" s="1"/>
  <c r="R601" i="1" s="1"/>
  <c r="S601" i="1" s="1"/>
  <c r="T601" i="1" s="1"/>
  <c r="U601" i="1" s="1"/>
  <c r="M602" i="1"/>
  <c r="N602" i="1" s="1"/>
  <c r="O602" i="1" s="1"/>
  <c r="P602" i="1" s="1"/>
  <c r="Q602" i="1" s="1"/>
  <c r="R602" i="1" s="1"/>
  <c r="S602" i="1" s="1"/>
  <c r="T602" i="1" s="1"/>
  <c r="U602" i="1" s="1"/>
  <c r="M597" i="1"/>
  <c r="N597" i="1" s="1"/>
  <c r="O597" i="1" s="1"/>
  <c r="P597" i="1" s="1"/>
  <c r="Q597" i="1" s="1"/>
  <c r="R597" i="1" s="1"/>
  <c r="S597" i="1" s="1"/>
  <c r="T597" i="1" s="1"/>
  <c r="U597" i="1" s="1"/>
  <c r="M598" i="1"/>
  <c r="N598" i="1" s="1"/>
  <c r="O598" i="1" s="1"/>
  <c r="P598" i="1" s="1"/>
  <c r="Q598" i="1" s="1"/>
  <c r="R598" i="1" s="1"/>
  <c r="S598" i="1" s="1"/>
  <c r="T598" i="1" s="1"/>
  <c r="U598" i="1" s="1"/>
  <c r="M603" i="1"/>
  <c r="N603" i="1" s="1"/>
  <c r="O603" i="1" s="1"/>
  <c r="P603" i="1" s="1"/>
  <c r="Q603" i="1" s="1"/>
  <c r="R603" i="1" s="1"/>
  <c r="S603" i="1" s="1"/>
  <c r="T603" i="1" s="1"/>
  <c r="U603" i="1" s="1"/>
  <c r="M604" i="1"/>
  <c r="N604" i="1" s="1"/>
  <c r="O604" i="1" s="1"/>
  <c r="P604" i="1" s="1"/>
  <c r="Q604" i="1" s="1"/>
  <c r="R604" i="1" s="1"/>
  <c r="S604" i="1" s="1"/>
  <c r="T604" i="1" s="1"/>
  <c r="U604" i="1" s="1"/>
  <c r="M599" i="1"/>
  <c r="N599" i="1" s="1"/>
  <c r="O599" i="1" s="1"/>
  <c r="P599" i="1" s="1"/>
  <c r="Q599" i="1" s="1"/>
  <c r="R599" i="1" s="1"/>
  <c r="S599" i="1" s="1"/>
  <c r="T599" i="1" s="1"/>
  <c r="U599" i="1" s="1"/>
  <c r="M600" i="1"/>
  <c r="N600" i="1" s="1"/>
  <c r="O600" i="1" s="1"/>
  <c r="P600" i="1" s="1"/>
  <c r="Q600" i="1" s="1"/>
  <c r="R600" i="1" s="1"/>
  <c r="S600" i="1" s="1"/>
  <c r="T600" i="1" s="1"/>
  <c r="U600" i="1" s="1"/>
  <c r="M625" i="1"/>
  <c r="N625" i="1" s="1"/>
  <c r="O625" i="1" s="1"/>
  <c r="P625" i="1" s="1"/>
  <c r="Q625" i="1" s="1"/>
  <c r="R625" i="1" s="1"/>
  <c r="S625" i="1" s="1"/>
  <c r="T625" i="1" s="1"/>
  <c r="U625" i="1" s="1"/>
  <c r="M626" i="1"/>
  <c r="N626" i="1" s="1"/>
  <c r="O626" i="1" s="1"/>
  <c r="P626" i="1" s="1"/>
  <c r="Q626" i="1" s="1"/>
  <c r="R626" i="1" s="1"/>
  <c r="S626" i="1" s="1"/>
  <c r="T626" i="1" s="1"/>
  <c r="U626" i="1" s="1"/>
  <c r="M635" i="1"/>
  <c r="N635" i="1" s="1"/>
  <c r="O635" i="1" s="1"/>
  <c r="P635" i="1" s="1"/>
  <c r="Q635" i="1" s="1"/>
  <c r="R635" i="1" s="1"/>
  <c r="S635" i="1" s="1"/>
  <c r="T635" i="1" s="1"/>
  <c r="U635" i="1" s="1"/>
  <c r="M636" i="1"/>
  <c r="N636" i="1" s="1"/>
  <c r="O636" i="1" s="1"/>
  <c r="P636" i="1" s="1"/>
  <c r="Q636" i="1" s="1"/>
  <c r="R636" i="1" s="1"/>
  <c r="S636" i="1" s="1"/>
  <c r="T636" i="1" s="1"/>
  <c r="U636" i="1" s="1"/>
  <c r="M627" i="1"/>
  <c r="N627" i="1" s="1"/>
  <c r="O627" i="1" s="1"/>
  <c r="P627" i="1" s="1"/>
  <c r="Q627" i="1" s="1"/>
  <c r="R627" i="1" s="1"/>
  <c r="S627" i="1" s="1"/>
  <c r="T627" i="1" s="1"/>
  <c r="U627" i="1" s="1"/>
  <c r="M628" i="1"/>
  <c r="N628" i="1" s="1"/>
  <c r="O628" i="1" s="1"/>
  <c r="P628" i="1" s="1"/>
  <c r="Q628" i="1" s="1"/>
  <c r="R628" i="1" s="1"/>
  <c r="S628" i="1" s="1"/>
  <c r="T628" i="1" s="1"/>
  <c r="U628" i="1" s="1"/>
  <c r="M633" i="1"/>
  <c r="N633" i="1" s="1"/>
  <c r="O633" i="1" s="1"/>
  <c r="P633" i="1" s="1"/>
  <c r="Q633" i="1" s="1"/>
  <c r="R633" i="1" s="1"/>
  <c r="S633" i="1" s="1"/>
  <c r="T633" i="1" s="1"/>
  <c r="U633" i="1" s="1"/>
  <c r="M634" i="1"/>
  <c r="N634" i="1" s="1"/>
  <c r="O634" i="1" s="1"/>
  <c r="P634" i="1" s="1"/>
  <c r="Q634" i="1" s="1"/>
  <c r="R634" i="1" s="1"/>
  <c r="S634" i="1" s="1"/>
  <c r="T634" i="1" s="1"/>
  <c r="U634" i="1" s="1"/>
  <c r="M505" i="1"/>
  <c r="N505" i="1" s="1"/>
  <c r="O505" i="1" s="1"/>
  <c r="P505" i="1" s="1"/>
  <c r="Q505" i="1" s="1"/>
  <c r="R505" i="1" s="1"/>
  <c r="S505" i="1" s="1"/>
  <c r="T505" i="1" s="1"/>
  <c r="U505" i="1" s="1"/>
  <c r="M506" i="1"/>
  <c r="N506" i="1" s="1"/>
  <c r="O506" i="1" s="1"/>
  <c r="P506" i="1" s="1"/>
  <c r="Q506" i="1" s="1"/>
  <c r="R506" i="1" s="1"/>
  <c r="S506" i="1" s="1"/>
  <c r="T506" i="1" s="1"/>
  <c r="U506" i="1" s="1"/>
  <c r="M607" i="1"/>
  <c r="N607" i="1" s="1"/>
  <c r="O607" i="1" s="1"/>
  <c r="P607" i="1" s="1"/>
  <c r="Q607" i="1" s="1"/>
  <c r="R607" i="1" s="1"/>
  <c r="S607" i="1" s="1"/>
  <c r="T607" i="1" s="1"/>
  <c r="U607" i="1" s="1"/>
  <c r="M608" i="1"/>
  <c r="N608" i="1" s="1"/>
  <c r="O608" i="1" s="1"/>
  <c r="P608" i="1" s="1"/>
  <c r="Q608" i="1" s="1"/>
  <c r="R608" i="1" s="1"/>
  <c r="S608" i="1" s="1"/>
  <c r="T608" i="1" s="1"/>
  <c r="U608" i="1" s="1"/>
  <c r="M605" i="1"/>
  <c r="N605" i="1" s="1"/>
  <c r="O605" i="1" s="1"/>
  <c r="P605" i="1" s="1"/>
  <c r="Q605" i="1" s="1"/>
  <c r="R605" i="1" s="1"/>
  <c r="S605" i="1" s="1"/>
  <c r="T605" i="1" s="1"/>
  <c r="U605" i="1" s="1"/>
  <c r="M606" i="1"/>
  <c r="N606" i="1" s="1"/>
  <c r="O606" i="1" s="1"/>
  <c r="P606" i="1" s="1"/>
  <c r="Q606" i="1" s="1"/>
  <c r="R606" i="1" s="1"/>
  <c r="S606" i="1" s="1"/>
  <c r="T606" i="1" s="1"/>
  <c r="U606" i="1" s="1"/>
  <c r="M503" i="1"/>
  <c r="N503" i="1" s="1"/>
  <c r="O503" i="1" s="1"/>
  <c r="P503" i="1" s="1"/>
  <c r="Q503" i="1" s="1"/>
  <c r="R503" i="1" s="1"/>
  <c r="S503" i="1" s="1"/>
  <c r="T503" i="1" s="1"/>
  <c r="U503" i="1" s="1"/>
  <c r="M504" i="1"/>
  <c r="N504" i="1" s="1"/>
  <c r="O504" i="1" s="1"/>
  <c r="P504" i="1" s="1"/>
  <c r="Q504" i="1" s="1"/>
  <c r="R504" i="1" s="1"/>
  <c r="S504" i="1" s="1"/>
  <c r="T504" i="1" s="1"/>
  <c r="U504" i="1" s="1"/>
  <c r="M525" i="1"/>
  <c r="N525" i="1" s="1"/>
  <c r="O525" i="1" s="1"/>
  <c r="P525" i="1" s="1"/>
  <c r="Q525" i="1" s="1"/>
  <c r="R525" i="1" s="1"/>
  <c r="S525" i="1" s="1"/>
  <c r="T525" i="1" s="1"/>
  <c r="U525" i="1" s="1"/>
  <c r="M526" i="1"/>
  <c r="N526" i="1" s="1"/>
  <c r="O526" i="1" s="1"/>
  <c r="P526" i="1" s="1"/>
  <c r="Q526" i="1" s="1"/>
  <c r="R526" i="1" s="1"/>
  <c r="S526" i="1" s="1"/>
  <c r="T526" i="1" s="1"/>
  <c r="U526" i="1" s="1"/>
  <c r="M501" i="1"/>
  <c r="N501" i="1" s="1"/>
  <c r="O501" i="1" s="1"/>
  <c r="P501" i="1" s="1"/>
  <c r="Q501" i="1" s="1"/>
  <c r="R501" i="1" s="1"/>
  <c r="S501" i="1" s="1"/>
  <c r="T501" i="1" s="1"/>
  <c r="U501" i="1" s="1"/>
  <c r="M502" i="1"/>
  <c r="N502" i="1" s="1"/>
  <c r="O502" i="1" s="1"/>
  <c r="P502" i="1" s="1"/>
  <c r="Q502" i="1" s="1"/>
  <c r="R502" i="1" s="1"/>
  <c r="S502" i="1" s="1"/>
  <c r="T502" i="1" s="1"/>
  <c r="U502" i="1" s="1"/>
  <c r="M523" i="1"/>
  <c r="N523" i="1" s="1"/>
  <c r="O523" i="1" s="1"/>
  <c r="P523" i="1" s="1"/>
  <c r="Q523" i="1" s="1"/>
  <c r="R523" i="1" s="1"/>
  <c r="S523" i="1" s="1"/>
  <c r="T523" i="1" s="1"/>
  <c r="U523" i="1" s="1"/>
  <c r="M524" i="1"/>
  <c r="N524" i="1" s="1"/>
  <c r="O524" i="1" s="1"/>
  <c r="P524" i="1" s="1"/>
  <c r="Q524" i="1" s="1"/>
  <c r="R524" i="1" s="1"/>
  <c r="S524" i="1" s="1"/>
  <c r="T524" i="1" s="1"/>
  <c r="U524" i="1" s="1"/>
  <c r="M517" i="1"/>
  <c r="N517" i="1" s="1"/>
  <c r="O517" i="1" s="1"/>
  <c r="P517" i="1" s="1"/>
  <c r="Q517" i="1" s="1"/>
  <c r="R517" i="1" s="1"/>
  <c r="S517" i="1" s="1"/>
  <c r="T517" i="1" s="1"/>
  <c r="U517" i="1" s="1"/>
  <c r="M518" i="1"/>
  <c r="N518" i="1" s="1"/>
  <c r="O518" i="1" s="1"/>
  <c r="P518" i="1" s="1"/>
  <c r="Q518" i="1" s="1"/>
  <c r="R518" i="1" s="1"/>
  <c r="S518" i="1" s="1"/>
  <c r="T518" i="1" s="1"/>
  <c r="U518" i="1" s="1"/>
  <c r="M521" i="1"/>
  <c r="N521" i="1" s="1"/>
  <c r="O521" i="1" s="1"/>
  <c r="P521" i="1" s="1"/>
  <c r="Q521" i="1" s="1"/>
  <c r="R521" i="1" s="1"/>
  <c r="S521" i="1" s="1"/>
  <c r="T521" i="1" s="1"/>
  <c r="U521" i="1" s="1"/>
  <c r="M522" i="1"/>
  <c r="N522" i="1" s="1"/>
  <c r="O522" i="1" s="1"/>
  <c r="P522" i="1" s="1"/>
  <c r="Q522" i="1" s="1"/>
  <c r="R522" i="1" s="1"/>
  <c r="S522" i="1" s="1"/>
  <c r="T522" i="1" s="1"/>
  <c r="U522" i="1" s="1"/>
  <c r="M519" i="1"/>
  <c r="N519" i="1" s="1"/>
  <c r="O519" i="1" s="1"/>
  <c r="P519" i="1" s="1"/>
  <c r="Q519" i="1" s="1"/>
  <c r="R519" i="1" s="1"/>
  <c r="S519" i="1" s="1"/>
  <c r="T519" i="1" s="1"/>
  <c r="U519" i="1" s="1"/>
  <c r="M520" i="1"/>
  <c r="N520" i="1" s="1"/>
  <c r="O520" i="1" s="1"/>
  <c r="P520" i="1" s="1"/>
  <c r="Q520" i="1" s="1"/>
  <c r="R520" i="1" s="1"/>
  <c r="S520" i="1" s="1"/>
  <c r="T520" i="1" s="1"/>
  <c r="U520" i="1" s="1"/>
  <c r="M579" i="1"/>
  <c r="N579" i="1" s="1"/>
  <c r="O579" i="1" s="1"/>
  <c r="P579" i="1" s="1"/>
  <c r="Q579" i="1" s="1"/>
  <c r="R579" i="1" s="1"/>
  <c r="S579" i="1" s="1"/>
  <c r="T579" i="1" s="1"/>
  <c r="U579" i="1" s="1"/>
  <c r="M580" i="1"/>
  <c r="N580" i="1" s="1"/>
  <c r="O580" i="1" s="1"/>
  <c r="P580" i="1" s="1"/>
  <c r="Q580" i="1" s="1"/>
  <c r="R580" i="1" s="1"/>
  <c r="S580" i="1" s="1"/>
  <c r="T580" i="1" s="1"/>
  <c r="U580" i="1" s="1"/>
  <c r="M536" i="1"/>
  <c r="N536" i="1" s="1"/>
  <c r="O536" i="1" s="1"/>
  <c r="P536" i="1" s="1"/>
  <c r="Q536" i="1" s="1"/>
  <c r="R536" i="1" s="1"/>
  <c r="S536" i="1" s="1"/>
  <c r="T536" i="1" s="1"/>
  <c r="U536" i="1" s="1"/>
  <c r="M535" i="1"/>
  <c r="N535" i="1" s="1"/>
  <c r="O535" i="1" s="1"/>
  <c r="P535" i="1" s="1"/>
  <c r="Q535" i="1" s="1"/>
  <c r="R535" i="1" s="1"/>
  <c r="S535" i="1" s="1"/>
  <c r="T535" i="1" s="1"/>
  <c r="U535" i="1" s="1"/>
  <c r="M459" i="1"/>
  <c r="N459" i="1" s="1"/>
  <c r="O459" i="1" s="1"/>
  <c r="P459" i="1" s="1"/>
  <c r="Q459" i="1" s="1"/>
  <c r="R459" i="1" s="1"/>
  <c r="S459" i="1" s="1"/>
  <c r="T459" i="1" s="1"/>
  <c r="U459" i="1" s="1"/>
  <c r="M460" i="1"/>
  <c r="N460" i="1" s="1"/>
  <c r="O460" i="1" s="1"/>
  <c r="P460" i="1" s="1"/>
  <c r="Q460" i="1" s="1"/>
  <c r="R460" i="1" s="1"/>
  <c r="S460" i="1" s="1"/>
  <c r="T460" i="1" s="1"/>
  <c r="U460" i="1" s="1"/>
  <c r="M461" i="1"/>
  <c r="N461" i="1" s="1"/>
  <c r="O461" i="1" s="1"/>
  <c r="P461" i="1" s="1"/>
  <c r="Q461" i="1" s="1"/>
  <c r="R461" i="1" s="1"/>
  <c r="S461" i="1" s="1"/>
  <c r="T461" i="1" s="1"/>
  <c r="U461" i="1" s="1"/>
  <c r="M462" i="1"/>
  <c r="N462" i="1" s="1"/>
  <c r="O462" i="1" s="1"/>
  <c r="P462" i="1" s="1"/>
  <c r="Q462" i="1" s="1"/>
  <c r="R462" i="1" s="1"/>
  <c r="S462" i="1" s="1"/>
  <c r="T462" i="1" s="1"/>
  <c r="U462" i="1" s="1"/>
  <c r="M449" i="1"/>
  <c r="N449" i="1" s="1"/>
  <c r="O449" i="1" s="1"/>
  <c r="P449" i="1" s="1"/>
  <c r="Q449" i="1" s="1"/>
  <c r="R449" i="1" s="1"/>
  <c r="S449" i="1" s="1"/>
  <c r="T449" i="1" s="1"/>
  <c r="U449" i="1" s="1"/>
  <c r="M450" i="1"/>
  <c r="N450" i="1" s="1"/>
  <c r="O450" i="1" s="1"/>
  <c r="P450" i="1" s="1"/>
  <c r="Q450" i="1" s="1"/>
  <c r="R450" i="1" s="1"/>
  <c r="S450" i="1" s="1"/>
  <c r="T450" i="1" s="1"/>
  <c r="U450" i="1" s="1"/>
  <c r="M6" i="1"/>
  <c r="N6" i="1" s="1"/>
  <c r="O6" i="1" s="1"/>
  <c r="P6" i="1" s="1"/>
  <c r="Q6" i="1" s="1"/>
  <c r="R6" i="1" s="1"/>
  <c r="S6" i="1" s="1"/>
  <c r="T6" i="1" s="1"/>
  <c r="U6" i="1" s="1"/>
  <c r="M1181" i="1"/>
  <c r="N1181" i="1" s="1"/>
  <c r="O1181" i="1" s="1"/>
  <c r="P1181" i="1" s="1"/>
  <c r="Q1181" i="1" s="1"/>
  <c r="R1181" i="1" s="1"/>
  <c r="S1181" i="1" s="1"/>
  <c r="T1181" i="1" s="1"/>
  <c r="U1181" i="1" s="1"/>
  <c r="M1644" i="1"/>
  <c r="N1644" i="1" s="1"/>
  <c r="O1644" i="1" s="1"/>
  <c r="P1644" i="1" s="1"/>
  <c r="Q1644" i="1" s="1"/>
  <c r="R1644" i="1" s="1"/>
  <c r="S1644" i="1" s="1"/>
  <c r="T1644" i="1" s="1"/>
  <c r="U1644" i="1" s="1"/>
  <c r="M1744" i="1"/>
  <c r="N1744" i="1" s="1"/>
  <c r="O1744" i="1" s="1"/>
  <c r="P1744" i="1" s="1"/>
  <c r="Q1744" i="1" s="1"/>
  <c r="R1744" i="1" s="1"/>
  <c r="S1744" i="1" s="1"/>
  <c r="T1744" i="1" s="1"/>
  <c r="U1744" i="1" s="1"/>
  <c r="M1791" i="1"/>
  <c r="N1791" i="1" s="1"/>
  <c r="O1791" i="1" s="1"/>
  <c r="P1791" i="1" s="1"/>
  <c r="Q1791" i="1" s="1"/>
  <c r="R1791" i="1" s="1"/>
  <c r="S1791" i="1" s="1"/>
  <c r="T1791" i="1" s="1"/>
  <c r="U1791" i="1" s="1"/>
  <c r="M1792" i="1"/>
  <c r="N1792" i="1" s="1"/>
  <c r="O1792" i="1" s="1"/>
  <c r="P1792" i="1" s="1"/>
  <c r="Q1792" i="1" s="1"/>
  <c r="R1792" i="1" s="1"/>
  <c r="S1792" i="1" s="1"/>
  <c r="T1792" i="1" s="1"/>
  <c r="U1792" i="1" s="1"/>
  <c r="M1782" i="1"/>
  <c r="N1782" i="1" s="1"/>
  <c r="O1782" i="1" s="1"/>
  <c r="P1782" i="1" s="1"/>
  <c r="Q1782" i="1" s="1"/>
  <c r="R1782" i="1" s="1"/>
  <c r="S1782" i="1" s="1"/>
  <c r="T1782" i="1" s="1"/>
  <c r="U1782" i="1" s="1"/>
  <c r="M1787" i="1"/>
  <c r="N1787" i="1" s="1"/>
  <c r="O1787" i="1" s="1"/>
  <c r="P1787" i="1" s="1"/>
  <c r="Q1787" i="1" s="1"/>
  <c r="R1787" i="1" s="1"/>
  <c r="S1787" i="1" s="1"/>
  <c r="T1787" i="1" s="1"/>
  <c r="U1787" i="1" s="1"/>
  <c r="M1401" i="1"/>
  <c r="N1401" i="1" s="1"/>
  <c r="O1401" i="1" s="1"/>
  <c r="P1401" i="1" s="1"/>
  <c r="Q1401" i="1" s="1"/>
  <c r="R1401" i="1" s="1"/>
  <c r="S1401" i="1" s="1"/>
  <c r="T1401" i="1" s="1"/>
  <c r="U1401" i="1" s="1"/>
  <c r="M1519" i="1"/>
  <c r="N1519" i="1" s="1"/>
  <c r="O1519" i="1" s="1"/>
  <c r="P1519" i="1" s="1"/>
  <c r="Q1519" i="1" s="1"/>
  <c r="R1519" i="1" s="1"/>
  <c r="S1519" i="1" s="1"/>
  <c r="T1519" i="1" s="1"/>
  <c r="U1519" i="1" s="1"/>
  <c r="M1119" i="1"/>
  <c r="N1119" i="1" s="1"/>
  <c r="O1119" i="1" s="1"/>
  <c r="P1119" i="1" s="1"/>
  <c r="Q1119" i="1" s="1"/>
  <c r="R1119" i="1" s="1"/>
  <c r="S1119" i="1" s="1"/>
  <c r="T1119" i="1" s="1"/>
  <c r="U1119" i="1" s="1"/>
  <c r="M1111" i="1"/>
  <c r="N1111" i="1" s="1"/>
  <c r="O1111" i="1" s="1"/>
  <c r="P1111" i="1" s="1"/>
  <c r="Q1111" i="1" s="1"/>
  <c r="R1111" i="1" s="1"/>
  <c r="S1111" i="1" s="1"/>
  <c r="T1111" i="1" s="1"/>
  <c r="U1111" i="1" s="1"/>
  <c r="M1140" i="1"/>
  <c r="N1140" i="1" s="1"/>
  <c r="O1140" i="1" s="1"/>
  <c r="P1140" i="1" s="1"/>
  <c r="Q1140" i="1" s="1"/>
  <c r="R1140" i="1" s="1"/>
  <c r="S1140" i="1" s="1"/>
  <c r="T1140" i="1" s="1"/>
  <c r="U1140" i="1" s="1"/>
  <c r="M1166" i="1"/>
  <c r="N1166" i="1" s="1"/>
  <c r="O1166" i="1" s="1"/>
  <c r="P1166" i="1" s="1"/>
  <c r="Q1166" i="1" s="1"/>
  <c r="R1166" i="1" s="1"/>
  <c r="S1166" i="1" s="1"/>
  <c r="T1166" i="1" s="1"/>
  <c r="U1166" i="1" s="1"/>
  <c r="M1167" i="1"/>
  <c r="N1167" i="1" s="1"/>
  <c r="O1167" i="1" s="1"/>
  <c r="P1167" i="1" s="1"/>
  <c r="Q1167" i="1" s="1"/>
  <c r="R1167" i="1" s="1"/>
  <c r="S1167" i="1" s="1"/>
  <c r="T1167" i="1" s="1"/>
  <c r="U1167" i="1" s="1"/>
  <c r="M1175" i="1"/>
  <c r="N1175" i="1" s="1"/>
  <c r="O1175" i="1" s="1"/>
  <c r="P1175" i="1" s="1"/>
  <c r="Q1175" i="1" s="1"/>
  <c r="R1175" i="1" s="1"/>
  <c r="S1175" i="1" s="1"/>
  <c r="T1175" i="1" s="1"/>
  <c r="U1175" i="1" s="1"/>
  <c r="M1176" i="1"/>
  <c r="N1176" i="1" s="1"/>
  <c r="O1176" i="1" s="1"/>
  <c r="P1176" i="1" s="1"/>
  <c r="Q1176" i="1" s="1"/>
  <c r="R1176" i="1" s="1"/>
  <c r="S1176" i="1" s="1"/>
  <c r="T1176" i="1" s="1"/>
  <c r="U1176" i="1" s="1"/>
  <c r="M1185" i="1"/>
  <c r="N1185" i="1" s="1"/>
  <c r="O1185" i="1" s="1"/>
  <c r="P1185" i="1" s="1"/>
  <c r="Q1185" i="1" s="1"/>
  <c r="R1185" i="1" s="1"/>
  <c r="S1185" i="1" s="1"/>
  <c r="T1185" i="1" s="1"/>
  <c r="U1185" i="1" s="1"/>
  <c r="M1186" i="1"/>
  <c r="N1186" i="1" s="1"/>
  <c r="O1186" i="1" s="1"/>
  <c r="P1186" i="1" s="1"/>
  <c r="Q1186" i="1" s="1"/>
  <c r="R1186" i="1" s="1"/>
  <c r="S1186" i="1" s="1"/>
  <c r="T1186" i="1" s="1"/>
  <c r="U1186" i="1" s="1"/>
  <c r="M1187" i="1"/>
  <c r="N1187" i="1" s="1"/>
  <c r="O1187" i="1" s="1"/>
  <c r="P1187" i="1" s="1"/>
  <c r="Q1187" i="1" s="1"/>
  <c r="R1187" i="1" s="1"/>
  <c r="S1187" i="1" s="1"/>
  <c r="T1187" i="1" s="1"/>
  <c r="U1187" i="1" s="1"/>
  <c r="M1188" i="1"/>
  <c r="N1188" i="1" s="1"/>
  <c r="O1188" i="1" s="1"/>
  <c r="P1188" i="1" s="1"/>
  <c r="Q1188" i="1" s="1"/>
  <c r="R1188" i="1" s="1"/>
  <c r="S1188" i="1" s="1"/>
  <c r="T1188" i="1" s="1"/>
  <c r="U1188" i="1" s="1"/>
  <c r="M1189" i="1"/>
  <c r="N1189" i="1" s="1"/>
  <c r="O1189" i="1" s="1"/>
  <c r="P1189" i="1" s="1"/>
  <c r="Q1189" i="1" s="1"/>
  <c r="R1189" i="1" s="1"/>
  <c r="S1189" i="1" s="1"/>
  <c r="T1189" i="1" s="1"/>
  <c r="U1189" i="1" s="1"/>
  <c r="M1190" i="1"/>
  <c r="N1190" i="1" s="1"/>
  <c r="O1190" i="1" s="1"/>
  <c r="P1190" i="1" s="1"/>
  <c r="Q1190" i="1" s="1"/>
  <c r="R1190" i="1" s="1"/>
  <c r="S1190" i="1" s="1"/>
  <c r="T1190" i="1" s="1"/>
  <c r="U1190" i="1" s="1"/>
  <c r="M1191" i="1"/>
  <c r="N1191" i="1" s="1"/>
  <c r="O1191" i="1" s="1"/>
  <c r="P1191" i="1" s="1"/>
  <c r="Q1191" i="1" s="1"/>
  <c r="R1191" i="1" s="1"/>
  <c r="S1191" i="1" s="1"/>
  <c r="T1191" i="1" s="1"/>
  <c r="U1191" i="1" s="1"/>
  <c r="M1192" i="1"/>
  <c r="N1192" i="1" s="1"/>
  <c r="O1192" i="1" s="1"/>
  <c r="P1192" i="1" s="1"/>
  <c r="Q1192" i="1" s="1"/>
  <c r="R1192" i="1" s="1"/>
  <c r="S1192" i="1" s="1"/>
  <c r="T1192" i="1" s="1"/>
  <c r="U1192" i="1" s="1"/>
  <c r="M1193" i="1"/>
  <c r="N1193" i="1" s="1"/>
  <c r="O1193" i="1" s="1"/>
  <c r="P1193" i="1" s="1"/>
  <c r="Q1193" i="1" s="1"/>
  <c r="R1193" i="1" s="1"/>
  <c r="S1193" i="1" s="1"/>
  <c r="T1193" i="1" s="1"/>
  <c r="U1193" i="1" s="1"/>
  <c r="M1194" i="1"/>
  <c r="N1194" i="1" s="1"/>
  <c r="O1194" i="1" s="1"/>
  <c r="P1194" i="1" s="1"/>
  <c r="Q1194" i="1" s="1"/>
  <c r="R1194" i="1" s="1"/>
  <c r="S1194" i="1" s="1"/>
  <c r="T1194" i="1" s="1"/>
  <c r="U1194" i="1" s="1"/>
  <c r="M1195" i="1"/>
  <c r="N1195" i="1" s="1"/>
  <c r="O1195" i="1" s="1"/>
  <c r="P1195" i="1" s="1"/>
  <c r="Q1195" i="1" s="1"/>
  <c r="R1195" i="1" s="1"/>
  <c r="S1195" i="1" s="1"/>
  <c r="T1195" i="1" s="1"/>
  <c r="U1195" i="1" s="1"/>
  <c r="M1196" i="1"/>
  <c r="N1196" i="1" s="1"/>
  <c r="O1196" i="1" s="1"/>
  <c r="P1196" i="1" s="1"/>
  <c r="Q1196" i="1" s="1"/>
  <c r="R1196" i="1" s="1"/>
  <c r="S1196" i="1" s="1"/>
  <c r="T1196" i="1" s="1"/>
  <c r="U1196" i="1" s="1"/>
  <c r="M1197" i="1"/>
  <c r="N1197" i="1" s="1"/>
  <c r="O1197" i="1" s="1"/>
  <c r="P1197" i="1" s="1"/>
  <c r="Q1197" i="1" s="1"/>
  <c r="R1197" i="1" s="1"/>
  <c r="S1197" i="1" s="1"/>
  <c r="T1197" i="1" s="1"/>
  <c r="U1197" i="1" s="1"/>
  <c r="M1198" i="1"/>
  <c r="N1198" i="1" s="1"/>
  <c r="O1198" i="1" s="1"/>
  <c r="P1198" i="1" s="1"/>
  <c r="Q1198" i="1" s="1"/>
  <c r="R1198" i="1" s="1"/>
  <c r="S1198" i="1" s="1"/>
  <c r="T1198" i="1" s="1"/>
  <c r="U1198" i="1" s="1"/>
  <c r="M1199" i="1"/>
  <c r="N1199" i="1" s="1"/>
  <c r="O1199" i="1" s="1"/>
  <c r="P1199" i="1" s="1"/>
  <c r="Q1199" i="1" s="1"/>
  <c r="R1199" i="1" s="1"/>
  <c r="S1199" i="1" s="1"/>
  <c r="T1199" i="1" s="1"/>
  <c r="U1199" i="1" s="1"/>
  <c r="M1200" i="1"/>
  <c r="N1200" i="1" s="1"/>
  <c r="O1200" i="1" s="1"/>
  <c r="P1200" i="1" s="1"/>
  <c r="Q1200" i="1" s="1"/>
  <c r="R1200" i="1" s="1"/>
  <c r="S1200" i="1" s="1"/>
  <c r="T1200" i="1" s="1"/>
  <c r="U1200" i="1" s="1"/>
  <c r="M1201" i="1"/>
  <c r="N1201" i="1" s="1"/>
  <c r="O1201" i="1" s="1"/>
  <c r="P1201" i="1" s="1"/>
  <c r="Q1201" i="1" s="1"/>
  <c r="R1201" i="1" s="1"/>
  <c r="S1201" i="1" s="1"/>
  <c r="T1201" i="1" s="1"/>
  <c r="U1201" i="1" s="1"/>
  <c r="M1202" i="1"/>
  <c r="N1202" i="1" s="1"/>
  <c r="O1202" i="1" s="1"/>
  <c r="P1202" i="1" s="1"/>
  <c r="Q1202" i="1" s="1"/>
  <c r="R1202" i="1" s="1"/>
  <c r="S1202" i="1" s="1"/>
  <c r="T1202" i="1" s="1"/>
  <c r="U1202" i="1" s="1"/>
  <c r="M1203" i="1"/>
  <c r="N1203" i="1" s="1"/>
  <c r="O1203" i="1" s="1"/>
  <c r="P1203" i="1" s="1"/>
  <c r="Q1203" i="1" s="1"/>
  <c r="R1203" i="1" s="1"/>
  <c r="S1203" i="1" s="1"/>
  <c r="T1203" i="1" s="1"/>
  <c r="U1203" i="1" s="1"/>
  <c r="M1204" i="1"/>
  <c r="N1204" i="1" s="1"/>
  <c r="O1204" i="1" s="1"/>
  <c r="P1204" i="1" s="1"/>
  <c r="Q1204" i="1" s="1"/>
  <c r="R1204" i="1" s="1"/>
  <c r="S1204" i="1" s="1"/>
  <c r="T1204" i="1" s="1"/>
  <c r="U1204" i="1" s="1"/>
  <c r="M1206" i="1"/>
  <c r="N1206" i="1" s="1"/>
  <c r="O1206" i="1" s="1"/>
  <c r="P1206" i="1" s="1"/>
  <c r="Q1206" i="1" s="1"/>
  <c r="R1206" i="1" s="1"/>
  <c r="S1206" i="1" s="1"/>
  <c r="T1206" i="1" s="1"/>
  <c r="U1206" i="1" s="1"/>
  <c r="M1207" i="1"/>
  <c r="N1207" i="1" s="1"/>
  <c r="O1207" i="1" s="1"/>
  <c r="P1207" i="1" s="1"/>
  <c r="Q1207" i="1" s="1"/>
  <c r="R1207" i="1" s="1"/>
  <c r="S1207" i="1" s="1"/>
  <c r="T1207" i="1" s="1"/>
  <c r="U1207" i="1" s="1"/>
  <c r="M1208" i="1"/>
  <c r="N1208" i="1" s="1"/>
  <c r="O1208" i="1" s="1"/>
  <c r="P1208" i="1" s="1"/>
  <c r="Q1208" i="1" s="1"/>
  <c r="R1208" i="1" s="1"/>
  <c r="S1208" i="1" s="1"/>
  <c r="T1208" i="1" s="1"/>
  <c r="U1208" i="1" s="1"/>
  <c r="M1209" i="1"/>
  <c r="N1209" i="1" s="1"/>
  <c r="O1209" i="1" s="1"/>
  <c r="P1209" i="1" s="1"/>
  <c r="Q1209" i="1" s="1"/>
  <c r="R1209" i="1" s="1"/>
  <c r="S1209" i="1" s="1"/>
  <c r="T1209" i="1" s="1"/>
  <c r="U1209" i="1" s="1"/>
  <c r="M1277" i="1"/>
  <c r="N1277" i="1" s="1"/>
  <c r="O1277" i="1" s="1"/>
  <c r="P1277" i="1" s="1"/>
  <c r="Q1277" i="1" s="1"/>
  <c r="R1277" i="1" s="1"/>
  <c r="S1277" i="1" s="1"/>
  <c r="T1277" i="1" s="1"/>
  <c r="U1277" i="1" s="1"/>
  <c r="M1278" i="1"/>
  <c r="N1278" i="1" s="1"/>
  <c r="O1278" i="1" s="1"/>
  <c r="P1278" i="1" s="1"/>
  <c r="Q1278" i="1" s="1"/>
  <c r="R1278" i="1" s="1"/>
  <c r="S1278" i="1" s="1"/>
  <c r="T1278" i="1" s="1"/>
  <c r="U1278" i="1" s="1"/>
  <c r="M1279" i="1"/>
  <c r="N1279" i="1" s="1"/>
  <c r="O1279" i="1" s="1"/>
  <c r="P1279" i="1" s="1"/>
  <c r="Q1279" i="1" s="1"/>
  <c r="R1279" i="1" s="1"/>
  <c r="S1279" i="1" s="1"/>
  <c r="T1279" i="1" s="1"/>
  <c r="U1279" i="1" s="1"/>
  <c r="M1286" i="1"/>
  <c r="N1286" i="1" s="1"/>
  <c r="O1286" i="1" s="1"/>
  <c r="P1286" i="1" s="1"/>
  <c r="Q1286" i="1" s="1"/>
  <c r="R1286" i="1" s="1"/>
  <c r="S1286" i="1" s="1"/>
  <c r="T1286" i="1" s="1"/>
  <c r="U1286" i="1" s="1"/>
  <c r="M1297" i="1"/>
  <c r="N1297" i="1" s="1"/>
  <c r="O1297" i="1" s="1"/>
  <c r="P1297" i="1" s="1"/>
  <c r="Q1297" i="1" s="1"/>
  <c r="R1297" i="1" s="1"/>
  <c r="S1297" i="1" s="1"/>
  <c r="T1297" i="1" s="1"/>
  <c r="U1297" i="1" s="1"/>
  <c r="M1298" i="1"/>
  <c r="N1298" i="1" s="1"/>
  <c r="O1298" i="1" s="1"/>
  <c r="P1298" i="1" s="1"/>
  <c r="Q1298" i="1" s="1"/>
  <c r="R1298" i="1" s="1"/>
  <c r="S1298" i="1" s="1"/>
  <c r="T1298" i="1" s="1"/>
  <c r="U1298" i="1" s="1"/>
  <c r="M1300" i="1"/>
  <c r="N1300" i="1" s="1"/>
  <c r="O1300" i="1" s="1"/>
  <c r="P1300" i="1" s="1"/>
  <c r="Q1300" i="1" s="1"/>
  <c r="R1300" i="1" s="1"/>
  <c r="S1300" i="1" s="1"/>
  <c r="T1300" i="1" s="1"/>
  <c r="U1300" i="1" s="1"/>
  <c r="M1301" i="1"/>
  <c r="N1301" i="1" s="1"/>
  <c r="O1301" i="1" s="1"/>
  <c r="P1301" i="1" s="1"/>
  <c r="Q1301" i="1" s="1"/>
  <c r="R1301" i="1" s="1"/>
  <c r="S1301" i="1" s="1"/>
  <c r="T1301" i="1" s="1"/>
  <c r="U1301" i="1" s="1"/>
  <c r="M1310" i="1"/>
  <c r="N1310" i="1" s="1"/>
  <c r="O1310" i="1" s="1"/>
  <c r="P1310" i="1" s="1"/>
  <c r="Q1310" i="1" s="1"/>
  <c r="R1310" i="1" s="1"/>
  <c r="S1310" i="1" s="1"/>
  <c r="T1310" i="1" s="1"/>
  <c r="U1310" i="1" s="1"/>
  <c r="M1311" i="1"/>
  <c r="N1311" i="1" s="1"/>
  <c r="O1311" i="1" s="1"/>
  <c r="P1311" i="1" s="1"/>
  <c r="Q1311" i="1" s="1"/>
  <c r="R1311" i="1" s="1"/>
  <c r="S1311" i="1" s="1"/>
  <c r="T1311" i="1" s="1"/>
  <c r="U1311" i="1" s="1"/>
  <c r="M1330" i="1"/>
  <c r="N1330" i="1" s="1"/>
  <c r="O1330" i="1" s="1"/>
  <c r="P1330" i="1" s="1"/>
  <c r="Q1330" i="1" s="1"/>
  <c r="R1330" i="1" s="1"/>
  <c r="S1330" i="1" s="1"/>
  <c r="T1330" i="1" s="1"/>
  <c r="U1330" i="1" s="1"/>
  <c r="M1332" i="1"/>
  <c r="N1332" i="1" s="1"/>
  <c r="O1332" i="1" s="1"/>
  <c r="P1332" i="1" s="1"/>
  <c r="Q1332" i="1" s="1"/>
  <c r="R1332" i="1" s="1"/>
  <c r="S1332" i="1" s="1"/>
  <c r="T1332" i="1" s="1"/>
  <c r="U1332" i="1" s="1"/>
  <c r="M1338" i="1"/>
  <c r="N1338" i="1" s="1"/>
  <c r="O1338" i="1" s="1"/>
  <c r="P1338" i="1" s="1"/>
  <c r="Q1338" i="1" s="1"/>
  <c r="R1338" i="1" s="1"/>
  <c r="S1338" i="1" s="1"/>
  <c r="T1338" i="1" s="1"/>
  <c r="U1338" i="1" s="1"/>
  <c r="M1343" i="1"/>
  <c r="N1343" i="1" s="1"/>
  <c r="O1343" i="1" s="1"/>
  <c r="P1343" i="1" s="1"/>
  <c r="Q1343" i="1" s="1"/>
  <c r="R1343" i="1" s="1"/>
  <c r="S1343" i="1" s="1"/>
  <c r="T1343" i="1" s="1"/>
  <c r="U1343" i="1" s="1"/>
  <c r="M1344" i="1"/>
  <c r="N1344" i="1" s="1"/>
  <c r="O1344" i="1" s="1"/>
  <c r="P1344" i="1" s="1"/>
  <c r="Q1344" i="1" s="1"/>
  <c r="R1344" i="1" s="1"/>
  <c r="S1344" i="1" s="1"/>
  <c r="T1344" i="1" s="1"/>
  <c r="U1344" i="1" s="1"/>
  <c r="M1345" i="1"/>
  <c r="N1345" i="1" s="1"/>
  <c r="O1345" i="1" s="1"/>
  <c r="P1345" i="1" s="1"/>
  <c r="Q1345" i="1" s="1"/>
  <c r="R1345" i="1" s="1"/>
  <c r="S1345" i="1" s="1"/>
  <c r="T1345" i="1" s="1"/>
  <c r="U1345" i="1" s="1"/>
  <c r="M1346" i="1"/>
  <c r="N1346" i="1" s="1"/>
  <c r="O1346" i="1" s="1"/>
  <c r="P1346" i="1" s="1"/>
  <c r="Q1346" i="1" s="1"/>
  <c r="R1346" i="1" s="1"/>
  <c r="S1346" i="1" s="1"/>
  <c r="T1346" i="1" s="1"/>
  <c r="U1346" i="1" s="1"/>
  <c r="M1366" i="1"/>
  <c r="N1366" i="1" s="1"/>
  <c r="O1366" i="1" s="1"/>
  <c r="P1366" i="1" s="1"/>
  <c r="Q1366" i="1" s="1"/>
  <c r="R1366" i="1" s="1"/>
  <c r="S1366" i="1" s="1"/>
  <c r="T1366" i="1" s="1"/>
  <c r="U1366" i="1" s="1"/>
  <c r="M1367" i="1"/>
  <c r="N1367" i="1" s="1"/>
  <c r="O1367" i="1" s="1"/>
  <c r="P1367" i="1" s="1"/>
  <c r="Q1367" i="1" s="1"/>
  <c r="R1367" i="1" s="1"/>
  <c r="S1367" i="1" s="1"/>
  <c r="T1367" i="1" s="1"/>
  <c r="U1367" i="1" s="1"/>
  <c r="M1368" i="1"/>
  <c r="N1368" i="1" s="1"/>
  <c r="O1368" i="1" s="1"/>
  <c r="P1368" i="1" s="1"/>
  <c r="Q1368" i="1" s="1"/>
  <c r="R1368" i="1" s="1"/>
  <c r="S1368" i="1" s="1"/>
  <c r="T1368" i="1" s="1"/>
  <c r="U1368" i="1" s="1"/>
  <c r="M1369" i="1"/>
  <c r="N1369" i="1" s="1"/>
  <c r="O1369" i="1" s="1"/>
  <c r="P1369" i="1" s="1"/>
  <c r="Q1369" i="1" s="1"/>
  <c r="R1369" i="1" s="1"/>
  <c r="S1369" i="1" s="1"/>
  <c r="T1369" i="1" s="1"/>
  <c r="U1369" i="1" s="1"/>
  <c r="M1370" i="1"/>
  <c r="N1370" i="1" s="1"/>
  <c r="O1370" i="1" s="1"/>
  <c r="P1370" i="1" s="1"/>
  <c r="Q1370" i="1" s="1"/>
  <c r="R1370" i="1" s="1"/>
  <c r="S1370" i="1" s="1"/>
  <c r="T1370" i="1" s="1"/>
  <c r="U1370" i="1" s="1"/>
  <c r="M1371" i="1"/>
  <c r="N1371" i="1" s="1"/>
  <c r="O1371" i="1" s="1"/>
  <c r="P1371" i="1" s="1"/>
  <c r="Q1371" i="1" s="1"/>
  <c r="R1371" i="1" s="1"/>
  <c r="S1371" i="1" s="1"/>
  <c r="T1371" i="1" s="1"/>
  <c r="U1371" i="1" s="1"/>
  <c r="M1372" i="1"/>
  <c r="N1372" i="1" s="1"/>
  <c r="O1372" i="1" s="1"/>
  <c r="P1372" i="1" s="1"/>
  <c r="Q1372" i="1" s="1"/>
  <c r="R1372" i="1" s="1"/>
  <c r="S1372" i="1" s="1"/>
  <c r="T1372" i="1" s="1"/>
  <c r="U1372" i="1" s="1"/>
  <c r="M1373" i="1"/>
  <c r="N1373" i="1" s="1"/>
  <c r="O1373" i="1" s="1"/>
  <c r="P1373" i="1" s="1"/>
  <c r="Q1373" i="1" s="1"/>
  <c r="R1373" i="1" s="1"/>
  <c r="S1373" i="1" s="1"/>
  <c r="T1373" i="1" s="1"/>
  <c r="U1373" i="1" s="1"/>
  <c r="M1378" i="1"/>
  <c r="N1378" i="1" s="1"/>
  <c r="O1378" i="1" s="1"/>
  <c r="P1378" i="1" s="1"/>
  <c r="Q1378" i="1" s="1"/>
  <c r="R1378" i="1" s="1"/>
  <c r="S1378" i="1" s="1"/>
  <c r="T1378" i="1" s="1"/>
  <c r="U1378" i="1" s="1"/>
  <c r="M1379" i="1"/>
  <c r="N1379" i="1" s="1"/>
  <c r="O1379" i="1" s="1"/>
  <c r="P1379" i="1" s="1"/>
  <c r="Q1379" i="1" s="1"/>
  <c r="R1379" i="1" s="1"/>
  <c r="S1379" i="1" s="1"/>
  <c r="T1379" i="1" s="1"/>
  <c r="U1379" i="1" s="1"/>
  <c r="M1395" i="1"/>
  <c r="N1395" i="1" s="1"/>
  <c r="O1395" i="1" s="1"/>
  <c r="P1395" i="1" s="1"/>
  <c r="Q1395" i="1" s="1"/>
  <c r="R1395" i="1" s="1"/>
  <c r="S1395" i="1" s="1"/>
  <c r="T1395" i="1" s="1"/>
  <c r="U1395" i="1" s="1"/>
  <c r="M1396" i="1"/>
  <c r="N1396" i="1" s="1"/>
  <c r="O1396" i="1" s="1"/>
  <c r="P1396" i="1" s="1"/>
  <c r="Q1396" i="1" s="1"/>
  <c r="R1396" i="1" s="1"/>
  <c r="S1396" i="1" s="1"/>
  <c r="T1396" i="1" s="1"/>
  <c r="U1396" i="1" s="1"/>
  <c r="M1397" i="1"/>
  <c r="N1397" i="1" s="1"/>
  <c r="O1397" i="1" s="1"/>
  <c r="P1397" i="1" s="1"/>
  <c r="Q1397" i="1" s="1"/>
  <c r="R1397" i="1" s="1"/>
  <c r="S1397" i="1" s="1"/>
  <c r="T1397" i="1" s="1"/>
  <c r="U1397" i="1" s="1"/>
  <c r="M1398" i="1"/>
  <c r="N1398" i="1" s="1"/>
  <c r="O1398" i="1" s="1"/>
  <c r="P1398" i="1" s="1"/>
  <c r="Q1398" i="1" s="1"/>
  <c r="R1398" i="1" s="1"/>
  <c r="S1398" i="1" s="1"/>
  <c r="T1398" i="1" s="1"/>
  <c r="U1398" i="1" s="1"/>
  <c r="M1402" i="1"/>
  <c r="N1402" i="1" s="1"/>
  <c r="O1402" i="1" s="1"/>
  <c r="P1402" i="1" s="1"/>
  <c r="Q1402" i="1" s="1"/>
  <c r="R1402" i="1" s="1"/>
  <c r="S1402" i="1" s="1"/>
  <c r="T1402" i="1" s="1"/>
  <c r="U1402" i="1" s="1"/>
  <c r="M1408" i="1"/>
  <c r="N1408" i="1" s="1"/>
  <c r="O1408" i="1" s="1"/>
  <c r="P1408" i="1" s="1"/>
  <c r="Q1408" i="1" s="1"/>
  <c r="R1408" i="1" s="1"/>
  <c r="S1408" i="1" s="1"/>
  <c r="T1408" i="1" s="1"/>
  <c r="U1408" i="1" s="1"/>
  <c r="M1409" i="1"/>
  <c r="N1409" i="1" s="1"/>
  <c r="O1409" i="1" s="1"/>
  <c r="P1409" i="1" s="1"/>
  <c r="Q1409" i="1" s="1"/>
  <c r="R1409" i="1" s="1"/>
  <c r="S1409" i="1" s="1"/>
  <c r="T1409" i="1" s="1"/>
  <c r="U1409" i="1" s="1"/>
  <c r="M1410" i="1"/>
  <c r="N1410" i="1" s="1"/>
  <c r="O1410" i="1" s="1"/>
  <c r="P1410" i="1" s="1"/>
  <c r="Q1410" i="1" s="1"/>
  <c r="R1410" i="1" s="1"/>
  <c r="S1410" i="1" s="1"/>
  <c r="T1410" i="1" s="1"/>
  <c r="U1410" i="1" s="1"/>
  <c r="M1417" i="1"/>
  <c r="N1417" i="1" s="1"/>
  <c r="O1417" i="1" s="1"/>
  <c r="P1417" i="1" s="1"/>
  <c r="Q1417" i="1" s="1"/>
  <c r="R1417" i="1" s="1"/>
  <c r="S1417" i="1" s="1"/>
  <c r="T1417" i="1" s="1"/>
  <c r="U1417" i="1" s="1"/>
  <c r="M1444" i="1"/>
  <c r="N1444" i="1" s="1"/>
  <c r="O1444" i="1" s="1"/>
  <c r="P1444" i="1" s="1"/>
  <c r="Q1444" i="1" s="1"/>
  <c r="R1444" i="1" s="1"/>
  <c r="S1444" i="1" s="1"/>
  <c r="T1444" i="1" s="1"/>
  <c r="U1444" i="1" s="1"/>
  <c r="M1446" i="1"/>
  <c r="N1446" i="1" s="1"/>
  <c r="O1446" i="1" s="1"/>
  <c r="P1446" i="1" s="1"/>
  <c r="Q1446" i="1" s="1"/>
  <c r="R1446" i="1" s="1"/>
  <c r="S1446" i="1" s="1"/>
  <c r="T1446" i="1" s="1"/>
  <c r="U1446" i="1" s="1"/>
  <c r="M1447" i="1"/>
  <c r="N1447" i="1" s="1"/>
  <c r="O1447" i="1" s="1"/>
  <c r="P1447" i="1" s="1"/>
  <c r="Q1447" i="1" s="1"/>
  <c r="R1447" i="1" s="1"/>
  <c r="S1447" i="1" s="1"/>
  <c r="T1447" i="1" s="1"/>
  <c r="U1447" i="1" s="1"/>
  <c r="M1448" i="1"/>
  <c r="N1448" i="1" s="1"/>
  <c r="O1448" i="1" s="1"/>
  <c r="P1448" i="1" s="1"/>
  <c r="Q1448" i="1" s="1"/>
  <c r="R1448" i="1" s="1"/>
  <c r="S1448" i="1" s="1"/>
  <c r="T1448" i="1" s="1"/>
  <c r="U1448" i="1" s="1"/>
  <c r="M1449" i="1"/>
  <c r="N1449" i="1" s="1"/>
  <c r="O1449" i="1" s="1"/>
  <c r="P1449" i="1" s="1"/>
  <c r="Q1449" i="1" s="1"/>
  <c r="R1449" i="1" s="1"/>
  <c r="S1449" i="1" s="1"/>
  <c r="T1449" i="1" s="1"/>
  <c r="U1449" i="1" s="1"/>
  <c r="M1450" i="1"/>
  <c r="N1450" i="1" s="1"/>
  <c r="O1450" i="1" s="1"/>
  <c r="P1450" i="1" s="1"/>
  <c r="Q1450" i="1" s="1"/>
  <c r="R1450" i="1" s="1"/>
  <c r="S1450" i="1" s="1"/>
  <c r="T1450" i="1" s="1"/>
  <c r="U1450" i="1" s="1"/>
  <c r="M1455" i="1"/>
  <c r="N1455" i="1" s="1"/>
  <c r="O1455" i="1" s="1"/>
  <c r="P1455" i="1" s="1"/>
  <c r="Q1455" i="1" s="1"/>
  <c r="R1455" i="1" s="1"/>
  <c r="S1455" i="1" s="1"/>
  <c r="T1455" i="1" s="1"/>
  <c r="U1455" i="1" s="1"/>
  <c r="M1459" i="1"/>
  <c r="N1459" i="1" s="1"/>
  <c r="O1459" i="1" s="1"/>
  <c r="P1459" i="1" s="1"/>
  <c r="Q1459" i="1" s="1"/>
  <c r="R1459" i="1" s="1"/>
  <c r="S1459" i="1" s="1"/>
  <c r="T1459" i="1" s="1"/>
  <c r="U1459" i="1" s="1"/>
  <c r="M1465" i="1"/>
  <c r="N1465" i="1" s="1"/>
  <c r="O1465" i="1" s="1"/>
  <c r="P1465" i="1" s="1"/>
  <c r="Q1465" i="1" s="1"/>
  <c r="R1465" i="1" s="1"/>
  <c r="S1465" i="1" s="1"/>
  <c r="T1465" i="1" s="1"/>
  <c r="U1465" i="1" s="1"/>
  <c r="M1466" i="1"/>
  <c r="N1466" i="1" s="1"/>
  <c r="O1466" i="1" s="1"/>
  <c r="P1466" i="1" s="1"/>
  <c r="Q1466" i="1" s="1"/>
  <c r="R1466" i="1" s="1"/>
  <c r="S1466" i="1" s="1"/>
  <c r="T1466" i="1" s="1"/>
  <c r="U1466" i="1" s="1"/>
  <c r="M1467" i="1"/>
  <c r="N1467" i="1" s="1"/>
  <c r="O1467" i="1" s="1"/>
  <c r="P1467" i="1" s="1"/>
  <c r="Q1467" i="1" s="1"/>
  <c r="R1467" i="1" s="1"/>
  <c r="S1467" i="1" s="1"/>
  <c r="T1467" i="1" s="1"/>
  <c r="U1467" i="1" s="1"/>
  <c r="M1472" i="1"/>
  <c r="N1472" i="1" s="1"/>
  <c r="O1472" i="1" s="1"/>
  <c r="P1472" i="1" s="1"/>
  <c r="Q1472" i="1" s="1"/>
  <c r="R1472" i="1" s="1"/>
  <c r="S1472" i="1" s="1"/>
  <c r="T1472" i="1" s="1"/>
  <c r="U1472" i="1" s="1"/>
  <c r="M1474" i="1"/>
  <c r="N1474" i="1" s="1"/>
  <c r="O1474" i="1" s="1"/>
  <c r="P1474" i="1" s="1"/>
  <c r="Q1474" i="1" s="1"/>
  <c r="R1474" i="1" s="1"/>
  <c r="S1474" i="1" s="1"/>
  <c r="T1474" i="1" s="1"/>
  <c r="U1474" i="1" s="1"/>
  <c r="M1475" i="1"/>
  <c r="N1475" i="1" s="1"/>
  <c r="O1475" i="1" s="1"/>
  <c r="P1475" i="1" s="1"/>
  <c r="Q1475" i="1" s="1"/>
  <c r="R1475" i="1" s="1"/>
  <c r="S1475" i="1" s="1"/>
  <c r="T1475" i="1" s="1"/>
  <c r="U1475" i="1" s="1"/>
  <c r="M1482" i="1"/>
  <c r="N1482" i="1" s="1"/>
  <c r="O1482" i="1" s="1"/>
  <c r="P1482" i="1" s="1"/>
  <c r="Q1482" i="1" s="1"/>
  <c r="R1482" i="1" s="1"/>
  <c r="S1482" i="1" s="1"/>
  <c r="T1482" i="1" s="1"/>
  <c r="U1482" i="1" s="1"/>
  <c r="M1483" i="1"/>
  <c r="N1483" i="1" s="1"/>
  <c r="O1483" i="1" s="1"/>
  <c r="P1483" i="1" s="1"/>
  <c r="Q1483" i="1" s="1"/>
  <c r="R1483" i="1" s="1"/>
  <c r="S1483" i="1" s="1"/>
  <c r="T1483" i="1" s="1"/>
  <c r="U1483" i="1" s="1"/>
  <c r="M1484" i="1"/>
  <c r="N1484" i="1" s="1"/>
  <c r="O1484" i="1" s="1"/>
  <c r="P1484" i="1" s="1"/>
  <c r="Q1484" i="1" s="1"/>
  <c r="R1484" i="1" s="1"/>
  <c r="S1484" i="1" s="1"/>
  <c r="T1484" i="1" s="1"/>
  <c r="U1484" i="1" s="1"/>
  <c r="M1485" i="1"/>
  <c r="N1485" i="1" s="1"/>
  <c r="O1485" i="1" s="1"/>
  <c r="P1485" i="1" s="1"/>
  <c r="Q1485" i="1" s="1"/>
  <c r="R1485" i="1" s="1"/>
  <c r="S1485" i="1" s="1"/>
  <c r="T1485" i="1" s="1"/>
  <c r="U1485" i="1" s="1"/>
  <c r="M1486" i="1"/>
  <c r="N1486" i="1" s="1"/>
  <c r="O1486" i="1" s="1"/>
  <c r="P1486" i="1" s="1"/>
  <c r="Q1486" i="1" s="1"/>
  <c r="R1486" i="1" s="1"/>
  <c r="S1486" i="1" s="1"/>
  <c r="T1486" i="1" s="1"/>
  <c r="U1486" i="1" s="1"/>
  <c r="M1491" i="1"/>
  <c r="N1491" i="1" s="1"/>
  <c r="O1491" i="1" s="1"/>
  <c r="P1491" i="1" s="1"/>
  <c r="Q1491" i="1" s="1"/>
  <c r="R1491" i="1" s="1"/>
  <c r="S1491" i="1" s="1"/>
  <c r="T1491" i="1" s="1"/>
  <c r="U1491" i="1" s="1"/>
  <c r="M1512" i="1"/>
  <c r="N1512" i="1" s="1"/>
  <c r="O1512" i="1" s="1"/>
  <c r="P1512" i="1" s="1"/>
  <c r="Q1512" i="1" s="1"/>
  <c r="R1512" i="1" s="1"/>
  <c r="S1512" i="1" s="1"/>
  <c r="T1512" i="1" s="1"/>
  <c r="U1512" i="1" s="1"/>
  <c r="M1513" i="1"/>
  <c r="N1513" i="1" s="1"/>
  <c r="O1513" i="1" s="1"/>
  <c r="P1513" i="1" s="1"/>
  <c r="Q1513" i="1" s="1"/>
  <c r="R1513" i="1" s="1"/>
  <c r="S1513" i="1" s="1"/>
  <c r="T1513" i="1" s="1"/>
  <c r="U1513" i="1" s="1"/>
  <c r="M1515" i="1"/>
  <c r="N1515" i="1" s="1"/>
  <c r="O1515" i="1" s="1"/>
  <c r="P1515" i="1" s="1"/>
  <c r="Q1515" i="1" s="1"/>
  <c r="R1515" i="1" s="1"/>
  <c r="S1515" i="1" s="1"/>
  <c r="T1515" i="1" s="1"/>
  <c r="U1515" i="1" s="1"/>
  <c r="M1516" i="1"/>
  <c r="N1516" i="1" s="1"/>
  <c r="O1516" i="1" s="1"/>
  <c r="P1516" i="1" s="1"/>
  <c r="Q1516" i="1" s="1"/>
  <c r="R1516" i="1" s="1"/>
  <c r="S1516" i="1" s="1"/>
  <c r="T1516" i="1" s="1"/>
  <c r="U1516" i="1" s="1"/>
  <c r="M1517" i="1"/>
  <c r="N1517" i="1" s="1"/>
  <c r="O1517" i="1" s="1"/>
  <c r="P1517" i="1" s="1"/>
  <c r="Q1517" i="1" s="1"/>
  <c r="R1517" i="1" s="1"/>
  <c r="S1517" i="1" s="1"/>
  <c r="T1517" i="1" s="1"/>
  <c r="U1517" i="1" s="1"/>
  <c r="M1518" i="1"/>
  <c r="N1518" i="1" s="1"/>
  <c r="O1518" i="1" s="1"/>
  <c r="P1518" i="1" s="1"/>
  <c r="Q1518" i="1" s="1"/>
  <c r="R1518" i="1" s="1"/>
  <c r="S1518" i="1" s="1"/>
  <c r="T1518" i="1" s="1"/>
  <c r="U1518" i="1" s="1"/>
  <c r="M1520" i="1"/>
  <c r="N1520" i="1" s="1"/>
  <c r="O1520" i="1" s="1"/>
  <c r="P1520" i="1" s="1"/>
  <c r="Q1520" i="1" s="1"/>
  <c r="R1520" i="1" s="1"/>
  <c r="S1520" i="1" s="1"/>
  <c r="T1520" i="1" s="1"/>
  <c r="U1520" i="1" s="1"/>
  <c r="M1541" i="1"/>
  <c r="N1541" i="1" s="1"/>
  <c r="O1541" i="1" s="1"/>
  <c r="P1541" i="1" s="1"/>
  <c r="Q1541" i="1" s="1"/>
  <c r="R1541" i="1" s="1"/>
  <c r="S1541" i="1" s="1"/>
  <c r="T1541" i="1" s="1"/>
  <c r="U1541" i="1" s="1"/>
  <c r="M1542" i="1"/>
  <c r="N1542" i="1" s="1"/>
  <c r="O1542" i="1" s="1"/>
  <c r="P1542" i="1" s="1"/>
  <c r="Q1542" i="1" s="1"/>
  <c r="R1542" i="1" s="1"/>
  <c r="S1542" i="1" s="1"/>
  <c r="T1542" i="1" s="1"/>
  <c r="U1542" i="1" s="1"/>
  <c r="M1544" i="1"/>
  <c r="N1544" i="1" s="1"/>
  <c r="O1544" i="1" s="1"/>
  <c r="P1544" i="1" s="1"/>
  <c r="Q1544" i="1" s="1"/>
  <c r="R1544" i="1" s="1"/>
  <c r="S1544" i="1" s="1"/>
  <c r="T1544" i="1" s="1"/>
  <c r="U1544" i="1" s="1"/>
  <c r="M1545" i="1"/>
  <c r="N1545" i="1" s="1"/>
  <c r="O1545" i="1" s="1"/>
  <c r="P1545" i="1" s="1"/>
  <c r="Q1545" i="1" s="1"/>
  <c r="R1545" i="1" s="1"/>
  <c r="S1545" i="1" s="1"/>
  <c r="T1545" i="1" s="1"/>
  <c r="U1545" i="1" s="1"/>
  <c r="M1546" i="1"/>
  <c r="N1546" i="1" s="1"/>
  <c r="O1546" i="1" s="1"/>
  <c r="P1546" i="1" s="1"/>
  <c r="Q1546" i="1" s="1"/>
  <c r="R1546" i="1" s="1"/>
  <c r="S1546" i="1" s="1"/>
  <c r="T1546" i="1" s="1"/>
  <c r="U1546" i="1" s="1"/>
  <c r="M1551" i="1"/>
  <c r="N1551" i="1" s="1"/>
  <c r="O1551" i="1" s="1"/>
  <c r="P1551" i="1" s="1"/>
  <c r="Q1551" i="1" s="1"/>
  <c r="R1551" i="1" s="1"/>
  <c r="S1551" i="1" s="1"/>
  <c r="T1551" i="1" s="1"/>
  <c r="U1551" i="1" s="1"/>
  <c r="M1557" i="1"/>
  <c r="N1557" i="1" s="1"/>
  <c r="O1557" i="1" s="1"/>
  <c r="P1557" i="1" s="1"/>
  <c r="Q1557" i="1" s="1"/>
  <c r="R1557" i="1" s="1"/>
  <c r="S1557" i="1" s="1"/>
  <c r="T1557" i="1" s="1"/>
  <c r="U1557" i="1" s="1"/>
  <c r="M1558" i="1"/>
  <c r="N1558" i="1" s="1"/>
  <c r="O1558" i="1" s="1"/>
  <c r="P1558" i="1" s="1"/>
  <c r="Q1558" i="1" s="1"/>
  <c r="R1558" i="1" s="1"/>
  <c r="S1558" i="1" s="1"/>
  <c r="T1558" i="1" s="1"/>
  <c r="U1558" i="1" s="1"/>
  <c r="M1565" i="1"/>
  <c r="N1565" i="1" s="1"/>
  <c r="O1565" i="1" s="1"/>
  <c r="P1565" i="1" s="1"/>
  <c r="Q1565" i="1" s="1"/>
  <c r="R1565" i="1" s="1"/>
  <c r="S1565" i="1" s="1"/>
  <c r="T1565" i="1" s="1"/>
  <c r="U1565" i="1" s="1"/>
  <c r="M1566" i="1"/>
  <c r="N1566" i="1" s="1"/>
  <c r="O1566" i="1" s="1"/>
  <c r="P1566" i="1" s="1"/>
  <c r="Q1566" i="1" s="1"/>
  <c r="R1566" i="1" s="1"/>
  <c r="S1566" i="1" s="1"/>
  <c r="T1566" i="1" s="1"/>
  <c r="U1566" i="1" s="1"/>
  <c r="M1569" i="1"/>
  <c r="N1569" i="1" s="1"/>
  <c r="O1569" i="1" s="1"/>
  <c r="P1569" i="1" s="1"/>
  <c r="Q1569" i="1" s="1"/>
  <c r="R1569" i="1" s="1"/>
  <c r="S1569" i="1" s="1"/>
  <c r="T1569" i="1" s="1"/>
  <c r="U1569" i="1" s="1"/>
  <c r="M1570" i="1"/>
  <c r="N1570" i="1" s="1"/>
  <c r="O1570" i="1" s="1"/>
  <c r="P1570" i="1" s="1"/>
  <c r="Q1570" i="1" s="1"/>
  <c r="R1570" i="1" s="1"/>
  <c r="S1570" i="1" s="1"/>
  <c r="T1570" i="1" s="1"/>
  <c r="U1570" i="1" s="1"/>
  <c r="M1589" i="1"/>
  <c r="N1589" i="1" s="1"/>
  <c r="O1589" i="1" s="1"/>
  <c r="P1589" i="1" s="1"/>
  <c r="Q1589" i="1" s="1"/>
  <c r="R1589" i="1" s="1"/>
  <c r="S1589" i="1" s="1"/>
  <c r="T1589" i="1" s="1"/>
  <c r="U1589" i="1" s="1"/>
  <c r="M1605" i="1"/>
  <c r="N1605" i="1" s="1"/>
  <c r="O1605" i="1" s="1"/>
  <c r="P1605" i="1" s="1"/>
  <c r="Q1605" i="1" s="1"/>
  <c r="R1605" i="1" s="1"/>
  <c r="S1605" i="1" s="1"/>
  <c r="T1605" i="1" s="1"/>
  <c r="U1605" i="1" s="1"/>
  <c r="M1612" i="1"/>
  <c r="N1612" i="1" s="1"/>
  <c r="O1612" i="1" s="1"/>
  <c r="P1612" i="1" s="1"/>
  <c r="Q1612" i="1" s="1"/>
  <c r="R1612" i="1" s="1"/>
  <c r="S1612" i="1" s="1"/>
  <c r="T1612" i="1" s="1"/>
  <c r="U1612" i="1" s="1"/>
  <c r="M1613" i="1"/>
  <c r="N1613" i="1" s="1"/>
  <c r="O1613" i="1" s="1"/>
  <c r="P1613" i="1" s="1"/>
  <c r="Q1613" i="1" s="1"/>
  <c r="R1613" i="1" s="1"/>
  <c r="S1613" i="1" s="1"/>
  <c r="T1613" i="1" s="1"/>
  <c r="U1613" i="1" s="1"/>
  <c r="M1614" i="1"/>
  <c r="N1614" i="1" s="1"/>
  <c r="O1614" i="1" s="1"/>
  <c r="P1614" i="1" s="1"/>
  <c r="Q1614" i="1" s="1"/>
  <c r="R1614" i="1" s="1"/>
  <c r="S1614" i="1" s="1"/>
  <c r="T1614" i="1" s="1"/>
  <c r="U1614" i="1" s="1"/>
  <c r="M1615" i="1"/>
  <c r="N1615" i="1" s="1"/>
  <c r="O1615" i="1" s="1"/>
  <c r="P1615" i="1" s="1"/>
  <c r="Q1615" i="1" s="1"/>
  <c r="R1615" i="1" s="1"/>
  <c r="S1615" i="1" s="1"/>
  <c r="T1615" i="1" s="1"/>
  <c r="U1615" i="1" s="1"/>
  <c r="M1616" i="1"/>
  <c r="N1616" i="1" s="1"/>
  <c r="O1616" i="1" s="1"/>
  <c r="P1616" i="1" s="1"/>
  <c r="Q1616" i="1" s="1"/>
  <c r="R1616" i="1" s="1"/>
  <c r="S1616" i="1" s="1"/>
  <c r="T1616" i="1" s="1"/>
  <c r="U1616" i="1" s="1"/>
  <c r="M1641" i="1"/>
  <c r="N1641" i="1" s="1"/>
  <c r="O1641" i="1" s="1"/>
  <c r="P1641" i="1" s="1"/>
  <c r="Q1641" i="1" s="1"/>
  <c r="R1641" i="1" s="1"/>
  <c r="S1641" i="1" s="1"/>
  <c r="T1641" i="1" s="1"/>
  <c r="U1641" i="1" s="1"/>
  <c r="M1645" i="1"/>
  <c r="N1645" i="1" s="1"/>
  <c r="O1645" i="1" s="1"/>
  <c r="P1645" i="1" s="1"/>
  <c r="Q1645" i="1" s="1"/>
  <c r="R1645" i="1" s="1"/>
  <c r="S1645" i="1" s="1"/>
  <c r="T1645" i="1" s="1"/>
  <c r="U1645" i="1" s="1"/>
  <c r="M1701" i="1"/>
  <c r="N1701" i="1" s="1"/>
  <c r="O1701" i="1" s="1"/>
  <c r="P1701" i="1" s="1"/>
  <c r="Q1701" i="1" s="1"/>
  <c r="R1701" i="1" s="1"/>
  <c r="S1701" i="1" s="1"/>
  <c r="T1701" i="1" s="1"/>
  <c r="U1701" i="1" s="1"/>
  <c r="M1702" i="1"/>
  <c r="N1702" i="1" s="1"/>
  <c r="O1702" i="1" s="1"/>
  <c r="P1702" i="1" s="1"/>
  <c r="Q1702" i="1" s="1"/>
  <c r="R1702" i="1" s="1"/>
  <c r="S1702" i="1" s="1"/>
  <c r="T1702" i="1" s="1"/>
  <c r="U1702" i="1" s="1"/>
  <c r="M1705" i="1"/>
  <c r="N1705" i="1" s="1"/>
  <c r="O1705" i="1" s="1"/>
  <c r="P1705" i="1" s="1"/>
  <c r="Q1705" i="1" s="1"/>
  <c r="R1705" i="1" s="1"/>
  <c r="S1705" i="1" s="1"/>
  <c r="T1705" i="1" s="1"/>
  <c r="U1705" i="1" s="1"/>
  <c r="M1712" i="1"/>
  <c r="N1712" i="1" s="1"/>
  <c r="O1712" i="1" s="1"/>
  <c r="P1712" i="1" s="1"/>
  <c r="Q1712" i="1" s="1"/>
  <c r="R1712" i="1" s="1"/>
  <c r="S1712" i="1" s="1"/>
  <c r="T1712" i="1" s="1"/>
  <c r="U1712" i="1" s="1"/>
  <c r="M1713" i="1"/>
  <c r="N1713" i="1" s="1"/>
  <c r="O1713" i="1" s="1"/>
  <c r="P1713" i="1" s="1"/>
  <c r="Q1713" i="1" s="1"/>
  <c r="R1713" i="1" s="1"/>
  <c r="S1713" i="1" s="1"/>
  <c r="T1713" i="1" s="1"/>
  <c r="U1713" i="1" s="1"/>
  <c r="M1738" i="1"/>
  <c r="N1738" i="1" s="1"/>
  <c r="O1738" i="1" s="1"/>
  <c r="P1738" i="1" s="1"/>
  <c r="Q1738" i="1" s="1"/>
  <c r="R1738" i="1" s="1"/>
  <c r="S1738" i="1" s="1"/>
  <c r="T1738" i="1" s="1"/>
  <c r="U1738" i="1" s="1"/>
  <c r="M1741" i="1"/>
  <c r="N1741" i="1" s="1"/>
  <c r="O1741" i="1" s="1"/>
  <c r="P1741" i="1" s="1"/>
  <c r="Q1741" i="1" s="1"/>
  <c r="R1741" i="1" s="1"/>
  <c r="S1741" i="1" s="1"/>
  <c r="T1741" i="1" s="1"/>
  <c r="U1741" i="1" s="1"/>
  <c r="M1743" i="1"/>
  <c r="N1743" i="1" s="1"/>
  <c r="O1743" i="1" s="1"/>
  <c r="P1743" i="1" s="1"/>
  <c r="Q1743" i="1" s="1"/>
  <c r="R1743" i="1" s="1"/>
  <c r="S1743" i="1" s="1"/>
  <c r="T1743" i="1" s="1"/>
  <c r="U1743" i="1" s="1"/>
  <c r="M1747" i="1"/>
  <c r="N1747" i="1" s="1"/>
  <c r="O1747" i="1" s="1"/>
  <c r="P1747" i="1" s="1"/>
  <c r="Q1747" i="1" s="1"/>
  <c r="R1747" i="1" s="1"/>
  <c r="S1747" i="1" s="1"/>
  <c r="T1747" i="1" s="1"/>
  <c r="U1747" i="1" s="1"/>
  <c r="M1751" i="1"/>
  <c r="N1751" i="1" s="1"/>
  <c r="O1751" i="1" s="1"/>
  <c r="P1751" i="1" s="1"/>
  <c r="Q1751" i="1" s="1"/>
  <c r="R1751" i="1" s="1"/>
  <c r="S1751" i="1" s="1"/>
  <c r="T1751" i="1" s="1"/>
  <c r="U1751" i="1" s="1"/>
  <c r="M1752" i="1"/>
  <c r="N1752" i="1" s="1"/>
  <c r="O1752" i="1" s="1"/>
  <c r="P1752" i="1" s="1"/>
  <c r="Q1752" i="1" s="1"/>
  <c r="R1752" i="1" s="1"/>
  <c r="S1752" i="1" s="1"/>
  <c r="T1752" i="1" s="1"/>
  <c r="U1752" i="1" s="1"/>
  <c r="M1755" i="1"/>
  <c r="N1755" i="1" s="1"/>
  <c r="O1755" i="1" s="1"/>
  <c r="P1755" i="1" s="1"/>
  <c r="Q1755" i="1" s="1"/>
  <c r="R1755" i="1" s="1"/>
  <c r="S1755" i="1" s="1"/>
  <c r="T1755" i="1" s="1"/>
  <c r="U1755" i="1" s="1"/>
  <c r="M1767" i="1"/>
  <c r="N1767" i="1" s="1"/>
  <c r="O1767" i="1" s="1"/>
  <c r="P1767" i="1" s="1"/>
  <c r="Q1767" i="1" s="1"/>
  <c r="R1767" i="1" s="1"/>
  <c r="S1767" i="1" s="1"/>
  <c r="T1767" i="1" s="1"/>
  <c r="U1767" i="1" s="1"/>
  <c r="M1768" i="1"/>
  <c r="N1768" i="1" s="1"/>
  <c r="O1768" i="1" s="1"/>
  <c r="P1768" i="1" s="1"/>
  <c r="Q1768" i="1" s="1"/>
  <c r="R1768" i="1" s="1"/>
  <c r="S1768" i="1" s="1"/>
  <c r="T1768" i="1" s="1"/>
  <c r="U1768" i="1" s="1"/>
  <c r="M1778" i="1"/>
  <c r="N1778" i="1" s="1"/>
  <c r="O1778" i="1" s="1"/>
  <c r="P1778" i="1" s="1"/>
  <c r="Q1778" i="1" s="1"/>
  <c r="R1778" i="1" s="1"/>
  <c r="S1778" i="1" s="1"/>
  <c r="T1778" i="1" s="1"/>
  <c r="U1778" i="1" s="1"/>
  <c r="M1779" i="1"/>
  <c r="N1779" i="1" s="1"/>
  <c r="O1779" i="1" s="1"/>
  <c r="P1779" i="1" s="1"/>
  <c r="Q1779" i="1" s="1"/>
  <c r="R1779" i="1" s="1"/>
  <c r="S1779" i="1" s="1"/>
  <c r="T1779" i="1" s="1"/>
  <c r="U1779" i="1" s="1"/>
  <c r="M1793" i="1"/>
  <c r="N1793" i="1" s="1"/>
  <c r="O1793" i="1" s="1"/>
  <c r="P1793" i="1" s="1"/>
  <c r="Q1793" i="1" s="1"/>
  <c r="R1793" i="1" s="1"/>
  <c r="S1793" i="1" s="1"/>
  <c r="T1793" i="1" s="1"/>
  <c r="U1793" i="1" s="1"/>
  <c r="M1794" i="1"/>
  <c r="N1794" i="1" s="1"/>
  <c r="O1794" i="1" s="1"/>
  <c r="P1794" i="1" s="1"/>
  <c r="Q1794" i="1" s="1"/>
  <c r="R1794" i="1" s="1"/>
  <c r="S1794" i="1" s="1"/>
  <c r="T1794" i="1" s="1"/>
  <c r="U1794" i="1" s="1"/>
  <c r="M1355" i="1"/>
  <c r="N1355" i="1" s="1"/>
  <c r="O1355" i="1" s="1"/>
  <c r="P1355" i="1" s="1"/>
  <c r="Q1355" i="1" s="1"/>
  <c r="R1355" i="1" s="1"/>
  <c r="S1355" i="1" s="1"/>
  <c r="T1355" i="1" s="1"/>
  <c r="U1355" i="1" s="1"/>
  <c r="M1356" i="1"/>
  <c r="N1356" i="1" s="1"/>
  <c r="O1356" i="1" s="1"/>
  <c r="P1356" i="1" s="1"/>
  <c r="Q1356" i="1" s="1"/>
  <c r="R1356" i="1" s="1"/>
  <c r="S1356" i="1" s="1"/>
  <c r="T1356" i="1" s="1"/>
  <c r="U1356" i="1" s="1"/>
  <c r="M1357" i="1"/>
  <c r="N1357" i="1" s="1"/>
  <c r="O1357" i="1" s="1"/>
  <c r="P1357" i="1" s="1"/>
  <c r="Q1357" i="1" s="1"/>
  <c r="R1357" i="1" s="1"/>
  <c r="S1357" i="1" s="1"/>
  <c r="T1357" i="1" s="1"/>
  <c r="U1357" i="1" s="1"/>
  <c r="M1358" i="1"/>
  <c r="N1358" i="1" s="1"/>
  <c r="O1358" i="1" s="1"/>
  <c r="P1358" i="1" s="1"/>
  <c r="Q1358" i="1" s="1"/>
  <c r="R1358" i="1" s="1"/>
  <c r="S1358" i="1" s="1"/>
  <c r="T1358" i="1" s="1"/>
  <c r="U1358" i="1" s="1"/>
  <c r="M1359" i="1"/>
  <c r="N1359" i="1" s="1"/>
  <c r="O1359" i="1" s="1"/>
  <c r="P1359" i="1" s="1"/>
  <c r="Q1359" i="1" s="1"/>
  <c r="R1359" i="1" s="1"/>
  <c r="S1359" i="1" s="1"/>
  <c r="T1359" i="1" s="1"/>
  <c r="U1359" i="1" s="1"/>
  <c r="M1360" i="1"/>
  <c r="N1360" i="1" s="1"/>
  <c r="O1360" i="1" s="1"/>
  <c r="P1360" i="1" s="1"/>
  <c r="Q1360" i="1" s="1"/>
  <c r="R1360" i="1" s="1"/>
  <c r="S1360" i="1" s="1"/>
  <c r="T1360" i="1" s="1"/>
  <c r="U1360" i="1" s="1"/>
  <c r="M1361" i="1"/>
  <c r="N1361" i="1" s="1"/>
  <c r="O1361" i="1" s="1"/>
  <c r="P1361" i="1" s="1"/>
  <c r="Q1361" i="1" s="1"/>
  <c r="R1361" i="1" s="1"/>
  <c r="S1361" i="1" s="1"/>
  <c r="T1361" i="1" s="1"/>
  <c r="U1361" i="1" s="1"/>
  <c r="M1362" i="1"/>
  <c r="N1362" i="1" s="1"/>
  <c r="O1362" i="1" s="1"/>
  <c r="P1362" i="1" s="1"/>
  <c r="Q1362" i="1" s="1"/>
  <c r="R1362" i="1" s="1"/>
  <c r="S1362" i="1" s="1"/>
  <c r="T1362" i="1" s="1"/>
  <c r="U1362" i="1" s="1"/>
  <c r="M1112" i="1"/>
  <c r="N1112" i="1" s="1"/>
  <c r="O1112" i="1" s="1"/>
  <c r="P1112" i="1" s="1"/>
  <c r="Q1112" i="1" s="1"/>
  <c r="R1112" i="1" s="1"/>
  <c r="S1112" i="1" s="1"/>
  <c r="T1112" i="1" s="1"/>
  <c r="U1112" i="1" s="1"/>
  <c r="M1113" i="1"/>
  <c r="N1113" i="1" s="1"/>
  <c r="O1113" i="1" s="1"/>
  <c r="P1113" i="1" s="1"/>
  <c r="Q1113" i="1" s="1"/>
  <c r="R1113" i="1" s="1"/>
  <c r="S1113" i="1" s="1"/>
  <c r="T1113" i="1" s="1"/>
  <c r="U1113" i="1" s="1"/>
  <c r="M1114" i="1"/>
  <c r="N1114" i="1" s="1"/>
  <c r="O1114" i="1" s="1"/>
  <c r="P1114" i="1" s="1"/>
  <c r="Q1114" i="1" s="1"/>
  <c r="R1114" i="1" s="1"/>
  <c r="S1114" i="1" s="1"/>
  <c r="T1114" i="1" s="1"/>
  <c r="U1114" i="1" s="1"/>
  <c r="M1115" i="1"/>
  <c r="N1115" i="1" s="1"/>
  <c r="O1115" i="1" s="1"/>
  <c r="P1115" i="1" s="1"/>
  <c r="Q1115" i="1" s="1"/>
  <c r="R1115" i="1" s="1"/>
  <c r="S1115" i="1" s="1"/>
  <c r="T1115" i="1" s="1"/>
  <c r="U1115" i="1" s="1"/>
  <c r="M1116" i="1"/>
  <c r="N1116" i="1" s="1"/>
  <c r="O1116" i="1" s="1"/>
  <c r="P1116" i="1" s="1"/>
  <c r="Q1116" i="1" s="1"/>
  <c r="R1116" i="1" s="1"/>
  <c r="S1116" i="1" s="1"/>
  <c r="T1116" i="1" s="1"/>
  <c r="U1116" i="1" s="1"/>
  <c r="M1117" i="1"/>
  <c r="N1117" i="1" s="1"/>
  <c r="O1117" i="1" s="1"/>
  <c r="P1117" i="1" s="1"/>
  <c r="Q1117" i="1" s="1"/>
  <c r="R1117" i="1" s="1"/>
  <c r="S1117" i="1" s="1"/>
  <c r="T1117" i="1" s="1"/>
  <c r="U1117" i="1" s="1"/>
  <c r="M1118" i="1"/>
  <c r="N1118" i="1" s="1"/>
  <c r="O1118" i="1" s="1"/>
  <c r="P1118" i="1" s="1"/>
  <c r="Q1118" i="1" s="1"/>
  <c r="R1118" i="1" s="1"/>
  <c r="S1118" i="1" s="1"/>
  <c r="T1118" i="1" s="1"/>
  <c r="U1118" i="1" s="1"/>
  <c r="M1120" i="1"/>
  <c r="N1120" i="1" s="1"/>
  <c r="O1120" i="1" s="1"/>
  <c r="P1120" i="1" s="1"/>
  <c r="Q1120" i="1" s="1"/>
  <c r="R1120" i="1" s="1"/>
  <c r="S1120" i="1" s="1"/>
  <c r="T1120" i="1" s="1"/>
  <c r="U1120" i="1" s="1"/>
  <c r="M1121" i="1"/>
  <c r="N1121" i="1" s="1"/>
  <c r="O1121" i="1" s="1"/>
  <c r="P1121" i="1" s="1"/>
  <c r="Q1121" i="1" s="1"/>
  <c r="R1121" i="1" s="1"/>
  <c r="S1121" i="1" s="1"/>
  <c r="T1121" i="1" s="1"/>
  <c r="U1121" i="1" s="1"/>
  <c r="M1122" i="1"/>
  <c r="N1122" i="1" s="1"/>
  <c r="O1122" i="1" s="1"/>
  <c r="P1122" i="1" s="1"/>
  <c r="Q1122" i="1" s="1"/>
  <c r="R1122" i="1" s="1"/>
  <c r="S1122" i="1" s="1"/>
  <c r="T1122" i="1" s="1"/>
  <c r="U1122" i="1" s="1"/>
  <c r="M1123" i="1"/>
  <c r="N1123" i="1" s="1"/>
  <c r="O1123" i="1" s="1"/>
  <c r="P1123" i="1" s="1"/>
  <c r="Q1123" i="1" s="1"/>
  <c r="R1123" i="1" s="1"/>
  <c r="S1123" i="1" s="1"/>
  <c r="T1123" i="1" s="1"/>
  <c r="U1123" i="1" s="1"/>
  <c r="M1124" i="1"/>
  <c r="N1124" i="1" s="1"/>
  <c r="O1124" i="1" s="1"/>
  <c r="P1124" i="1" s="1"/>
  <c r="Q1124" i="1" s="1"/>
  <c r="R1124" i="1" s="1"/>
  <c r="S1124" i="1" s="1"/>
  <c r="T1124" i="1" s="1"/>
  <c r="U1124" i="1" s="1"/>
  <c r="M1125" i="1"/>
  <c r="N1125" i="1" s="1"/>
  <c r="O1125" i="1" s="1"/>
  <c r="P1125" i="1" s="1"/>
  <c r="Q1125" i="1" s="1"/>
  <c r="R1125" i="1" s="1"/>
  <c r="S1125" i="1" s="1"/>
  <c r="T1125" i="1" s="1"/>
  <c r="U1125" i="1" s="1"/>
  <c r="M1126" i="1"/>
  <c r="N1126" i="1" s="1"/>
  <c r="O1126" i="1" s="1"/>
  <c r="P1126" i="1" s="1"/>
  <c r="Q1126" i="1" s="1"/>
  <c r="R1126" i="1" s="1"/>
  <c r="S1126" i="1" s="1"/>
  <c r="T1126" i="1" s="1"/>
  <c r="U1126" i="1" s="1"/>
  <c r="M1127" i="1"/>
  <c r="N1127" i="1" s="1"/>
  <c r="O1127" i="1" s="1"/>
  <c r="P1127" i="1" s="1"/>
  <c r="Q1127" i="1" s="1"/>
  <c r="R1127" i="1" s="1"/>
  <c r="S1127" i="1" s="1"/>
  <c r="T1127" i="1" s="1"/>
  <c r="U1127" i="1" s="1"/>
  <c r="M1128" i="1"/>
  <c r="N1128" i="1" s="1"/>
  <c r="O1128" i="1" s="1"/>
  <c r="P1128" i="1" s="1"/>
  <c r="Q1128" i="1" s="1"/>
  <c r="R1128" i="1" s="1"/>
  <c r="S1128" i="1" s="1"/>
  <c r="T1128" i="1" s="1"/>
  <c r="U1128" i="1" s="1"/>
  <c r="M1129" i="1"/>
  <c r="N1129" i="1" s="1"/>
  <c r="O1129" i="1" s="1"/>
  <c r="P1129" i="1" s="1"/>
  <c r="Q1129" i="1" s="1"/>
  <c r="R1129" i="1" s="1"/>
  <c r="S1129" i="1" s="1"/>
  <c r="T1129" i="1" s="1"/>
  <c r="U1129" i="1" s="1"/>
  <c r="M1130" i="1"/>
  <c r="N1130" i="1" s="1"/>
  <c r="O1130" i="1" s="1"/>
  <c r="P1130" i="1" s="1"/>
  <c r="Q1130" i="1" s="1"/>
  <c r="R1130" i="1" s="1"/>
  <c r="S1130" i="1" s="1"/>
  <c r="T1130" i="1" s="1"/>
  <c r="U1130" i="1" s="1"/>
  <c r="M1131" i="1"/>
  <c r="N1131" i="1" s="1"/>
  <c r="O1131" i="1" s="1"/>
  <c r="P1131" i="1" s="1"/>
  <c r="Q1131" i="1" s="1"/>
  <c r="R1131" i="1" s="1"/>
  <c r="S1131" i="1" s="1"/>
  <c r="T1131" i="1" s="1"/>
  <c r="U1131" i="1" s="1"/>
  <c r="M1132" i="1"/>
  <c r="N1132" i="1" s="1"/>
  <c r="O1132" i="1" s="1"/>
  <c r="P1132" i="1" s="1"/>
  <c r="Q1132" i="1" s="1"/>
  <c r="R1132" i="1" s="1"/>
  <c r="S1132" i="1" s="1"/>
  <c r="T1132" i="1" s="1"/>
  <c r="U1132" i="1" s="1"/>
  <c r="M1133" i="1"/>
  <c r="N1133" i="1" s="1"/>
  <c r="O1133" i="1" s="1"/>
  <c r="P1133" i="1" s="1"/>
  <c r="Q1133" i="1" s="1"/>
  <c r="R1133" i="1" s="1"/>
  <c r="S1133" i="1" s="1"/>
  <c r="T1133" i="1" s="1"/>
  <c r="U1133" i="1" s="1"/>
  <c r="M1134" i="1"/>
  <c r="N1134" i="1" s="1"/>
  <c r="O1134" i="1" s="1"/>
  <c r="P1134" i="1" s="1"/>
  <c r="Q1134" i="1" s="1"/>
  <c r="R1134" i="1" s="1"/>
  <c r="S1134" i="1" s="1"/>
  <c r="T1134" i="1" s="1"/>
  <c r="U1134" i="1" s="1"/>
  <c r="M1135" i="1"/>
  <c r="N1135" i="1" s="1"/>
  <c r="O1135" i="1" s="1"/>
  <c r="P1135" i="1" s="1"/>
  <c r="Q1135" i="1" s="1"/>
  <c r="R1135" i="1" s="1"/>
  <c r="S1135" i="1" s="1"/>
  <c r="T1135" i="1" s="1"/>
  <c r="U1135" i="1" s="1"/>
  <c r="M1136" i="1"/>
  <c r="N1136" i="1" s="1"/>
  <c r="O1136" i="1" s="1"/>
  <c r="P1136" i="1" s="1"/>
  <c r="Q1136" i="1" s="1"/>
  <c r="R1136" i="1" s="1"/>
  <c r="S1136" i="1" s="1"/>
  <c r="T1136" i="1" s="1"/>
  <c r="U1136" i="1" s="1"/>
  <c r="M1137" i="1"/>
  <c r="N1137" i="1" s="1"/>
  <c r="O1137" i="1" s="1"/>
  <c r="P1137" i="1" s="1"/>
  <c r="Q1137" i="1" s="1"/>
  <c r="R1137" i="1" s="1"/>
  <c r="S1137" i="1" s="1"/>
  <c r="T1137" i="1" s="1"/>
  <c r="U1137" i="1" s="1"/>
  <c r="M1168" i="1"/>
  <c r="N1168" i="1" s="1"/>
  <c r="O1168" i="1" s="1"/>
  <c r="P1168" i="1" s="1"/>
  <c r="Q1168" i="1" s="1"/>
  <c r="R1168" i="1" s="1"/>
  <c r="S1168" i="1" s="1"/>
  <c r="T1168" i="1" s="1"/>
  <c r="U1168" i="1" s="1"/>
  <c r="M1169" i="1"/>
  <c r="N1169" i="1" s="1"/>
  <c r="O1169" i="1" s="1"/>
  <c r="P1169" i="1" s="1"/>
  <c r="Q1169" i="1" s="1"/>
  <c r="R1169" i="1" s="1"/>
  <c r="S1169" i="1" s="1"/>
  <c r="T1169" i="1" s="1"/>
  <c r="U1169" i="1" s="1"/>
  <c r="M1170" i="1"/>
  <c r="N1170" i="1" s="1"/>
  <c r="O1170" i="1" s="1"/>
  <c r="P1170" i="1" s="1"/>
  <c r="Q1170" i="1" s="1"/>
  <c r="R1170" i="1" s="1"/>
  <c r="S1170" i="1" s="1"/>
  <c r="T1170" i="1" s="1"/>
  <c r="U1170" i="1" s="1"/>
  <c r="M1171" i="1"/>
  <c r="N1171" i="1" s="1"/>
  <c r="O1171" i="1" s="1"/>
  <c r="P1171" i="1" s="1"/>
  <c r="Q1171" i="1" s="1"/>
  <c r="R1171" i="1" s="1"/>
  <c r="S1171" i="1" s="1"/>
  <c r="T1171" i="1" s="1"/>
  <c r="U1171" i="1" s="1"/>
  <c r="M1172" i="1"/>
  <c r="N1172" i="1" s="1"/>
  <c r="O1172" i="1" s="1"/>
  <c r="P1172" i="1" s="1"/>
  <c r="Q1172" i="1" s="1"/>
  <c r="R1172" i="1" s="1"/>
  <c r="S1172" i="1" s="1"/>
  <c r="T1172" i="1" s="1"/>
  <c r="U1172" i="1" s="1"/>
  <c r="M1173" i="1"/>
  <c r="N1173" i="1" s="1"/>
  <c r="O1173" i="1" s="1"/>
  <c r="P1173" i="1" s="1"/>
  <c r="Q1173" i="1" s="1"/>
  <c r="R1173" i="1" s="1"/>
  <c r="S1173" i="1" s="1"/>
  <c r="T1173" i="1" s="1"/>
  <c r="U1173" i="1" s="1"/>
  <c r="M1174" i="1"/>
  <c r="N1174" i="1" s="1"/>
  <c r="O1174" i="1" s="1"/>
  <c r="P1174" i="1" s="1"/>
  <c r="Q1174" i="1" s="1"/>
  <c r="R1174" i="1" s="1"/>
  <c r="S1174" i="1" s="1"/>
  <c r="T1174" i="1" s="1"/>
  <c r="U1174" i="1" s="1"/>
  <c r="M1178" i="1"/>
  <c r="N1178" i="1" s="1"/>
  <c r="O1178" i="1" s="1"/>
  <c r="P1178" i="1" s="1"/>
  <c r="Q1178" i="1" s="1"/>
  <c r="R1178" i="1" s="1"/>
  <c r="S1178" i="1" s="1"/>
  <c r="T1178" i="1" s="1"/>
  <c r="U1178" i="1" s="1"/>
  <c r="M1179" i="1"/>
  <c r="N1179" i="1" s="1"/>
  <c r="O1179" i="1" s="1"/>
  <c r="P1179" i="1" s="1"/>
  <c r="Q1179" i="1" s="1"/>
  <c r="R1179" i="1" s="1"/>
  <c r="S1179" i="1" s="1"/>
  <c r="T1179" i="1" s="1"/>
  <c r="U1179" i="1" s="1"/>
  <c r="M1182" i="1"/>
  <c r="N1182" i="1" s="1"/>
  <c r="O1182" i="1" s="1"/>
  <c r="P1182" i="1" s="1"/>
  <c r="Q1182" i="1" s="1"/>
  <c r="R1182" i="1" s="1"/>
  <c r="S1182" i="1" s="1"/>
  <c r="T1182" i="1" s="1"/>
  <c r="U1182" i="1" s="1"/>
  <c r="M1183" i="1"/>
  <c r="N1183" i="1" s="1"/>
  <c r="O1183" i="1" s="1"/>
  <c r="P1183" i="1" s="1"/>
  <c r="Q1183" i="1" s="1"/>
  <c r="R1183" i="1" s="1"/>
  <c r="S1183" i="1" s="1"/>
  <c r="T1183" i="1" s="1"/>
  <c r="U1183" i="1" s="1"/>
  <c r="M1205" i="1"/>
  <c r="N1205" i="1" s="1"/>
  <c r="O1205" i="1" s="1"/>
  <c r="P1205" i="1" s="1"/>
  <c r="Q1205" i="1" s="1"/>
  <c r="R1205" i="1" s="1"/>
  <c r="S1205" i="1" s="1"/>
  <c r="T1205" i="1" s="1"/>
  <c r="U1205" i="1" s="1"/>
  <c r="M1210" i="1"/>
  <c r="N1210" i="1" s="1"/>
  <c r="O1210" i="1" s="1"/>
  <c r="P1210" i="1" s="1"/>
  <c r="Q1210" i="1" s="1"/>
  <c r="R1210" i="1" s="1"/>
  <c r="S1210" i="1" s="1"/>
  <c r="T1210" i="1" s="1"/>
  <c r="U1210" i="1" s="1"/>
  <c r="M1211" i="1"/>
  <c r="N1211" i="1" s="1"/>
  <c r="O1211" i="1" s="1"/>
  <c r="P1211" i="1" s="1"/>
  <c r="Q1211" i="1" s="1"/>
  <c r="R1211" i="1" s="1"/>
  <c r="S1211" i="1" s="1"/>
  <c r="T1211" i="1" s="1"/>
  <c r="U1211" i="1" s="1"/>
  <c r="M1212" i="1"/>
  <c r="N1212" i="1" s="1"/>
  <c r="O1212" i="1" s="1"/>
  <c r="P1212" i="1" s="1"/>
  <c r="Q1212" i="1" s="1"/>
  <c r="R1212" i="1" s="1"/>
  <c r="S1212" i="1" s="1"/>
  <c r="T1212" i="1" s="1"/>
  <c r="U1212" i="1" s="1"/>
  <c r="M1213" i="1"/>
  <c r="N1213" i="1" s="1"/>
  <c r="O1213" i="1" s="1"/>
  <c r="P1213" i="1" s="1"/>
  <c r="Q1213" i="1" s="1"/>
  <c r="R1213" i="1" s="1"/>
  <c r="S1213" i="1" s="1"/>
  <c r="T1213" i="1" s="1"/>
  <c r="U1213" i="1" s="1"/>
  <c r="M1214" i="1"/>
  <c r="N1214" i="1" s="1"/>
  <c r="O1214" i="1" s="1"/>
  <c r="P1214" i="1" s="1"/>
  <c r="Q1214" i="1" s="1"/>
  <c r="R1214" i="1" s="1"/>
  <c r="S1214" i="1" s="1"/>
  <c r="T1214" i="1" s="1"/>
  <c r="U1214" i="1" s="1"/>
  <c r="M1215" i="1"/>
  <c r="N1215" i="1" s="1"/>
  <c r="O1215" i="1" s="1"/>
  <c r="P1215" i="1" s="1"/>
  <c r="Q1215" i="1" s="1"/>
  <c r="R1215" i="1" s="1"/>
  <c r="S1215" i="1" s="1"/>
  <c r="T1215" i="1" s="1"/>
  <c r="U1215" i="1" s="1"/>
  <c r="M1216" i="1"/>
  <c r="N1216" i="1" s="1"/>
  <c r="O1216" i="1" s="1"/>
  <c r="P1216" i="1" s="1"/>
  <c r="Q1216" i="1" s="1"/>
  <c r="R1216" i="1" s="1"/>
  <c r="S1216" i="1" s="1"/>
  <c r="T1216" i="1" s="1"/>
  <c r="U1216" i="1" s="1"/>
  <c r="M1217" i="1"/>
  <c r="N1217" i="1" s="1"/>
  <c r="O1217" i="1" s="1"/>
  <c r="P1217" i="1" s="1"/>
  <c r="Q1217" i="1" s="1"/>
  <c r="R1217" i="1" s="1"/>
  <c r="S1217" i="1" s="1"/>
  <c r="T1217" i="1" s="1"/>
  <c r="U1217" i="1" s="1"/>
  <c r="M1218" i="1"/>
  <c r="N1218" i="1" s="1"/>
  <c r="O1218" i="1" s="1"/>
  <c r="P1218" i="1" s="1"/>
  <c r="Q1218" i="1" s="1"/>
  <c r="R1218" i="1" s="1"/>
  <c r="S1218" i="1" s="1"/>
  <c r="T1218" i="1" s="1"/>
  <c r="U1218" i="1" s="1"/>
  <c r="M1219" i="1"/>
  <c r="N1219" i="1" s="1"/>
  <c r="O1219" i="1" s="1"/>
  <c r="P1219" i="1" s="1"/>
  <c r="Q1219" i="1" s="1"/>
  <c r="R1219" i="1" s="1"/>
  <c r="S1219" i="1" s="1"/>
  <c r="T1219" i="1" s="1"/>
  <c r="U1219" i="1" s="1"/>
  <c r="M1220" i="1"/>
  <c r="N1220" i="1" s="1"/>
  <c r="O1220" i="1" s="1"/>
  <c r="P1220" i="1" s="1"/>
  <c r="Q1220" i="1" s="1"/>
  <c r="R1220" i="1" s="1"/>
  <c r="S1220" i="1" s="1"/>
  <c r="T1220" i="1" s="1"/>
  <c r="U1220" i="1" s="1"/>
  <c r="M1221" i="1"/>
  <c r="N1221" i="1" s="1"/>
  <c r="O1221" i="1" s="1"/>
  <c r="P1221" i="1" s="1"/>
  <c r="Q1221" i="1" s="1"/>
  <c r="R1221" i="1" s="1"/>
  <c r="S1221" i="1" s="1"/>
  <c r="T1221" i="1" s="1"/>
  <c r="U1221" i="1" s="1"/>
  <c r="M1222" i="1"/>
  <c r="N1222" i="1" s="1"/>
  <c r="O1222" i="1" s="1"/>
  <c r="P1222" i="1" s="1"/>
  <c r="Q1222" i="1" s="1"/>
  <c r="R1222" i="1" s="1"/>
  <c r="S1222" i="1" s="1"/>
  <c r="T1222" i="1" s="1"/>
  <c r="U1222" i="1" s="1"/>
  <c r="M1223" i="1"/>
  <c r="N1223" i="1" s="1"/>
  <c r="O1223" i="1" s="1"/>
  <c r="P1223" i="1" s="1"/>
  <c r="Q1223" i="1" s="1"/>
  <c r="R1223" i="1" s="1"/>
  <c r="S1223" i="1" s="1"/>
  <c r="T1223" i="1" s="1"/>
  <c r="U1223" i="1" s="1"/>
  <c r="M1224" i="1"/>
  <c r="N1224" i="1" s="1"/>
  <c r="O1224" i="1" s="1"/>
  <c r="P1224" i="1" s="1"/>
  <c r="Q1224" i="1" s="1"/>
  <c r="R1224" i="1" s="1"/>
  <c r="S1224" i="1" s="1"/>
  <c r="T1224" i="1" s="1"/>
  <c r="U1224" i="1" s="1"/>
  <c r="M1225" i="1"/>
  <c r="N1225" i="1" s="1"/>
  <c r="O1225" i="1" s="1"/>
  <c r="P1225" i="1" s="1"/>
  <c r="Q1225" i="1" s="1"/>
  <c r="R1225" i="1" s="1"/>
  <c r="S1225" i="1" s="1"/>
  <c r="T1225" i="1" s="1"/>
  <c r="U1225" i="1" s="1"/>
  <c r="M1226" i="1"/>
  <c r="N1226" i="1" s="1"/>
  <c r="O1226" i="1" s="1"/>
  <c r="P1226" i="1" s="1"/>
  <c r="Q1226" i="1" s="1"/>
  <c r="R1226" i="1" s="1"/>
  <c r="S1226" i="1" s="1"/>
  <c r="T1226" i="1" s="1"/>
  <c r="U1226" i="1" s="1"/>
  <c r="M1227" i="1"/>
  <c r="N1227" i="1" s="1"/>
  <c r="O1227" i="1" s="1"/>
  <c r="P1227" i="1" s="1"/>
  <c r="Q1227" i="1" s="1"/>
  <c r="R1227" i="1" s="1"/>
  <c r="S1227" i="1" s="1"/>
  <c r="T1227" i="1" s="1"/>
  <c r="U1227" i="1" s="1"/>
  <c r="M1228" i="1"/>
  <c r="N1228" i="1" s="1"/>
  <c r="O1228" i="1" s="1"/>
  <c r="P1228" i="1" s="1"/>
  <c r="Q1228" i="1" s="1"/>
  <c r="R1228" i="1" s="1"/>
  <c r="S1228" i="1" s="1"/>
  <c r="T1228" i="1" s="1"/>
  <c r="U1228" i="1" s="1"/>
  <c r="M1229" i="1"/>
  <c r="N1229" i="1" s="1"/>
  <c r="O1229" i="1" s="1"/>
  <c r="P1229" i="1" s="1"/>
  <c r="Q1229" i="1" s="1"/>
  <c r="R1229" i="1" s="1"/>
  <c r="S1229" i="1" s="1"/>
  <c r="T1229" i="1" s="1"/>
  <c r="U1229" i="1" s="1"/>
  <c r="M1230" i="1"/>
  <c r="N1230" i="1" s="1"/>
  <c r="O1230" i="1" s="1"/>
  <c r="P1230" i="1" s="1"/>
  <c r="Q1230" i="1" s="1"/>
  <c r="R1230" i="1" s="1"/>
  <c r="S1230" i="1" s="1"/>
  <c r="T1230" i="1" s="1"/>
  <c r="U1230" i="1" s="1"/>
  <c r="M1231" i="1"/>
  <c r="N1231" i="1" s="1"/>
  <c r="O1231" i="1" s="1"/>
  <c r="P1231" i="1" s="1"/>
  <c r="Q1231" i="1" s="1"/>
  <c r="R1231" i="1" s="1"/>
  <c r="S1231" i="1" s="1"/>
  <c r="T1231" i="1" s="1"/>
  <c r="U1231" i="1" s="1"/>
  <c r="M1232" i="1"/>
  <c r="N1232" i="1" s="1"/>
  <c r="O1232" i="1" s="1"/>
  <c r="P1232" i="1" s="1"/>
  <c r="Q1232" i="1" s="1"/>
  <c r="R1232" i="1" s="1"/>
  <c r="S1232" i="1" s="1"/>
  <c r="T1232" i="1" s="1"/>
  <c r="U1232" i="1" s="1"/>
  <c r="M1233" i="1"/>
  <c r="N1233" i="1" s="1"/>
  <c r="O1233" i="1" s="1"/>
  <c r="P1233" i="1" s="1"/>
  <c r="Q1233" i="1" s="1"/>
  <c r="R1233" i="1" s="1"/>
  <c r="S1233" i="1" s="1"/>
  <c r="T1233" i="1" s="1"/>
  <c r="U1233" i="1" s="1"/>
  <c r="M1234" i="1"/>
  <c r="N1234" i="1" s="1"/>
  <c r="O1234" i="1" s="1"/>
  <c r="P1234" i="1" s="1"/>
  <c r="Q1234" i="1" s="1"/>
  <c r="R1234" i="1" s="1"/>
  <c r="S1234" i="1" s="1"/>
  <c r="T1234" i="1" s="1"/>
  <c r="U1234" i="1" s="1"/>
  <c r="M1235" i="1"/>
  <c r="N1235" i="1" s="1"/>
  <c r="O1235" i="1" s="1"/>
  <c r="P1235" i="1" s="1"/>
  <c r="Q1235" i="1" s="1"/>
  <c r="R1235" i="1" s="1"/>
  <c r="S1235" i="1" s="1"/>
  <c r="T1235" i="1" s="1"/>
  <c r="U1235" i="1" s="1"/>
  <c r="M1236" i="1"/>
  <c r="N1236" i="1" s="1"/>
  <c r="O1236" i="1" s="1"/>
  <c r="P1236" i="1" s="1"/>
  <c r="Q1236" i="1" s="1"/>
  <c r="R1236" i="1" s="1"/>
  <c r="S1236" i="1" s="1"/>
  <c r="T1236" i="1" s="1"/>
  <c r="U1236" i="1" s="1"/>
  <c r="M1237" i="1"/>
  <c r="N1237" i="1" s="1"/>
  <c r="O1237" i="1" s="1"/>
  <c r="P1237" i="1" s="1"/>
  <c r="Q1237" i="1" s="1"/>
  <c r="R1237" i="1" s="1"/>
  <c r="S1237" i="1" s="1"/>
  <c r="T1237" i="1" s="1"/>
  <c r="U1237" i="1" s="1"/>
  <c r="M1238" i="1"/>
  <c r="N1238" i="1" s="1"/>
  <c r="O1238" i="1" s="1"/>
  <c r="P1238" i="1" s="1"/>
  <c r="Q1238" i="1" s="1"/>
  <c r="R1238" i="1" s="1"/>
  <c r="S1238" i="1" s="1"/>
  <c r="T1238" i="1" s="1"/>
  <c r="U1238" i="1" s="1"/>
  <c r="M1239" i="1"/>
  <c r="N1239" i="1" s="1"/>
  <c r="O1239" i="1" s="1"/>
  <c r="P1239" i="1" s="1"/>
  <c r="Q1239" i="1" s="1"/>
  <c r="R1239" i="1" s="1"/>
  <c r="S1239" i="1" s="1"/>
  <c r="T1239" i="1" s="1"/>
  <c r="U1239" i="1" s="1"/>
  <c r="M1240" i="1"/>
  <c r="N1240" i="1" s="1"/>
  <c r="O1240" i="1" s="1"/>
  <c r="P1240" i="1" s="1"/>
  <c r="Q1240" i="1" s="1"/>
  <c r="R1240" i="1" s="1"/>
  <c r="S1240" i="1" s="1"/>
  <c r="T1240" i="1" s="1"/>
  <c r="U1240" i="1" s="1"/>
  <c r="M1241" i="1"/>
  <c r="N1241" i="1" s="1"/>
  <c r="O1241" i="1" s="1"/>
  <c r="P1241" i="1" s="1"/>
  <c r="Q1241" i="1" s="1"/>
  <c r="R1241" i="1" s="1"/>
  <c r="S1241" i="1" s="1"/>
  <c r="T1241" i="1" s="1"/>
  <c r="U1241" i="1" s="1"/>
  <c r="M1242" i="1"/>
  <c r="N1242" i="1" s="1"/>
  <c r="O1242" i="1" s="1"/>
  <c r="P1242" i="1" s="1"/>
  <c r="Q1242" i="1" s="1"/>
  <c r="R1242" i="1" s="1"/>
  <c r="S1242" i="1" s="1"/>
  <c r="T1242" i="1" s="1"/>
  <c r="U1242" i="1" s="1"/>
  <c r="M1243" i="1"/>
  <c r="N1243" i="1" s="1"/>
  <c r="O1243" i="1" s="1"/>
  <c r="P1243" i="1" s="1"/>
  <c r="Q1243" i="1" s="1"/>
  <c r="R1243" i="1" s="1"/>
  <c r="S1243" i="1" s="1"/>
  <c r="T1243" i="1" s="1"/>
  <c r="U1243" i="1" s="1"/>
  <c r="M1244" i="1"/>
  <c r="N1244" i="1" s="1"/>
  <c r="O1244" i="1" s="1"/>
  <c r="P1244" i="1" s="1"/>
  <c r="Q1244" i="1" s="1"/>
  <c r="R1244" i="1" s="1"/>
  <c r="S1244" i="1" s="1"/>
  <c r="T1244" i="1" s="1"/>
  <c r="U1244" i="1" s="1"/>
  <c r="M1245" i="1"/>
  <c r="N1245" i="1" s="1"/>
  <c r="O1245" i="1" s="1"/>
  <c r="P1245" i="1" s="1"/>
  <c r="Q1245" i="1" s="1"/>
  <c r="R1245" i="1" s="1"/>
  <c r="S1245" i="1" s="1"/>
  <c r="T1245" i="1" s="1"/>
  <c r="U1245" i="1" s="1"/>
  <c r="M1246" i="1"/>
  <c r="N1246" i="1" s="1"/>
  <c r="O1246" i="1" s="1"/>
  <c r="P1246" i="1" s="1"/>
  <c r="Q1246" i="1" s="1"/>
  <c r="R1246" i="1" s="1"/>
  <c r="S1246" i="1" s="1"/>
  <c r="T1246" i="1" s="1"/>
  <c r="U1246" i="1" s="1"/>
  <c r="M1247" i="1"/>
  <c r="N1247" i="1" s="1"/>
  <c r="O1247" i="1" s="1"/>
  <c r="P1247" i="1" s="1"/>
  <c r="Q1247" i="1" s="1"/>
  <c r="R1247" i="1" s="1"/>
  <c r="S1247" i="1" s="1"/>
  <c r="T1247" i="1" s="1"/>
  <c r="U1247" i="1" s="1"/>
  <c r="M1248" i="1"/>
  <c r="N1248" i="1" s="1"/>
  <c r="O1248" i="1" s="1"/>
  <c r="P1248" i="1" s="1"/>
  <c r="Q1248" i="1" s="1"/>
  <c r="R1248" i="1" s="1"/>
  <c r="S1248" i="1" s="1"/>
  <c r="T1248" i="1" s="1"/>
  <c r="U1248" i="1" s="1"/>
  <c r="M1249" i="1"/>
  <c r="N1249" i="1" s="1"/>
  <c r="O1249" i="1" s="1"/>
  <c r="P1249" i="1" s="1"/>
  <c r="Q1249" i="1" s="1"/>
  <c r="R1249" i="1" s="1"/>
  <c r="S1249" i="1" s="1"/>
  <c r="T1249" i="1" s="1"/>
  <c r="U1249" i="1" s="1"/>
  <c r="M1250" i="1"/>
  <c r="N1250" i="1" s="1"/>
  <c r="O1250" i="1" s="1"/>
  <c r="P1250" i="1" s="1"/>
  <c r="Q1250" i="1" s="1"/>
  <c r="R1250" i="1" s="1"/>
  <c r="S1250" i="1" s="1"/>
  <c r="T1250" i="1" s="1"/>
  <c r="U1250" i="1" s="1"/>
  <c r="M1251" i="1"/>
  <c r="N1251" i="1" s="1"/>
  <c r="O1251" i="1" s="1"/>
  <c r="P1251" i="1" s="1"/>
  <c r="Q1251" i="1" s="1"/>
  <c r="R1251" i="1" s="1"/>
  <c r="S1251" i="1" s="1"/>
  <c r="T1251" i="1" s="1"/>
  <c r="U1251" i="1" s="1"/>
  <c r="M1252" i="1"/>
  <c r="N1252" i="1" s="1"/>
  <c r="O1252" i="1" s="1"/>
  <c r="P1252" i="1" s="1"/>
  <c r="Q1252" i="1" s="1"/>
  <c r="R1252" i="1" s="1"/>
  <c r="S1252" i="1" s="1"/>
  <c r="T1252" i="1" s="1"/>
  <c r="U1252" i="1" s="1"/>
  <c r="M1253" i="1"/>
  <c r="N1253" i="1" s="1"/>
  <c r="O1253" i="1" s="1"/>
  <c r="P1253" i="1" s="1"/>
  <c r="Q1253" i="1" s="1"/>
  <c r="R1253" i="1" s="1"/>
  <c r="S1253" i="1" s="1"/>
  <c r="T1253" i="1" s="1"/>
  <c r="U1253" i="1" s="1"/>
  <c r="M1254" i="1"/>
  <c r="N1254" i="1" s="1"/>
  <c r="O1254" i="1" s="1"/>
  <c r="P1254" i="1" s="1"/>
  <c r="Q1254" i="1" s="1"/>
  <c r="R1254" i="1" s="1"/>
  <c r="S1254" i="1" s="1"/>
  <c r="T1254" i="1" s="1"/>
  <c r="U1254" i="1" s="1"/>
  <c r="M1255" i="1"/>
  <c r="N1255" i="1" s="1"/>
  <c r="O1255" i="1" s="1"/>
  <c r="P1255" i="1" s="1"/>
  <c r="Q1255" i="1" s="1"/>
  <c r="R1255" i="1" s="1"/>
  <c r="S1255" i="1" s="1"/>
  <c r="T1255" i="1" s="1"/>
  <c r="U1255" i="1" s="1"/>
  <c r="M1256" i="1"/>
  <c r="N1256" i="1" s="1"/>
  <c r="O1256" i="1" s="1"/>
  <c r="P1256" i="1" s="1"/>
  <c r="Q1256" i="1" s="1"/>
  <c r="R1256" i="1" s="1"/>
  <c r="S1256" i="1" s="1"/>
  <c r="T1256" i="1" s="1"/>
  <c r="U1256" i="1" s="1"/>
  <c r="M1257" i="1"/>
  <c r="N1257" i="1" s="1"/>
  <c r="O1257" i="1" s="1"/>
  <c r="P1257" i="1" s="1"/>
  <c r="Q1257" i="1" s="1"/>
  <c r="R1257" i="1" s="1"/>
  <c r="S1257" i="1" s="1"/>
  <c r="T1257" i="1" s="1"/>
  <c r="U1257" i="1" s="1"/>
  <c r="M1258" i="1"/>
  <c r="N1258" i="1" s="1"/>
  <c r="O1258" i="1" s="1"/>
  <c r="P1258" i="1" s="1"/>
  <c r="Q1258" i="1" s="1"/>
  <c r="R1258" i="1" s="1"/>
  <c r="S1258" i="1" s="1"/>
  <c r="T1258" i="1" s="1"/>
  <c r="U1258" i="1" s="1"/>
  <c r="M1259" i="1"/>
  <c r="N1259" i="1" s="1"/>
  <c r="O1259" i="1" s="1"/>
  <c r="P1259" i="1" s="1"/>
  <c r="Q1259" i="1" s="1"/>
  <c r="R1259" i="1" s="1"/>
  <c r="S1259" i="1" s="1"/>
  <c r="T1259" i="1" s="1"/>
  <c r="U1259" i="1" s="1"/>
  <c r="M1260" i="1"/>
  <c r="N1260" i="1" s="1"/>
  <c r="O1260" i="1" s="1"/>
  <c r="P1260" i="1" s="1"/>
  <c r="Q1260" i="1" s="1"/>
  <c r="R1260" i="1" s="1"/>
  <c r="S1260" i="1" s="1"/>
  <c r="T1260" i="1" s="1"/>
  <c r="U1260" i="1" s="1"/>
  <c r="M1261" i="1"/>
  <c r="N1261" i="1" s="1"/>
  <c r="O1261" i="1" s="1"/>
  <c r="P1261" i="1" s="1"/>
  <c r="Q1261" i="1" s="1"/>
  <c r="R1261" i="1" s="1"/>
  <c r="S1261" i="1" s="1"/>
  <c r="T1261" i="1" s="1"/>
  <c r="U1261" i="1" s="1"/>
  <c r="M1262" i="1"/>
  <c r="N1262" i="1" s="1"/>
  <c r="O1262" i="1" s="1"/>
  <c r="P1262" i="1" s="1"/>
  <c r="Q1262" i="1" s="1"/>
  <c r="R1262" i="1" s="1"/>
  <c r="S1262" i="1" s="1"/>
  <c r="T1262" i="1" s="1"/>
  <c r="U1262" i="1" s="1"/>
  <c r="M1263" i="1"/>
  <c r="N1263" i="1" s="1"/>
  <c r="O1263" i="1" s="1"/>
  <c r="P1263" i="1" s="1"/>
  <c r="Q1263" i="1" s="1"/>
  <c r="R1263" i="1" s="1"/>
  <c r="S1263" i="1" s="1"/>
  <c r="T1263" i="1" s="1"/>
  <c r="U1263" i="1" s="1"/>
  <c r="M1264" i="1"/>
  <c r="N1264" i="1" s="1"/>
  <c r="O1264" i="1" s="1"/>
  <c r="P1264" i="1" s="1"/>
  <c r="Q1264" i="1" s="1"/>
  <c r="R1264" i="1" s="1"/>
  <c r="S1264" i="1" s="1"/>
  <c r="T1264" i="1" s="1"/>
  <c r="U1264" i="1" s="1"/>
  <c r="M1265" i="1"/>
  <c r="N1265" i="1" s="1"/>
  <c r="O1265" i="1" s="1"/>
  <c r="P1265" i="1" s="1"/>
  <c r="Q1265" i="1" s="1"/>
  <c r="R1265" i="1" s="1"/>
  <c r="S1265" i="1" s="1"/>
  <c r="T1265" i="1" s="1"/>
  <c r="U1265" i="1" s="1"/>
  <c r="M1266" i="1"/>
  <c r="N1266" i="1" s="1"/>
  <c r="O1266" i="1" s="1"/>
  <c r="P1266" i="1" s="1"/>
  <c r="Q1266" i="1" s="1"/>
  <c r="R1266" i="1" s="1"/>
  <c r="S1266" i="1" s="1"/>
  <c r="T1266" i="1" s="1"/>
  <c r="U1266" i="1" s="1"/>
  <c r="M1267" i="1"/>
  <c r="N1267" i="1" s="1"/>
  <c r="O1267" i="1" s="1"/>
  <c r="P1267" i="1" s="1"/>
  <c r="Q1267" i="1" s="1"/>
  <c r="R1267" i="1" s="1"/>
  <c r="S1267" i="1" s="1"/>
  <c r="T1267" i="1" s="1"/>
  <c r="U1267" i="1" s="1"/>
  <c r="M1268" i="1"/>
  <c r="N1268" i="1" s="1"/>
  <c r="O1268" i="1" s="1"/>
  <c r="P1268" i="1" s="1"/>
  <c r="Q1268" i="1" s="1"/>
  <c r="R1268" i="1" s="1"/>
  <c r="S1268" i="1" s="1"/>
  <c r="T1268" i="1" s="1"/>
  <c r="U1268" i="1" s="1"/>
  <c r="M1275" i="1"/>
  <c r="N1275" i="1" s="1"/>
  <c r="O1275" i="1" s="1"/>
  <c r="P1275" i="1" s="1"/>
  <c r="Q1275" i="1" s="1"/>
  <c r="R1275" i="1" s="1"/>
  <c r="S1275" i="1" s="1"/>
  <c r="T1275" i="1" s="1"/>
  <c r="U1275" i="1" s="1"/>
  <c r="M1276" i="1"/>
  <c r="N1276" i="1" s="1"/>
  <c r="O1276" i="1" s="1"/>
  <c r="P1276" i="1" s="1"/>
  <c r="Q1276" i="1" s="1"/>
  <c r="R1276" i="1" s="1"/>
  <c r="S1276" i="1" s="1"/>
  <c r="T1276" i="1" s="1"/>
  <c r="U1276" i="1" s="1"/>
  <c r="M1280" i="1"/>
  <c r="N1280" i="1" s="1"/>
  <c r="O1280" i="1" s="1"/>
  <c r="P1280" i="1" s="1"/>
  <c r="Q1280" i="1" s="1"/>
  <c r="R1280" i="1" s="1"/>
  <c r="S1280" i="1" s="1"/>
  <c r="T1280" i="1" s="1"/>
  <c r="U1280" i="1" s="1"/>
  <c r="M1281" i="1"/>
  <c r="N1281" i="1" s="1"/>
  <c r="O1281" i="1" s="1"/>
  <c r="P1281" i="1" s="1"/>
  <c r="Q1281" i="1" s="1"/>
  <c r="R1281" i="1" s="1"/>
  <c r="S1281" i="1" s="1"/>
  <c r="T1281" i="1" s="1"/>
  <c r="U1281" i="1" s="1"/>
  <c r="M1282" i="1"/>
  <c r="N1282" i="1" s="1"/>
  <c r="O1282" i="1" s="1"/>
  <c r="P1282" i="1" s="1"/>
  <c r="Q1282" i="1" s="1"/>
  <c r="R1282" i="1" s="1"/>
  <c r="S1282" i="1" s="1"/>
  <c r="T1282" i="1" s="1"/>
  <c r="U1282" i="1" s="1"/>
  <c r="M1283" i="1"/>
  <c r="N1283" i="1" s="1"/>
  <c r="O1283" i="1" s="1"/>
  <c r="P1283" i="1" s="1"/>
  <c r="Q1283" i="1" s="1"/>
  <c r="R1283" i="1" s="1"/>
  <c r="S1283" i="1" s="1"/>
  <c r="T1283" i="1" s="1"/>
  <c r="U1283" i="1" s="1"/>
  <c r="M1288" i="1"/>
  <c r="N1288" i="1" s="1"/>
  <c r="O1288" i="1" s="1"/>
  <c r="P1288" i="1" s="1"/>
  <c r="Q1288" i="1" s="1"/>
  <c r="R1288" i="1" s="1"/>
  <c r="S1288" i="1" s="1"/>
  <c r="T1288" i="1" s="1"/>
  <c r="U1288" i="1" s="1"/>
  <c r="M1289" i="1"/>
  <c r="N1289" i="1" s="1"/>
  <c r="O1289" i="1" s="1"/>
  <c r="P1289" i="1" s="1"/>
  <c r="Q1289" i="1" s="1"/>
  <c r="R1289" i="1" s="1"/>
  <c r="S1289" i="1" s="1"/>
  <c r="T1289" i="1" s="1"/>
  <c r="U1289" i="1" s="1"/>
  <c r="M1291" i="1"/>
  <c r="N1291" i="1" s="1"/>
  <c r="O1291" i="1" s="1"/>
  <c r="P1291" i="1" s="1"/>
  <c r="Q1291" i="1" s="1"/>
  <c r="R1291" i="1" s="1"/>
  <c r="S1291" i="1" s="1"/>
  <c r="T1291" i="1" s="1"/>
  <c r="U1291" i="1" s="1"/>
  <c r="M1292" i="1"/>
  <c r="N1292" i="1" s="1"/>
  <c r="O1292" i="1" s="1"/>
  <c r="P1292" i="1" s="1"/>
  <c r="Q1292" i="1" s="1"/>
  <c r="R1292" i="1" s="1"/>
  <c r="S1292" i="1" s="1"/>
  <c r="T1292" i="1" s="1"/>
  <c r="U1292" i="1" s="1"/>
  <c r="M1293" i="1"/>
  <c r="N1293" i="1" s="1"/>
  <c r="O1293" i="1" s="1"/>
  <c r="P1293" i="1" s="1"/>
  <c r="Q1293" i="1" s="1"/>
  <c r="R1293" i="1" s="1"/>
  <c r="S1293" i="1" s="1"/>
  <c r="T1293" i="1" s="1"/>
  <c r="U1293" i="1" s="1"/>
  <c r="M1294" i="1"/>
  <c r="N1294" i="1" s="1"/>
  <c r="O1294" i="1" s="1"/>
  <c r="P1294" i="1" s="1"/>
  <c r="Q1294" i="1" s="1"/>
  <c r="R1294" i="1" s="1"/>
  <c r="S1294" i="1" s="1"/>
  <c r="T1294" i="1" s="1"/>
  <c r="U1294" i="1" s="1"/>
  <c r="M1295" i="1"/>
  <c r="N1295" i="1" s="1"/>
  <c r="O1295" i="1" s="1"/>
  <c r="P1295" i="1" s="1"/>
  <c r="Q1295" i="1" s="1"/>
  <c r="R1295" i="1" s="1"/>
  <c r="S1295" i="1" s="1"/>
  <c r="T1295" i="1" s="1"/>
  <c r="U1295" i="1" s="1"/>
  <c r="M1296" i="1"/>
  <c r="N1296" i="1" s="1"/>
  <c r="O1296" i="1" s="1"/>
  <c r="P1296" i="1" s="1"/>
  <c r="Q1296" i="1" s="1"/>
  <c r="R1296" i="1" s="1"/>
  <c r="S1296" i="1" s="1"/>
  <c r="T1296" i="1" s="1"/>
  <c r="U1296" i="1" s="1"/>
  <c r="M1299" i="1"/>
  <c r="N1299" i="1" s="1"/>
  <c r="O1299" i="1" s="1"/>
  <c r="P1299" i="1" s="1"/>
  <c r="Q1299" i="1" s="1"/>
  <c r="R1299" i="1" s="1"/>
  <c r="S1299" i="1" s="1"/>
  <c r="T1299" i="1" s="1"/>
  <c r="U1299" i="1" s="1"/>
  <c r="M1302" i="1"/>
  <c r="N1302" i="1" s="1"/>
  <c r="O1302" i="1" s="1"/>
  <c r="P1302" i="1" s="1"/>
  <c r="Q1302" i="1" s="1"/>
  <c r="R1302" i="1" s="1"/>
  <c r="S1302" i="1" s="1"/>
  <c r="T1302" i="1" s="1"/>
  <c r="U1302" i="1" s="1"/>
  <c r="M1303" i="1"/>
  <c r="N1303" i="1" s="1"/>
  <c r="O1303" i="1" s="1"/>
  <c r="P1303" i="1" s="1"/>
  <c r="Q1303" i="1" s="1"/>
  <c r="R1303" i="1" s="1"/>
  <c r="S1303" i="1" s="1"/>
  <c r="T1303" i="1" s="1"/>
  <c r="U1303" i="1" s="1"/>
  <c r="M1305" i="1"/>
  <c r="N1305" i="1" s="1"/>
  <c r="O1305" i="1" s="1"/>
  <c r="P1305" i="1" s="1"/>
  <c r="Q1305" i="1" s="1"/>
  <c r="R1305" i="1" s="1"/>
  <c r="S1305" i="1" s="1"/>
  <c r="T1305" i="1" s="1"/>
  <c r="U1305" i="1" s="1"/>
  <c r="M1306" i="1"/>
  <c r="N1306" i="1" s="1"/>
  <c r="O1306" i="1" s="1"/>
  <c r="P1306" i="1" s="1"/>
  <c r="Q1306" i="1" s="1"/>
  <c r="R1306" i="1" s="1"/>
  <c r="S1306" i="1" s="1"/>
  <c r="T1306" i="1" s="1"/>
  <c r="U1306" i="1" s="1"/>
  <c r="M1312" i="1"/>
  <c r="N1312" i="1" s="1"/>
  <c r="O1312" i="1" s="1"/>
  <c r="P1312" i="1" s="1"/>
  <c r="Q1312" i="1" s="1"/>
  <c r="R1312" i="1" s="1"/>
  <c r="S1312" i="1" s="1"/>
  <c r="T1312" i="1" s="1"/>
  <c r="U1312" i="1" s="1"/>
  <c r="M1313" i="1"/>
  <c r="N1313" i="1" s="1"/>
  <c r="O1313" i="1" s="1"/>
  <c r="P1313" i="1" s="1"/>
  <c r="Q1313" i="1" s="1"/>
  <c r="R1313" i="1" s="1"/>
  <c r="S1313" i="1" s="1"/>
  <c r="T1313" i="1" s="1"/>
  <c r="U1313" i="1" s="1"/>
  <c r="M1314" i="1"/>
  <c r="N1314" i="1" s="1"/>
  <c r="O1314" i="1" s="1"/>
  <c r="P1314" i="1" s="1"/>
  <c r="Q1314" i="1" s="1"/>
  <c r="R1314" i="1" s="1"/>
  <c r="S1314" i="1" s="1"/>
  <c r="T1314" i="1" s="1"/>
  <c r="U1314" i="1" s="1"/>
  <c r="M1315" i="1"/>
  <c r="N1315" i="1" s="1"/>
  <c r="O1315" i="1" s="1"/>
  <c r="P1315" i="1" s="1"/>
  <c r="Q1315" i="1" s="1"/>
  <c r="R1315" i="1" s="1"/>
  <c r="S1315" i="1" s="1"/>
  <c r="T1315" i="1" s="1"/>
  <c r="U1315" i="1" s="1"/>
  <c r="M1316" i="1"/>
  <c r="N1316" i="1" s="1"/>
  <c r="O1316" i="1" s="1"/>
  <c r="P1316" i="1" s="1"/>
  <c r="Q1316" i="1" s="1"/>
  <c r="R1316" i="1" s="1"/>
  <c r="S1316" i="1" s="1"/>
  <c r="T1316" i="1" s="1"/>
  <c r="U1316" i="1" s="1"/>
  <c r="M1317" i="1"/>
  <c r="N1317" i="1" s="1"/>
  <c r="O1317" i="1" s="1"/>
  <c r="P1317" i="1" s="1"/>
  <c r="Q1317" i="1" s="1"/>
  <c r="R1317" i="1" s="1"/>
  <c r="S1317" i="1" s="1"/>
  <c r="T1317" i="1" s="1"/>
  <c r="U1317" i="1" s="1"/>
  <c r="M1318" i="1"/>
  <c r="N1318" i="1" s="1"/>
  <c r="O1318" i="1" s="1"/>
  <c r="P1318" i="1" s="1"/>
  <c r="Q1318" i="1" s="1"/>
  <c r="R1318" i="1" s="1"/>
  <c r="S1318" i="1" s="1"/>
  <c r="T1318" i="1" s="1"/>
  <c r="U1318" i="1" s="1"/>
  <c r="M1319" i="1"/>
  <c r="N1319" i="1" s="1"/>
  <c r="O1319" i="1" s="1"/>
  <c r="P1319" i="1" s="1"/>
  <c r="Q1319" i="1" s="1"/>
  <c r="R1319" i="1" s="1"/>
  <c r="S1319" i="1" s="1"/>
  <c r="T1319" i="1" s="1"/>
  <c r="U1319" i="1" s="1"/>
  <c r="M1321" i="1"/>
  <c r="N1321" i="1" s="1"/>
  <c r="O1321" i="1" s="1"/>
  <c r="P1321" i="1" s="1"/>
  <c r="Q1321" i="1" s="1"/>
  <c r="R1321" i="1" s="1"/>
  <c r="S1321" i="1" s="1"/>
  <c r="T1321" i="1" s="1"/>
  <c r="U1321" i="1" s="1"/>
  <c r="M1322" i="1"/>
  <c r="N1322" i="1" s="1"/>
  <c r="O1322" i="1" s="1"/>
  <c r="P1322" i="1" s="1"/>
  <c r="Q1322" i="1" s="1"/>
  <c r="R1322" i="1" s="1"/>
  <c r="S1322" i="1" s="1"/>
  <c r="T1322" i="1" s="1"/>
  <c r="U1322" i="1" s="1"/>
  <c r="M1323" i="1"/>
  <c r="N1323" i="1" s="1"/>
  <c r="O1323" i="1" s="1"/>
  <c r="P1323" i="1" s="1"/>
  <c r="Q1323" i="1" s="1"/>
  <c r="R1323" i="1" s="1"/>
  <c r="S1323" i="1" s="1"/>
  <c r="T1323" i="1" s="1"/>
  <c r="U1323" i="1" s="1"/>
  <c r="M1324" i="1"/>
  <c r="N1324" i="1" s="1"/>
  <c r="O1324" i="1" s="1"/>
  <c r="P1324" i="1" s="1"/>
  <c r="Q1324" i="1" s="1"/>
  <c r="R1324" i="1" s="1"/>
  <c r="S1324" i="1" s="1"/>
  <c r="T1324" i="1" s="1"/>
  <c r="U1324" i="1" s="1"/>
  <c r="M1325" i="1"/>
  <c r="N1325" i="1" s="1"/>
  <c r="O1325" i="1" s="1"/>
  <c r="P1325" i="1" s="1"/>
  <c r="Q1325" i="1" s="1"/>
  <c r="R1325" i="1" s="1"/>
  <c r="S1325" i="1" s="1"/>
  <c r="T1325" i="1" s="1"/>
  <c r="U1325" i="1" s="1"/>
  <c r="M1326" i="1"/>
  <c r="N1326" i="1" s="1"/>
  <c r="O1326" i="1" s="1"/>
  <c r="P1326" i="1" s="1"/>
  <c r="Q1326" i="1" s="1"/>
  <c r="R1326" i="1" s="1"/>
  <c r="S1326" i="1" s="1"/>
  <c r="T1326" i="1" s="1"/>
  <c r="U1326" i="1" s="1"/>
  <c r="M1327" i="1"/>
  <c r="N1327" i="1" s="1"/>
  <c r="O1327" i="1" s="1"/>
  <c r="P1327" i="1" s="1"/>
  <c r="Q1327" i="1" s="1"/>
  <c r="R1327" i="1" s="1"/>
  <c r="S1327" i="1" s="1"/>
  <c r="T1327" i="1" s="1"/>
  <c r="U1327" i="1" s="1"/>
  <c r="M1328" i="1"/>
  <c r="N1328" i="1" s="1"/>
  <c r="O1328" i="1" s="1"/>
  <c r="P1328" i="1" s="1"/>
  <c r="Q1328" i="1" s="1"/>
  <c r="R1328" i="1" s="1"/>
  <c r="S1328" i="1" s="1"/>
  <c r="T1328" i="1" s="1"/>
  <c r="U1328" i="1" s="1"/>
  <c r="M1329" i="1"/>
  <c r="N1329" i="1" s="1"/>
  <c r="O1329" i="1" s="1"/>
  <c r="P1329" i="1" s="1"/>
  <c r="Q1329" i="1" s="1"/>
  <c r="R1329" i="1" s="1"/>
  <c r="S1329" i="1" s="1"/>
  <c r="T1329" i="1" s="1"/>
  <c r="U1329" i="1" s="1"/>
  <c r="M1333" i="1"/>
  <c r="N1333" i="1" s="1"/>
  <c r="O1333" i="1" s="1"/>
  <c r="P1333" i="1" s="1"/>
  <c r="Q1333" i="1" s="1"/>
  <c r="R1333" i="1" s="1"/>
  <c r="S1333" i="1" s="1"/>
  <c r="T1333" i="1" s="1"/>
  <c r="U1333" i="1" s="1"/>
  <c r="M1334" i="1"/>
  <c r="N1334" i="1" s="1"/>
  <c r="O1334" i="1" s="1"/>
  <c r="P1334" i="1" s="1"/>
  <c r="Q1334" i="1" s="1"/>
  <c r="R1334" i="1" s="1"/>
  <c r="S1334" i="1" s="1"/>
  <c r="T1334" i="1" s="1"/>
  <c r="U1334" i="1" s="1"/>
  <c r="M1335" i="1"/>
  <c r="N1335" i="1" s="1"/>
  <c r="O1335" i="1" s="1"/>
  <c r="P1335" i="1" s="1"/>
  <c r="Q1335" i="1" s="1"/>
  <c r="R1335" i="1" s="1"/>
  <c r="S1335" i="1" s="1"/>
  <c r="T1335" i="1" s="1"/>
  <c r="U1335" i="1" s="1"/>
  <c r="M1339" i="1"/>
  <c r="N1339" i="1" s="1"/>
  <c r="O1339" i="1" s="1"/>
  <c r="P1339" i="1" s="1"/>
  <c r="Q1339" i="1" s="1"/>
  <c r="R1339" i="1" s="1"/>
  <c r="S1339" i="1" s="1"/>
  <c r="T1339" i="1" s="1"/>
  <c r="U1339" i="1" s="1"/>
  <c r="M1340" i="1"/>
  <c r="N1340" i="1" s="1"/>
  <c r="O1340" i="1" s="1"/>
  <c r="P1340" i="1" s="1"/>
  <c r="Q1340" i="1" s="1"/>
  <c r="R1340" i="1" s="1"/>
  <c r="S1340" i="1" s="1"/>
  <c r="T1340" i="1" s="1"/>
  <c r="U1340" i="1" s="1"/>
  <c r="M1341" i="1"/>
  <c r="N1341" i="1" s="1"/>
  <c r="O1341" i="1" s="1"/>
  <c r="P1341" i="1" s="1"/>
  <c r="Q1341" i="1" s="1"/>
  <c r="R1341" i="1" s="1"/>
  <c r="S1341" i="1" s="1"/>
  <c r="T1341" i="1" s="1"/>
  <c r="U1341" i="1" s="1"/>
  <c r="M1342" i="1"/>
  <c r="N1342" i="1" s="1"/>
  <c r="O1342" i="1" s="1"/>
  <c r="P1342" i="1" s="1"/>
  <c r="Q1342" i="1" s="1"/>
  <c r="R1342" i="1" s="1"/>
  <c r="S1342" i="1" s="1"/>
  <c r="T1342" i="1" s="1"/>
  <c r="U1342" i="1" s="1"/>
  <c r="M1350" i="1"/>
  <c r="N1350" i="1" s="1"/>
  <c r="O1350" i="1" s="1"/>
  <c r="P1350" i="1" s="1"/>
  <c r="Q1350" i="1" s="1"/>
  <c r="R1350" i="1" s="1"/>
  <c r="S1350" i="1" s="1"/>
  <c r="T1350" i="1" s="1"/>
  <c r="U1350" i="1" s="1"/>
  <c r="M1351" i="1"/>
  <c r="N1351" i="1" s="1"/>
  <c r="O1351" i="1" s="1"/>
  <c r="P1351" i="1" s="1"/>
  <c r="Q1351" i="1" s="1"/>
  <c r="R1351" i="1" s="1"/>
  <c r="S1351" i="1" s="1"/>
  <c r="T1351" i="1" s="1"/>
  <c r="U1351" i="1" s="1"/>
  <c r="M1352" i="1"/>
  <c r="N1352" i="1" s="1"/>
  <c r="O1352" i="1" s="1"/>
  <c r="P1352" i="1" s="1"/>
  <c r="Q1352" i="1" s="1"/>
  <c r="R1352" i="1" s="1"/>
  <c r="S1352" i="1" s="1"/>
  <c r="T1352" i="1" s="1"/>
  <c r="U1352" i="1" s="1"/>
  <c r="M1354" i="1"/>
  <c r="N1354" i="1" s="1"/>
  <c r="O1354" i="1" s="1"/>
  <c r="P1354" i="1" s="1"/>
  <c r="Q1354" i="1" s="1"/>
  <c r="R1354" i="1" s="1"/>
  <c r="S1354" i="1" s="1"/>
  <c r="T1354" i="1" s="1"/>
  <c r="U1354" i="1" s="1"/>
  <c r="M1365" i="1"/>
  <c r="N1365" i="1" s="1"/>
  <c r="O1365" i="1" s="1"/>
  <c r="P1365" i="1" s="1"/>
  <c r="Q1365" i="1" s="1"/>
  <c r="R1365" i="1" s="1"/>
  <c r="S1365" i="1" s="1"/>
  <c r="T1365" i="1" s="1"/>
  <c r="U1365" i="1" s="1"/>
  <c r="M1374" i="1"/>
  <c r="N1374" i="1" s="1"/>
  <c r="O1374" i="1" s="1"/>
  <c r="P1374" i="1" s="1"/>
  <c r="Q1374" i="1" s="1"/>
  <c r="R1374" i="1" s="1"/>
  <c r="S1374" i="1" s="1"/>
  <c r="T1374" i="1" s="1"/>
  <c r="U1374" i="1" s="1"/>
  <c r="M1375" i="1"/>
  <c r="N1375" i="1" s="1"/>
  <c r="O1375" i="1" s="1"/>
  <c r="P1375" i="1" s="1"/>
  <c r="Q1375" i="1" s="1"/>
  <c r="R1375" i="1" s="1"/>
  <c r="S1375" i="1" s="1"/>
  <c r="T1375" i="1" s="1"/>
  <c r="U1375" i="1" s="1"/>
  <c r="M1376" i="1"/>
  <c r="N1376" i="1" s="1"/>
  <c r="O1376" i="1" s="1"/>
  <c r="P1376" i="1" s="1"/>
  <c r="Q1376" i="1" s="1"/>
  <c r="R1376" i="1" s="1"/>
  <c r="S1376" i="1" s="1"/>
  <c r="T1376" i="1" s="1"/>
  <c r="U1376" i="1" s="1"/>
  <c r="M1377" i="1"/>
  <c r="N1377" i="1" s="1"/>
  <c r="O1377" i="1" s="1"/>
  <c r="P1377" i="1" s="1"/>
  <c r="Q1377" i="1" s="1"/>
  <c r="R1377" i="1" s="1"/>
  <c r="S1377" i="1" s="1"/>
  <c r="T1377" i="1" s="1"/>
  <c r="U1377" i="1" s="1"/>
  <c r="M1380" i="1"/>
  <c r="N1380" i="1" s="1"/>
  <c r="O1380" i="1" s="1"/>
  <c r="P1380" i="1" s="1"/>
  <c r="Q1380" i="1" s="1"/>
  <c r="R1380" i="1" s="1"/>
  <c r="S1380" i="1" s="1"/>
  <c r="T1380" i="1" s="1"/>
  <c r="U1380" i="1" s="1"/>
  <c r="M1381" i="1"/>
  <c r="N1381" i="1" s="1"/>
  <c r="O1381" i="1" s="1"/>
  <c r="P1381" i="1" s="1"/>
  <c r="Q1381" i="1" s="1"/>
  <c r="R1381" i="1" s="1"/>
  <c r="S1381" i="1" s="1"/>
  <c r="T1381" i="1" s="1"/>
  <c r="U1381" i="1" s="1"/>
  <c r="M1382" i="1"/>
  <c r="N1382" i="1" s="1"/>
  <c r="O1382" i="1" s="1"/>
  <c r="P1382" i="1" s="1"/>
  <c r="Q1382" i="1" s="1"/>
  <c r="R1382" i="1" s="1"/>
  <c r="S1382" i="1" s="1"/>
  <c r="T1382" i="1" s="1"/>
  <c r="U1382" i="1" s="1"/>
  <c r="M1383" i="1"/>
  <c r="N1383" i="1" s="1"/>
  <c r="O1383" i="1" s="1"/>
  <c r="P1383" i="1" s="1"/>
  <c r="Q1383" i="1" s="1"/>
  <c r="R1383" i="1" s="1"/>
  <c r="S1383" i="1" s="1"/>
  <c r="T1383" i="1" s="1"/>
  <c r="U1383" i="1" s="1"/>
  <c r="M1384" i="1"/>
  <c r="N1384" i="1" s="1"/>
  <c r="O1384" i="1" s="1"/>
  <c r="P1384" i="1" s="1"/>
  <c r="Q1384" i="1" s="1"/>
  <c r="R1384" i="1" s="1"/>
  <c r="S1384" i="1" s="1"/>
  <c r="T1384" i="1" s="1"/>
  <c r="U1384" i="1" s="1"/>
  <c r="M1385" i="1"/>
  <c r="N1385" i="1" s="1"/>
  <c r="O1385" i="1" s="1"/>
  <c r="P1385" i="1" s="1"/>
  <c r="Q1385" i="1" s="1"/>
  <c r="R1385" i="1" s="1"/>
  <c r="S1385" i="1" s="1"/>
  <c r="T1385" i="1" s="1"/>
  <c r="U1385" i="1" s="1"/>
  <c r="M1386" i="1"/>
  <c r="N1386" i="1" s="1"/>
  <c r="O1386" i="1" s="1"/>
  <c r="P1386" i="1" s="1"/>
  <c r="Q1386" i="1" s="1"/>
  <c r="R1386" i="1" s="1"/>
  <c r="S1386" i="1" s="1"/>
  <c r="T1386" i="1" s="1"/>
  <c r="U1386" i="1" s="1"/>
  <c r="M1390" i="1"/>
  <c r="N1390" i="1" s="1"/>
  <c r="O1390" i="1" s="1"/>
  <c r="P1390" i="1" s="1"/>
  <c r="Q1390" i="1" s="1"/>
  <c r="R1390" i="1" s="1"/>
  <c r="S1390" i="1" s="1"/>
  <c r="T1390" i="1" s="1"/>
  <c r="U1390" i="1" s="1"/>
  <c r="M1391" i="1"/>
  <c r="N1391" i="1" s="1"/>
  <c r="O1391" i="1" s="1"/>
  <c r="P1391" i="1" s="1"/>
  <c r="Q1391" i="1" s="1"/>
  <c r="R1391" i="1" s="1"/>
  <c r="S1391" i="1" s="1"/>
  <c r="T1391" i="1" s="1"/>
  <c r="U1391" i="1" s="1"/>
  <c r="M1392" i="1"/>
  <c r="N1392" i="1" s="1"/>
  <c r="O1392" i="1" s="1"/>
  <c r="P1392" i="1" s="1"/>
  <c r="Q1392" i="1" s="1"/>
  <c r="R1392" i="1" s="1"/>
  <c r="S1392" i="1" s="1"/>
  <c r="T1392" i="1" s="1"/>
  <c r="U1392" i="1" s="1"/>
  <c r="M1394" i="1"/>
  <c r="N1394" i="1" s="1"/>
  <c r="O1394" i="1" s="1"/>
  <c r="P1394" i="1" s="1"/>
  <c r="Q1394" i="1" s="1"/>
  <c r="R1394" i="1" s="1"/>
  <c r="S1394" i="1" s="1"/>
  <c r="T1394" i="1" s="1"/>
  <c r="U1394" i="1" s="1"/>
  <c r="M1404" i="1"/>
  <c r="N1404" i="1" s="1"/>
  <c r="O1404" i="1" s="1"/>
  <c r="P1404" i="1" s="1"/>
  <c r="Q1404" i="1" s="1"/>
  <c r="R1404" i="1" s="1"/>
  <c r="S1404" i="1" s="1"/>
  <c r="T1404" i="1" s="1"/>
  <c r="U1404" i="1" s="1"/>
  <c r="M1405" i="1"/>
  <c r="N1405" i="1" s="1"/>
  <c r="O1405" i="1" s="1"/>
  <c r="P1405" i="1" s="1"/>
  <c r="Q1405" i="1" s="1"/>
  <c r="R1405" i="1" s="1"/>
  <c r="S1405" i="1" s="1"/>
  <c r="T1405" i="1" s="1"/>
  <c r="U1405" i="1" s="1"/>
  <c r="M1406" i="1"/>
  <c r="N1406" i="1" s="1"/>
  <c r="O1406" i="1" s="1"/>
  <c r="P1406" i="1" s="1"/>
  <c r="Q1406" i="1" s="1"/>
  <c r="R1406" i="1" s="1"/>
  <c r="S1406" i="1" s="1"/>
  <c r="T1406" i="1" s="1"/>
  <c r="U1406" i="1" s="1"/>
  <c r="M1407" i="1"/>
  <c r="N1407" i="1" s="1"/>
  <c r="O1407" i="1" s="1"/>
  <c r="P1407" i="1" s="1"/>
  <c r="Q1407" i="1" s="1"/>
  <c r="R1407" i="1" s="1"/>
  <c r="S1407" i="1" s="1"/>
  <c r="T1407" i="1" s="1"/>
  <c r="U1407" i="1" s="1"/>
  <c r="M1411" i="1"/>
  <c r="N1411" i="1" s="1"/>
  <c r="O1411" i="1" s="1"/>
  <c r="P1411" i="1" s="1"/>
  <c r="Q1411" i="1" s="1"/>
  <c r="R1411" i="1" s="1"/>
  <c r="S1411" i="1" s="1"/>
  <c r="T1411" i="1" s="1"/>
  <c r="U1411" i="1" s="1"/>
  <c r="M1412" i="1"/>
  <c r="N1412" i="1" s="1"/>
  <c r="O1412" i="1" s="1"/>
  <c r="P1412" i="1" s="1"/>
  <c r="Q1412" i="1" s="1"/>
  <c r="R1412" i="1" s="1"/>
  <c r="S1412" i="1" s="1"/>
  <c r="T1412" i="1" s="1"/>
  <c r="U1412" i="1" s="1"/>
  <c r="M1414" i="1"/>
  <c r="N1414" i="1" s="1"/>
  <c r="O1414" i="1" s="1"/>
  <c r="P1414" i="1" s="1"/>
  <c r="Q1414" i="1" s="1"/>
  <c r="R1414" i="1" s="1"/>
  <c r="S1414" i="1" s="1"/>
  <c r="T1414" i="1" s="1"/>
  <c r="U1414" i="1" s="1"/>
  <c r="M1415" i="1"/>
  <c r="N1415" i="1" s="1"/>
  <c r="O1415" i="1" s="1"/>
  <c r="P1415" i="1" s="1"/>
  <c r="Q1415" i="1" s="1"/>
  <c r="R1415" i="1" s="1"/>
  <c r="S1415" i="1" s="1"/>
  <c r="T1415" i="1" s="1"/>
  <c r="U1415" i="1" s="1"/>
  <c r="M1416" i="1"/>
  <c r="N1416" i="1" s="1"/>
  <c r="O1416" i="1" s="1"/>
  <c r="P1416" i="1" s="1"/>
  <c r="Q1416" i="1" s="1"/>
  <c r="R1416" i="1" s="1"/>
  <c r="S1416" i="1" s="1"/>
  <c r="T1416" i="1" s="1"/>
  <c r="U1416" i="1" s="1"/>
  <c r="M1418" i="1"/>
  <c r="N1418" i="1" s="1"/>
  <c r="O1418" i="1" s="1"/>
  <c r="P1418" i="1" s="1"/>
  <c r="Q1418" i="1" s="1"/>
  <c r="R1418" i="1" s="1"/>
  <c r="S1418" i="1" s="1"/>
  <c r="T1418" i="1" s="1"/>
  <c r="U1418" i="1" s="1"/>
  <c r="M1419" i="1"/>
  <c r="N1419" i="1" s="1"/>
  <c r="O1419" i="1" s="1"/>
  <c r="P1419" i="1" s="1"/>
  <c r="Q1419" i="1" s="1"/>
  <c r="R1419" i="1" s="1"/>
  <c r="S1419" i="1" s="1"/>
  <c r="T1419" i="1" s="1"/>
  <c r="U1419" i="1" s="1"/>
  <c r="M1420" i="1"/>
  <c r="N1420" i="1" s="1"/>
  <c r="O1420" i="1" s="1"/>
  <c r="P1420" i="1" s="1"/>
  <c r="Q1420" i="1" s="1"/>
  <c r="R1420" i="1" s="1"/>
  <c r="S1420" i="1" s="1"/>
  <c r="T1420" i="1" s="1"/>
  <c r="U1420" i="1" s="1"/>
  <c r="M1421" i="1"/>
  <c r="N1421" i="1" s="1"/>
  <c r="O1421" i="1" s="1"/>
  <c r="P1421" i="1" s="1"/>
  <c r="Q1421" i="1" s="1"/>
  <c r="R1421" i="1" s="1"/>
  <c r="S1421" i="1" s="1"/>
  <c r="T1421" i="1" s="1"/>
  <c r="U1421" i="1" s="1"/>
  <c r="M1422" i="1"/>
  <c r="N1422" i="1" s="1"/>
  <c r="O1422" i="1" s="1"/>
  <c r="P1422" i="1" s="1"/>
  <c r="Q1422" i="1" s="1"/>
  <c r="R1422" i="1" s="1"/>
  <c r="S1422" i="1" s="1"/>
  <c r="T1422" i="1" s="1"/>
  <c r="U1422" i="1" s="1"/>
  <c r="M1423" i="1"/>
  <c r="N1423" i="1" s="1"/>
  <c r="O1423" i="1" s="1"/>
  <c r="P1423" i="1" s="1"/>
  <c r="Q1423" i="1" s="1"/>
  <c r="R1423" i="1" s="1"/>
  <c r="S1423" i="1" s="1"/>
  <c r="T1423" i="1" s="1"/>
  <c r="U1423" i="1" s="1"/>
  <c r="M1424" i="1"/>
  <c r="N1424" i="1" s="1"/>
  <c r="O1424" i="1" s="1"/>
  <c r="P1424" i="1" s="1"/>
  <c r="Q1424" i="1" s="1"/>
  <c r="R1424" i="1" s="1"/>
  <c r="S1424" i="1" s="1"/>
  <c r="T1424" i="1" s="1"/>
  <c r="U1424" i="1" s="1"/>
  <c r="M1425" i="1"/>
  <c r="N1425" i="1" s="1"/>
  <c r="O1425" i="1" s="1"/>
  <c r="P1425" i="1" s="1"/>
  <c r="Q1425" i="1" s="1"/>
  <c r="R1425" i="1" s="1"/>
  <c r="S1425" i="1" s="1"/>
  <c r="T1425" i="1" s="1"/>
  <c r="U1425" i="1" s="1"/>
  <c r="M1426" i="1"/>
  <c r="N1426" i="1" s="1"/>
  <c r="O1426" i="1" s="1"/>
  <c r="P1426" i="1" s="1"/>
  <c r="Q1426" i="1" s="1"/>
  <c r="R1426" i="1" s="1"/>
  <c r="S1426" i="1" s="1"/>
  <c r="T1426" i="1" s="1"/>
  <c r="U1426" i="1" s="1"/>
  <c r="M1427" i="1"/>
  <c r="N1427" i="1" s="1"/>
  <c r="O1427" i="1" s="1"/>
  <c r="P1427" i="1" s="1"/>
  <c r="Q1427" i="1" s="1"/>
  <c r="R1427" i="1" s="1"/>
  <c r="S1427" i="1" s="1"/>
  <c r="T1427" i="1" s="1"/>
  <c r="U1427" i="1" s="1"/>
  <c r="M1428" i="1"/>
  <c r="N1428" i="1" s="1"/>
  <c r="O1428" i="1" s="1"/>
  <c r="P1428" i="1" s="1"/>
  <c r="Q1428" i="1" s="1"/>
  <c r="R1428" i="1" s="1"/>
  <c r="S1428" i="1" s="1"/>
  <c r="T1428" i="1" s="1"/>
  <c r="U1428" i="1" s="1"/>
  <c r="M1429" i="1"/>
  <c r="N1429" i="1" s="1"/>
  <c r="O1429" i="1" s="1"/>
  <c r="P1429" i="1" s="1"/>
  <c r="Q1429" i="1" s="1"/>
  <c r="R1429" i="1" s="1"/>
  <c r="S1429" i="1" s="1"/>
  <c r="T1429" i="1" s="1"/>
  <c r="U1429" i="1" s="1"/>
  <c r="M1432" i="1"/>
  <c r="N1432" i="1" s="1"/>
  <c r="O1432" i="1" s="1"/>
  <c r="P1432" i="1" s="1"/>
  <c r="Q1432" i="1" s="1"/>
  <c r="R1432" i="1" s="1"/>
  <c r="S1432" i="1" s="1"/>
  <c r="T1432" i="1" s="1"/>
  <c r="U1432" i="1" s="1"/>
  <c r="M1433" i="1"/>
  <c r="N1433" i="1" s="1"/>
  <c r="O1433" i="1" s="1"/>
  <c r="P1433" i="1" s="1"/>
  <c r="Q1433" i="1" s="1"/>
  <c r="R1433" i="1" s="1"/>
  <c r="S1433" i="1" s="1"/>
  <c r="T1433" i="1" s="1"/>
  <c r="U1433" i="1" s="1"/>
  <c r="M1434" i="1"/>
  <c r="N1434" i="1" s="1"/>
  <c r="O1434" i="1" s="1"/>
  <c r="P1434" i="1" s="1"/>
  <c r="Q1434" i="1" s="1"/>
  <c r="R1434" i="1" s="1"/>
  <c r="S1434" i="1" s="1"/>
  <c r="T1434" i="1" s="1"/>
  <c r="U1434" i="1" s="1"/>
  <c r="M1435" i="1"/>
  <c r="N1435" i="1" s="1"/>
  <c r="O1435" i="1" s="1"/>
  <c r="P1435" i="1" s="1"/>
  <c r="Q1435" i="1" s="1"/>
  <c r="R1435" i="1" s="1"/>
  <c r="S1435" i="1" s="1"/>
  <c r="T1435" i="1" s="1"/>
  <c r="U1435" i="1" s="1"/>
  <c r="M1436" i="1"/>
  <c r="N1436" i="1" s="1"/>
  <c r="O1436" i="1" s="1"/>
  <c r="P1436" i="1" s="1"/>
  <c r="Q1436" i="1" s="1"/>
  <c r="R1436" i="1" s="1"/>
  <c r="S1436" i="1" s="1"/>
  <c r="T1436" i="1" s="1"/>
  <c r="U1436" i="1" s="1"/>
  <c r="M1437" i="1"/>
  <c r="N1437" i="1" s="1"/>
  <c r="O1437" i="1" s="1"/>
  <c r="P1437" i="1" s="1"/>
  <c r="Q1437" i="1" s="1"/>
  <c r="R1437" i="1" s="1"/>
  <c r="S1437" i="1" s="1"/>
  <c r="T1437" i="1" s="1"/>
  <c r="U1437" i="1" s="1"/>
  <c r="M1438" i="1"/>
  <c r="N1438" i="1" s="1"/>
  <c r="O1438" i="1" s="1"/>
  <c r="P1438" i="1" s="1"/>
  <c r="Q1438" i="1" s="1"/>
  <c r="R1438" i="1" s="1"/>
  <c r="S1438" i="1" s="1"/>
  <c r="T1438" i="1" s="1"/>
  <c r="U1438" i="1" s="1"/>
  <c r="M1439" i="1"/>
  <c r="N1439" i="1" s="1"/>
  <c r="O1439" i="1" s="1"/>
  <c r="P1439" i="1" s="1"/>
  <c r="Q1439" i="1" s="1"/>
  <c r="R1439" i="1" s="1"/>
  <c r="S1439" i="1" s="1"/>
  <c r="T1439" i="1" s="1"/>
  <c r="U1439" i="1" s="1"/>
  <c r="M1440" i="1"/>
  <c r="N1440" i="1" s="1"/>
  <c r="O1440" i="1" s="1"/>
  <c r="P1440" i="1" s="1"/>
  <c r="Q1440" i="1" s="1"/>
  <c r="R1440" i="1" s="1"/>
  <c r="S1440" i="1" s="1"/>
  <c r="T1440" i="1" s="1"/>
  <c r="U1440" i="1" s="1"/>
  <c r="M1441" i="1"/>
  <c r="N1441" i="1" s="1"/>
  <c r="O1441" i="1" s="1"/>
  <c r="P1441" i="1" s="1"/>
  <c r="Q1441" i="1" s="1"/>
  <c r="R1441" i="1" s="1"/>
  <c r="S1441" i="1" s="1"/>
  <c r="T1441" i="1" s="1"/>
  <c r="U1441" i="1" s="1"/>
  <c r="M1442" i="1"/>
  <c r="N1442" i="1" s="1"/>
  <c r="O1442" i="1" s="1"/>
  <c r="P1442" i="1" s="1"/>
  <c r="Q1442" i="1" s="1"/>
  <c r="R1442" i="1" s="1"/>
  <c r="S1442" i="1" s="1"/>
  <c r="T1442" i="1" s="1"/>
  <c r="U1442" i="1" s="1"/>
  <c r="M1443" i="1"/>
  <c r="N1443" i="1" s="1"/>
  <c r="O1443" i="1" s="1"/>
  <c r="P1443" i="1" s="1"/>
  <c r="Q1443" i="1" s="1"/>
  <c r="R1443" i="1" s="1"/>
  <c r="S1443" i="1" s="1"/>
  <c r="T1443" i="1" s="1"/>
  <c r="U1443" i="1" s="1"/>
  <c r="M1445" i="1"/>
  <c r="N1445" i="1" s="1"/>
  <c r="O1445" i="1" s="1"/>
  <c r="P1445" i="1" s="1"/>
  <c r="Q1445" i="1" s="1"/>
  <c r="R1445" i="1" s="1"/>
  <c r="S1445" i="1" s="1"/>
  <c r="T1445" i="1" s="1"/>
  <c r="U1445" i="1" s="1"/>
  <c r="M1451" i="1"/>
  <c r="N1451" i="1" s="1"/>
  <c r="O1451" i="1" s="1"/>
  <c r="P1451" i="1" s="1"/>
  <c r="Q1451" i="1" s="1"/>
  <c r="R1451" i="1" s="1"/>
  <c r="S1451" i="1" s="1"/>
  <c r="T1451" i="1" s="1"/>
  <c r="U1451" i="1" s="1"/>
  <c r="M1452" i="1"/>
  <c r="N1452" i="1" s="1"/>
  <c r="O1452" i="1" s="1"/>
  <c r="P1452" i="1" s="1"/>
  <c r="Q1452" i="1" s="1"/>
  <c r="R1452" i="1" s="1"/>
  <c r="S1452" i="1" s="1"/>
  <c r="T1452" i="1" s="1"/>
  <c r="U1452" i="1" s="1"/>
  <c r="M1453" i="1"/>
  <c r="N1453" i="1" s="1"/>
  <c r="O1453" i="1" s="1"/>
  <c r="P1453" i="1" s="1"/>
  <c r="Q1453" i="1" s="1"/>
  <c r="R1453" i="1" s="1"/>
  <c r="S1453" i="1" s="1"/>
  <c r="T1453" i="1" s="1"/>
  <c r="U1453" i="1" s="1"/>
  <c r="M1456" i="1"/>
  <c r="N1456" i="1" s="1"/>
  <c r="O1456" i="1" s="1"/>
  <c r="P1456" i="1" s="1"/>
  <c r="Q1456" i="1" s="1"/>
  <c r="R1456" i="1" s="1"/>
  <c r="S1456" i="1" s="1"/>
  <c r="T1456" i="1" s="1"/>
  <c r="U1456" i="1" s="1"/>
  <c r="M1457" i="1"/>
  <c r="N1457" i="1" s="1"/>
  <c r="O1457" i="1" s="1"/>
  <c r="P1457" i="1" s="1"/>
  <c r="Q1457" i="1" s="1"/>
  <c r="R1457" i="1" s="1"/>
  <c r="S1457" i="1" s="1"/>
  <c r="T1457" i="1" s="1"/>
  <c r="U1457" i="1" s="1"/>
  <c r="M1458" i="1"/>
  <c r="N1458" i="1" s="1"/>
  <c r="O1458" i="1" s="1"/>
  <c r="P1458" i="1" s="1"/>
  <c r="Q1458" i="1" s="1"/>
  <c r="R1458" i="1" s="1"/>
  <c r="S1458" i="1" s="1"/>
  <c r="T1458" i="1" s="1"/>
  <c r="U1458" i="1" s="1"/>
  <c r="M1468" i="1"/>
  <c r="N1468" i="1" s="1"/>
  <c r="O1468" i="1" s="1"/>
  <c r="P1468" i="1" s="1"/>
  <c r="Q1468" i="1" s="1"/>
  <c r="R1468" i="1" s="1"/>
  <c r="S1468" i="1" s="1"/>
  <c r="T1468" i="1" s="1"/>
  <c r="U1468" i="1" s="1"/>
  <c r="M1469" i="1"/>
  <c r="N1469" i="1" s="1"/>
  <c r="O1469" i="1" s="1"/>
  <c r="P1469" i="1" s="1"/>
  <c r="Q1469" i="1" s="1"/>
  <c r="R1469" i="1" s="1"/>
  <c r="S1469" i="1" s="1"/>
  <c r="T1469" i="1" s="1"/>
  <c r="U1469" i="1" s="1"/>
  <c r="M1470" i="1"/>
  <c r="N1470" i="1" s="1"/>
  <c r="O1470" i="1" s="1"/>
  <c r="P1470" i="1" s="1"/>
  <c r="Q1470" i="1" s="1"/>
  <c r="R1470" i="1" s="1"/>
  <c r="S1470" i="1" s="1"/>
  <c r="T1470" i="1" s="1"/>
  <c r="U1470" i="1" s="1"/>
  <c r="M1471" i="1"/>
  <c r="N1471" i="1" s="1"/>
  <c r="O1471" i="1" s="1"/>
  <c r="P1471" i="1" s="1"/>
  <c r="Q1471" i="1" s="1"/>
  <c r="R1471" i="1" s="1"/>
  <c r="S1471" i="1" s="1"/>
  <c r="T1471" i="1" s="1"/>
  <c r="U1471" i="1" s="1"/>
  <c r="M1473" i="1"/>
  <c r="N1473" i="1" s="1"/>
  <c r="O1473" i="1" s="1"/>
  <c r="P1473" i="1" s="1"/>
  <c r="Q1473" i="1" s="1"/>
  <c r="R1473" i="1" s="1"/>
  <c r="S1473" i="1" s="1"/>
  <c r="T1473" i="1" s="1"/>
  <c r="U1473" i="1" s="1"/>
  <c r="M1476" i="1"/>
  <c r="N1476" i="1" s="1"/>
  <c r="O1476" i="1" s="1"/>
  <c r="P1476" i="1" s="1"/>
  <c r="Q1476" i="1" s="1"/>
  <c r="R1476" i="1" s="1"/>
  <c r="S1476" i="1" s="1"/>
  <c r="T1476" i="1" s="1"/>
  <c r="U1476" i="1" s="1"/>
  <c r="M1477" i="1"/>
  <c r="N1477" i="1" s="1"/>
  <c r="O1477" i="1" s="1"/>
  <c r="P1477" i="1" s="1"/>
  <c r="Q1477" i="1" s="1"/>
  <c r="R1477" i="1" s="1"/>
  <c r="S1477" i="1" s="1"/>
  <c r="T1477" i="1" s="1"/>
  <c r="U1477" i="1" s="1"/>
  <c r="M1478" i="1"/>
  <c r="N1478" i="1" s="1"/>
  <c r="O1478" i="1" s="1"/>
  <c r="P1478" i="1" s="1"/>
  <c r="Q1478" i="1" s="1"/>
  <c r="R1478" i="1" s="1"/>
  <c r="S1478" i="1" s="1"/>
  <c r="T1478" i="1" s="1"/>
  <c r="U1478" i="1" s="1"/>
  <c r="M1479" i="1"/>
  <c r="N1479" i="1" s="1"/>
  <c r="O1479" i="1" s="1"/>
  <c r="P1479" i="1" s="1"/>
  <c r="Q1479" i="1" s="1"/>
  <c r="R1479" i="1" s="1"/>
  <c r="S1479" i="1" s="1"/>
  <c r="T1479" i="1" s="1"/>
  <c r="U1479" i="1" s="1"/>
  <c r="M1480" i="1"/>
  <c r="N1480" i="1" s="1"/>
  <c r="O1480" i="1" s="1"/>
  <c r="P1480" i="1" s="1"/>
  <c r="Q1480" i="1" s="1"/>
  <c r="R1480" i="1" s="1"/>
  <c r="S1480" i="1" s="1"/>
  <c r="T1480" i="1" s="1"/>
  <c r="U1480" i="1" s="1"/>
  <c r="M1481" i="1"/>
  <c r="N1481" i="1" s="1"/>
  <c r="O1481" i="1" s="1"/>
  <c r="P1481" i="1" s="1"/>
  <c r="Q1481" i="1" s="1"/>
  <c r="R1481" i="1" s="1"/>
  <c r="S1481" i="1" s="1"/>
  <c r="T1481" i="1" s="1"/>
  <c r="U1481" i="1" s="1"/>
  <c r="M1487" i="1"/>
  <c r="N1487" i="1" s="1"/>
  <c r="O1487" i="1" s="1"/>
  <c r="P1487" i="1" s="1"/>
  <c r="Q1487" i="1" s="1"/>
  <c r="R1487" i="1" s="1"/>
  <c r="S1487" i="1" s="1"/>
  <c r="T1487" i="1" s="1"/>
  <c r="U1487" i="1" s="1"/>
  <c r="M1488" i="1"/>
  <c r="N1488" i="1" s="1"/>
  <c r="O1488" i="1" s="1"/>
  <c r="P1488" i="1" s="1"/>
  <c r="Q1488" i="1" s="1"/>
  <c r="R1488" i="1" s="1"/>
  <c r="S1488" i="1" s="1"/>
  <c r="T1488" i="1" s="1"/>
  <c r="U1488" i="1" s="1"/>
  <c r="M1489" i="1"/>
  <c r="N1489" i="1" s="1"/>
  <c r="O1489" i="1" s="1"/>
  <c r="P1489" i="1" s="1"/>
  <c r="Q1489" i="1" s="1"/>
  <c r="R1489" i="1" s="1"/>
  <c r="S1489" i="1" s="1"/>
  <c r="T1489" i="1" s="1"/>
  <c r="U1489" i="1" s="1"/>
  <c r="M1508" i="1"/>
  <c r="N1508" i="1" s="1"/>
  <c r="O1508" i="1" s="1"/>
  <c r="P1508" i="1" s="1"/>
  <c r="Q1508" i="1" s="1"/>
  <c r="R1508" i="1" s="1"/>
  <c r="S1508" i="1" s="1"/>
  <c r="T1508" i="1" s="1"/>
  <c r="U1508" i="1" s="1"/>
  <c r="M1509" i="1"/>
  <c r="N1509" i="1" s="1"/>
  <c r="O1509" i="1" s="1"/>
  <c r="P1509" i="1" s="1"/>
  <c r="Q1509" i="1" s="1"/>
  <c r="R1509" i="1" s="1"/>
  <c r="S1509" i="1" s="1"/>
  <c r="T1509" i="1" s="1"/>
  <c r="U1509" i="1" s="1"/>
  <c r="M1510" i="1"/>
  <c r="N1510" i="1" s="1"/>
  <c r="O1510" i="1" s="1"/>
  <c r="P1510" i="1" s="1"/>
  <c r="Q1510" i="1" s="1"/>
  <c r="R1510" i="1" s="1"/>
  <c r="S1510" i="1" s="1"/>
  <c r="T1510" i="1" s="1"/>
  <c r="U1510" i="1" s="1"/>
  <c r="M1511" i="1"/>
  <c r="N1511" i="1" s="1"/>
  <c r="O1511" i="1" s="1"/>
  <c r="P1511" i="1" s="1"/>
  <c r="Q1511" i="1" s="1"/>
  <c r="R1511" i="1" s="1"/>
  <c r="S1511" i="1" s="1"/>
  <c r="T1511" i="1" s="1"/>
  <c r="U1511" i="1" s="1"/>
  <c r="M1514" i="1"/>
  <c r="N1514" i="1" s="1"/>
  <c r="O1514" i="1" s="1"/>
  <c r="P1514" i="1" s="1"/>
  <c r="Q1514" i="1" s="1"/>
  <c r="R1514" i="1" s="1"/>
  <c r="S1514" i="1" s="1"/>
  <c r="T1514" i="1" s="1"/>
  <c r="U1514" i="1" s="1"/>
  <c r="M1521" i="1"/>
  <c r="N1521" i="1" s="1"/>
  <c r="O1521" i="1" s="1"/>
  <c r="P1521" i="1" s="1"/>
  <c r="Q1521" i="1" s="1"/>
  <c r="R1521" i="1" s="1"/>
  <c r="S1521" i="1" s="1"/>
  <c r="T1521" i="1" s="1"/>
  <c r="U1521" i="1" s="1"/>
  <c r="M1522" i="1"/>
  <c r="N1522" i="1" s="1"/>
  <c r="O1522" i="1" s="1"/>
  <c r="P1522" i="1" s="1"/>
  <c r="Q1522" i="1" s="1"/>
  <c r="R1522" i="1" s="1"/>
  <c r="S1522" i="1" s="1"/>
  <c r="T1522" i="1" s="1"/>
  <c r="U1522" i="1" s="1"/>
  <c r="M1523" i="1"/>
  <c r="N1523" i="1" s="1"/>
  <c r="O1523" i="1" s="1"/>
  <c r="P1523" i="1" s="1"/>
  <c r="Q1523" i="1" s="1"/>
  <c r="R1523" i="1" s="1"/>
  <c r="S1523" i="1" s="1"/>
  <c r="T1523" i="1" s="1"/>
  <c r="U1523" i="1" s="1"/>
  <c r="M1524" i="1"/>
  <c r="N1524" i="1" s="1"/>
  <c r="O1524" i="1" s="1"/>
  <c r="P1524" i="1" s="1"/>
  <c r="Q1524" i="1" s="1"/>
  <c r="R1524" i="1" s="1"/>
  <c r="S1524" i="1" s="1"/>
  <c r="T1524" i="1" s="1"/>
  <c r="U1524" i="1" s="1"/>
  <c r="M1525" i="1"/>
  <c r="N1525" i="1" s="1"/>
  <c r="O1525" i="1" s="1"/>
  <c r="P1525" i="1" s="1"/>
  <c r="Q1525" i="1" s="1"/>
  <c r="R1525" i="1" s="1"/>
  <c r="S1525" i="1" s="1"/>
  <c r="T1525" i="1" s="1"/>
  <c r="U1525" i="1" s="1"/>
  <c r="M1526" i="1"/>
  <c r="N1526" i="1" s="1"/>
  <c r="O1526" i="1" s="1"/>
  <c r="P1526" i="1" s="1"/>
  <c r="Q1526" i="1" s="1"/>
  <c r="R1526" i="1" s="1"/>
  <c r="S1526" i="1" s="1"/>
  <c r="T1526" i="1" s="1"/>
  <c r="U1526" i="1" s="1"/>
  <c r="M1527" i="1"/>
  <c r="N1527" i="1" s="1"/>
  <c r="O1527" i="1" s="1"/>
  <c r="P1527" i="1" s="1"/>
  <c r="Q1527" i="1" s="1"/>
  <c r="R1527" i="1" s="1"/>
  <c r="S1527" i="1" s="1"/>
  <c r="T1527" i="1" s="1"/>
  <c r="U1527" i="1" s="1"/>
  <c r="M1528" i="1"/>
  <c r="N1528" i="1" s="1"/>
  <c r="O1528" i="1" s="1"/>
  <c r="P1528" i="1" s="1"/>
  <c r="Q1528" i="1" s="1"/>
  <c r="R1528" i="1" s="1"/>
  <c r="S1528" i="1" s="1"/>
  <c r="T1528" i="1" s="1"/>
  <c r="U1528" i="1" s="1"/>
  <c r="M1529" i="1"/>
  <c r="N1529" i="1" s="1"/>
  <c r="O1529" i="1" s="1"/>
  <c r="P1529" i="1" s="1"/>
  <c r="Q1529" i="1" s="1"/>
  <c r="R1529" i="1" s="1"/>
  <c r="S1529" i="1" s="1"/>
  <c r="T1529" i="1" s="1"/>
  <c r="U1529" i="1" s="1"/>
  <c r="M1530" i="1"/>
  <c r="N1530" i="1" s="1"/>
  <c r="O1530" i="1" s="1"/>
  <c r="P1530" i="1" s="1"/>
  <c r="Q1530" i="1" s="1"/>
  <c r="R1530" i="1" s="1"/>
  <c r="S1530" i="1" s="1"/>
  <c r="T1530" i="1" s="1"/>
  <c r="U1530" i="1" s="1"/>
  <c r="M1531" i="1"/>
  <c r="N1531" i="1" s="1"/>
  <c r="O1531" i="1" s="1"/>
  <c r="P1531" i="1" s="1"/>
  <c r="Q1531" i="1" s="1"/>
  <c r="R1531" i="1" s="1"/>
  <c r="S1531" i="1" s="1"/>
  <c r="T1531" i="1" s="1"/>
  <c r="U1531" i="1" s="1"/>
  <c r="M1532" i="1"/>
  <c r="N1532" i="1" s="1"/>
  <c r="O1532" i="1" s="1"/>
  <c r="P1532" i="1" s="1"/>
  <c r="Q1532" i="1" s="1"/>
  <c r="R1532" i="1" s="1"/>
  <c r="S1532" i="1" s="1"/>
  <c r="T1532" i="1" s="1"/>
  <c r="U1532" i="1" s="1"/>
  <c r="M1533" i="1"/>
  <c r="N1533" i="1" s="1"/>
  <c r="O1533" i="1" s="1"/>
  <c r="P1533" i="1" s="1"/>
  <c r="Q1533" i="1" s="1"/>
  <c r="R1533" i="1" s="1"/>
  <c r="S1533" i="1" s="1"/>
  <c r="T1533" i="1" s="1"/>
  <c r="U1533" i="1" s="1"/>
  <c r="M1534" i="1"/>
  <c r="N1534" i="1" s="1"/>
  <c r="O1534" i="1" s="1"/>
  <c r="P1534" i="1" s="1"/>
  <c r="Q1534" i="1" s="1"/>
  <c r="R1534" i="1" s="1"/>
  <c r="S1534" i="1" s="1"/>
  <c r="T1534" i="1" s="1"/>
  <c r="U1534" i="1" s="1"/>
  <c r="M1535" i="1"/>
  <c r="N1535" i="1" s="1"/>
  <c r="O1535" i="1" s="1"/>
  <c r="P1535" i="1" s="1"/>
  <c r="Q1535" i="1" s="1"/>
  <c r="R1535" i="1" s="1"/>
  <c r="S1535" i="1" s="1"/>
  <c r="T1535" i="1" s="1"/>
  <c r="U1535" i="1" s="1"/>
  <c r="M1536" i="1"/>
  <c r="N1536" i="1" s="1"/>
  <c r="O1536" i="1" s="1"/>
  <c r="P1536" i="1" s="1"/>
  <c r="Q1536" i="1" s="1"/>
  <c r="R1536" i="1" s="1"/>
  <c r="S1536" i="1" s="1"/>
  <c r="T1536" i="1" s="1"/>
  <c r="U1536" i="1" s="1"/>
  <c r="M1537" i="1"/>
  <c r="N1537" i="1" s="1"/>
  <c r="O1537" i="1" s="1"/>
  <c r="P1537" i="1" s="1"/>
  <c r="Q1537" i="1" s="1"/>
  <c r="R1537" i="1" s="1"/>
  <c r="S1537" i="1" s="1"/>
  <c r="T1537" i="1" s="1"/>
  <c r="U1537" i="1" s="1"/>
  <c r="M1538" i="1"/>
  <c r="N1538" i="1" s="1"/>
  <c r="O1538" i="1" s="1"/>
  <c r="P1538" i="1" s="1"/>
  <c r="Q1538" i="1" s="1"/>
  <c r="R1538" i="1" s="1"/>
  <c r="S1538" i="1" s="1"/>
  <c r="T1538" i="1" s="1"/>
  <c r="U1538" i="1" s="1"/>
  <c r="M1539" i="1"/>
  <c r="N1539" i="1" s="1"/>
  <c r="O1539" i="1" s="1"/>
  <c r="P1539" i="1" s="1"/>
  <c r="Q1539" i="1" s="1"/>
  <c r="R1539" i="1" s="1"/>
  <c r="S1539" i="1" s="1"/>
  <c r="T1539" i="1" s="1"/>
  <c r="U1539" i="1" s="1"/>
  <c r="M1540" i="1"/>
  <c r="N1540" i="1" s="1"/>
  <c r="O1540" i="1" s="1"/>
  <c r="P1540" i="1" s="1"/>
  <c r="Q1540" i="1" s="1"/>
  <c r="R1540" i="1" s="1"/>
  <c r="S1540" i="1" s="1"/>
  <c r="T1540" i="1" s="1"/>
  <c r="U1540" i="1" s="1"/>
  <c r="M1543" i="1"/>
  <c r="N1543" i="1" s="1"/>
  <c r="O1543" i="1" s="1"/>
  <c r="P1543" i="1" s="1"/>
  <c r="Q1543" i="1" s="1"/>
  <c r="R1543" i="1" s="1"/>
  <c r="S1543" i="1" s="1"/>
  <c r="T1543" i="1" s="1"/>
  <c r="U1543" i="1" s="1"/>
  <c r="M1548" i="1"/>
  <c r="N1548" i="1" s="1"/>
  <c r="O1548" i="1" s="1"/>
  <c r="P1548" i="1" s="1"/>
  <c r="Q1548" i="1" s="1"/>
  <c r="R1548" i="1" s="1"/>
  <c r="S1548" i="1" s="1"/>
  <c r="T1548" i="1" s="1"/>
  <c r="U1548" i="1" s="1"/>
  <c r="M1549" i="1"/>
  <c r="N1549" i="1" s="1"/>
  <c r="O1549" i="1" s="1"/>
  <c r="P1549" i="1" s="1"/>
  <c r="Q1549" i="1" s="1"/>
  <c r="R1549" i="1" s="1"/>
  <c r="S1549" i="1" s="1"/>
  <c r="T1549" i="1" s="1"/>
  <c r="U1549" i="1" s="1"/>
  <c r="M1550" i="1"/>
  <c r="N1550" i="1" s="1"/>
  <c r="O1550" i="1" s="1"/>
  <c r="P1550" i="1" s="1"/>
  <c r="Q1550" i="1" s="1"/>
  <c r="R1550" i="1" s="1"/>
  <c r="S1550" i="1" s="1"/>
  <c r="T1550" i="1" s="1"/>
  <c r="U1550" i="1" s="1"/>
  <c r="M1552" i="1"/>
  <c r="N1552" i="1" s="1"/>
  <c r="O1552" i="1" s="1"/>
  <c r="P1552" i="1" s="1"/>
  <c r="Q1552" i="1" s="1"/>
  <c r="R1552" i="1" s="1"/>
  <c r="S1552" i="1" s="1"/>
  <c r="T1552" i="1" s="1"/>
  <c r="U1552" i="1" s="1"/>
  <c r="M1553" i="1"/>
  <c r="N1553" i="1" s="1"/>
  <c r="O1553" i="1" s="1"/>
  <c r="P1553" i="1" s="1"/>
  <c r="Q1553" i="1" s="1"/>
  <c r="R1553" i="1" s="1"/>
  <c r="S1553" i="1" s="1"/>
  <c r="T1553" i="1" s="1"/>
  <c r="U1553" i="1" s="1"/>
  <c r="M1555" i="1"/>
  <c r="N1555" i="1" s="1"/>
  <c r="O1555" i="1" s="1"/>
  <c r="P1555" i="1" s="1"/>
  <c r="Q1555" i="1" s="1"/>
  <c r="R1555" i="1" s="1"/>
  <c r="S1555" i="1" s="1"/>
  <c r="T1555" i="1" s="1"/>
  <c r="U1555" i="1" s="1"/>
  <c r="M1559" i="1"/>
  <c r="N1559" i="1" s="1"/>
  <c r="O1559" i="1" s="1"/>
  <c r="P1559" i="1" s="1"/>
  <c r="Q1559" i="1" s="1"/>
  <c r="R1559" i="1" s="1"/>
  <c r="S1559" i="1" s="1"/>
  <c r="T1559" i="1" s="1"/>
  <c r="U1559" i="1" s="1"/>
  <c r="M1560" i="1"/>
  <c r="N1560" i="1" s="1"/>
  <c r="O1560" i="1" s="1"/>
  <c r="P1560" i="1" s="1"/>
  <c r="Q1560" i="1" s="1"/>
  <c r="R1560" i="1" s="1"/>
  <c r="S1560" i="1" s="1"/>
  <c r="T1560" i="1" s="1"/>
  <c r="U1560" i="1" s="1"/>
  <c r="M1561" i="1"/>
  <c r="N1561" i="1" s="1"/>
  <c r="O1561" i="1" s="1"/>
  <c r="P1561" i="1" s="1"/>
  <c r="Q1561" i="1" s="1"/>
  <c r="R1561" i="1" s="1"/>
  <c r="S1561" i="1" s="1"/>
  <c r="T1561" i="1" s="1"/>
  <c r="U1561" i="1" s="1"/>
  <c r="M1562" i="1"/>
  <c r="N1562" i="1" s="1"/>
  <c r="O1562" i="1" s="1"/>
  <c r="P1562" i="1" s="1"/>
  <c r="Q1562" i="1" s="1"/>
  <c r="R1562" i="1" s="1"/>
  <c r="S1562" i="1" s="1"/>
  <c r="T1562" i="1" s="1"/>
  <c r="U1562" i="1" s="1"/>
  <c r="M1563" i="1"/>
  <c r="N1563" i="1" s="1"/>
  <c r="O1563" i="1" s="1"/>
  <c r="P1563" i="1" s="1"/>
  <c r="Q1563" i="1" s="1"/>
  <c r="R1563" i="1" s="1"/>
  <c r="S1563" i="1" s="1"/>
  <c r="T1563" i="1" s="1"/>
  <c r="U1563" i="1" s="1"/>
  <c r="M1564" i="1"/>
  <c r="N1564" i="1" s="1"/>
  <c r="O1564" i="1" s="1"/>
  <c r="P1564" i="1" s="1"/>
  <c r="Q1564" i="1" s="1"/>
  <c r="R1564" i="1" s="1"/>
  <c r="S1564" i="1" s="1"/>
  <c r="T1564" i="1" s="1"/>
  <c r="U1564" i="1" s="1"/>
  <c r="M1567" i="1"/>
  <c r="N1567" i="1" s="1"/>
  <c r="O1567" i="1" s="1"/>
  <c r="P1567" i="1" s="1"/>
  <c r="Q1567" i="1" s="1"/>
  <c r="R1567" i="1" s="1"/>
  <c r="S1567" i="1" s="1"/>
  <c r="T1567" i="1" s="1"/>
  <c r="U1567" i="1" s="1"/>
  <c r="M1568" i="1"/>
  <c r="N1568" i="1" s="1"/>
  <c r="O1568" i="1" s="1"/>
  <c r="P1568" i="1" s="1"/>
  <c r="Q1568" i="1" s="1"/>
  <c r="R1568" i="1" s="1"/>
  <c r="S1568" i="1" s="1"/>
  <c r="T1568" i="1" s="1"/>
  <c r="U1568" i="1" s="1"/>
  <c r="M1571" i="1"/>
  <c r="N1571" i="1" s="1"/>
  <c r="O1571" i="1" s="1"/>
  <c r="P1571" i="1" s="1"/>
  <c r="Q1571" i="1" s="1"/>
  <c r="R1571" i="1" s="1"/>
  <c r="S1571" i="1" s="1"/>
  <c r="T1571" i="1" s="1"/>
  <c r="U1571" i="1" s="1"/>
  <c r="M1572" i="1"/>
  <c r="N1572" i="1" s="1"/>
  <c r="O1572" i="1" s="1"/>
  <c r="P1572" i="1" s="1"/>
  <c r="Q1572" i="1" s="1"/>
  <c r="R1572" i="1" s="1"/>
  <c r="S1572" i="1" s="1"/>
  <c r="T1572" i="1" s="1"/>
  <c r="U1572" i="1" s="1"/>
  <c r="M1573" i="1"/>
  <c r="N1573" i="1" s="1"/>
  <c r="O1573" i="1" s="1"/>
  <c r="P1573" i="1" s="1"/>
  <c r="Q1573" i="1" s="1"/>
  <c r="R1573" i="1" s="1"/>
  <c r="S1573" i="1" s="1"/>
  <c r="T1573" i="1" s="1"/>
  <c r="U1573" i="1" s="1"/>
  <c r="M1574" i="1"/>
  <c r="N1574" i="1" s="1"/>
  <c r="O1574" i="1" s="1"/>
  <c r="P1574" i="1" s="1"/>
  <c r="Q1574" i="1" s="1"/>
  <c r="R1574" i="1" s="1"/>
  <c r="S1574" i="1" s="1"/>
  <c r="T1574" i="1" s="1"/>
  <c r="U1574" i="1" s="1"/>
  <c r="M1576" i="1"/>
  <c r="N1576" i="1" s="1"/>
  <c r="O1576" i="1" s="1"/>
  <c r="P1576" i="1" s="1"/>
  <c r="Q1576" i="1" s="1"/>
  <c r="R1576" i="1" s="1"/>
  <c r="S1576" i="1" s="1"/>
  <c r="T1576" i="1" s="1"/>
  <c r="U1576" i="1" s="1"/>
  <c r="M1577" i="1"/>
  <c r="N1577" i="1" s="1"/>
  <c r="O1577" i="1" s="1"/>
  <c r="P1577" i="1" s="1"/>
  <c r="Q1577" i="1" s="1"/>
  <c r="R1577" i="1" s="1"/>
  <c r="S1577" i="1" s="1"/>
  <c r="T1577" i="1" s="1"/>
  <c r="U1577" i="1" s="1"/>
  <c r="M1578" i="1"/>
  <c r="N1578" i="1" s="1"/>
  <c r="O1578" i="1" s="1"/>
  <c r="P1578" i="1" s="1"/>
  <c r="Q1578" i="1" s="1"/>
  <c r="R1578" i="1" s="1"/>
  <c r="S1578" i="1" s="1"/>
  <c r="T1578" i="1" s="1"/>
  <c r="U1578" i="1" s="1"/>
  <c r="M1584" i="1"/>
  <c r="N1584" i="1" s="1"/>
  <c r="O1584" i="1" s="1"/>
  <c r="P1584" i="1" s="1"/>
  <c r="Q1584" i="1" s="1"/>
  <c r="R1584" i="1" s="1"/>
  <c r="S1584" i="1" s="1"/>
  <c r="T1584" i="1" s="1"/>
  <c r="U1584" i="1" s="1"/>
  <c r="M1585" i="1"/>
  <c r="N1585" i="1" s="1"/>
  <c r="O1585" i="1" s="1"/>
  <c r="P1585" i="1" s="1"/>
  <c r="Q1585" i="1" s="1"/>
  <c r="R1585" i="1" s="1"/>
  <c r="S1585" i="1" s="1"/>
  <c r="T1585" i="1" s="1"/>
  <c r="U1585" i="1" s="1"/>
  <c r="M1586" i="1"/>
  <c r="N1586" i="1" s="1"/>
  <c r="O1586" i="1" s="1"/>
  <c r="P1586" i="1" s="1"/>
  <c r="Q1586" i="1" s="1"/>
  <c r="R1586" i="1" s="1"/>
  <c r="S1586" i="1" s="1"/>
  <c r="T1586" i="1" s="1"/>
  <c r="U1586" i="1" s="1"/>
  <c r="M1587" i="1"/>
  <c r="N1587" i="1" s="1"/>
  <c r="O1587" i="1" s="1"/>
  <c r="P1587" i="1" s="1"/>
  <c r="Q1587" i="1" s="1"/>
  <c r="R1587" i="1" s="1"/>
  <c r="S1587" i="1" s="1"/>
  <c r="T1587" i="1" s="1"/>
  <c r="U1587" i="1" s="1"/>
  <c r="M1590" i="1"/>
  <c r="N1590" i="1" s="1"/>
  <c r="O1590" i="1" s="1"/>
  <c r="P1590" i="1" s="1"/>
  <c r="Q1590" i="1" s="1"/>
  <c r="R1590" i="1" s="1"/>
  <c r="S1590" i="1" s="1"/>
  <c r="T1590" i="1" s="1"/>
  <c r="U1590" i="1" s="1"/>
  <c r="M1591" i="1"/>
  <c r="N1591" i="1" s="1"/>
  <c r="O1591" i="1" s="1"/>
  <c r="P1591" i="1" s="1"/>
  <c r="Q1591" i="1" s="1"/>
  <c r="R1591" i="1" s="1"/>
  <c r="S1591" i="1" s="1"/>
  <c r="T1591" i="1" s="1"/>
  <c r="U1591" i="1" s="1"/>
  <c r="M1592" i="1"/>
  <c r="N1592" i="1" s="1"/>
  <c r="O1592" i="1" s="1"/>
  <c r="P1592" i="1" s="1"/>
  <c r="Q1592" i="1" s="1"/>
  <c r="R1592" i="1" s="1"/>
  <c r="S1592" i="1" s="1"/>
  <c r="T1592" i="1" s="1"/>
  <c r="U1592" i="1" s="1"/>
  <c r="M1593" i="1"/>
  <c r="N1593" i="1" s="1"/>
  <c r="O1593" i="1" s="1"/>
  <c r="P1593" i="1" s="1"/>
  <c r="Q1593" i="1" s="1"/>
  <c r="R1593" i="1" s="1"/>
  <c r="S1593" i="1" s="1"/>
  <c r="T1593" i="1" s="1"/>
  <c r="U1593" i="1" s="1"/>
  <c r="M1594" i="1"/>
  <c r="N1594" i="1" s="1"/>
  <c r="O1594" i="1" s="1"/>
  <c r="P1594" i="1" s="1"/>
  <c r="Q1594" i="1" s="1"/>
  <c r="R1594" i="1" s="1"/>
  <c r="S1594" i="1" s="1"/>
  <c r="T1594" i="1" s="1"/>
  <c r="U1594" i="1" s="1"/>
  <c r="M1595" i="1"/>
  <c r="N1595" i="1" s="1"/>
  <c r="O1595" i="1" s="1"/>
  <c r="P1595" i="1" s="1"/>
  <c r="Q1595" i="1" s="1"/>
  <c r="R1595" i="1" s="1"/>
  <c r="S1595" i="1" s="1"/>
  <c r="T1595" i="1" s="1"/>
  <c r="U1595" i="1" s="1"/>
  <c r="M1596" i="1"/>
  <c r="N1596" i="1" s="1"/>
  <c r="O1596" i="1" s="1"/>
  <c r="P1596" i="1" s="1"/>
  <c r="Q1596" i="1" s="1"/>
  <c r="R1596" i="1" s="1"/>
  <c r="S1596" i="1" s="1"/>
  <c r="T1596" i="1" s="1"/>
  <c r="U1596" i="1" s="1"/>
  <c r="M1597" i="1"/>
  <c r="N1597" i="1" s="1"/>
  <c r="O1597" i="1" s="1"/>
  <c r="P1597" i="1" s="1"/>
  <c r="Q1597" i="1" s="1"/>
  <c r="R1597" i="1" s="1"/>
  <c r="S1597" i="1" s="1"/>
  <c r="T1597" i="1" s="1"/>
  <c r="U1597" i="1" s="1"/>
  <c r="M1598" i="1"/>
  <c r="N1598" i="1" s="1"/>
  <c r="O1598" i="1" s="1"/>
  <c r="P1598" i="1" s="1"/>
  <c r="Q1598" i="1" s="1"/>
  <c r="R1598" i="1" s="1"/>
  <c r="S1598" i="1" s="1"/>
  <c r="T1598" i="1" s="1"/>
  <c r="U1598" i="1" s="1"/>
  <c r="M1599" i="1"/>
  <c r="N1599" i="1" s="1"/>
  <c r="O1599" i="1" s="1"/>
  <c r="P1599" i="1" s="1"/>
  <c r="Q1599" i="1" s="1"/>
  <c r="R1599" i="1" s="1"/>
  <c r="S1599" i="1" s="1"/>
  <c r="T1599" i="1" s="1"/>
  <c r="U1599" i="1" s="1"/>
  <c r="M1600" i="1"/>
  <c r="N1600" i="1" s="1"/>
  <c r="O1600" i="1" s="1"/>
  <c r="P1600" i="1" s="1"/>
  <c r="Q1600" i="1" s="1"/>
  <c r="R1600" i="1" s="1"/>
  <c r="S1600" i="1" s="1"/>
  <c r="T1600" i="1" s="1"/>
  <c r="U1600" i="1" s="1"/>
  <c r="M1601" i="1"/>
  <c r="N1601" i="1" s="1"/>
  <c r="O1601" i="1" s="1"/>
  <c r="P1601" i="1" s="1"/>
  <c r="Q1601" i="1" s="1"/>
  <c r="R1601" i="1" s="1"/>
  <c r="S1601" i="1" s="1"/>
  <c r="T1601" i="1" s="1"/>
  <c r="U1601" i="1" s="1"/>
  <c r="M1602" i="1"/>
  <c r="N1602" i="1" s="1"/>
  <c r="O1602" i="1" s="1"/>
  <c r="P1602" i="1" s="1"/>
  <c r="Q1602" i="1" s="1"/>
  <c r="R1602" i="1" s="1"/>
  <c r="S1602" i="1" s="1"/>
  <c r="T1602" i="1" s="1"/>
  <c r="U1602" i="1" s="1"/>
  <c r="M1604" i="1"/>
  <c r="N1604" i="1" s="1"/>
  <c r="O1604" i="1" s="1"/>
  <c r="P1604" i="1" s="1"/>
  <c r="Q1604" i="1" s="1"/>
  <c r="R1604" i="1" s="1"/>
  <c r="S1604" i="1" s="1"/>
  <c r="T1604" i="1" s="1"/>
  <c r="U1604" i="1" s="1"/>
  <c r="M1607" i="1"/>
  <c r="N1607" i="1" s="1"/>
  <c r="O1607" i="1" s="1"/>
  <c r="P1607" i="1" s="1"/>
  <c r="Q1607" i="1" s="1"/>
  <c r="R1607" i="1" s="1"/>
  <c r="S1607" i="1" s="1"/>
  <c r="T1607" i="1" s="1"/>
  <c r="U1607" i="1" s="1"/>
  <c r="M1608" i="1"/>
  <c r="N1608" i="1" s="1"/>
  <c r="O1608" i="1" s="1"/>
  <c r="P1608" i="1" s="1"/>
  <c r="Q1608" i="1" s="1"/>
  <c r="R1608" i="1" s="1"/>
  <c r="S1608" i="1" s="1"/>
  <c r="T1608" i="1" s="1"/>
  <c r="U1608" i="1" s="1"/>
  <c r="M1609" i="1"/>
  <c r="N1609" i="1" s="1"/>
  <c r="O1609" i="1" s="1"/>
  <c r="P1609" i="1" s="1"/>
  <c r="Q1609" i="1" s="1"/>
  <c r="R1609" i="1" s="1"/>
  <c r="S1609" i="1" s="1"/>
  <c r="T1609" i="1" s="1"/>
  <c r="U1609" i="1" s="1"/>
  <c r="M1618" i="1"/>
  <c r="N1618" i="1" s="1"/>
  <c r="O1618" i="1" s="1"/>
  <c r="P1618" i="1" s="1"/>
  <c r="Q1618" i="1" s="1"/>
  <c r="R1618" i="1" s="1"/>
  <c r="S1618" i="1" s="1"/>
  <c r="T1618" i="1" s="1"/>
  <c r="U1618" i="1" s="1"/>
  <c r="M1619" i="1"/>
  <c r="N1619" i="1" s="1"/>
  <c r="O1619" i="1" s="1"/>
  <c r="P1619" i="1" s="1"/>
  <c r="Q1619" i="1" s="1"/>
  <c r="R1619" i="1" s="1"/>
  <c r="S1619" i="1" s="1"/>
  <c r="T1619" i="1" s="1"/>
  <c r="U1619" i="1" s="1"/>
  <c r="M1620" i="1"/>
  <c r="N1620" i="1" s="1"/>
  <c r="O1620" i="1" s="1"/>
  <c r="P1620" i="1" s="1"/>
  <c r="Q1620" i="1" s="1"/>
  <c r="R1620" i="1" s="1"/>
  <c r="S1620" i="1" s="1"/>
  <c r="T1620" i="1" s="1"/>
  <c r="U1620" i="1" s="1"/>
  <c r="M1621" i="1"/>
  <c r="N1621" i="1" s="1"/>
  <c r="O1621" i="1" s="1"/>
  <c r="P1621" i="1" s="1"/>
  <c r="Q1621" i="1" s="1"/>
  <c r="R1621" i="1" s="1"/>
  <c r="S1621" i="1" s="1"/>
  <c r="T1621" i="1" s="1"/>
  <c r="U1621" i="1" s="1"/>
  <c r="M1622" i="1"/>
  <c r="N1622" i="1" s="1"/>
  <c r="O1622" i="1" s="1"/>
  <c r="P1622" i="1" s="1"/>
  <c r="Q1622" i="1" s="1"/>
  <c r="R1622" i="1" s="1"/>
  <c r="S1622" i="1" s="1"/>
  <c r="T1622" i="1" s="1"/>
  <c r="U1622" i="1" s="1"/>
  <c r="M1623" i="1"/>
  <c r="N1623" i="1" s="1"/>
  <c r="O1623" i="1" s="1"/>
  <c r="P1623" i="1" s="1"/>
  <c r="Q1623" i="1" s="1"/>
  <c r="R1623" i="1" s="1"/>
  <c r="S1623" i="1" s="1"/>
  <c r="T1623" i="1" s="1"/>
  <c r="U1623" i="1" s="1"/>
  <c r="M1624" i="1"/>
  <c r="N1624" i="1" s="1"/>
  <c r="O1624" i="1" s="1"/>
  <c r="P1624" i="1" s="1"/>
  <c r="Q1624" i="1" s="1"/>
  <c r="R1624" i="1" s="1"/>
  <c r="S1624" i="1" s="1"/>
  <c r="T1624" i="1" s="1"/>
  <c r="U1624" i="1" s="1"/>
  <c r="M1625" i="1"/>
  <c r="N1625" i="1" s="1"/>
  <c r="O1625" i="1" s="1"/>
  <c r="P1625" i="1" s="1"/>
  <c r="Q1625" i="1" s="1"/>
  <c r="R1625" i="1" s="1"/>
  <c r="S1625" i="1" s="1"/>
  <c r="T1625" i="1" s="1"/>
  <c r="U1625" i="1" s="1"/>
  <c r="M1626" i="1"/>
  <c r="N1626" i="1" s="1"/>
  <c r="O1626" i="1" s="1"/>
  <c r="P1626" i="1" s="1"/>
  <c r="Q1626" i="1" s="1"/>
  <c r="R1626" i="1" s="1"/>
  <c r="S1626" i="1" s="1"/>
  <c r="T1626" i="1" s="1"/>
  <c r="U1626" i="1" s="1"/>
  <c r="M1637" i="1"/>
  <c r="N1637" i="1" s="1"/>
  <c r="O1637" i="1" s="1"/>
  <c r="P1637" i="1" s="1"/>
  <c r="Q1637" i="1" s="1"/>
  <c r="R1637" i="1" s="1"/>
  <c r="S1637" i="1" s="1"/>
  <c r="T1637" i="1" s="1"/>
  <c r="U1637" i="1" s="1"/>
  <c r="M1638" i="1"/>
  <c r="N1638" i="1" s="1"/>
  <c r="O1638" i="1" s="1"/>
  <c r="P1638" i="1" s="1"/>
  <c r="Q1638" i="1" s="1"/>
  <c r="R1638" i="1" s="1"/>
  <c r="S1638" i="1" s="1"/>
  <c r="T1638" i="1" s="1"/>
  <c r="U1638" i="1" s="1"/>
  <c r="M1639" i="1"/>
  <c r="N1639" i="1" s="1"/>
  <c r="O1639" i="1" s="1"/>
  <c r="P1639" i="1" s="1"/>
  <c r="Q1639" i="1" s="1"/>
  <c r="R1639" i="1" s="1"/>
  <c r="S1639" i="1" s="1"/>
  <c r="T1639" i="1" s="1"/>
  <c r="U1639" i="1" s="1"/>
  <c r="M1640" i="1"/>
  <c r="N1640" i="1" s="1"/>
  <c r="O1640" i="1" s="1"/>
  <c r="P1640" i="1" s="1"/>
  <c r="Q1640" i="1" s="1"/>
  <c r="R1640" i="1" s="1"/>
  <c r="S1640" i="1" s="1"/>
  <c r="T1640" i="1" s="1"/>
  <c r="U1640" i="1" s="1"/>
  <c r="M1642" i="1"/>
  <c r="N1642" i="1" s="1"/>
  <c r="O1642" i="1" s="1"/>
  <c r="P1642" i="1" s="1"/>
  <c r="Q1642" i="1" s="1"/>
  <c r="R1642" i="1" s="1"/>
  <c r="S1642" i="1" s="1"/>
  <c r="T1642" i="1" s="1"/>
  <c r="U1642" i="1" s="1"/>
  <c r="M1643" i="1"/>
  <c r="N1643" i="1" s="1"/>
  <c r="O1643" i="1" s="1"/>
  <c r="P1643" i="1" s="1"/>
  <c r="Q1643" i="1" s="1"/>
  <c r="R1643" i="1" s="1"/>
  <c r="S1643" i="1" s="1"/>
  <c r="T1643" i="1" s="1"/>
  <c r="U1643" i="1" s="1"/>
  <c r="M1646" i="1"/>
  <c r="N1646" i="1" s="1"/>
  <c r="O1646" i="1" s="1"/>
  <c r="P1646" i="1" s="1"/>
  <c r="Q1646" i="1" s="1"/>
  <c r="R1646" i="1" s="1"/>
  <c r="S1646" i="1" s="1"/>
  <c r="T1646" i="1" s="1"/>
  <c r="U1646" i="1" s="1"/>
  <c r="M1648" i="1"/>
  <c r="N1648" i="1" s="1"/>
  <c r="O1648" i="1" s="1"/>
  <c r="P1648" i="1" s="1"/>
  <c r="Q1648" i="1" s="1"/>
  <c r="R1648" i="1" s="1"/>
  <c r="S1648" i="1" s="1"/>
  <c r="T1648" i="1" s="1"/>
  <c r="U1648" i="1" s="1"/>
  <c r="M1649" i="1"/>
  <c r="N1649" i="1" s="1"/>
  <c r="O1649" i="1" s="1"/>
  <c r="P1649" i="1" s="1"/>
  <c r="Q1649" i="1" s="1"/>
  <c r="R1649" i="1" s="1"/>
  <c r="S1649" i="1" s="1"/>
  <c r="T1649" i="1" s="1"/>
  <c r="U1649" i="1" s="1"/>
  <c r="M1660" i="1"/>
  <c r="N1660" i="1" s="1"/>
  <c r="O1660" i="1" s="1"/>
  <c r="P1660" i="1" s="1"/>
  <c r="Q1660" i="1" s="1"/>
  <c r="R1660" i="1" s="1"/>
  <c r="S1660" i="1" s="1"/>
  <c r="T1660" i="1" s="1"/>
  <c r="U1660" i="1" s="1"/>
  <c r="M1661" i="1"/>
  <c r="N1661" i="1" s="1"/>
  <c r="O1661" i="1" s="1"/>
  <c r="P1661" i="1" s="1"/>
  <c r="Q1661" i="1" s="1"/>
  <c r="R1661" i="1" s="1"/>
  <c r="S1661" i="1" s="1"/>
  <c r="T1661" i="1" s="1"/>
  <c r="U1661" i="1" s="1"/>
  <c r="M1662" i="1"/>
  <c r="N1662" i="1" s="1"/>
  <c r="O1662" i="1" s="1"/>
  <c r="P1662" i="1" s="1"/>
  <c r="Q1662" i="1" s="1"/>
  <c r="R1662" i="1" s="1"/>
  <c r="S1662" i="1" s="1"/>
  <c r="T1662" i="1" s="1"/>
  <c r="U1662" i="1" s="1"/>
  <c r="M1663" i="1"/>
  <c r="N1663" i="1" s="1"/>
  <c r="O1663" i="1" s="1"/>
  <c r="P1663" i="1" s="1"/>
  <c r="Q1663" i="1" s="1"/>
  <c r="R1663" i="1" s="1"/>
  <c r="S1663" i="1" s="1"/>
  <c r="T1663" i="1" s="1"/>
  <c r="U1663" i="1" s="1"/>
  <c r="M1664" i="1"/>
  <c r="N1664" i="1" s="1"/>
  <c r="O1664" i="1" s="1"/>
  <c r="P1664" i="1" s="1"/>
  <c r="Q1664" i="1" s="1"/>
  <c r="R1664" i="1" s="1"/>
  <c r="S1664" i="1" s="1"/>
  <c r="T1664" i="1" s="1"/>
  <c r="U1664" i="1" s="1"/>
  <c r="M1665" i="1"/>
  <c r="N1665" i="1" s="1"/>
  <c r="O1665" i="1" s="1"/>
  <c r="P1665" i="1" s="1"/>
  <c r="Q1665" i="1" s="1"/>
  <c r="R1665" i="1" s="1"/>
  <c r="S1665" i="1" s="1"/>
  <c r="T1665" i="1" s="1"/>
  <c r="U1665" i="1" s="1"/>
  <c r="M1666" i="1"/>
  <c r="N1666" i="1" s="1"/>
  <c r="O1666" i="1" s="1"/>
  <c r="P1666" i="1" s="1"/>
  <c r="Q1666" i="1" s="1"/>
  <c r="R1666" i="1" s="1"/>
  <c r="S1666" i="1" s="1"/>
  <c r="T1666" i="1" s="1"/>
  <c r="U1666" i="1" s="1"/>
  <c r="M1668" i="1"/>
  <c r="N1668" i="1" s="1"/>
  <c r="O1668" i="1" s="1"/>
  <c r="P1668" i="1" s="1"/>
  <c r="Q1668" i="1" s="1"/>
  <c r="R1668" i="1" s="1"/>
  <c r="S1668" i="1" s="1"/>
  <c r="T1668" i="1" s="1"/>
  <c r="U1668" i="1" s="1"/>
  <c r="M1669" i="1"/>
  <c r="N1669" i="1" s="1"/>
  <c r="O1669" i="1" s="1"/>
  <c r="P1669" i="1" s="1"/>
  <c r="Q1669" i="1" s="1"/>
  <c r="R1669" i="1" s="1"/>
  <c r="S1669" i="1" s="1"/>
  <c r="T1669" i="1" s="1"/>
  <c r="U1669" i="1" s="1"/>
  <c r="M1671" i="1"/>
  <c r="N1671" i="1" s="1"/>
  <c r="O1671" i="1" s="1"/>
  <c r="P1671" i="1" s="1"/>
  <c r="Q1671" i="1" s="1"/>
  <c r="R1671" i="1" s="1"/>
  <c r="S1671" i="1" s="1"/>
  <c r="T1671" i="1" s="1"/>
  <c r="U1671" i="1" s="1"/>
  <c r="M1672" i="1"/>
  <c r="N1672" i="1" s="1"/>
  <c r="O1672" i="1" s="1"/>
  <c r="P1672" i="1" s="1"/>
  <c r="Q1672" i="1" s="1"/>
  <c r="R1672" i="1" s="1"/>
  <c r="S1672" i="1" s="1"/>
  <c r="T1672" i="1" s="1"/>
  <c r="U1672" i="1" s="1"/>
  <c r="M1673" i="1"/>
  <c r="N1673" i="1" s="1"/>
  <c r="O1673" i="1" s="1"/>
  <c r="P1673" i="1" s="1"/>
  <c r="Q1673" i="1" s="1"/>
  <c r="R1673" i="1" s="1"/>
  <c r="S1673" i="1" s="1"/>
  <c r="T1673" i="1" s="1"/>
  <c r="U1673" i="1" s="1"/>
  <c r="M1674" i="1"/>
  <c r="N1674" i="1" s="1"/>
  <c r="O1674" i="1" s="1"/>
  <c r="P1674" i="1" s="1"/>
  <c r="Q1674" i="1" s="1"/>
  <c r="R1674" i="1" s="1"/>
  <c r="S1674" i="1" s="1"/>
  <c r="T1674" i="1" s="1"/>
  <c r="U1674" i="1" s="1"/>
  <c r="M1675" i="1"/>
  <c r="N1675" i="1" s="1"/>
  <c r="O1675" i="1" s="1"/>
  <c r="P1675" i="1" s="1"/>
  <c r="Q1675" i="1" s="1"/>
  <c r="R1675" i="1" s="1"/>
  <c r="S1675" i="1" s="1"/>
  <c r="T1675" i="1" s="1"/>
  <c r="U1675" i="1" s="1"/>
  <c r="M1676" i="1"/>
  <c r="N1676" i="1" s="1"/>
  <c r="O1676" i="1" s="1"/>
  <c r="P1676" i="1" s="1"/>
  <c r="Q1676" i="1" s="1"/>
  <c r="R1676" i="1" s="1"/>
  <c r="S1676" i="1" s="1"/>
  <c r="T1676" i="1" s="1"/>
  <c r="U1676" i="1" s="1"/>
  <c r="M1678" i="1"/>
  <c r="N1678" i="1" s="1"/>
  <c r="O1678" i="1" s="1"/>
  <c r="P1678" i="1" s="1"/>
  <c r="Q1678" i="1" s="1"/>
  <c r="R1678" i="1" s="1"/>
  <c r="S1678" i="1" s="1"/>
  <c r="T1678" i="1" s="1"/>
  <c r="U1678" i="1" s="1"/>
  <c r="M1679" i="1"/>
  <c r="N1679" i="1" s="1"/>
  <c r="O1679" i="1" s="1"/>
  <c r="P1679" i="1" s="1"/>
  <c r="Q1679" i="1" s="1"/>
  <c r="R1679" i="1" s="1"/>
  <c r="S1679" i="1" s="1"/>
  <c r="T1679" i="1" s="1"/>
  <c r="U1679" i="1" s="1"/>
  <c r="M1680" i="1"/>
  <c r="N1680" i="1" s="1"/>
  <c r="O1680" i="1" s="1"/>
  <c r="P1680" i="1" s="1"/>
  <c r="Q1680" i="1" s="1"/>
  <c r="R1680" i="1" s="1"/>
  <c r="S1680" i="1" s="1"/>
  <c r="T1680" i="1" s="1"/>
  <c r="U1680" i="1" s="1"/>
  <c r="M1681" i="1"/>
  <c r="N1681" i="1" s="1"/>
  <c r="O1681" i="1" s="1"/>
  <c r="P1681" i="1" s="1"/>
  <c r="Q1681" i="1" s="1"/>
  <c r="R1681" i="1" s="1"/>
  <c r="S1681" i="1" s="1"/>
  <c r="T1681" i="1" s="1"/>
  <c r="U1681" i="1" s="1"/>
  <c r="M1682" i="1"/>
  <c r="N1682" i="1" s="1"/>
  <c r="O1682" i="1" s="1"/>
  <c r="P1682" i="1" s="1"/>
  <c r="Q1682" i="1" s="1"/>
  <c r="R1682" i="1" s="1"/>
  <c r="S1682" i="1" s="1"/>
  <c r="T1682" i="1" s="1"/>
  <c r="U1682" i="1" s="1"/>
  <c r="M1683" i="1"/>
  <c r="N1683" i="1" s="1"/>
  <c r="O1683" i="1" s="1"/>
  <c r="P1683" i="1" s="1"/>
  <c r="Q1683" i="1" s="1"/>
  <c r="R1683" i="1" s="1"/>
  <c r="S1683" i="1" s="1"/>
  <c r="T1683" i="1" s="1"/>
  <c r="U1683" i="1" s="1"/>
  <c r="M1684" i="1"/>
  <c r="N1684" i="1" s="1"/>
  <c r="O1684" i="1" s="1"/>
  <c r="P1684" i="1" s="1"/>
  <c r="Q1684" i="1" s="1"/>
  <c r="R1684" i="1" s="1"/>
  <c r="S1684" i="1" s="1"/>
  <c r="T1684" i="1" s="1"/>
  <c r="U1684" i="1" s="1"/>
  <c r="M1685" i="1"/>
  <c r="N1685" i="1" s="1"/>
  <c r="O1685" i="1" s="1"/>
  <c r="P1685" i="1" s="1"/>
  <c r="Q1685" i="1" s="1"/>
  <c r="R1685" i="1" s="1"/>
  <c r="S1685" i="1" s="1"/>
  <c r="T1685" i="1" s="1"/>
  <c r="U1685" i="1" s="1"/>
  <c r="M1686" i="1"/>
  <c r="N1686" i="1" s="1"/>
  <c r="O1686" i="1" s="1"/>
  <c r="P1686" i="1" s="1"/>
  <c r="Q1686" i="1" s="1"/>
  <c r="R1686" i="1" s="1"/>
  <c r="S1686" i="1" s="1"/>
  <c r="T1686" i="1" s="1"/>
  <c r="U1686" i="1" s="1"/>
  <c r="M1687" i="1"/>
  <c r="N1687" i="1" s="1"/>
  <c r="O1687" i="1" s="1"/>
  <c r="P1687" i="1" s="1"/>
  <c r="Q1687" i="1" s="1"/>
  <c r="R1687" i="1" s="1"/>
  <c r="S1687" i="1" s="1"/>
  <c r="T1687" i="1" s="1"/>
  <c r="U1687" i="1" s="1"/>
  <c r="M1688" i="1"/>
  <c r="N1688" i="1" s="1"/>
  <c r="O1688" i="1" s="1"/>
  <c r="P1688" i="1" s="1"/>
  <c r="Q1688" i="1" s="1"/>
  <c r="R1688" i="1" s="1"/>
  <c r="S1688" i="1" s="1"/>
  <c r="T1688" i="1" s="1"/>
  <c r="U1688" i="1" s="1"/>
  <c r="M1689" i="1"/>
  <c r="N1689" i="1" s="1"/>
  <c r="O1689" i="1" s="1"/>
  <c r="P1689" i="1" s="1"/>
  <c r="Q1689" i="1" s="1"/>
  <c r="R1689" i="1" s="1"/>
  <c r="S1689" i="1" s="1"/>
  <c r="T1689" i="1" s="1"/>
  <c r="U1689" i="1" s="1"/>
  <c r="M1690" i="1"/>
  <c r="N1690" i="1" s="1"/>
  <c r="O1690" i="1" s="1"/>
  <c r="P1690" i="1" s="1"/>
  <c r="Q1690" i="1" s="1"/>
  <c r="R1690" i="1" s="1"/>
  <c r="S1690" i="1" s="1"/>
  <c r="T1690" i="1" s="1"/>
  <c r="U1690" i="1" s="1"/>
  <c r="M1691" i="1"/>
  <c r="N1691" i="1" s="1"/>
  <c r="O1691" i="1" s="1"/>
  <c r="P1691" i="1" s="1"/>
  <c r="Q1691" i="1" s="1"/>
  <c r="R1691" i="1" s="1"/>
  <c r="S1691" i="1" s="1"/>
  <c r="T1691" i="1" s="1"/>
  <c r="U1691" i="1" s="1"/>
  <c r="M1692" i="1"/>
  <c r="N1692" i="1" s="1"/>
  <c r="O1692" i="1" s="1"/>
  <c r="P1692" i="1" s="1"/>
  <c r="Q1692" i="1" s="1"/>
  <c r="R1692" i="1" s="1"/>
  <c r="S1692" i="1" s="1"/>
  <c r="T1692" i="1" s="1"/>
  <c r="U1692" i="1" s="1"/>
  <c r="M1694" i="1"/>
  <c r="N1694" i="1" s="1"/>
  <c r="O1694" i="1" s="1"/>
  <c r="P1694" i="1" s="1"/>
  <c r="Q1694" i="1" s="1"/>
  <c r="R1694" i="1" s="1"/>
  <c r="S1694" i="1" s="1"/>
  <c r="T1694" i="1" s="1"/>
  <c r="U1694" i="1" s="1"/>
  <c r="M1695" i="1"/>
  <c r="N1695" i="1" s="1"/>
  <c r="O1695" i="1" s="1"/>
  <c r="P1695" i="1" s="1"/>
  <c r="Q1695" i="1" s="1"/>
  <c r="R1695" i="1" s="1"/>
  <c r="S1695" i="1" s="1"/>
  <c r="T1695" i="1" s="1"/>
  <c r="U1695" i="1" s="1"/>
  <c r="M1696" i="1"/>
  <c r="N1696" i="1" s="1"/>
  <c r="O1696" i="1" s="1"/>
  <c r="P1696" i="1" s="1"/>
  <c r="Q1696" i="1" s="1"/>
  <c r="R1696" i="1" s="1"/>
  <c r="S1696" i="1" s="1"/>
  <c r="T1696" i="1" s="1"/>
  <c r="U1696" i="1" s="1"/>
  <c r="M1697" i="1"/>
  <c r="N1697" i="1" s="1"/>
  <c r="O1697" i="1" s="1"/>
  <c r="P1697" i="1" s="1"/>
  <c r="Q1697" i="1" s="1"/>
  <c r="R1697" i="1" s="1"/>
  <c r="S1697" i="1" s="1"/>
  <c r="T1697" i="1" s="1"/>
  <c r="U1697" i="1" s="1"/>
  <c r="M1698" i="1"/>
  <c r="N1698" i="1" s="1"/>
  <c r="O1698" i="1" s="1"/>
  <c r="P1698" i="1" s="1"/>
  <c r="Q1698" i="1" s="1"/>
  <c r="R1698" i="1" s="1"/>
  <c r="S1698" i="1" s="1"/>
  <c r="T1698" i="1" s="1"/>
  <c r="U1698" i="1" s="1"/>
  <c r="M1699" i="1"/>
  <c r="N1699" i="1" s="1"/>
  <c r="O1699" i="1" s="1"/>
  <c r="P1699" i="1" s="1"/>
  <c r="Q1699" i="1" s="1"/>
  <c r="R1699" i="1" s="1"/>
  <c r="S1699" i="1" s="1"/>
  <c r="T1699" i="1" s="1"/>
  <c r="U1699" i="1" s="1"/>
  <c r="M1700" i="1"/>
  <c r="N1700" i="1" s="1"/>
  <c r="O1700" i="1" s="1"/>
  <c r="P1700" i="1" s="1"/>
  <c r="Q1700" i="1" s="1"/>
  <c r="R1700" i="1" s="1"/>
  <c r="S1700" i="1" s="1"/>
  <c r="T1700" i="1" s="1"/>
  <c r="U1700" i="1" s="1"/>
  <c r="M1703" i="1"/>
  <c r="N1703" i="1" s="1"/>
  <c r="O1703" i="1" s="1"/>
  <c r="P1703" i="1" s="1"/>
  <c r="Q1703" i="1" s="1"/>
  <c r="R1703" i="1" s="1"/>
  <c r="S1703" i="1" s="1"/>
  <c r="T1703" i="1" s="1"/>
  <c r="U1703" i="1" s="1"/>
  <c r="M1704" i="1"/>
  <c r="N1704" i="1" s="1"/>
  <c r="O1704" i="1" s="1"/>
  <c r="P1704" i="1" s="1"/>
  <c r="Q1704" i="1" s="1"/>
  <c r="R1704" i="1" s="1"/>
  <c r="S1704" i="1" s="1"/>
  <c r="T1704" i="1" s="1"/>
  <c r="U1704" i="1" s="1"/>
  <c r="M1709" i="1"/>
  <c r="N1709" i="1" s="1"/>
  <c r="O1709" i="1" s="1"/>
  <c r="P1709" i="1" s="1"/>
  <c r="Q1709" i="1" s="1"/>
  <c r="R1709" i="1" s="1"/>
  <c r="S1709" i="1" s="1"/>
  <c r="T1709" i="1" s="1"/>
  <c r="U1709" i="1" s="1"/>
  <c r="M1710" i="1"/>
  <c r="N1710" i="1" s="1"/>
  <c r="O1710" i="1" s="1"/>
  <c r="P1710" i="1" s="1"/>
  <c r="Q1710" i="1" s="1"/>
  <c r="R1710" i="1" s="1"/>
  <c r="S1710" i="1" s="1"/>
  <c r="T1710" i="1" s="1"/>
  <c r="U1710" i="1" s="1"/>
  <c r="M1711" i="1"/>
  <c r="N1711" i="1" s="1"/>
  <c r="O1711" i="1" s="1"/>
  <c r="P1711" i="1" s="1"/>
  <c r="Q1711" i="1" s="1"/>
  <c r="R1711" i="1" s="1"/>
  <c r="S1711" i="1" s="1"/>
  <c r="T1711" i="1" s="1"/>
  <c r="U1711" i="1" s="1"/>
  <c r="M1714" i="1"/>
  <c r="N1714" i="1" s="1"/>
  <c r="O1714" i="1" s="1"/>
  <c r="P1714" i="1" s="1"/>
  <c r="Q1714" i="1" s="1"/>
  <c r="R1714" i="1" s="1"/>
  <c r="S1714" i="1" s="1"/>
  <c r="T1714" i="1" s="1"/>
  <c r="U1714" i="1" s="1"/>
  <c r="M1715" i="1"/>
  <c r="N1715" i="1" s="1"/>
  <c r="O1715" i="1" s="1"/>
  <c r="P1715" i="1" s="1"/>
  <c r="Q1715" i="1" s="1"/>
  <c r="R1715" i="1" s="1"/>
  <c r="S1715" i="1" s="1"/>
  <c r="T1715" i="1" s="1"/>
  <c r="U1715" i="1" s="1"/>
  <c r="M1716" i="1"/>
  <c r="N1716" i="1" s="1"/>
  <c r="O1716" i="1" s="1"/>
  <c r="P1716" i="1" s="1"/>
  <c r="Q1716" i="1" s="1"/>
  <c r="R1716" i="1" s="1"/>
  <c r="S1716" i="1" s="1"/>
  <c r="T1716" i="1" s="1"/>
  <c r="U1716" i="1" s="1"/>
  <c r="M1717" i="1"/>
  <c r="N1717" i="1" s="1"/>
  <c r="O1717" i="1" s="1"/>
  <c r="P1717" i="1" s="1"/>
  <c r="Q1717" i="1" s="1"/>
  <c r="R1717" i="1" s="1"/>
  <c r="S1717" i="1" s="1"/>
  <c r="T1717" i="1" s="1"/>
  <c r="U1717" i="1" s="1"/>
  <c r="M1718" i="1"/>
  <c r="N1718" i="1" s="1"/>
  <c r="O1718" i="1" s="1"/>
  <c r="P1718" i="1" s="1"/>
  <c r="Q1718" i="1" s="1"/>
  <c r="R1718" i="1" s="1"/>
  <c r="S1718" i="1" s="1"/>
  <c r="T1718" i="1" s="1"/>
  <c r="U1718" i="1" s="1"/>
  <c r="M1719" i="1"/>
  <c r="N1719" i="1" s="1"/>
  <c r="O1719" i="1" s="1"/>
  <c r="P1719" i="1" s="1"/>
  <c r="Q1719" i="1" s="1"/>
  <c r="R1719" i="1" s="1"/>
  <c r="S1719" i="1" s="1"/>
  <c r="T1719" i="1" s="1"/>
  <c r="U1719" i="1" s="1"/>
  <c r="M1720" i="1"/>
  <c r="N1720" i="1" s="1"/>
  <c r="O1720" i="1" s="1"/>
  <c r="P1720" i="1" s="1"/>
  <c r="Q1720" i="1" s="1"/>
  <c r="R1720" i="1" s="1"/>
  <c r="S1720" i="1" s="1"/>
  <c r="T1720" i="1" s="1"/>
  <c r="U1720" i="1" s="1"/>
  <c r="M1721" i="1"/>
  <c r="N1721" i="1" s="1"/>
  <c r="O1721" i="1" s="1"/>
  <c r="P1721" i="1" s="1"/>
  <c r="Q1721" i="1" s="1"/>
  <c r="R1721" i="1" s="1"/>
  <c r="S1721" i="1" s="1"/>
  <c r="T1721" i="1" s="1"/>
  <c r="U1721" i="1" s="1"/>
  <c r="M1737" i="1"/>
  <c r="N1737" i="1" s="1"/>
  <c r="O1737" i="1" s="1"/>
  <c r="P1737" i="1" s="1"/>
  <c r="Q1737" i="1" s="1"/>
  <c r="R1737" i="1" s="1"/>
  <c r="S1737" i="1" s="1"/>
  <c r="T1737" i="1" s="1"/>
  <c r="U1737" i="1" s="1"/>
  <c r="M1739" i="1"/>
  <c r="N1739" i="1" s="1"/>
  <c r="O1739" i="1" s="1"/>
  <c r="P1739" i="1" s="1"/>
  <c r="Q1739" i="1" s="1"/>
  <c r="R1739" i="1" s="1"/>
  <c r="S1739" i="1" s="1"/>
  <c r="T1739" i="1" s="1"/>
  <c r="U1739" i="1" s="1"/>
  <c r="M1740" i="1"/>
  <c r="N1740" i="1" s="1"/>
  <c r="O1740" i="1" s="1"/>
  <c r="P1740" i="1" s="1"/>
  <c r="Q1740" i="1" s="1"/>
  <c r="R1740" i="1" s="1"/>
  <c r="S1740" i="1" s="1"/>
  <c r="T1740" i="1" s="1"/>
  <c r="U1740" i="1" s="1"/>
  <c r="M1745" i="1"/>
  <c r="N1745" i="1" s="1"/>
  <c r="O1745" i="1" s="1"/>
  <c r="P1745" i="1" s="1"/>
  <c r="Q1745" i="1" s="1"/>
  <c r="R1745" i="1" s="1"/>
  <c r="S1745" i="1" s="1"/>
  <c r="T1745" i="1" s="1"/>
  <c r="U1745" i="1" s="1"/>
  <c r="M1746" i="1"/>
  <c r="N1746" i="1" s="1"/>
  <c r="O1746" i="1" s="1"/>
  <c r="P1746" i="1" s="1"/>
  <c r="Q1746" i="1" s="1"/>
  <c r="R1746" i="1" s="1"/>
  <c r="S1746" i="1" s="1"/>
  <c r="T1746" i="1" s="1"/>
  <c r="U1746" i="1" s="1"/>
  <c r="M1748" i="1"/>
  <c r="N1748" i="1" s="1"/>
  <c r="O1748" i="1" s="1"/>
  <c r="P1748" i="1" s="1"/>
  <c r="Q1748" i="1" s="1"/>
  <c r="R1748" i="1" s="1"/>
  <c r="S1748" i="1" s="1"/>
  <c r="T1748" i="1" s="1"/>
  <c r="U1748" i="1" s="1"/>
  <c r="M1749" i="1"/>
  <c r="N1749" i="1" s="1"/>
  <c r="O1749" i="1" s="1"/>
  <c r="P1749" i="1" s="1"/>
  <c r="Q1749" i="1" s="1"/>
  <c r="R1749" i="1" s="1"/>
  <c r="S1749" i="1" s="1"/>
  <c r="T1749" i="1" s="1"/>
  <c r="U1749" i="1" s="1"/>
  <c r="M1750" i="1"/>
  <c r="N1750" i="1" s="1"/>
  <c r="O1750" i="1" s="1"/>
  <c r="P1750" i="1" s="1"/>
  <c r="Q1750" i="1" s="1"/>
  <c r="R1750" i="1" s="1"/>
  <c r="S1750" i="1" s="1"/>
  <c r="T1750" i="1" s="1"/>
  <c r="U1750" i="1" s="1"/>
  <c r="M1753" i="1"/>
  <c r="N1753" i="1" s="1"/>
  <c r="O1753" i="1" s="1"/>
  <c r="P1753" i="1" s="1"/>
  <c r="Q1753" i="1" s="1"/>
  <c r="R1753" i="1" s="1"/>
  <c r="S1753" i="1" s="1"/>
  <c r="T1753" i="1" s="1"/>
  <c r="U1753" i="1" s="1"/>
  <c r="M1754" i="1"/>
  <c r="N1754" i="1" s="1"/>
  <c r="O1754" i="1" s="1"/>
  <c r="P1754" i="1" s="1"/>
  <c r="Q1754" i="1" s="1"/>
  <c r="R1754" i="1" s="1"/>
  <c r="S1754" i="1" s="1"/>
  <c r="T1754" i="1" s="1"/>
  <c r="U1754" i="1" s="1"/>
  <c r="M1756" i="1"/>
  <c r="N1756" i="1" s="1"/>
  <c r="O1756" i="1" s="1"/>
  <c r="P1756" i="1" s="1"/>
  <c r="Q1756" i="1" s="1"/>
  <c r="R1756" i="1" s="1"/>
  <c r="S1756" i="1" s="1"/>
  <c r="T1756" i="1" s="1"/>
  <c r="U1756" i="1" s="1"/>
  <c r="M1757" i="1"/>
  <c r="N1757" i="1" s="1"/>
  <c r="O1757" i="1" s="1"/>
  <c r="P1757" i="1" s="1"/>
  <c r="Q1757" i="1" s="1"/>
  <c r="R1757" i="1" s="1"/>
  <c r="S1757" i="1" s="1"/>
  <c r="T1757" i="1" s="1"/>
  <c r="U1757" i="1" s="1"/>
  <c r="M1758" i="1"/>
  <c r="N1758" i="1" s="1"/>
  <c r="O1758" i="1" s="1"/>
  <c r="P1758" i="1" s="1"/>
  <c r="Q1758" i="1" s="1"/>
  <c r="R1758" i="1" s="1"/>
  <c r="S1758" i="1" s="1"/>
  <c r="T1758" i="1" s="1"/>
  <c r="U1758" i="1" s="1"/>
  <c r="M1759" i="1"/>
  <c r="N1759" i="1" s="1"/>
  <c r="O1759" i="1" s="1"/>
  <c r="P1759" i="1" s="1"/>
  <c r="Q1759" i="1" s="1"/>
  <c r="R1759" i="1" s="1"/>
  <c r="S1759" i="1" s="1"/>
  <c r="T1759" i="1" s="1"/>
  <c r="U1759" i="1" s="1"/>
  <c r="M1760" i="1"/>
  <c r="N1760" i="1" s="1"/>
  <c r="O1760" i="1" s="1"/>
  <c r="P1760" i="1" s="1"/>
  <c r="Q1760" i="1" s="1"/>
  <c r="R1760" i="1" s="1"/>
  <c r="S1760" i="1" s="1"/>
  <c r="T1760" i="1" s="1"/>
  <c r="U1760" i="1" s="1"/>
  <c r="M1769" i="1"/>
  <c r="N1769" i="1" s="1"/>
  <c r="O1769" i="1" s="1"/>
  <c r="P1769" i="1" s="1"/>
  <c r="Q1769" i="1" s="1"/>
  <c r="R1769" i="1" s="1"/>
  <c r="S1769" i="1" s="1"/>
  <c r="T1769" i="1" s="1"/>
  <c r="U1769" i="1" s="1"/>
  <c r="M1770" i="1"/>
  <c r="N1770" i="1" s="1"/>
  <c r="O1770" i="1" s="1"/>
  <c r="P1770" i="1" s="1"/>
  <c r="Q1770" i="1" s="1"/>
  <c r="R1770" i="1" s="1"/>
  <c r="S1770" i="1" s="1"/>
  <c r="T1770" i="1" s="1"/>
  <c r="U1770" i="1" s="1"/>
  <c r="M1771" i="1"/>
  <c r="N1771" i="1" s="1"/>
  <c r="O1771" i="1" s="1"/>
  <c r="P1771" i="1" s="1"/>
  <c r="Q1771" i="1" s="1"/>
  <c r="R1771" i="1" s="1"/>
  <c r="S1771" i="1" s="1"/>
  <c r="T1771" i="1" s="1"/>
  <c r="U1771" i="1" s="1"/>
  <c r="M1777" i="1"/>
  <c r="N1777" i="1" s="1"/>
  <c r="O1777" i="1" s="1"/>
  <c r="P1777" i="1" s="1"/>
  <c r="Q1777" i="1" s="1"/>
  <c r="R1777" i="1" s="1"/>
  <c r="S1777" i="1" s="1"/>
  <c r="T1777" i="1" s="1"/>
  <c r="U1777" i="1" s="1"/>
  <c r="M1780" i="1"/>
  <c r="N1780" i="1" s="1"/>
  <c r="O1780" i="1" s="1"/>
  <c r="P1780" i="1" s="1"/>
  <c r="Q1780" i="1" s="1"/>
  <c r="R1780" i="1" s="1"/>
  <c r="S1780" i="1" s="1"/>
  <c r="T1780" i="1" s="1"/>
  <c r="U1780" i="1" s="1"/>
  <c r="M1781" i="1"/>
  <c r="N1781" i="1" s="1"/>
  <c r="O1781" i="1" s="1"/>
  <c r="P1781" i="1" s="1"/>
  <c r="Q1781" i="1" s="1"/>
  <c r="R1781" i="1" s="1"/>
  <c r="S1781" i="1" s="1"/>
  <c r="T1781" i="1" s="1"/>
  <c r="U1781" i="1" s="1"/>
  <c r="M1606" i="1"/>
  <c r="N1606" i="1" s="1"/>
  <c r="O1606" i="1" s="1"/>
  <c r="P1606" i="1" s="1"/>
  <c r="Q1606" i="1" s="1"/>
  <c r="R1606" i="1" s="1"/>
  <c r="S1606" i="1" s="1"/>
  <c r="T1606" i="1" s="1"/>
  <c r="U1606" i="1" s="1"/>
  <c r="M1110" i="1"/>
  <c r="N1110" i="1" s="1"/>
  <c r="O1110" i="1" s="1"/>
  <c r="P1110" i="1" s="1"/>
  <c r="Q1110" i="1" s="1"/>
  <c r="R1110" i="1" s="1"/>
  <c r="S1110" i="1" s="1"/>
  <c r="T1110" i="1" s="1"/>
  <c r="U1110" i="1" s="1"/>
  <c r="M4" i="1" l="1"/>
  <c r="O397" i="1"/>
  <c r="N4" i="1"/>
  <c r="F19" i="34"/>
  <c r="F18" i="34"/>
  <c r="F17" i="34"/>
  <c r="F9" i="34"/>
  <c r="F11" i="34" s="1"/>
  <c r="P397" i="1" l="1"/>
  <c r="O4" i="1"/>
  <c r="F21" i="34"/>
  <c r="F23" i="34" s="1"/>
  <c r="K661" i="1"/>
  <c r="K649" i="1"/>
  <c r="K650" i="1"/>
  <c r="K662" i="1"/>
  <c r="K535" i="1"/>
  <c r="K536" i="1"/>
  <c r="K1110" i="1"/>
  <c r="K1111" i="1"/>
  <c r="K1140" i="1"/>
  <c r="K1166" i="1"/>
  <c r="K1167" i="1"/>
  <c r="K1175" i="1"/>
  <c r="K1176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6" i="1"/>
  <c r="K1207" i="1"/>
  <c r="K1208" i="1"/>
  <c r="K1209" i="1"/>
  <c r="K1277" i="1"/>
  <c r="K1278" i="1"/>
  <c r="K1279" i="1"/>
  <c r="K1286" i="1"/>
  <c r="K1297" i="1"/>
  <c r="K1298" i="1"/>
  <c r="K1300" i="1"/>
  <c r="K1301" i="1"/>
  <c r="K1310" i="1"/>
  <c r="K1311" i="1"/>
  <c r="K1330" i="1"/>
  <c r="K1332" i="1"/>
  <c r="K1338" i="1"/>
  <c r="K1343" i="1"/>
  <c r="K1344" i="1"/>
  <c r="K1345" i="1"/>
  <c r="K1346" i="1"/>
  <c r="K1366" i="1"/>
  <c r="K1367" i="1"/>
  <c r="K1368" i="1"/>
  <c r="K1369" i="1"/>
  <c r="K1370" i="1"/>
  <c r="K1371" i="1"/>
  <c r="K1372" i="1"/>
  <c r="K1373" i="1"/>
  <c r="K1378" i="1"/>
  <c r="K1379" i="1"/>
  <c r="K1395" i="1"/>
  <c r="K1396" i="1"/>
  <c r="K1397" i="1"/>
  <c r="K1398" i="1"/>
  <c r="K1402" i="1"/>
  <c r="K1408" i="1"/>
  <c r="K1409" i="1"/>
  <c r="K1410" i="1"/>
  <c r="K1417" i="1"/>
  <c r="K1444" i="1"/>
  <c r="K1446" i="1"/>
  <c r="K1447" i="1"/>
  <c r="K1448" i="1"/>
  <c r="K1449" i="1"/>
  <c r="K1450" i="1"/>
  <c r="K1455" i="1"/>
  <c r="K1459" i="1"/>
  <c r="K1465" i="1"/>
  <c r="K1466" i="1"/>
  <c r="K1467" i="1"/>
  <c r="K1472" i="1"/>
  <c r="K1474" i="1"/>
  <c r="K1475" i="1"/>
  <c r="K1482" i="1"/>
  <c r="K1483" i="1"/>
  <c r="K1484" i="1"/>
  <c r="K1485" i="1"/>
  <c r="K1486" i="1"/>
  <c r="K1491" i="1"/>
  <c r="K1512" i="1"/>
  <c r="K1513" i="1"/>
  <c r="K1515" i="1"/>
  <c r="K1516" i="1"/>
  <c r="K1517" i="1"/>
  <c r="K1518" i="1"/>
  <c r="K1520" i="1"/>
  <c r="K1541" i="1"/>
  <c r="K1542" i="1"/>
  <c r="K1544" i="1"/>
  <c r="K1545" i="1"/>
  <c r="K1546" i="1"/>
  <c r="K1551" i="1"/>
  <c r="K1557" i="1"/>
  <c r="K1558" i="1"/>
  <c r="K1565" i="1"/>
  <c r="K1566" i="1"/>
  <c r="K1569" i="1"/>
  <c r="K1570" i="1"/>
  <c r="K1589" i="1"/>
  <c r="K1605" i="1"/>
  <c r="K1612" i="1"/>
  <c r="K1613" i="1"/>
  <c r="K1614" i="1"/>
  <c r="K1615" i="1"/>
  <c r="K1616" i="1"/>
  <c r="K1641" i="1"/>
  <c r="K1645" i="1"/>
  <c r="K1701" i="1"/>
  <c r="K1702" i="1"/>
  <c r="K1705" i="1"/>
  <c r="K1712" i="1"/>
  <c r="K1713" i="1"/>
  <c r="K1738" i="1"/>
  <c r="K1741" i="1"/>
  <c r="K1743" i="1"/>
  <c r="K1747" i="1"/>
  <c r="K1751" i="1"/>
  <c r="K1752" i="1"/>
  <c r="K1755" i="1"/>
  <c r="K1767" i="1"/>
  <c r="K1768" i="1"/>
  <c r="K1778" i="1"/>
  <c r="K1779" i="1"/>
  <c r="K1793" i="1"/>
  <c r="K1794" i="1"/>
  <c r="K1355" i="1"/>
  <c r="K1356" i="1"/>
  <c r="K1357" i="1"/>
  <c r="K1358" i="1"/>
  <c r="K1359" i="1"/>
  <c r="K1360" i="1"/>
  <c r="K1361" i="1"/>
  <c r="K1362" i="1"/>
  <c r="K1112" i="1"/>
  <c r="K1113" i="1"/>
  <c r="K1114" i="1"/>
  <c r="K1115" i="1"/>
  <c r="K1116" i="1"/>
  <c r="K1117" i="1"/>
  <c r="K1118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68" i="1"/>
  <c r="K1169" i="1"/>
  <c r="K1170" i="1"/>
  <c r="K1171" i="1"/>
  <c r="K1172" i="1"/>
  <c r="K1173" i="1"/>
  <c r="K1174" i="1"/>
  <c r="K1178" i="1"/>
  <c r="K1179" i="1"/>
  <c r="K1182" i="1"/>
  <c r="K1183" i="1"/>
  <c r="K1205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75" i="1"/>
  <c r="K1276" i="1"/>
  <c r="K1280" i="1"/>
  <c r="K1281" i="1"/>
  <c r="K1282" i="1"/>
  <c r="K1283" i="1"/>
  <c r="K1288" i="1"/>
  <c r="K1289" i="1"/>
  <c r="K1291" i="1"/>
  <c r="K1292" i="1"/>
  <c r="K1293" i="1"/>
  <c r="K1294" i="1"/>
  <c r="K1295" i="1"/>
  <c r="K1296" i="1"/>
  <c r="K1299" i="1"/>
  <c r="K1302" i="1"/>
  <c r="K1303" i="1"/>
  <c r="K1305" i="1"/>
  <c r="K1306" i="1"/>
  <c r="K1312" i="1"/>
  <c r="K1313" i="1"/>
  <c r="K1314" i="1"/>
  <c r="K1315" i="1"/>
  <c r="K1316" i="1"/>
  <c r="K1317" i="1"/>
  <c r="K1318" i="1"/>
  <c r="K1319" i="1"/>
  <c r="K1321" i="1"/>
  <c r="K1322" i="1"/>
  <c r="K1323" i="1"/>
  <c r="K1324" i="1"/>
  <c r="K1325" i="1"/>
  <c r="K1326" i="1"/>
  <c r="K1327" i="1"/>
  <c r="K1328" i="1"/>
  <c r="K1329" i="1"/>
  <c r="K1333" i="1"/>
  <c r="K1334" i="1"/>
  <c r="K1335" i="1"/>
  <c r="K1339" i="1"/>
  <c r="K1340" i="1"/>
  <c r="K1341" i="1"/>
  <c r="K1342" i="1"/>
  <c r="K1350" i="1"/>
  <c r="K1351" i="1"/>
  <c r="K1352" i="1"/>
  <c r="K1354" i="1"/>
  <c r="K1365" i="1"/>
  <c r="K1374" i="1"/>
  <c r="K1375" i="1"/>
  <c r="K1376" i="1"/>
  <c r="K1377" i="1"/>
  <c r="K1380" i="1"/>
  <c r="K1381" i="1"/>
  <c r="K1382" i="1"/>
  <c r="K1383" i="1"/>
  <c r="K1384" i="1"/>
  <c r="K1385" i="1"/>
  <c r="K1386" i="1"/>
  <c r="K1390" i="1"/>
  <c r="K1391" i="1"/>
  <c r="K1392" i="1"/>
  <c r="K1394" i="1"/>
  <c r="K1404" i="1"/>
  <c r="K1405" i="1"/>
  <c r="K1406" i="1"/>
  <c r="K1407" i="1"/>
  <c r="K1411" i="1"/>
  <c r="K1412" i="1"/>
  <c r="K1414" i="1"/>
  <c r="K1415" i="1"/>
  <c r="K1416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51" i="1"/>
  <c r="K1452" i="1"/>
  <c r="K1453" i="1"/>
  <c r="K1456" i="1"/>
  <c r="K1457" i="1"/>
  <c r="K1458" i="1"/>
  <c r="K1468" i="1"/>
  <c r="K1469" i="1"/>
  <c r="K1470" i="1"/>
  <c r="K1471" i="1"/>
  <c r="K1473" i="1"/>
  <c r="K1476" i="1"/>
  <c r="K1477" i="1"/>
  <c r="K1478" i="1"/>
  <c r="K1479" i="1"/>
  <c r="K1480" i="1"/>
  <c r="K1481" i="1"/>
  <c r="K1487" i="1"/>
  <c r="K1488" i="1"/>
  <c r="K1489" i="1"/>
  <c r="K1508" i="1"/>
  <c r="K1509" i="1"/>
  <c r="K1510" i="1"/>
  <c r="K1511" i="1"/>
  <c r="K1514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3" i="1"/>
  <c r="K1548" i="1"/>
  <c r="K1549" i="1"/>
  <c r="K1550" i="1"/>
  <c r="K1552" i="1"/>
  <c r="K1553" i="1"/>
  <c r="K1555" i="1"/>
  <c r="K1559" i="1"/>
  <c r="K1560" i="1"/>
  <c r="K1561" i="1"/>
  <c r="K1562" i="1"/>
  <c r="K1563" i="1"/>
  <c r="K1564" i="1"/>
  <c r="K1567" i="1"/>
  <c r="K1568" i="1"/>
  <c r="K1571" i="1"/>
  <c r="K1572" i="1"/>
  <c r="K1573" i="1"/>
  <c r="K1574" i="1"/>
  <c r="K1576" i="1"/>
  <c r="K1577" i="1"/>
  <c r="K1578" i="1"/>
  <c r="K1584" i="1"/>
  <c r="K1585" i="1"/>
  <c r="K1586" i="1"/>
  <c r="K1587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4" i="1"/>
  <c r="K1607" i="1"/>
  <c r="K1608" i="1"/>
  <c r="K1609" i="1"/>
  <c r="K1618" i="1"/>
  <c r="K1619" i="1"/>
  <c r="K1620" i="1"/>
  <c r="K1621" i="1"/>
  <c r="K1622" i="1"/>
  <c r="K1623" i="1"/>
  <c r="K1624" i="1"/>
  <c r="K1625" i="1"/>
  <c r="K1626" i="1"/>
  <c r="K1637" i="1"/>
  <c r="K1638" i="1"/>
  <c r="K1639" i="1"/>
  <c r="K1640" i="1"/>
  <c r="K1642" i="1"/>
  <c r="K1643" i="1"/>
  <c r="K1646" i="1"/>
  <c r="K1648" i="1"/>
  <c r="K1649" i="1"/>
  <c r="K1660" i="1"/>
  <c r="K1661" i="1"/>
  <c r="K1662" i="1"/>
  <c r="K1663" i="1"/>
  <c r="K1664" i="1"/>
  <c r="K1665" i="1"/>
  <c r="K1666" i="1"/>
  <c r="K1668" i="1"/>
  <c r="K1669" i="1"/>
  <c r="K1671" i="1"/>
  <c r="K1672" i="1"/>
  <c r="K1673" i="1"/>
  <c r="K1674" i="1"/>
  <c r="K1675" i="1"/>
  <c r="K1676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4" i="1"/>
  <c r="K1695" i="1"/>
  <c r="K1696" i="1"/>
  <c r="K1697" i="1"/>
  <c r="K1698" i="1"/>
  <c r="K1699" i="1"/>
  <c r="K1700" i="1"/>
  <c r="K1703" i="1"/>
  <c r="K1704" i="1"/>
  <c r="K1709" i="1"/>
  <c r="K1710" i="1"/>
  <c r="K1711" i="1"/>
  <c r="K1714" i="1"/>
  <c r="K1715" i="1"/>
  <c r="K1716" i="1"/>
  <c r="K1717" i="1"/>
  <c r="K1718" i="1"/>
  <c r="K1719" i="1"/>
  <c r="K1720" i="1"/>
  <c r="K1721" i="1"/>
  <c r="K1737" i="1"/>
  <c r="K1739" i="1"/>
  <c r="K1740" i="1"/>
  <c r="K1745" i="1"/>
  <c r="K1746" i="1"/>
  <c r="K1748" i="1"/>
  <c r="K1749" i="1"/>
  <c r="K1750" i="1"/>
  <c r="K1753" i="1"/>
  <c r="K1754" i="1"/>
  <c r="K1756" i="1"/>
  <c r="K1757" i="1"/>
  <c r="K1758" i="1"/>
  <c r="K1759" i="1"/>
  <c r="K1760" i="1"/>
  <c r="K1769" i="1"/>
  <c r="K1770" i="1"/>
  <c r="K1771" i="1"/>
  <c r="K1777" i="1"/>
  <c r="K1780" i="1"/>
  <c r="K1781" i="1"/>
  <c r="K1606" i="1"/>
  <c r="K1353" i="1"/>
  <c r="K1636" i="1"/>
  <c r="K1363" i="1"/>
  <c r="K1364" i="1"/>
  <c r="K425" i="1"/>
  <c r="K427" i="1"/>
  <c r="K445" i="1"/>
  <c r="K447" i="1"/>
  <c r="K449" i="1"/>
  <c r="K451" i="1"/>
  <c r="K453" i="1"/>
  <c r="K455" i="1"/>
  <c r="K457" i="1"/>
  <c r="K459" i="1"/>
  <c r="K461" i="1"/>
  <c r="K463" i="1"/>
  <c r="K465" i="1"/>
  <c r="K468" i="1"/>
  <c r="K470" i="1"/>
  <c r="K472" i="1"/>
  <c r="K474" i="1"/>
  <c r="K476" i="1"/>
  <c r="K478" i="1"/>
  <c r="K480" i="1"/>
  <c r="K482" i="1"/>
  <c r="K485" i="1"/>
  <c r="K487" i="1"/>
  <c r="K489" i="1"/>
  <c r="K491" i="1"/>
  <c r="K493" i="1"/>
  <c r="K495" i="1"/>
  <c r="K497" i="1"/>
  <c r="K499" i="1"/>
  <c r="K501" i="1"/>
  <c r="K503" i="1"/>
  <c r="K505" i="1"/>
  <c r="K507" i="1"/>
  <c r="K509" i="1"/>
  <c r="K511" i="1"/>
  <c r="K513" i="1"/>
  <c r="K515" i="1"/>
  <c r="K517" i="1"/>
  <c r="K519" i="1"/>
  <c r="K521" i="1"/>
  <c r="K523" i="1"/>
  <c r="K525" i="1"/>
  <c r="K527" i="1"/>
  <c r="K529" i="1"/>
  <c r="K531" i="1"/>
  <c r="K533" i="1"/>
  <c r="K537" i="1"/>
  <c r="K539" i="1"/>
  <c r="K541" i="1"/>
  <c r="K543" i="1"/>
  <c r="K545" i="1"/>
  <c r="K547" i="1"/>
  <c r="K549" i="1"/>
  <c r="K551" i="1"/>
  <c r="K553" i="1"/>
  <c r="K555" i="1"/>
  <c r="K557" i="1"/>
  <c r="K559" i="1"/>
  <c r="K561" i="1"/>
  <c r="K563" i="1"/>
  <c r="K565" i="1"/>
  <c r="K567" i="1"/>
  <c r="K569" i="1"/>
  <c r="K571" i="1"/>
  <c r="K573" i="1"/>
  <c r="K575" i="1"/>
  <c r="K577" i="1"/>
  <c r="K579" i="1"/>
  <c r="K581" i="1"/>
  <c r="K583" i="1"/>
  <c r="K585" i="1"/>
  <c r="K587" i="1"/>
  <c r="K589" i="1"/>
  <c r="K591" i="1"/>
  <c r="K593" i="1"/>
  <c r="K595" i="1"/>
  <c r="K597" i="1"/>
  <c r="K599" i="1"/>
  <c r="K601" i="1"/>
  <c r="K603" i="1"/>
  <c r="K605" i="1"/>
  <c r="K607" i="1"/>
  <c r="K609" i="1"/>
  <c r="K611" i="1"/>
  <c r="K613" i="1"/>
  <c r="K615" i="1"/>
  <c r="K617" i="1"/>
  <c r="K619" i="1"/>
  <c r="K621" i="1"/>
  <c r="K623" i="1"/>
  <c r="K625" i="1"/>
  <c r="K627" i="1"/>
  <c r="K629" i="1"/>
  <c r="K631" i="1"/>
  <c r="K633" i="1"/>
  <c r="K635" i="1"/>
  <c r="K637" i="1"/>
  <c r="K639" i="1"/>
  <c r="K641" i="1"/>
  <c r="K643" i="1"/>
  <c r="K645" i="1"/>
  <c r="K647" i="1"/>
  <c r="K651" i="1"/>
  <c r="K653" i="1"/>
  <c r="K655" i="1"/>
  <c r="K657" i="1"/>
  <c r="K659" i="1"/>
  <c r="K663" i="1"/>
  <c r="K665" i="1"/>
  <c r="K667" i="1"/>
  <c r="K669" i="1"/>
  <c r="K671" i="1"/>
  <c r="K673" i="1"/>
  <c r="K426" i="1"/>
  <c r="K428" i="1"/>
  <c r="K446" i="1"/>
  <c r="K448" i="1"/>
  <c r="K450" i="1"/>
  <c r="K452" i="1"/>
  <c r="K454" i="1"/>
  <c r="K456" i="1"/>
  <c r="K458" i="1"/>
  <c r="K460" i="1"/>
  <c r="K462" i="1"/>
  <c r="K464" i="1"/>
  <c r="K466" i="1"/>
  <c r="K469" i="1"/>
  <c r="K471" i="1"/>
  <c r="K473" i="1"/>
  <c r="K475" i="1"/>
  <c r="K477" i="1"/>
  <c r="K479" i="1"/>
  <c r="K481" i="1"/>
  <c r="K483" i="1"/>
  <c r="K486" i="1"/>
  <c r="K488" i="1"/>
  <c r="K490" i="1"/>
  <c r="K492" i="1"/>
  <c r="K494" i="1"/>
  <c r="K496" i="1"/>
  <c r="K498" i="1"/>
  <c r="K500" i="1"/>
  <c r="K502" i="1"/>
  <c r="K504" i="1"/>
  <c r="K506" i="1"/>
  <c r="K508" i="1"/>
  <c r="K510" i="1"/>
  <c r="K512" i="1"/>
  <c r="K514" i="1"/>
  <c r="K516" i="1"/>
  <c r="K518" i="1"/>
  <c r="K520" i="1"/>
  <c r="K522" i="1"/>
  <c r="K524" i="1"/>
  <c r="K526" i="1"/>
  <c r="K528" i="1"/>
  <c r="K530" i="1"/>
  <c r="K532" i="1"/>
  <c r="K534" i="1"/>
  <c r="K538" i="1"/>
  <c r="K540" i="1"/>
  <c r="K542" i="1"/>
  <c r="K544" i="1"/>
  <c r="K546" i="1"/>
  <c r="K548" i="1"/>
  <c r="K550" i="1"/>
  <c r="K552" i="1"/>
  <c r="K554" i="1"/>
  <c r="K556" i="1"/>
  <c r="K558" i="1"/>
  <c r="K560" i="1"/>
  <c r="K562" i="1"/>
  <c r="K564" i="1"/>
  <c r="K566" i="1"/>
  <c r="K568" i="1"/>
  <c r="K570" i="1"/>
  <c r="K572" i="1"/>
  <c r="K574" i="1"/>
  <c r="K576" i="1"/>
  <c r="K578" i="1"/>
  <c r="K580" i="1"/>
  <c r="K582" i="1"/>
  <c r="K584" i="1"/>
  <c r="K586" i="1"/>
  <c r="K588" i="1"/>
  <c r="K590" i="1"/>
  <c r="K592" i="1"/>
  <c r="K594" i="1"/>
  <c r="K596" i="1"/>
  <c r="K598" i="1"/>
  <c r="K600" i="1"/>
  <c r="K602" i="1"/>
  <c r="K604" i="1"/>
  <c r="K606" i="1"/>
  <c r="K608" i="1"/>
  <c r="K610" i="1"/>
  <c r="K612" i="1"/>
  <c r="K614" i="1"/>
  <c r="K616" i="1"/>
  <c r="K618" i="1"/>
  <c r="K620" i="1"/>
  <c r="K622" i="1"/>
  <c r="K624" i="1"/>
  <c r="K626" i="1"/>
  <c r="K628" i="1"/>
  <c r="K630" i="1"/>
  <c r="K632" i="1"/>
  <c r="K634" i="1"/>
  <c r="K636" i="1"/>
  <c r="K638" i="1"/>
  <c r="K640" i="1"/>
  <c r="K642" i="1"/>
  <c r="K644" i="1"/>
  <c r="K646" i="1"/>
  <c r="K648" i="1"/>
  <c r="K652" i="1"/>
  <c r="K654" i="1"/>
  <c r="K656" i="1"/>
  <c r="K658" i="1"/>
  <c r="K660" i="1"/>
  <c r="K664" i="1"/>
  <c r="K666" i="1"/>
  <c r="K668" i="1"/>
  <c r="K670" i="1"/>
  <c r="K672" i="1"/>
  <c r="K674" i="1"/>
  <c r="K1119" i="1"/>
  <c r="K1181" i="1"/>
  <c r="K1644" i="1"/>
  <c r="K1744" i="1"/>
  <c r="K1791" i="1"/>
  <c r="K1792" i="1"/>
  <c r="K1782" i="1"/>
  <c r="K1787" i="1"/>
  <c r="K1401" i="1"/>
  <c r="K1519" i="1"/>
  <c r="K467" i="1"/>
  <c r="K484" i="1"/>
  <c r="A5" i="1"/>
  <c r="U342" i="37" l="1"/>
  <c r="U1172" i="37"/>
  <c r="U12" i="37"/>
  <c r="U1436" i="37"/>
  <c r="U1671" i="37"/>
  <c r="U1424" i="37"/>
  <c r="U1430" i="37"/>
  <c r="U1170" i="37"/>
  <c r="U1570" i="37"/>
  <c r="U525" i="37"/>
  <c r="U1466" i="37"/>
  <c r="U1580" i="37"/>
  <c r="U1553" i="37"/>
  <c r="U1600" i="37"/>
  <c r="U555" i="37"/>
  <c r="U1658" i="37"/>
  <c r="U1549" i="37"/>
  <c r="U1569" i="37"/>
  <c r="U1469" i="37"/>
  <c r="U663" i="37"/>
  <c r="U368" i="37"/>
  <c r="U550" i="37"/>
  <c r="U196" i="37"/>
  <c r="U1463" i="37"/>
  <c r="U851" i="37"/>
  <c r="U326" i="37"/>
  <c r="U664" i="37"/>
  <c r="U298" i="37"/>
  <c r="U1044" i="37"/>
  <c r="U1013" i="37"/>
  <c r="U644" i="37"/>
  <c r="U658" i="37"/>
  <c r="U1454" i="37"/>
  <c r="U1416" i="37"/>
  <c r="U1432" i="37"/>
  <c r="U535" i="37"/>
  <c r="U515" i="37"/>
  <c r="U1404" i="37"/>
  <c r="U1031" i="37"/>
  <c r="U338" i="37"/>
  <c r="U520" i="37"/>
  <c r="U496" i="37"/>
  <c r="U359" i="37"/>
  <c r="U7" i="37"/>
  <c r="U312" i="37"/>
  <c r="U290" i="37"/>
  <c r="U94" i="37"/>
  <c r="U1527" i="37"/>
  <c r="U330" i="37"/>
  <c r="U1532" i="37"/>
  <c r="U384" i="37"/>
  <c r="U1169" i="37"/>
  <c r="U516" i="37"/>
  <c r="U1464" i="37"/>
  <c r="U1043" i="37"/>
  <c r="U1040" i="37"/>
  <c r="U339" i="37"/>
  <c r="U1668" i="37"/>
  <c r="U840" i="37"/>
  <c r="U1422" i="37"/>
  <c r="U677" i="37"/>
  <c r="U543" i="37"/>
  <c r="U1447" i="37"/>
  <c r="U100" i="37"/>
  <c r="U493" i="37"/>
  <c r="U510" i="37"/>
  <c r="U104" i="37"/>
  <c r="U325" i="37"/>
  <c r="U329" i="37"/>
  <c r="U102" i="37"/>
  <c r="U358" i="37"/>
  <c r="U1453" i="37"/>
  <c r="U1041" i="37"/>
  <c r="U1394" i="37"/>
  <c r="U1563" i="37"/>
  <c r="U1675" i="37"/>
  <c r="U1419" i="37"/>
  <c r="U1026" i="37"/>
  <c r="U1534" i="37"/>
  <c r="U381" i="37"/>
  <c r="U1418" i="37"/>
  <c r="U1401" i="37"/>
  <c r="U1439" i="37"/>
  <c r="U1564" i="37"/>
  <c r="U519" i="37"/>
  <c r="U1586" i="37"/>
  <c r="U1437" i="37"/>
  <c r="U1467" i="37"/>
  <c r="U1415" i="37"/>
  <c r="U1025" i="37"/>
  <c r="U332" i="37"/>
  <c r="U514" i="37"/>
  <c r="U1670" i="37"/>
  <c r="U1397" i="37"/>
  <c r="U1450" i="37"/>
  <c r="U1171" i="37"/>
  <c r="U544" i="37"/>
  <c r="U348" i="37"/>
  <c r="U1667" i="37"/>
  <c r="U1396" i="37"/>
  <c r="U542" i="37"/>
  <c r="U538" i="37"/>
  <c r="U1028" i="37"/>
  <c r="U1601" i="37"/>
  <c r="U1036" i="37"/>
  <c r="U562" i="37"/>
  <c r="U502" i="37"/>
  <c r="U1589" i="37"/>
  <c r="U1414" i="37"/>
  <c r="U1033" i="37"/>
  <c r="U660" i="37"/>
  <c r="U382" i="37"/>
  <c r="U300" i="37"/>
  <c r="U115" i="37"/>
  <c r="U508" i="37"/>
  <c r="U11" i="37"/>
  <c r="U292" i="37"/>
  <c r="U199" i="37"/>
  <c r="U106" i="37"/>
  <c r="U25" i="37"/>
  <c r="U112" i="37"/>
  <c r="U1428" i="37"/>
  <c r="U28" i="37"/>
  <c r="U1441" i="37"/>
  <c r="U195" i="37"/>
  <c r="U1405" i="37"/>
  <c r="U1037" i="37"/>
  <c r="U1046" i="37"/>
  <c r="U1024" i="37"/>
  <c r="U1579" i="37"/>
  <c r="U661" i="37"/>
  <c r="U1410" i="37"/>
  <c r="U678" i="37"/>
  <c r="U363" i="37"/>
  <c r="U1435" i="37"/>
  <c r="U853" i="37"/>
  <c r="U299" i="37"/>
  <c r="U528" i="37"/>
  <c r="U321" i="37"/>
  <c r="U1438" i="37"/>
  <c r="U377" i="37"/>
  <c r="U1556" i="37"/>
  <c r="U1592" i="37"/>
  <c r="U561" i="37"/>
  <c r="U1585" i="37"/>
  <c r="U1576" i="37"/>
  <c r="U304" i="37"/>
  <c r="U105" i="37"/>
  <c r="U1566" i="37"/>
  <c r="U103" i="37"/>
  <c r="U665" i="37"/>
  <c r="U288" i="37"/>
  <c r="U107" i="37"/>
  <c r="U1573" i="37"/>
  <c r="U1029" i="37"/>
  <c r="U1603" i="37"/>
  <c r="U1023" i="37"/>
  <c r="U1565" i="37"/>
  <c r="U831" i="37"/>
  <c r="U345" i="37"/>
  <c r="U1382" i="37"/>
  <c r="U1017" i="37"/>
  <c r="U1403" i="37"/>
  <c r="U1528" i="37"/>
  <c r="U375" i="37"/>
  <c r="U1448" i="37"/>
  <c r="U1550" i="37"/>
  <c r="U1574" i="37"/>
  <c r="U1423" i="37"/>
  <c r="U1468" i="37"/>
  <c r="U1027" i="37"/>
  <c r="U546" i="37"/>
  <c r="U854" i="37"/>
  <c r="U1536" i="37"/>
  <c r="U1402" i="37"/>
  <c r="U1021" i="37"/>
  <c r="U498" i="37"/>
  <c r="U306" i="37"/>
  <c r="U1457" i="37"/>
  <c r="U1174" i="37"/>
  <c r="U1015" i="37"/>
  <c r="U27" i="37"/>
  <c r="U1455" i="37"/>
  <c r="U1427" i="37"/>
  <c r="U531" i="37"/>
  <c r="U526" i="37"/>
  <c r="U208" i="37"/>
  <c r="U1421" i="37"/>
  <c r="U1030" i="37"/>
  <c r="U529" i="37"/>
  <c r="U552" i="37"/>
  <c r="U346" i="37"/>
  <c r="U364" i="37"/>
  <c r="U295" i="37"/>
  <c r="U521" i="37"/>
  <c r="U101" i="37"/>
  <c r="U557" i="37"/>
  <c r="U116" i="37"/>
  <c r="U322" i="37"/>
  <c r="U97" i="37"/>
  <c r="U328" i="37"/>
  <c r="U1395" i="37"/>
  <c r="U1537" i="37"/>
  <c r="U1567" i="37"/>
  <c r="U1445" i="37"/>
  <c r="U1429" i="37"/>
  <c r="U1406" i="37"/>
  <c r="U1442" i="37"/>
  <c r="U539" i="37"/>
  <c r="U549" i="37"/>
  <c r="U1598" i="37"/>
  <c r="U655" i="37"/>
  <c r="U1167" i="37"/>
  <c r="U666" i="37"/>
  <c r="U513" i="37"/>
  <c r="U310" i="37"/>
  <c r="U532" i="37"/>
  <c r="U296" i="37"/>
  <c r="U302" i="37"/>
  <c r="U13" i="37"/>
  <c r="U1459" i="37"/>
  <c r="U337" i="37"/>
  <c r="U643" i="37"/>
  <c r="U200" i="37"/>
  <c r="U1045" i="37"/>
  <c r="U308" i="37"/>
  <c r="U369" i="37"/>
  <c r="U30" i="37"/>
  <c r="U1659" i="37"/>
  <c r="U1407" i="37"/>
  <c r="U1032" i="37"/>
  <c r="U1531" i="37"/>
  <c r="U1674" i="37"/>
  <c r="U1411" i="37"/>
  <c r="U1426" i="37"/>
  <c r="U662" i="37"/>
  <c r="U1669" i="37"/>
  <c r="U1662" i="37"/>
  <c r="U1572" i="37"/>
  <c r="U1456" i="37"/>
  <c r="U303" i="37"/>
  <c r="U1166" i="37"/>
  <c r="U1599" i="37"/>
  <c r="U1400" i="37"/>
  <c r="U1548" i="37"/>
  <c r="U507" i="37"/>
  <c r="U667" i="37"/>
  <c r="U503" i="37"/>
  <c r="U1034" i="37"/>
  <c r="U1666" i="37"/>
  <c r="U501" i="37"/>
  <c r="U553" i="37"/>
  <c r="U533" i="37"/>
  <c r="U1663" i="37"/>
  <c r="U1595" i="37"/>
  <c r="U495" i="37"/>
  <c r="U547" i="37"/>
  <c r="U642" i="37"/>
  <c r="U1568" i="37"/>
  <c r="U1596" i="37"/>
  <c r="U530" i="37"/>
  <c r="U558" i="37"/>
  <c r="U1412" i="37"/>
  <c r="U1560" i="37"/>
  <c r="U357" i="37"/>
  <c r="U385" i="37"/>
  <c r="U474" i="37"/>
  <c r="U109" i="37"/>
  <c r="U536" i="37"/>
  <c r="U95" i="37"/>
  <c r="U505" i="37"/>
  <c r="U335" i="37"/>
  <c r="U541" i="37"/>
  <c r="U305" i="37"/>
  <c r="U832" i="37"/>
  <c r="U311" i="37"/>
  <c r="U839" i="37"/>
  <c r="U197" i="37"/>
  <c r="U1460" i="37"/>
  <c r="U1452" i="37"/>
  <c r="U1018" i="37"/>
  <c r="U1561" i="37"/>
  <c r="U1571" i="37"/>
  <c r="U656" i="37"/>
  <c r="U1399" i="37"/>
  <c r="U1020" i="37"/>
  <c r="U523" i="37"/>
  <c r="U1173" i="37"/>
  <c r="U548" i="37"/>
  <c r="U370" i="37"/>
  <c r="U1660" i="37"/>
  <c r="U331" i="37"/>
  <c r="U1417" i="37"/>
  <c r="U679" i="37"/>
  <c r="U1535" i="37"/>
  <c r="U676" i="37"/>
  <c r="U206" i="37"/>
  <c r="U207" i="37"/>
  <c r="U1022" i="37"/>
  <c r="U1380" i="37"/>
  <c r="U1413" i="37"/>
  <c r="U1672" i="37"/>
  <c r="U1587" i="37"/>
  <c r="U1577" i="37"/>
  <c r="U343" i="37"/>
  <c r="U1019" i="37"/>
  <c r="U506" i="37"/>
  <c r="U334" i="37"/>
  <c r="U1011" i="37"/>
  <c r="U527" i="37"/>
  <c r="U29" i="37"/>
  <c r="U1042" i="37"/>
  <c r="U850" i="37"/>
  <c r="U1551" i="37"/>
  <c r="U1676" i="37"/>
  <c r="U1533" i="37"/>
  <c r="U1593" i="37"/>
  <c r="U1602" i="37"/>
  <c r="U1584" i="37"/>
  <c r="U1168" i="37"/>
  <c r="U554" i="37"/>
  <c r="U1597" i="37"/>
  <c r="U1590" i="37"/>
  <c r="U1434" i="37"/>
  <c r="U1420" i="37"/>
  <c r="U117" i="37"/>
  <c r="U1016" i="37"/>
  <c r="U1047" i="37"/>
  <c r="U1591" i="37"/>
  <c r="U1458" i="37"/>
  <c r="U291" i="37"/>
  <c r="U559" i="37"/>
  <c r="U376" i="37"/>
  <c r="U1581" i="37"/>
  <c r="U1558" i="37"/>
  <c r="U333" i="37"/>
  <c r="U517" i="37"/>
  <c r="U497" i="37"/>
  <c r="U1555" i="37"/>
  <c r="U1451" i="37"/>
  <c r="U387" i="37"/>
  <c r="U511" i="37"/>
  <c r="U534" i="37"/>
  <c r="U1383" i="37"/>
  <c r="U1661" i="37"/>
  <c r="U344" i="37"/>
  <c r="U522" i="37"/>
  <c r="U1425" i="37"/>
  <c r="U1038" i="37"/>
  <c r="U297" i="37"/>
  <c r="U349" i="37"/>
  <c r="U545" i="37"/>
  <c r="U26" i="37"/>
  <c r="U99" i="37"/>
  <c r="U293" i="37"/>
  <c r="U855" i="37"/>
  <c r="U371" i="37"/>
  <c r="U386" i="37"/>
  <c r="U341" i="37"/>
  <c r="U1559" i="37"/>
  <c r="U347" i="37"/>
  <c r="U1546" i="37"/>
  <c r="U1449" i="37"/>
  <c r="U1431" i="37"/>
  <c r="U1664" i="37"/>
  <c r="U1446" i="37"/>
  <c r="U518" i="37"/>
  <c r="U1440" i="37"/>
  <c r="U1384" i="37"/>
  <c r="U6" i="37"/>
  <c r="U1665" i="37"/>
  <c r="U560" i="37"/>
  <c r="U340" i="37"/>
  <c r="U657" i="37"/>
  <c r="U373" i="37"/>
  <c r="U1557" i="37"/>
  <c r="U327" i="37"/>
  <c r="U563" i="37"/>
  <c r="U1547" i="37"/>
  <c r="U659" i="37"/>
  <c r="U1538" i="37"/>
  <c r="U509" i="37"/>
  <c r="U198" i="37"/>
  <c r="U1673" i="37"/>
  <c r="U1562" i="37"/>
  <c r="U1583" i="37"/>
  <c r="U1575" i="37"/>
  <c r="U1014" i="37"/>
  <c r="U1012" i="37"/>
  <c r="U1677" i="37"/>
  <c r="U512" i="37"/>
  <c r="U1035" i="37"/>
  <c r="U1552" i="37"/>
  <c r="U838" i="37"/>
  <c r="U1588" i="37"/>
  <c r="U108" i="37"/>
  <c r="U1594" i="37"/>
  <c r="U524" i="37"/>
  <c r="U294" i="37"/>
  <c r="U1578" i="37"/>
  <c r="U324" i="37"/>
  <c r="U323" i="37"/>
  <c r="U336" i="37"/>
  <c r="U556" i="37"/>
  <c r="U1433" i="37"/>
  <c r="U852" i="37"/>
  <c r="U1398" i="37"/>
  <c r="U96" i="37"/>
  <c r="U551" i="37"/>
  <c r="U365" i="37"/>
  <c r="U537" i="37"/>
  <c r="U1554" i="37"/>
  <c r="U301" i="37"/>
  <c r="U1582" i="37"/>
  <c r="U372" i="37"/>
  <c r="U374" i="37"/>
  <c r="U473" i="37"/>
  <c r="G24" i="30"/>
  <c r="Q397" i="1"/>
  <c r="P4" i="1"/>
  <c r="U272" i="37"/>
  <c r="U353" i="37"/>
  <c r="U688" i="37"/>
  <c r="U1378" i="37"/>
  <c r="U360" i="37"/>
  <c r="U22" i="37"/>
  <c r="U1542" i="37"/>
  <c r="U1641" i="37"/>
  <c r="U992" i="37"/>
  <c r="U681" i="37"/>
  <c r="U87" i="37"/>
  <c r="U1544" i="37"/>
  <c r="U836" i="37"/>
  <c r="U1652" i="37"/>
  <c r="U627" i="37"/>
  <c r="U1178" i="37"/>
  <c r="U1408" i="37"/>
  <c r="U129" i="37"/>
  <c r="U647" i="37"/>
  <c r="U1541" i="37"/>
  <c r="U1381" i="37"/>
  <c r="U651" i="37"/>
  <c r="U367" i="37"/>
  <c r="U635" i="37"/>
  <c r="U1386" i="37"/>
  <c r="U1540" i="37"/>
  <c r="U201" i="37"/>
  <c r="U380" i="37"/>
  <c r="U319" i="37"/>
  <c r="U316" i="37"/>
  <c r="U999" i="37"/>
  <c r="U75" i="37"/>
  <c r="U1183" i="37"/>
  <c r="U637" i="37"/>
  <c r="U274" i="37"/>
  <c r="U83" i="37"/>
  <c r="U78" i="37"/>
  <c r="U478" i="37"/>
  <c r="U120" i="37"/>
  <c r="U286" i="37"/>
  <c r="U74" i="37"/>
  <c r="U209" i="37"/>
  <c r="U19" i="37"/>
  <c r="U80" i="37"/>
  <c r="U269" i="37"/>
  <c r="U204" i="37"/>
  <c r="U86" i="37"/>
  <c r="U119" i="37"/>
  <c r="U1651" i="37"/>
  <c r="U219" i="37"/>
  <c r="U118" i="37"/>
  <c r="U1039" i="37"/>
  <c r="U841" i="37"/>
  <c r="U193" i="37"/>
  <c r="U1176" i="37"/>
  <c r="U17" i="37"/>
  <c r="U1461" i="37"/>
  <c r="U857" i="37"/>
  <c r="U1638" i="37"/>
  <c r="U390" i="37"/>
  <c r="U475" i="37"/>
  <c r="U847" i="37"/>
  <c r="U313" i="37"/>
  <c r="U88" i="37"/>
  <c r="U8" i="37"/>
  <c r="U18" i="37"/>
  <c r="U211" i="37"/>
  <c r="U389" i="37"/>
  <c r="U649" i="37"/>
  <c r="U10" i="37"/>
  <c r="U998" i="37"/>
  <c r="U842" i="37"/>
  <c r="U1653" i="37"/>
  <c r="U1643" i="37"/>
  <c r="U1656" i="37"/>
  <c r="U1678" i="37"/>
  <c r="U996" i="37"/>
  <c r="U267" i="37"/>
  <c r="U1191" i="37"/>
  <c r="U1647" i="37"/>
  <c r="U1179" i="37"/>
  <c r="U993" i="37"/>
  <c r="U1186" i="37"/>
  <c r="U668" i="37"/>
  <c r="U1177" i="37"/>
  <c r="U631" i="37"/>
  <c r="U307" i="37"/>
  <c r="U690" i="37"/>
  <c r="U268" i="37"/>
  <c r="U990" i="37"/>
  <c r="U829" i="37"/>
  <c r="U481" i="37"/>
  <c r="U641" i="37"/>
  <c r="U1640" i="37"/>
  <c r="U691" i="37"/>
  <c r="U1164" i="37"/>
  <c r="U849" i="37"/>
  <c r="U639" i="37"/>
  <c r="U93" i="37"/>
  <c r="U682" i="37"/>
  <c r="U630" i="37"/>
  <c r="U843" i="37"/>
  <c r="U674" i="37"/>
  <c r="U634" i="37"/>
  <c r="U202" i="37"/>
  <c r="U98" i="37"/>
  <c r="U137" i="37"/>
  <c r="U114" i="37"/>
  <c r="U491" i="37"/>
  <c r="U203" i="37"/>
  <c r="U192" i="37"/>
  <c r="U350" i="37"/>
  <c r="U85" i="37"/>
  <c r="U110" i="37"/>
  <c r="U270" i="37"/>
  <c r="U486" i="37"/>
  <c r="U91" i="37"/>
  <c r="U276" i="37"/>
  <c r="U122" i="37"/>
  <c r="U275" i="37"/>
  <c r="U210" i="37"/>
  <c r="U629" i="37"/>
  <c r="U362" i="37"/>
  <c r="U830" i="37"/>
  <c r="U471" i="37"/>
  <c r="U482" i="37"/>
  <c r="U689" i="37"/>
  <c r="U212" i="37"/>
  <c r="U672" i="37"/>
  <c r="U378" i="37"/>
  <c r="U266" i="37"/>
  <c r="U315" i="37"/>
  <c r="U1010" i="37"/>
  <c r="U673" i="37"/>
  <c r="U988" i="37"/>
  <c r="U221" i="37"/>
  <c r="U220" i="37"/>
  <c r="U20" i="37"/>
  <c r="U24" i="37"/>
  <c r="U472" i="37"/>
  <c r="U1763" i="37"/>
  <c r="U1165" i="37"/>
  <c r="U89" i="37"/>
  <c r="U125" i="37"/>
  <c r="U848" i="37"/>
  <c r="U1604" i="37"/>
  <c r="U1443" i="37"/>
  <c r="U1392" i="37"/>
  <c r="U1389" i="37"/>
  <c r="U1545" i="37"/>
  <c r="U1530" i="37"/>
  <c r="U1642" i="37"/>
  <c r="U1007" i="37"/>
  <c r="U633" i="37"/>
  <c r="U309" i="37"/>
  <c r="U626" i="37"/>
  <c r="U1521" i="37"/>
  <c r="U1518" i="37"/>
  <c r="U1187" i="37"/>
  <c r="U1637" i="37"/>
  <c r="U675" i="37"/>
  <c r="U189" i="37"/>
  <c r="U1539" i="37"/>
  <c r="U1646" i="37"/>
  <c r="U837" i="37"/>
  <c r="U856" i="37"/>
  <c r="U654" i="37"/>
  <c r="U285" i="37"/>
  <c r="U470" i="37"/>
  <c r="U834" i="37"/>
  <c r="U684" i="37"/>
  <c r="U190" i="37"/>
  <c r="U1196" i="37"/>
  <c r="U1529" i="37"/>
  <c r="U1194" i="37"/>
  <c r="U845" i="37"/>
  <c r="U994" i="37"/>
  <c r="U1379" i="37"/>
  <c r="U687" i="37"/>
  <c r="U680" i="37"/>
  <c r="U1189" i="37"/>
  <c r="U640" i="37"/>
  <c r="U479" i="37"/>
  <c r="U136" i="37"/>
  <c r="U1387" i="37"/>
  <c r="U669" i="37"/>
  <c r="U465" i="37"/>
  <c r="U997" i="37"/>
  <c r="U130" i="37"/>
  <c r="U134" i="37"/>
  <c r="U191" i="37"/>
  <c r="U636" i="37"/>
  <c r="U1654" i="37"/>
  <c r="U264" i="37"/>
  <c r="U477" i="37"/>
  <c r="U121" i="37"/>
  <c r="U218" i="37"/>
  <c r="U318" i="37"/>
  <c r="U1762" i="37"/>
  <c r="U127" i="37"/>
  <c r="U133" i="37"/>
  <c r="U194" i="37"/>
  <c r="U564" i="37"/>
  <c r="U500" i="37"/>
  <c r="U1163" i="37"/>
  <c r="U632" i="37"/>
  <c r="U354" i="37"/>
  <c r="U685" i="37"/>
  <c r="U995" i="37"/>
  <c r="U361" i="37"/>
  <c r="U1184" i="37"/>
  <c r="U379" i="37"/>
  <c r="U844" i="37"/>
  <c r="U1175" i="37"/>
  <c r="U356" i="37"/>
  <c r="U355" i="37"/>
  <c r="U79" i="37"/>
  <c r="U126" i="37"/>
  <c r="U23" i="37"/>
  <c r="U92" i="37"/>
  <c r="U77" i="37"/>
  <c r="U485" i="37"/>
  <c r="U494" i="37"/>
  <c r="U16" i="37"/>
  <c r="U1645" i="37"/>
  <c r="U1526" i="37"/>
  <c r="U1182" i="37"/>
  <c r="U1639" i="37"/>
  <c r="U1197" i="37"/>
  <c r="U1462" i="37"/>
  <c r="U273" i="37"/>
  <c r="U1198" i="37"/>
  <c r="U483" i="37"/>
  <c r="U1650" i="37"/>
  <c r="U991" i="37"/>
  <c r="U670" i="37"/>
  <c r="U490" i="37"/>
  <c r="U124" i="37"/>
  <c r="U1181" i="37"/>
  <c r="U648" i="37"/>
  <c r="U1519" i="37"/>
  <c r="U1444" i="37"/>
  <c r="U989" i="37"/>
  <c r="U499" i="37"/>
  <c r="U287" i="37"/>
  <c r="U205" i="37"/>
  <c r="U646" i="37"/>
  <c r="U1188" i="37"/>
  <c r="U488" i="37"/>
  <c r="U352" i="37"/>
  <c r="U135" i="37"/>
  <c r="U314" i="37"/>
  <c r="U1002" i="37"/>
  <c r="U132" i="37"/>
  <c r="U645" i="37"/>
  <c r="U128" i="37"/>
  <c r="U131" i="37"/>
  <c r="U216" i="37"/>
  <c r="U652" i="37"/>
  <c r="U1465" i="37"/>
  <c r="U1409" i="37"/>
  <c r="U1008" i="37"/>
  <c r="U1190" i="37"/>
  <c r="U1644" i="37"/>
  <c r="U1001" i="37"/>
  <c r="U1048" i="37"/>
  <c r="U81" i="37"/>
  <c r="U1520" i="37"/>
  <c r="U1657" i="37"/>
  <c r="U351" i="37"/>
  <c r="U476" i="37"/>
  <c r="U835" i="37"/>
  <c r="U487" i="37"/>
  <c r="U628" i="37"/>
  <c r="U504" i="37"/>
  <c r="U1393" i="37"/>
  <c r="U987" i="37"/>
  <c r="U1180" i="37"/>
  <c r="U111" i="37"/>
  <c r="U625" i="37"/>
  <c r="U1000" i="37"/>
  <c r="U540" i="37"/>
  <c r="U484" i="37"/>
  <c r="U82" i="37"/>
  <c r="U1391" i="37"/>
  <c r="U464" i="37"/>
  <c r="U492" i="37"/>
  <c r="U1648" i="37"/>
  <c r="U833" i="37"/>
  <c r="U1003" i="37"/>
  <c r="U463" i="37"/>
  <c r="U480" i="37"/>
  <c r="U388" i="37"/>
  <c r="U846" i="37"/>
  <c r="U9" i="37"/>
  <c r="U653" i="37"/>
  <c r="U217" i="37"/>
  <c r="U278" i="37"/>
  <c r="U76" i="37"/>
  <c r="U284" i="37"/>
  <c r="U366" i="37"/>
  <c r="U265" i="37"/>
  <c r="U90" i="37"/>
  <c r="U1385" i="37"/>
  <c r="U271" i="37"/>
  <c r="U113" i="37"/>
  <c r="U1195" i="37"/>
  <c r="U1543" i="37"/>
  <c r="U277" i="37"/>
  <c r="U383" i="37"/>
  <c r="U215" i="37"/>
  <c r="U1764" i="37"/>
  <c r="U1655" i="37"/>
  <c r="U1388" i="37"/>
  <c r="U1193" i="37"/>
  <c r="U1649" i="37"/>
  <c r="U1390" i="37"/>
  <c r="U489" i="37"/>
  <c r="U123" i="37"/>
  <c r="U1185" i="37"/>
  <c r="U683" i="37"/>
  <c r="U650" i="37"/>
  <c r="U213" i="37"/>
  <c r="U671" i="37"/>
  <c r="U15" i="37"/>
  <c r="U1192" i="37"/>
  <c r="U84" i="37"/>
  <c r="U214" i="37"/>
  <c r="U686" i="37"/>
  <c r="U317" i="37"/>
  <c r="U21" i="37"/>
  <c r="U289" i="37"/>
  <c r="U320" i="37"/>
  <c r="U638" i="37"/>
  <c r="U14" i="37"/>
  <c r="U1759" i="37"/>
  <c r="U144" i="37"/>
  <c r="U396" i="37"/>
  <c r="U433" i="37"/>
  <c r="U794" i="37"/>
  <c r="U71" i="37"/>
  <c r="U949" i="37"/>
  <c r="U1126" i="37"/>
  <c r="U1634" i="37"/>
  <c r="U1322" i="37"/>
  <c r="U1717" i="37"/>
  <c r="U1719" i="37"/>
  <c r="U1748" i="37"/>
  <c r="U1094" i="37"/>
  <c r="U1323" i="37"/>
  <c r="U1375" i="37"/>
  <c r="U960" i="37"/>
  <c r="U1628" i="37"/>
  <c r="U1316" i="37"/>
  <c r="U1711" i="37"/>
  <c r="U1701" i="37"/>
  <c r="U1736" i="37"/>
  <c r="U1082" i="37"/>
  <c r="U31" i="37"/>
  <c r="U247" i="37"/>
  <c r="U164" i="37"/>
  <c r="U180" i="37"/>
  <c r="U70" i="37"/>
  <c r="U717" i="37"/>
  <c r="U1282" i="37"/>
  <c r="U1286" i="37"/>
  <c r="U962" i="37"/>
  <c r="U1681" i="37"/>
  <c r="U1611" i="37"/>
  <c r="U1143" i="37"/>
  <c r="U1320" i="37"/>
  <c r="U894" i="37"/>
  <c r="U1280" i="37"/>
  <c r="U956" i="37"/>
  <c r="U1004" i="37"/>
  <c r="U1137" i="37"/>
  <c r="U1752" i="37"/>
  <c r="U1308" i="37"/>
  <c r="U882" i="37"/>
  <c r="U1230" i="37"/>
  <c r="U1715" i="37"/>
  <c r="U939" i="37"/>
  <c r="U723" i="37"/>
  <c r="U971" i="37"/>
  <c r="U755" i="37"/>
  <c r="U1354" i="37"/>
  <c r="U1132" i="37"/>
  <c r="U1623" i="37"/>
  <c r="U1682" i="37"/>
  <c r="U1346" i="37"/>
  <c r="U1741" i="37"/>
  <c r="U1525" i="37"/>
  <c r="U1142" i="37"/>
  <c r="U1481" i="37"/>
  <c r="U1259" i="37"/>
  <c r="U1333" i="37"/>
  <c r="U67" i="37"/>
  <c r="U283" i="37"/>
  <c r="U142" i="37"/>
  <c r="U600" i="37"/>
  <c r="U817" i="37"/>
  <c r="U1488" i="37"/>
  <c r="U580" i="37"/>
  <c r="U231" i="37"/>
  <c r="U919" i="37"/>
  <c r="U737" i="37"/>
  <c r="U462" i="37"/>
  <c r="U1341" i="37"/>
  <c r="U1496" i="37"/>
  <c r="U1250" i="37"/>
  <c r="U926" i="37"/>
  <c r="U1509" i="37"/>
  <c r="U1501" i="37"/>
  <c r="U1107" i="37"/>
  <c r="U1692" i="37"/>
  <c r="U1248" i="37"/>
  <c r="U1733" i="37"/>
  <c r="U1317" i="37"/>
  <c r="U1478" i="37"/>
  <c r="U1244" i="37"/>
  <c r="U914" i="37"/>
  <c r="U236" i="37"/>
  <c r="U185" i="37"/>
  <c r="U252" i="37"/>
  <c r="U250" i="37"/>
  <c r="U1217" i="37"/>
  <c r="U982" i="37"/>
  <c r="U1245" i="37"/>
  <c r="U1214" i="37"/>
  <c r="U884" i="37"/>
  <c r="U1609" i="37"/>
  <c r="U1071" i="37"/>
  <c r="U1614" i="37"/>
  <c r="U1227" i="37"/>
  <c r="U1202" i="37"/>
  <c r="U878" i="37"/>
  <c r="U1514" i="37"/>
  <c r="U1065" i="37"/>
  <c r="U1337" i="37"/>
  <c r="U1483" i="37"/>
  <c r="U1512" i="37"/>
  <c r="U1086" i="37"/>
  <c r="U1606" i="37"/>
  <c r="U867" i="37"/>
  <c r="U1115" i="37"/>
  <c r="U899" i="37"/>
  <c r="U1498" i="37"/>
  <c r="U1276" i="37"/>
  <c r="U1054" i="37"/>
  <c r="U806" i="37"/>
  <c r="U590" i="37"/>
  <c r="U1274" i="37"/>
  <c r="U950" i="37"/>
  <c r="U920" i="37"/>
  <c r="U1131" i="37"/>
  <c r="U1740" i="37"/>
  <c r="U1296" i="37"/>
  <c r="U864" i="37"/>
  <c r="U1218" i="37"/>
  <c r="U1703" i="37"/>
  <c r="U933" i="37"/>
  <c r="U711" i="37"/>
  <c r="U965" i="37"/>
  <c r="U749" i="37"/>
  <c r="U1348" i="37"/>
  <c r="U1120" i="37"/>
  <c r="U1377" i="37"/>
  <c r="U1262" i="37"/>
  <c r="U938" i="37"/>
  <c r="U1622" i="37"/>
  <c r="U1513" i="37"/>
  <c r="U1119" i="37"/>
  <c r="U1328" i="37"/>
  <c r="U1353" i="37"/>
  <c r="U1053" i="37"/>
  <c r="U1068" i="37"/>
  <c r="U1355" i="37"/>
  <c r="U1758" i="37"/>
  <c r="U1116" i="37"/>
  <c r="U1732" i="37"/>
  <c r="U885" i="37"/>
  <c r="U1516" i="37"/>
  <c r="U177" i="37"/>
  <c r="U608" i="37"/>
  <c r="U1135" i="37"/>
  <c r="U907" i="37"/>
  <c r="U739" i="37"/>
  <c r="U778" i="37"/>
  <c r="U468" i="37"/>
  <c r="U418" i="37"/>
  <c r="U1148" i="37"/>
  <c r="U1329" i="37"/>
  <c r="U1056" i="37"/>
  <c r="U1349" i="37"/>
  <c r="U1746" i="37"/>
  <c r="U1110" i="37"/>
  <c r="U1726" i="37"/>
  <c r="U879" i="37"/>
  <c r="U1510" i="37"/>
  <c r="U171" i="37"/>
  <c r="U602" i="37"/>
  <c r="U1129" i="37"/>
  <c r="U901" i="37"/>
  <c r="U733" i="37"/>
  <c r="U772" i="37"/>
  <c r="U456" i="37"/>
  <c r="U139" i="37"/>
  <c r="U56" i="37"/>
  <c r="U233" i="37"/>
  <c r="U72" i="37"/>
  <c r="U1267" i="37"/>
  <c r="U887" i="37"/>
  <c r="U1613" i="37"/>
  <c r="U161" i="37"/>
  <c r="U263" i="37"/>
  <c r="U406" i="37"/>
  <c r="U1761" i="37"/>
  <c r="U1161" i="37"/>
  <c r="U1136" i="37"/>
  <c r="U1311" i="37"/>
  <c r="U1104" i="37"/>
  <c r="U1743" i="37"/>
  <c r="U1149" i="37"/>
  <c r="U1124" i="37"/>
  <c r="U175" i="37"/>
  <c r="U281" i="37"/>
  <c r="U910" i="37"/>
  <c r="U747" i="37"/>
  <c r="U53" i="37"/>
  <c r="U143" i="37"/>
  <c r="U179" i="37"/>
  <c r="U36" i="37"/>
  <c r="U245" i="37"/>
  <c r="U1706" i="37"/>
  <c r="U1358" i="37"/>
  <c r="U1064" i="37"/>
  <c r="U1753" i="37"/>
  <c r="U1209" i="37"/>
  <c r="U1160" i="37"/>
  <c r="U1491" i="37"/>
  <c r="U1299" i="37"/>
  <c r="U1092" i="37"/>
  <c r="U1493" i="37"/>
  <c r="U1229" i="37"/>
  <c r="U1750" i="37"/>
  <c r="U975" i="37"/>
  <c r="U1079" i="37"/>
  <c r="U791" i="37"/>
  <c r="U1240" i="37"/>
  <c r="U597" i="37"/>
  <c r="U159" i="37"/>
  <c r="U1112" i="37"/>
  <c r="U1705" i="37"/>
  <c r="U1635" i="37"/>
  <c r="U942" i="37"/>
  <c r="U1367" i="37"/>
  <c r="U1471" i="37"/>
  <c r="U924" i="37"/>
  <c r="U1708" i="37"/>
  <c r="U969" i="37"/>
  <c r="U893" i="37"/>
  <c r="U591" i="37"/>
  <c r="U153" i="37"/>
  <c r="U692" i="37"/>
  <c r="U1485" i="37"/>
  <c r="U1226" i="37"/>
  <c r="U860" i="37"/>
  <c r="U1335" i="37"/>
  <c r="U1365" i="37"/>
  <c r="U1718" i="37"/>
  <c r="U1364" i="37"/>
  <c r="U1712" i="37"/>
  <c r="U1139" i="37"/>
  <c r="U1242" i="37"/>
  <c r="U1684" i="37"/>
  <c r="U777" i="37"/>
  <c r="U917" i="37"/>
  <c r="U1360" i="37"/>
  <c r="U716" i="37"/>
  <c r="U404" i="37"/>
  <c r="U871" i="37"/>
  <c r="U451" i="37"/>
  <c r="U928" i="37"/>
  <c r="U798" i="37"/>
  <c r="U582" i="37"/>
  <c r="U611" i="37"/>
  <c r="U232" i="37"/>
  <c r="U1340" i="37"/>
  <c r="U1688" i="37"/>
  <c r="U1327" i="37"/>
  <c r="U1679" i="37"/>
  <c r="U1326" i="37"/>
  <c r="U1487" i="37"/>
  <c r="U819" i="37"/>
  <c r="U959" i="37"/>
  <c r="U1066" i="37"/>
  <c r="U393" i="37"/>
  <c r="U758" i="37"/>
  <c r="U434" i="37"/>
  <c r="U1207" i="37"/>
  <c r="U943" i="37"/>
  <c r="U697" i="37"/>
  <c r="U958" i="37"/>
  <c r="U700" i="37"/>
  <c r="U33" i="37"/>
  <c r="U612" i="37"/>
  <c r="U425" i="37"/>
  <c r="U1503" i="37"/>
  <c r="U1332" i="37"/>
  <c r="U1127" i="37"/>
  <c r="U1314" i="37"/>
  <c r="U981" i="37"/>
  <c r="U1121" i="37"/>
  <c r="U797" i="37"/>
  <c r="U1288" i="37"/>
  <c r="U603" i="37"/>
  <c r="U279" i="37"/>
  <c r="U704" i="37"/>
  <c r="U428" i="37"/>
  <c r="U1201" i="37"/>
  <c r="U979" i="37"/>
  <c r="U799" i="37"/>
  <c r="U583" i="37"/>
  <c r="U616" i="37"/>
  <c r="U750" i="37"/>
  <c r="U599" i="37"/>
  <c r="U984" i="37"/>
  <c r="U1319" i="37"/>
  <c r="U1686" i="37"/>
  <c r="U1050" i="37"/>
  <c r="U1696" i="37"/>
  <c r="U1480" i="37"/>
  <c r="U1150" i="37"/>
  <c r="U141" i="37"/>
  <c r="U572" i="37"/>
  <c r="U1111" i="37"/>
  <c r="U883" i="37"/>
  <c r="U715" i="37"/>
  <c r="U976" i="37"/>
  <c r="U754" i="37"/>
  <c r="U438" i="37"/>
  <c r="U172" i="37"/>
  <c r="U1737" i="37"/>
  <c r="U1347" i="37"/>
  <c r="U1260" i="37"/>
  <c r="U1254" i="37"/>
  <c r="U951" i="37"/>
  <c r="U1091" i="37"/>
  <c r="U767" i="37"/>
  <c r="U1252" i="37"/>
  <c r="U573" i="37"/>
  <c r="U249" i="37"/>
  <c r="U410" i="37"/>
  <c r="U961" i="37"/>
  <c r="U781" i="37"/>
  <c r="U565" i="37"/>
  <c r="U820" i="37"/>
  <c r="U598" i="37"/>
  <c r="U732" i="37"/>
  <c r="U581" i="37"/>
  <c r="U460" i="37"/>
  <c r="U238" i="37"/>
  <c r="U242" i="37"/>
  <c r="U42" i="37"/>
  <c r="U258" i="37"/>
  <c r="U256" i="37"/>
  <c r="U57" i="37"/>
  <c r="U1081" i="37"/>
  <c r="U1277" i="37"/>
  <c r="U43" i="37"/>
  <c r="U259" i="37"/>
  <c r="U176" i="37"/>
  <c r="U444" i="37"/>
  <c r="U721" i="37"/>
  <c r="U1062" i="37"/>
  <c r="U1076" i="37"/>
  <c r="U419" i="37"/>
  <c r="U915" i="37"/>
  <c r="U1113" i="37"/>
  <c r="U44" i="37"/>
  <c r="U260" i="37"/>
  <c r="U60" i="37"/>
  <c r="U610" i="37"/>
  <c r="U779" i="37"/>
  <c r="U61" i="37"/>
  <c r="U822" i="37"/>
  <c r="U1352" i="37"/>
  <c r="U1154" i="37"/>
  <c r="U1101" i="37"/>
  <c r="U936" i="37"/>
  <c r="U1714" i="37"/>
  <c r="U903" i="37"/>
  <c r="U713" i="37"/>
  <c r="U1204" i="37"/>
  <c r="U1305" i="37"/>
  <c r="U1473" i="37"/>
  <c r="U1368" i="37"/>
  <c r="U1709" i="37"/>
  <c r="U1331" i="37"/>
  <c r="U1362" i="37"/>
  <c r="U858" i="37"/>
  <c r="U897" i="37"/>
  <c r="U1109" i="37"/>
  <c r="U1162" i="37"/>
  <c r="U1269" i="37"/>
  <c r="U1239" i="37"/>
  <c r="U1118" i="37"/>
  <c r="U1233" i="37"/>
  <c r="U1292" i="37"/>
  <c r="U980" i="37"/>
  <c r="U1490" i="37"/>
  <c r="U1506" i="37"/>
  <c r="U1624" i="37"/>
  <c r="U729" i="37"/>
  <c r="U869" i="37"/>
  <c r="U1300" i="37"/>
  <c r="U615" i="37"/>
  <c r="U1099" i="37"/>
  <c r="U415" i="37"/>
  <c r="U892" i="37"/>
  <c r="U762" i="37"/>
  <c r="U575" i="37"/>
  <c r="U454" i="37"/>
  <c r="U968" i="37"/>
  <c r="U1472" i="37"/>
  <c r="U1133" i="37"/>
  <c r="U1206" i="37"/>
  <c r="U771" i="37"/>
  <c r="U911" i="37"/>
  <c r="U1342" i="37"/>
  <c r="U1006" i="37"/>
  <c r="U710" i="37"/>
  <c r="U398" i="37"/>
  <c r="U865" i="37"/>
  <c r="U445" i="37"/>
  <c r="U922" i="37"/>
  <c r="U792" i="37"/>
  <c r="U576" i="37"/>
  <c r="U605" i="37"/>
  <c r="U262" i="37"/>
  <c r="U46" i="37"/>
  <c r="U1304" i="37"/>
  <c r="U1125" i="37"/>
  <c r="U921" i="37"/>
  <c r="U1061" i="37"/>
  <c r="U731" i="37"/>
  <c r="U1222" i="37"/>
  <c r="U392" i="37"/>
  <c r="U1159" i="37"/>
  <c r="U937" i="37"/>
  <c r="U763" i="37"/>
  <c r="U802" i="37"/>
  <c r="U574" i="37"/>
  <c r="U714" i="37"/>
  <c r="U902" i="37"/>
  <c r="U1716" i="37"/>
  <c r="U1757" i="37"/>
  <c r="U1271" i="37"/>
  <c r="U948" i="37"/>
  <c r="U801" i="37"/>
  <c r="U941" i="37"/>
  <c r="U1096" i="37"/>
  <c r="U423" i="37"/>
  <c r="U1297" i="37"/>
  <c r="U1075" i="37"/>
  <c r="U940" i="37"/>
  <c r="U718" i="37"/>
  <c r="U51" i="37"/>
  <c r="U695" i="37"/>
  <c r="U1220" i="37"/>
  <c r="U1077" i="37"/>
  <c r="U1122" i="37"/>
  <c r="U1361" i="37"/>
  <c r="U1321" i="37"/>
  <c r="U1128" i="37"/>
  <c r="U1738" i="37"/>
  <c r="U891" i="37"/>
  <c r="U1522" i="37"/>
  <c r="U183" i="37"/>
  <c r="U614" i="37"/>
  <c r="U1141" i="37"/>
  <c r="U913" i="37"/>
  <c r="U745" i="37"/>
  <c r="U784" i="37"/>
  <c r="U696" i="37"/>
  <c r="U424" i="37"/>
  <c r="U145" i="37"/>
  <c r="U62" i="37"/>
  <c r="U239" i="37"/>
  <c r="U724" i="37"/>
  <c r="U1303" i="37"/>
  <c r="U947" i="37"/>
  <c r="U149" i="37"/>
  <c r="U401" i="37"/>
  <c r="U228" i="37"/>
  <c r="U178" i="37"/>
  <c r="U889" i="37"/>
  <c r="U1156" i="37"/>
  <c r="U1698" i="37"/>
  <c r="U229" i="37"/>
  <c r="U146" i="37"/>
  <c r="U47" i="37"/>
  <c r="U162" i="37"/>
  <c r="U40" i="37"/>
  <c r="U163" i="37"/>
  <c r="U436" i="37"/>
  <c r="U422" i="37"/>
  <c r="U1103" i="37"/>
  <c r="U1284" i="37"/>
  <c r="U230" i="37"/>
  <c r="U173" i="37"/>
  <c r="U246" i="37"/>
  <c r="U780" i="37"/>
  <c r="U1009" i="37"/>
  <c r="U1330" i="37"/>
  <c r="U1052" i="37"/>
  <c r="U1293" i="37"/>
  <c r="U1495" i="37"/>
  <c r="U954" i="37"/>
  <c r="U1157" i="37"/>
  <c r="U870" i="37"/>
  <c r="U1215" i="37"/>
  <c r="U986" i="37"/>
  <c r="U1633" i="37"/>
  <c r="U1371" i="37"/>
  <c r="U1502" i="37"/>
  <c r="U1351" i="37"/>
  <c r="U1224" i="37"/>
  <c r="U1631" i="37"/>
  <c r="U1295" i="37"/>
  <c r="U1710" i="37"/>
  <c r="U1290" i="37"/>
  <c r="U1636" i="37"/>
  <c r="U861" i="37"/>
  <c r="U1073" i="37"/>
  <c r="U821" i="37"/>
  <c r="U1084" i="37"/>
  <c r="U620" i="37"/>
  <c r="U1088" i="37"/>
  <c r="U1729" i="37"/>
  <c r="U1755" i="37"/>
  <c r="U1155" i="37"/>
  <c r="U1083" i="37"/>
  <c r="U1256" i="37"/>
  <c r="U866" i="37"/>
  <c r="U1058" i="37"/>
  <c r="U1356" i="37"/>
  <c r="U900" i="37"/>
  <c r="U809" i="37"/>
  <c r="U1246" i="37"/>
  <c r="U567" i="37"/>
  <c r="U243" i="37"/>
  <c r="U1063" i="37"/>
  <c r="U595" i="37"/>
  <c r="U592" i="37"/>
  <c r="U726" i="37"/>
  <c r="U160" i="37"/>
  <c r="U1494" i="37"/>
  <c r="U1618" i="37"/>
  <c r="U705" i="37"/>
  <c r="U1294" i="37"/>
  <c r="U609" i="37"/>
  <c r="U1093" i="37"/>
  <c r="U409" i="37"/>
  <c r="U886" i="37"/>
  <c r="U622" i="37"/>
  <c r="U756" i="37"/>
  <c r="U569" i="37"/>
  <c r="U448" i="37"/>
  <c r="U226" i="37"/>
  <c r="U1100" i="37"/>
  <c r="U1251" i="37"/>
  <c r="U1343" i="37"/>
  <c r="U1734" i="37"/>
  <c r="U1098" i="37"/>
  <c r="U1720" i="37"/>
  <c r="U873" i="37"/>
  <c r="U1504" i="37"/>
  <c r="U165" i="37"/>
  <c r="U596" i="37"/>
  <c r="U1123" i="37"/>
  <c r="U895" i="37"/>
  <c r="U727" i="37"/>
  <c r="U766" i="37"/>
  <c r="U450" i="37"/>
  <c r="U1735" i="37"/>
  <c r="U1130" i="37"/>
  <c r="U1211" i="37"/>
  <c r="U1476" i="37"/>
  <c r="U1751" i="37"/>
  <c r="U741" i="37"/>
  <c r="U881" i="37"/>
  <c r="U1372" i="37"/>
  <c r="U788" i="37"/>
  <c r="U1261" i="37"/>
  <c r="U811" i="37"/>
  <c r="U427" i="37"/>
  <c r="U904" i="37"/>
  <c r="U594" i="37"/>
  <c r="U443" i="37"/>
  <c r="U1760" i="37"/>
  <c r="U972" i="37"/>
  <c r="U1313" i="37"/>
  <c r="U1680" i="37"/>
  <c r="U1690" i="37"/>
  <c r="U983" i="37"/>
  <c r="U1474" i="37"/>
  <c r="U1144" i="37"/>
  <c r="U566" i="37"/>
  <c r="U1105" i="37"/>
  <c r="U877" i="37"/>
  <c r="U709" i="37"/>
  <c r="U970" i="37"/>
  <c r="U748" i="37"/>
  <c r="U432" i="37"/>
  <c r="U166" i="37"/>
  <c r="U181" i="37"/>
  <c r="U946" i="37"/>
  <c r="U807" i="37"/>
  <c r="U1728" i="37"/>
  <c r="U32" i="37"/>
  <c r="U248" i="37"/>
  <c r="U48" i="37"/>
  <c r="U1117" i="37"/>
  <c r="U1486" i="37"/>
  <c r="U1325" i="37"/>
  <c r="U49" i="37"/>
  <c r="U182" i="37"/>
  <c r="U757" i="37"/>
  <c r="U1268" i="37"/>
  <c r="U449" i="37"/>
  <c r="U963" i="37"/>
  <c r="U50" i="37"/>
  <c r="U227" i="37"/>
  <c r="U66" i="37"/>
  <c r="U282" i="37"/>
  <c r="U1231" i="37"/>
  <c r="U1517" i="37"/>
  <c r="U1694" i="37"/>
  <c r="U1721" i="37"/>
  <c r="U1373" i="37"/>
  <c r="U1374" i="37"/>
  <c r="U795" i="37"/>
  <c r="U935" i="37"/>
  <c r="U1090" i="37"/>
  <c r="U770" i="37"/>
  <c r="U1754" i="37"/>
  <c r="U1310" i="37"/>
  <c r="U908" i="37"/>
  <c r="U1275" i="37"/>
  <c r="U1208" i="37"/>
  <c r="U1281" i="37"/>
  <c r="U1158" i="37"/>
  <c r="U1223" i="37"/>
  <c r="U1140" i="37"/>
  <c r="U825" i="37"/>
  <c r="U785" i="37"/>
  <c r="U1312" i="37"/>
  <c r="U800" i="37"/>
  <c r="U584" i="37"/>
  <c r="U1730" i="37"/>
  <c r="U1370" i="37"/>
  <c r="U1693" i="37"/>
  <c r="U1700" i="37"/>
  <c r="U1713" i="37"/>
  <c r="U1359" i="37"/>
  <c r="U1508" i="37"/>
  <c r="U1707" i="37"/>
  <c r="U1699" i="37"/>
  <c r="U1617" i="37"/>
  <c r="U1212" i="37"/>
  <c r="U1307" i="37"/>
  <c r="U1727" i="37"/>
  <c r="U1085" i="37"/>
  <c r="U761" i="37"/>
  <c r="U1285" i="37"/>
  <c r="U804" i="37"/>
  <c r="U814" i="37"/>
  <c r="U426" i="37"/>
  <c r="U1687" i="37"/>
  <c r="U1344" i="37"/>
  <c r="U1632" i="37"/>
  <c r="U888" i="37"/>
  <c r="U803" i="37"/>
  <c r="U1228" i="37"/>
  <c r="U1057" i="37"/>
  <c r="U589" i="37"/>
  <c r="U586" i="37"/>
  <c r="U720" i="37"/>
  <c r="U412" i="37"/>
  <c r="U944" i="37"/>
  <c r="U1315" i="37"/>
  <c r="U906" i="37"/>
  <c r="U1283" i="37"/>
  <c r="U1620" i="37"/>
  <c r="U978" i="37"/>
  <c r="U813" i="37"/>
  <c r="U953" i="37"/>
  <c r="U1108" i="37"/>
  <c r="U435" i="37"/>
  <c r="U1309" i="37"/>
  <c r="U1087" i="37"/>
  <c r="U859" i="37"/>
  <c r="U952" i="37"/>
  <c r="U730" i="37"/>
  <c r="U63" i="37"/>
  <c r="U414" i="37"/>
  <c r="U1287" i="37"/>
  <c r="U1627" i="37"/>
  <c r="U1731" i="37"/>
  <c r="U1505" i="37"/>
  <c r="U1324" i="37"/>
  <c r="U740" i="37"/>
  <c r="U452" i="37"/>
  <c r="U1225" i="37"/>
  <c r="U816" i="37"/>
  <c r="U607" i="37"/>
  <c r="U391" i="37"/>
  <c r="U868" i="37"/>
  <c r="U774" i="37"/>
  <c r="U623" i="37"/>
  <c r="U280" i="37"/>
  <c r="U64" i="37"/>
  <c r="U890" i="37"/>
  <c r="U1704" i="37"/>
  <c r="U1745" i="37"/>
  <c r="U1253" i="37"/>
  <c r="U912" i="37"/>
  <c r="U1630" i="37"/>
  <c r="U783" i="37"/>
  <c r="U923" i="37"/>
  <c r="U1078" i="37"/>
  <c r="U405" i="37"/>
  <c r="U1291" i="37"/>
  <c r="U1069" i="37"/>
  <c r="U457" i="37"/>
  <c r="U934" i="37"/>
  <c r="U712" i="37"/>
  <c r="U45" i="37"/>
  <c r="U624" i="37"/>
  <c r="U35" i="37"/>
  <c r="U150" i="37"/>
  <c r="U402" i="37"/>
  <c r="U469" i="37"/>
  <c r="U1616" i="37"/>
  <c r="U151" i="37"/>
  <c r="U68" i="37"/>
  <c r="U251" i="37"/>
  <c r="U394" i="37"/>
  <c r="U760" i="37"/>
  <c r="U155" i="37"/>
  <c r="U407" i="37"/>
  <c r="U234" i="37"/>
  <c r="U184" i="37"/>
  <c r="U708" i="37"/>
  <c r="U931" i="37"/>
  <c r="U1216" i="37"/>
  <c r="U1369" i="37"/>
  <c r="U235" i="37"/>
  <c r="U152" i="37"/>
  <c r="U59" i="37"/>
  <c r="U168" i="37"/>
  <c r="U52" i="37"/>
  <c r="U593" i="37"/>
  <c r="U577" i="37"/>
  <c r="U261" i="37"/>
  <c r="U169" i="37"/>
  <c r="U442" i="37"/>
  <c r="U874" i="37"/>
  <c r="U458" i="37"/>
  <c r="U693" i="37"/>
  <c r="U810" i="37"/>
  <c r="U73" i="37"/>
  <c r="U395" i="37"/>
  <c r="U148" i="37"/>
  <c r="U1608" i="37"/>
  <c r="U140" i="37"/>
  <c r="U156" i="37"/>
  <c r="U34" i="37"/>
  <c r="U1702" i="37"/>
  <c r="U157" i="37"/>
  <c r="U796" i="37"/>
  <c r="U1055" i="37"/>
  <c r="U224" i="37"/>
  <c r="U240" i="37"/>
  <c r="U744" i="37"/>
  <c r="U1264" i="37"/>
  <c r="U158" i="37"/>
  <c r="U1363" i="37"/>
  <c r="U1236" i="37"/>
  <c r="U1301" i="37"/>
  <c r="U1345" i="37"/>
  <c r="U1302" i="37"/>
  <c r="U759" i="37"/>
  <c r="U863" i="37"/>
  <c r="U453" i="37"/>
  <c r="U237" i="37"/>
  <c r="U734" i="37"/>
  <c r="U1725" i="37"/>
  <c r="U1610" i="37"/>
  <c r="U1238" i="37"/>
  <c r="U872" i="37"/>
  <c r="U1070" i="37"/>
  <c r="U1095" i="37"/>
  <c r="U1080" i="37"/>
  <c r="U1074" i="37"/>
  <c r="U1499" i="37"/>
  <c r="U789" i="37"/>
  <c r="U707" i="37"/>
  <c r="U1270" i="37"/>
  <c r="U447" i="37"/>
  <c r="U225" i="37"/>
  <c r="U764" i="37"/>
  <c r="U1689" i="37"/>
  <c r="U1334" i="37"/>
  <c r="U974" i="37"/>
  <c r="U1005" i="37"/>
  <c r="U1257" i="37"/>
  <c r="U1742" i="37"/>
  <c r="U1263" i="37"/>
  <c r="U930" i="37"/>
  <c r="U1247" i="37"/>
  <c r="U1619" i="37"/>
  <c r="U945" i="37"/>
  <c r="U1138" i="37"/>
  <c r="U459" i="37"/>
  <c r="U824" i="37"/>
  <c r="U1249" i="37"/>
  <c r="U775" i="37"/>
  <c r="U742" i="37"/>
  <c r="U467" i="37"/>
  <c r="U1605" i="37"/>
  <c r="U1200" i="37"/>
  <c r="U1289" i="37"/>
  <c r="U1697" i="37"/>
  <c r="U1067" i="37"/>
  <c r="U743" i="37"/>
  <c r="U1279" i="37"/>
  <c r="U805" i="37"/>
  <c r="U808" i="37"/>
  <c r="U420" i="37"/>
  <c r="U154" i="37"/>
  <c r="U1626" i="37"/>
  <c r="U1235" i="37"/>
  <c r="U1524" i="37"/>
  <c r="U876" i="37"/>
  <c r="U1612" i="37"/>
  <c r="U765" i="37"/>
  <c r="U905" i="37"/>
  <c r="U1060" i="37"/>
  <c r="U812" i="37"/>
  <c r="U1273" i="37"/>
  <c r="U1051" i="37"/>
  <c r="U823" i="37"/>
  <c r="U439" i="37"/>
  <c r="U916" i="37"/>
  <c r="U694" i="37"/>
  <c r="U606" i="37"/>
  <c r="U1489" i="37"/>
  <c r="U1272" i="37"/>
  <c r="U1266" i="37"/>
  <c r="U957" i="37"/>
  <c r="U1097" i="37"/>
  <c r="U773" i="37"/>
  <c r="U1258" i="37"/>
  <c r="U579" i="37"/>
  <c r="U255" i="37"/>
  <c r="U416" i="37"/>
  <c r="U967" i="37"/>
  <c r="U787" i="37"/>
  <c r="U571" i="37"/>
  <c r="U826" i="37"/>
  <c r="U604" i="37"/>
  <c r="U738" i="37"/>
  <c r="U587" i="37"/>
  <c r="U466" i="37"/>
  <c r="U244" i="37"/>
  <c r="U408" i="37"/>
  <c r="U1723" i="37"/>
  <c r="U1106" i="37"/>
  <c r="U1205" i="37"/>
  <c r="U1470" i="37"/>
  <c r="U1739" i="37"/>
  <c r="U735" i="37"/>
  <c r="U875" i="37"/>
  <c r="U1366" i="37"/>
  <c r="U782" i="37"/>
  <c r="U1255" i="37"/>
  <c r="U421" i="37"/>
  <c r="U898" i="37"/>
  <c r="U588" i="37"/>
  <c r="U437" i="37"/>
  <c r="U37" i="37"/>
  <c r="U253" i="37"/>
  <c r="U170" i="37"/>
  <c r="U186" i="37"/>
  <c r="U701" i="37"/>
  <c r="U429" i="37"/>
  <c r="U966" i="37"/>
  <c r="U932" i="37"/>
  <c r="U187" i="37"/>
  <c r="U578" i="37"/>
  <c r="U1477" i="37"/>
  <c r="U38" i="37"/>
  <c r="U254" i="37"/>
  <c r="U54" i="37"/>
  <c r="U568" i="37"/>
  <c r="U1153" i="37"/>
  <c r="U725" i="37"/>
  <c r="U55" i="37"/>
  <c r="U188" i="37"/>
  <c r="U793" i="37"/>
  <c r="U585" i="37"/>
  <c r="U1278" i="37"/>
  <c r="U138" i="37"/>
  <c r="U455" i="37"/>
  <c r="U397" i="37"/>
  <c r="U746" i="37"/>
  <c r="U1507" i="37"/>
  <c r="U41" i="37"/>
  <c r="U1221" i="37"/>
  <c r="U257" i="37"/>
  <c r="U400" i="37"/>
  <c r="U1146" i="37"/>
  <c r="U167" i="37"/>
  <c r="U65" i="37"/>
  <c r="U58" i="37"/>
  <c r="U1747" i="37"/>
  <c r="U1265" i="37"/>
  <c r="U1722" i="37"/>
  <c r="U1152" i="37"/>
  <c r="U1511" i="37"/>
  <c r="U827" i="37"/>
  <c r="U1318" i="37"/>
  <c r="U417" i="37"/>
  <c r="U698" i="37"/>
  <c r="U1515" i="37"/>
  <c r="U1683" i="37"/>
  <c r="U1724" i="37"/>
  <c r="U1749" i="37"/>
  <c r="U1059" i="37"/>
  <c r="U1151" i="37"/>
  <c r="U1500" i="37"/>
  <c r="U1744" i="37"/>
  <c r="U753" i="37"/>
  <c r="U929" i="37"/>
  <c r="U1492" i="37"/>
  <c r="U1234" i="37"/>
  <c r="U411" i="37"/>
  <c r="U728" i="37"/>
  <c r="U1298" i="37"/>
  <c r="U896" i="37"/>
  <c r="U1621" i="37"/>
  <c r="U1484" i="37"/>
  <c r="U1479" i="37"/>
  <c r="U1376" i="37"/>
  <c r="U1339" i="37"/>
  <c r="U1691" i="37"/>
  <c r="U1199" i="37"/>
  <c r="U1338" i="37"/>
  <c r="U1523" i="37"/>
  <c r="U977" i="37"/>
  <c r="U1072" i="37"/>
  <c r="U399" i="37"/>
  <c r="U776" i="37"/>
  <c r="U440" i="37"/>
  <c r="U1213" i="37"/>
  <c r="U955" i="37"/>
  <c r="U703" i="37"/>
  <c r="U964" i="37"/>
  <c r="U706" i="37"/>
  <c r="U39" i="37"/>
  <c r="U618" i="37"/>
  <c r="U431" i="37"/>
  <c r="U1629" i="37"/>
  <c r="U918" i="37"/>
  <c r="U1241" i="37"/>
  <c r="U1607" i="37"/>
  <c r="U927" i="37"/>
  <c r="U1114" i="37"/>
  <c r="U441" i="37"/>
  <c r="U818" i="37"/>
  <c r="U1243" i="37"/>
  <c r="U985" i="37"/>
  <c r="U769" i="37"/>
  <c r="U736" i="37"/>
  <c r="U69" i="37"/>
  <c r="U461" i="37"/>
  <c r="U1497" i="37"/>
  <c r="U1482" i="37"/>
  <c r="U1685" i="37"/>
  <c r="U699" i="37"/>
  <c r="U1336" i="37"/>
  <c r="U752" i="37"/>
  <c r="U1237" i="37"/>
  <c r="U828" i="37"/>
  <c r="U619" i="37"/>
  <c r="U403" i="37"/>
  <c r="U880" i="37"/>
  <c r="U786" i="37"/>
  <c r="U570" i="37"/>
  <c r="U1232" i="37"/>
  <c r="U1089" i="37"/>
  <c r="U1134" i="37"/>
  <c r="U1357" i="37"/>
  <c r="U1756" i="37"/>
  <c r="U909" i="37"/>
  <c r="U1049" i="37"/>
  <c r="U719" i="37"/>
  <c r="U1210" i="37"/>
  <c r="U1147" i="37"/>
  <c r="U925" i="37"/>
  <c r="U751" i="37"/>
  <c r="U790" i="37"/>
  <c r="U702" i="37"/>
  <c r="U430" i="37"/>
  <c r="U1203" i="37"/>
  <c r="U1615" i="37"/>
  <c r="U1695" i="37"/>
  <c r="U1475" i="37"/>
  <c r="U1145" i="37"/>
  <c r="U1350" i="37"/>
  <c r="U1625" i="37"/>
  <c r="U815" i="37"/>
  <c r="U1306" i="37"/>
  <c r="U621" i="37"/>
  <c r="U722" i="37"/>
  <c r="U446" i="37"/>
  <c r="U1219" i="37"/>
  <c r="U601" i="37"/>
  <c r="U862" i="37"/>
  <c r="U768" i="37"/>
  <c r="U617" i="37"/>
  <c r="U222" i="37"/>
  <c r="U1102" i="37"/>
  <c r="U223" i="37"/>
  <c r="U147" i="37"/>
  <c r="U413" i="37"/>
  <c r="U973" i="37"/>
  <c r="U241" i="37"/>
  <c r="U174" i="37"/>
  <c r="U613" i="37"/>
  <c r="R397" i="1" l="1"/>
  <c r="Q4" i="1"/>
  <c r="U4" i="37"/>
  <c r="G27" i="30" s="1"/>
  <c r="S397" i="1" l="1"/>
  <c r="R4" i="1"/>
  <c r="T397" i="1" l="1"/>
  <c r="S4" i="1"/>
  <c r="U397" i="1" l="1"/>
  <c r="T4" i="1"/>
  <c r="U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Planning Erasmus MC 2018 Altena" type="6" refreshedVersion="6" deleted="1" background="1" saveData="1">
    <textPr prompt="0" sourceFile="V:\Vastgoed\Installatie Beheer\Diversen\Onderhoud\Onderhoud 2019\Altena\export Planon\Altena onderhoudsorders luchtbehandeling 2019.csv" semicolon="1">
      <textFields count="24">
        <textField/>
        <textField/>
        <textField/>
        <textField type="DMY"/>
        <textField/>
        <textField type="DMY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<sst xmlns="http://schemas.openxmlformats.org/spreadsheetml/2006/main" count="36830" uniqueCount="4934">
  <si>
    <r>
      <rPr>
        <b/>
        <sz val="14"/>
        <color rgb="FF000000"/>
        <rFont val="Calibri"/>
      </rPr>
      <t>BIJLAGE 2</t>
    </r>
    <r>
      <rPr>
        <b/>
        <sz val="14"/>
        <color rgb="FFA50021"/>
        <rFont val="Calibri"/>
      </rPr>
      <t xml:space="preserve">    </t>
    </r>
    <r>
      <rPr>
        <b/>
        <sz val="14"/>
        <color rgb="FF00B0F0"/>
        <rFont val="Calibri"/>
      </rPr>
      <t>Prijzenblad</t>
    </r>
  </si>
  <si>
    <t>OPMERKINGEN &amp; UITGANGSPUNTEN GELDEND VOOR INVULLING VAN HET PRIJZENBLAD</t>
  </si>
  <si>
    <t xml:space="preserve">1) Voeg een volledig ingevuld én rechtsgeldig ondertekend prijzenblad als onderdeel van uw aanbieding toe. </t>
  </si>
  <si>
    <t>2) Vul uitsluitend de zalmkleurige cellen in het prijzenblad in. De overige cellen zijn beveiligd en mogen niet worden gewijzigd.</t>
  </si>
  <si>
    <t xml:space="preserve">3) Het wijzigen van de lay-out of formules in dit prijzenblad is niet toegestaan en kan leiden tot uitsluiting van de aanbestedingsprocedure. </t>
  </si>
  <si>
    <t xml:space="preserve">4) Alle genoemde prijzen zijn exclusief BTW en gebaseerd op prijspeil 2026. Tenzij anders aangegeven, zijn de prijzen (m.u.v. jaarlijkse indexering) vast gedurende de gehele looptijd van het contract. </t>
  </si>
  <si>
    <t>6) De kosten van verbruiksmaterialen (inclusief V-snaren, lampen, stoompotten) die benodigd zijn voor de uitvoering van het preventief onderhoud dienen volledig te zijn inbegrepen in de opgegeven onderhoudsprijs.</t>
  </si>
  <si>
    <t>7) De uurtarieven op tabblad 5 zijn bestemd voor storingsonderhoud en projectmatige werkzaamheden. De tarieven zijn all-in, inclusief voorrijkosten, reiskosten en overige functionarisgebonden kosten, conform de omschrijving onder punt 5.</t>
  </si>
  <si>
    <t xml:space="preserve">8) De in dit prijzenblad vermelde hoeveelheden manuren zijn fictief en dienen uitsluitend ter prijsvorming. Hieraan kunnen geen rechten worden ontleend. </t>
  </si>
  <si>
    <t xml:space="preserve">9) In tabblad 4 zijn merk en type filters benoemd. Alternatieve filterfabrikanten (merk en type) zijn toegestaan, mits zij voldoen aan de gestelde eisen in de filterlijst of daaraan gelijkwaardig zijn. </t>
  </si>
  <si>
    <t>10) Alle bedragen dienen in euro's te worden opgegeven en afgerond op twee decimalen.</t>
  </si>
  <si>
    <t>11) De aanbestedende dienst behoudt zich het recht voor om de ingevulde prijzenbladen te controleren op rekenkundige juistheid. In geval van afwijkingen prevaleert de handmatig ingevulde eenheidsprijs boven de totaalprijs.</t>
  </si>
  <si>
    <t>12) Gebruik uitsluitend het door de aanbestedende dienst verstrekte originele prijzenblad. Indien er meerdere versies in omloop zijn, is uitsluitend de laatst gepubliceerde versie leidend.</t>
  </si>
  <si>
    <t>13) Bij twijfel over de invulling van specifieke posten kan een toelichting worden gevraagd. Het niet volledig of onjuist invullen van posten kan leiden tot een lagere beoordeling of uitsluiting.</t>
  </si>
  <si>
    <t>Tabblad</t>
  </si>
  <si>
    <t>Totaal (fictief)</t>
  </si>
  <si>
    <t>subtotaal</t>
  </si>
  <si>
    <t>Filterlijst (zie tabblad 4)</t>
  </si>
  <si>
    <t>Uuurtarieven en toeslagen (zie tabblad 5)</t>
  </si>
  <si>
    <t>Reinigen roosters +/- 2000 stuks per jaar (zie tabblad 2)</t>
  </si>
  <si>
    <t>Vervangen filters isoleerkamers (zie tablad 7)</t>
  </si>
  <si>
    <t>Fictieve Inschrijfsom per jaar, t.b.v. beoordeling</t>
  </si>
  <si>
    <t>Tabblad 1</t>
  </si>
  <si>
    <t>Datum:</t>
  </si>
  <si>
    <t>Handtekening</t>
  </si>
  <si>
    <t>Totaalprijs</t>
  </si>
  <si>
    <t>Naam:</t>
  </si>
  <si>
    <t>Inschrijver:</t>
  </si>
  <si>
    <t>Functie: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</si>
  <si>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Onderhoudsrecepten</t>
    </r>
  </si>
  <si>
    <t>Recept code</t>
  </si>
  <si>
    <t>Werkomschrijving</t>
  </si>
  <si>
    <t>Eenheid</t>
  </si>
  <si>
    <t>Prijs</t>
  </si>
  <si>
    <t>p56.30.20</t>
  </si>
  <si>
    <t>inductie unit</t>
  </si>
  <si>
    <t>st</t>
  </si>
  <si>
    <t>p57.00</t>
  </si>
  <si>
    <t>Voorzetfiler isoleerkamers</t>
  </si>
  <si>
    <t>p57.08</t>
  </si>
  <si>
    <t xml:space="preserve">Reinigen toevoer- en afzuigroosters </t>
  </si>
  <si>
    <t>p57.09</t>
  </si>
  <si>
    <t>Absoluutfilter, paneelfilter</t>
  </si>
  <si>
    <t>p57.11</t>
  </si>
  <si>
    <t>VAV-box, luchtgordijn</t>
  </si>
  <si>
    <t>p57.12</t>
  </si>
  <si>
    <t>Fancoilunit</t>
  </si>
  <si>
    <t>p57.13</t>
  </si>
  <si>
    <t>Luchtaanzuigplenum</t>
  </si>
  <si>
    <t>p57.13a</t>
  </si>
  <si>
    <t>Aanzuigrooster traforuimte</t>
  </si>
  <si>
    <t>P57.14</t>
  </si>
  <si>
    <t>Reinigen vetkanalen</t>
  </si>
  <si>
    <t>p57.15</t>
  </si>
  <si>
    <t>Inblaaszakken lucht</t>
  </si>
  <si>
    <t>p57.18</t>
  </si>
  <si>
    <t>Computair GKW</t>
  </si>
  <si>
    <t>p57.20</t>
  </si>
  <si>
    <t>Luchtbehandelingskast inclusief filter</t>
  </si>
  <si>
    <t>Invullen tab. 4</t>
  </si>
  <si>
    <t>p57.21</t>
  </si>
  <si>
    <t>Luchtbehandelingskast exclusief filter</t>
  </si>
  <si>
    <t>p57.22</t>
  </si>
  <si>
    <t>toevoer-, af­zuigventilator</t>
  </si>
  <si>
    <t>p57.53</t>
  </si>
  <si>
    <t>WTW-unit</t>
  </si>
  <si>
    <t>Tabblad 2</t>
  </si>
  <si>
    <t>Handtekening:</t>
  </si>
  <si>
    <t>Onderhoudsrecepten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</si>
  <si>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Preventief onderhoud</t>
    </r>
  </si>
  <si>
    <t>Printdatum:</t>
  </si>
  <si>
    <t>Totaal prijs</t>
  </si>
  <si>
    <t>Indexatie</t>
  </si>
  <si>
    <t>Jaar</t>
  </si>
  <si>
    <t>Planning</t>
  </si>
  <si>
    <t>Maand</t>
  </si>
  <si>
    <t>Gebouw</t>
  </si>
  <si>
    <t>Vd</t>
  </si>
  <si>
    <t>Invent. ID</t>
  </si>
  <si>
    <t>Omschrijving</t>
  </si>
  <si>
    <t>Debiet m³/h</t>
  </si>
  <si>
    <t>Aantal</t>
  </si>
  <si>
    <t>Code</t>
  </si>
  <si>
    <t>Id+Recept</t>
  </si>
  <si>
    <t>Prijs OH beurt</t>
  </si>
  <si>
    <t>Opmerking</t>
  </si>
  <si>
    <t>Special Care (Hotfloor)</t>
  </si>
  <si>
    <t>AD</t>
  </si>
  <si>
    <t>d</t>
  </si>
  <si>
    <t>AD_DXXX_5701</t>
  </si>
  <si>
    <t>LBK 1 Interim Thorax</t>
  </si>
  <si>
    <t>21000 m3/h</t>
  </si>
  <si>
    <t>Uitvoering dag</t>
  </si>
  <si>
    <t>AD_DXXX_5702</t>
  </si>
  <si>
    <t>LBK 2 Interim Thorax</t>
  </si>
  <si>
    <t>Locatieteam (Hotel en werkplaats)</t>
  </si>
  <si>
    <t>AE</t>
  </si>
  <si>
    <t>AE__DXXX_5701</t>
  </si>
  <si>
    <t>Luchtafzuigkast LB31 auditorium</t>
  </si>
  <si>
    <t>3750 m3/h</t>
  </si>
  <si>
    <t>AE_04_20_5701</t>
  </si>
  <si>
    <t>Luchtbehandelingskast LB31 auditorium</t>
  </si>
  <si>
    <t>AE_04_20_5702</t>
  </si>
  <si>
    <t>Luchtafzuigkast LB30 kantoren</t>
  </si>
  <si>
    <t>AE_04_20_5703</t>
  </si>
  <si>
    <t>Luchtbehandelingskast LB30 kantoren</t>
  </si>
  <si>
    <t>Special Care (laboratorium)</t>
  </si>
  <si>
    <t>BA</t>
  </si>
  <si>
    <t>BA_01_93_5741</t>
  </si>
  <si>
    <t>LBK t.b.v. IVF-LAB BA-02 (boosterventilatorunit)</t>
  </si>
  <si>
    <t>2.140 m3/h</t>
  </si>
  <si>
    <t>Uitvoering avond</t>
  </si>
  <si>
    <t>Vrij uitvoerbaar. (diverse)</t>
  </si>
  <si>
    <t>BA_05_74_5701</t>
  </si>
  <si>
    <t>LBK 201 N.W. Alg.Vent.Syst. as 1 t/m 14</t>
  </si>
  <si>
    <t>55080 m3/h</t>
  </si>
  <si>
    <t>BA_05_74_5702</t>
  </si>
  <si>
    <t>LBK 202 Z.W. Alg.Vent.Syst. as 1 t/m 14</t>
  </si>
  <si>
    <t>BA_05_74_5703</t>
  </si>
  <si>
    <t>LBK 203 N.O. Alg.Vent.Syst. as 14 t/m 27</t>
  </si>
  <si>
    <t>BA_05_74_5705</t>
  </si>
  <si>
    <t>LAK 201 N.O. Alg.Vent.Syst. as 1 t/m 14</t>
  </si>
  <si>
    <t>55800 m3/h</t>
  </si>
  <si>
    <t>BA_05_74_5706</t>
  </si>
  <si>
    <t>LBK 204 Z.O. Alg.Vent.Syst. as 14 t/m 27</t>
  </si>
  <si>
    <t>BA_05_74_5707</t>
  </si>
  <si>
    <t>LBK 205 tbv 24 uur bedrijf</t>
  </si>
  <si>
    <t>22000 m3/h</t>
  </si>
  <si>
    <t>BA_05_74_5708</t>
  </si>
  <si>
    <t>Luchtafzuigkast 207 IVF lab Ba-289b</t>
  </si>
  <si>
    <t>6600 m3/h</t>
  </si>
  <si>
    <t>BA_05_74_5709</t>
  </si>
  <si>
    <t>Luchtafzuigkast 205</t>
  </si>
  <si>
    <t>23000 m3/h</t>
  </si>
  <si>
    <t>BA_05_74_5710</t>
  </si>
  <si>
    <t>LBK 206 tbv 24 uur bedrijf</t>
  </si>
  <si>
    <t>BA_05_74_5711</t>
  </si>
  <si>
    <t>LBK 207 tbv IVF lab Ba-2</t>
  </si>
  <si>
    <t>BA_05_74_5713</t>
  </si>
  <si>
    <t>LAK 202   N.W. Alg.Vent.Syst. as 1 t/m 14</t>
  </si>
  <si>
    <t>BA_05_74_5714</t>
  </si>
  <si>
    <t>LAK 203   Z.W. Alg.Vent.Syst. as 14 t/m 27</t>
  </si>
  <si>
    <t>BA_05_74_5715</t>
  </si>
  <si>
    <t>LAK 204 Z.O. Alg.Vent.Syst. as 14 t/m 27</t>
  </si>
  <si>
    <t>BA_05_74_5716</t>
  </si>
  <si>
    <t>Luchtafzuigkast 210 (Toiletten)</t>
  </si>
  <si>
    <t>9000 m3/h</t>
  </si>
  <si>
    <t>BA_05_74_5720</t>
  </si>
  <si>
    <t>Luchtafzuigkast 206</t>
  </si>
  <si>
    <t>BA_05_74_5723</t>
  </si>
  <si>
    <t>Luchtbehandelingskast Liftmachinekamer (215)</t>
  </si>
  <si>
    <t>2000 m3/h</t>
  </si>
  <si>
    <t>BA_05_74_5729</t>
  </si>
  <si>
    <t>Luchtbehandelingskast tbv stoomketel 5741</t>
  </si>
  <si>
    <t>7488 m3/h</t>
  </si>
  <si>
    <t>BA_05_74_5730</t>
  </si>
  <si>
    <t>Luchtbehandelingskast tbv stoomketel 5742</t>
  </si>
  <si>
    <t>BB</t>
  </si>
  <si>
    <t>BB__DXXX_5701</t>
  </si>
  <si>
    <t>Luchtbehandelingskast Sanquin 5741</t>
  </si>
  <si>
    <t>13500 m3/h</t>
  </si>
  <si>
    <t>BB__DXXX_5702</t>
  </si>
  <si>
    <t>Luchtbehandelingskast CBT 5742</t>
  </si>
  <si>
    <t>BD</t>
  </si>
  <si>
    <t>BD_00_18_5703</t>
  </si>
  <si>
    <t>Luchtbehandelingskast RCK3 (OK3)</t>
  </si>
  <si>
    <t>7000 m3/h</t>
  </si>
  <si>
    <t>BD_00_18_5704</t>
  </si>
  <si>
    <t>Luchtbehandelingskast RCK4 (OK4)</t>
  </si>
  <si>
    <t>BD_00_18_5707</t>
  </si>
  <si>
    <t>Luchtbehandelingskast LBK2 (OK1 t/m OK4)</t>
  </si>
  <si>
    <t>16000 m3/h</t>
  </si>
  <si>
    <t>BD_00_18_5709</t>
  </si>
  <si>
    <t>Luchtbehandelingskast LBK5 (IC)</t>
  </si>
  <si>
    <t>BD_00_18_5710</t>
  </si>
  <si>
    <t>Luchtbehandelingskast LBK1 (OK1 t/m OK4)</t>
  </si>
  <si>
    <t>BD_00_18_5711</t>
  </si>
  <si>
    <t>Luchtbehandelingskast LBK12 (UPS ruimte)</t>
  </si>
  <si>
    <t>1188 m3/h</t>
  </si>
  <si>
    <t>BD_00_18_5712</t>
  </si>
  <si>
    <t>Luchtbehandelingskast LBK6 (reserve)</t>
  </si>
  <si>
    <t>BD_00_18_5714</t>
  </si>
  <si>
    <t>Luchtafzuigkast LAK1 (OK1 t/m OK4)</t>
  </si>
  <si>
    <t>15192 m3/h</t>
  </si>
  <si>
    <t>BD_00_18_5715</t>
  </si>
  <si>
    <t>Luchtafzuigkast LAK2 (OK1 t/m OK4)</t>
  </si>
  <si>
    <t>BD_00_54_5705</t>
  </si>
  <si>
    <t>Luchtbehandelingskast LBK4 (IK1 t/m IK4)</t>
  </si>
  <si>
    <t>BD_00_54_5708</t>
  </si>
  <si>
    <t>Luchtbehandelingskast LBK3 (IK1 t/m IK4)</t>
  </si>
  <si>
    <t>BD_00_54_5715</t>
  </si>
  <si>
    <t>Luchtafzuigkast LAK3 (IK1 t/m IK4)</t>
  </si>
  <si>
    <t>BD_00_54_5716</t>
  </si>
  <si>
    <t>Luchtafzuigkast LAK4 (IK1 t/m IK4)</t>
  </si>
  <si>
    <t>BD_00_54_5717</t>
  </si>
  <si>
    <t>Luchtafzuigkast LAK5 (IK1 t/m IK4)</t>
  </si>
  <si>
    <t>BD_00_54_5718</t>
  </si>
  <si>
    <t>Luchtafzuigkast LAK6 (reserve)</t>
  </si>
  <si>
    <t>BD_00_67_5701</t>
  </si>
  <si>
    <t>Luchtbehandelingskast RCK2 (OK2)</t>
  </si>
  <si>
    <t>BD_00_67_5702</t>
  </si>
  <si>
    <t>Luchtbehandelingskast RCK1 (OK1)</t>
  </si>
  <si>
    <t>BE</t>
  </si>
  <si>
    <t>k</t>
  </si>
  <si>
    <t>BE_00xxx_5701</t>
  </si>
  <si>
    <t>Luchtbehandelingskast 701-20.50-2 isolatoren en biohazardkasten EDC</t>
  </si>
  <si>
    <t>800 m3/h</t>
  </si>
  <si>
    <t>BE_00xxx_5702</t>
  </si>
  <si>
    <t>Luchtbehandelingskast 701-20.50-1 isolatoren en biohazardkasten EDC</t>
  </si>
  <si>
    <t>BE_01154_5701</t>
  </si>
  <si>
    <t>Luchtbehandelingskast 1e verdieping 5701</t>
  </si>
  <si>
    <t>37500 m3/h</t>
  </si>
  <si>
    <t>BE_05515_5702</t>
  </si>
  <si>
    <t>Luchtbehandelingskast 752VA30.50-2 afzuig isolatoren EDC</t>
  </si>
  <si>
    <t>3204 m3/h</t>
  </si>
  <si>
    <t>BE_05515_5703</t>
  </si>
  <si>
    <t>Luchtbehandelingskast 753VT20 Oncologie</t>
  </si>
  <si>
    <t>BE_05515_5704</t>
  </si>
  <si>
    <t>Luchtbehandelingskast 752VA30.50-1 afzuig isolatoren EDC</t>
  </si>
  <si>
    <t>27000 m3/h</t>
  </si>
  <si>
    <t>BE_05515_5705</t>
  </si>
  <si>
    <t>Luchtbehandelingskast 752 LB01VT01 EDC</t>
  </si>
  <si>
    <t>BE_05515_5706</t>
  </si>
  <si>
    <t>Luchtbehandelingskast 753VA30.1-1 Oncologie</t>
  </si>
  <si>
    <t>30456 m3/h</t>
  </si>
  <si>
    <t>BE_05515_5707</t>
  </si>
  <si>
    <t>Luchtbehandelingskast 752 LB03VA01 EDC</t>
  </si>
  <si>
    <t>BE_05515_5709</t>
  </si>
  <si>
    <t>Luchtbehandelingskast 752 LB03VA02 EDC</t>
  </si>
  <si>
    <t>BE_05515_5710</t>
  </si>
  <si>
    <t>Luchtbehandelingskast 752 LB02VT01 EDC</t>
  </si>
  <si>
    <t>BE_05515_5711</t>
  </si>
  <si>
    <t>Luchtbehandelingskast 753VA30.1-2 Oncologie</t>
  </si>
  <si>
    <t>BE_DXXX_5702</t>
  </si>
  <si>
    <t>Luchtbehandelingskast Oncologie 5702 (dak)</t>
  </si>
  <si>
    <t>CA</t>
  </si>
  <si>
    <t>CA_04_14_5741</t>
  </si>
  <si>
    <t>Luchtbehandelingskast LBK 6 PET-MRI</t>
  </si>
  <si>
    <t>1.44 m3/s</t>
  </si>
  <si>
    <t>CA_04_14_5742</t>
  </si>
  <si>
    <t>Luchtbehandelingskast RA LTK1.1 en LAK1.1 NuGe</t>
  </si>
  <si>
    <t>8000 m3/h</t>
  </si>
  <si>
    <t>CA_04_14_5743</t>
  </si>
  <si>
    <t>Luchtbehandelingskast LTK1.2 en LAK1.2 NuGe</t>
  </si>
  <si>
    <t>CA_04_14_5744</t>
  </si>
  <si>
    <t>Luchtbehandelingskast LBK 5 Mortuarium</t>
  </si>
  <si>
    <t>2.5 m3/s</t>
  </si>
  <si>
    <t>CA_04_14_5745</t>
  </si>
  <si>
    <t>Luchtbehandelingskast LBK 2.1 centraal</t>
  </si>
  <si>
    <t>11.94 m3/s</t>
  </si>
  <si>
    <t>CA_04_14_5746</t>
  </si>
  <si>
    <t>Luchtbehandelingskast LBK 2.2 centraal</t>
  </si>
  <si>
    <t>CA_K__23_5701</t>
  </si>
  <si>
    <t>Luchtbehandelingskast LBK 3 beddenwascentrale</t>
  </si>
  <si>
    <t>CA_K1_02_5731</t>
  </si>
  <si>
    <t>Luchtbehandelingskast LBK 4.1 MER</t>
  </si>
  <si>
    <t>5.42 m3/s</t>
  </si>
  <si>
    <t>CA_K1_02_5732</t>
  </si>
  <si>
    <t>Luchtbehandelingskast LBK 4.2 MER</t>
  </si>
  <si>
    <t>CB</t>
  </si>
  <si>
    <t>CB_00_03_5701</t>
  </si>
  <si>
    <t>Luchtbehandelingskast 5743 kantoren Cyclotron</t>
  </si>
  <si>
    <t>5400 m3/h</t>
  </si>
  <si>
    <t>CB_00_03_5702</t>
  </si>
  <si>
    <t>Luchtbehandelingskast 5741 LAB Cyclotron</t>
  </si>
  <si>
    <t>18000 m3/h</t>
  </si>
  <si>
    <t>CB_00_03_5703</t>
  </si>
  <si>
    <t>Luchtbehandelingskast 5742 LAB Cyclotron</t>
  </si>
  <si>
    <t>CB_04_15_5701</t>
  </si>
  <si>
    <t>Luchtbehandelingskast 5701 PET-CT NuGe</t>
  </si>
  <si>
    <t>CB_04_15_5702</t>
  </si>
  <si>
    <t>Luchtbehandelingskast 5702 NuGe Lab. 3e vd.</t>
  </si>
  <si>
    <t>10855 m3/h</t>
  </si>
  <si>
    <t>CB_04_15_5703</t>
  </si>
  <si>
    <t>Luchtafzuigkast 5701 PET-CT NuGe</t>
  </si>
  <si>
    <t>CB_04_15_5704</t>
  </si>
  <si>
    <t>Luchtafzuigkast 5702 NuGe Lab. 3e vd.</t>
  </si>
  <si>
    <t>15585 m3/h</t>
  </si>
  <si>
    <t>CD</t>
  </si>
  <si>
    <t>CD_02200_5704</t>
  </si>
  <si>
    <t>Luchtbehandelingskast 9LBK11 2e en 3e vd.</t>
  </si>
  <si>
    <t>8700 m3/h</t>
  </si>
  <si>
    <t>CD_02226_5702</t>
  </si>
  <si>
    <t>Luchtbehandelingskast 9LBK13 kantoren</t>
  </si>
  <si>
    <t>10200 m3/h</t>
  </si>
  <si>
    <t>CD_02226_5703</t>
  </si>
  <si>
    <t>Luchtbehandelingskast 9LBK12 kerngebied</t>
  </si>
  <si>
    <t>35000 m3/h</t>
  </si>
  <si>
    <t>CE</t>
  </si>
  <si>
    <t>CE_01101_5701</t>
  </si>
  <si>
    <t>Luchtafzuigkast 9LAK4-2 DM Labs</t>
  </si>
  <si>
    <t>9800 m3/h</t>
  </si>
  <si>
    <t>CE_01101_5702</t>
  </si>
  <si>
    <t>Luchtafzuigkast 9LAK3 Operatie</t>
  </si>
  <si>
    <t>24000 m3/h</t>
  </si>
  <si>
    <t>CE_01101_5703</t>
  </si>
  <si>
    <t>Luchtbehandelingskast 9LBK6 Durox plafond NO/ZO Ce zijde</t>
  </si>
  <si>
    <t>5000 m3/h</t>
  </si>
  <si>
    <t>CE_01101_5704</t>
  </si>
  <si>
    <t>Luchtbehandelingskast 9LBK4 Laboratorium</t>
  </si>
  <si>
    <t>20400 m3/h</t>
  </si>
  <si>
    <t>CE_01101_5705</t>
  </si>
  <si>
    <t>Luchtbehandelingskast 9LBK3 Operatie</t>
  </si>
  <si>
    <t>CE_01157_5701</t>
  </si>
  <si>
    <t>Luchtafzuigkast 9LAK1 Exp. chir.</t>
  </si>
  <si>
    <t>21800 m3/h</t>
  </si>
  <si>
    <t>CE_01157_5702</t>
  </si>
  <si>
    <t>Luchtbehandelingskast 9LBK1 Exp. chir.</t>
  </si>
  <si>
    <t>26200 m3/h</t>
  </si>
  <si>
    <t>CE_01157_5703</t>
  </si>
  <si>
    <t>Luchtafzuigventilator 9VA1-2 Ce-004c/Ce-004d/Ce-004e</t>
  </si>
  <si>
    <t>2300 m3/h</t>
  </si>
  <si>
    <t>CE_01157_5704</t>
  </si>
  <si>
    <t>Luchttoevoerventilator 9VT1-2 Ce-004c/Ce-004d/Ce-004e</t>
  </si>
  <si>
    <t>CE_01157_5705</t>
  </si>
  <si>
    <t>Luchtbehandelingskast 9LBK5 Durox plafond NW/ZW</t>
  </si>
  <si>
    <t>CE_01157_5706</t>
  </si>
  <si>
    <t>Luchttoevoerventilator 9VT2-3</t>
  </si>
  <si>
    <t>500 m3/h</t>
  </si>
  <si>
    <t>CE_01157_5707</t>
  </si>
  <si>
    <t>Luchttoevoerventilator 9VT2-2</t>
  </si>
  <si>
    <t>CE_01157_5708</t>
  </si>
  <si>
    <t>Luchttoevoerventilator 9VT2-1</t>
  </si>
  <si>
    <t>250 m3/h</t>
  </si>
  <si>
    <t>CE_01157_5709</t>
  </si>
  <si>
    <t>Luchtafzuigkast 9LAK4-1 Laboratorium</t>
  </si>
  <si>
    <t>9200 m3/h</t>
  </si>
  <si>
    <t>CE_02254_5701</t>
  </si>
  <si>
    <t>Luchtbehandelingskast 9LBK14 kantoren</t>
  </si>
  <si>
    <t>10800 m3/h</t>
  </si>
  <si>
    <t>DP</t>
  </si>
  <si>
    <t>DP_00_229A_5701</t>
  </si>
  <si>
    <t>Toevoerventilator productiekeuken</t>
  </si>
  <si>
    <t>3000 m3/h</t>
  </si>
  <si>
    <t>DP_00228_5701LV</t>
  </si>
  <si>
    <t>Luchtbehandelingskast 5741 LBK Psychiatrie</t>
  </si>
  <si>
    <t>31500 m3/h</t>
  </si>
  <si>
    <t>DP_00228_5702LV</t>
  </si>
  <si>
    <t>Luchtbehandelingskast 5742 LBK Psychiatrie</t>
  </si>
  <si>
    <t>DP_00228_5703VA</t>
  </si>
  <si>
    <t>Luchtbehandelingskast  5741 LAK Psychiatrie</t>
  </si>
  <si>
    <t>31518 m3/h</t>
  </si>
  <si>
    <t>DP_00228_5704VA</t>
  </si>
  <si>
    <t>Luchtbehandelingskast 5742 LAK Psychiatrie</t>
  </si>
  <si>
    <t>DP_01XXX_5705LV</t>
  </si>
  <si>
    <t>Luchtbehandelingskast 5743 LBK meetkamer</t>
  </si>
  <si>
    <t>600 m3/h</t>
  </si>
  <si>
    <t>EC</t>
  </si>
  <si>
    <t>EC_03_33_5701</t>
  </si>
  <si>
    <t>Luchtbehandelingskast LBK FD</t>
  </si>
  <si>
    <t>EC_05_00_5701</t>
  </si>
  <si>
    <t>Luchtbehandelingskast LBK EC 0541R</t>
  </si>
  <si>
    <t>EC_05_00_5702</t>
  </si>
  <si>
    <t>Luchtbehandelingskast LBK EC 0542R</t>
  </si>
  <si>
    <t>EE</t>
  </si>
  <si>
    <t>EE_00_36_5701</t>
  </si>
  <si>
    <t>Luchtafzuigkast EE Beg gr 5701 Compressorruimte 315VA30.4</t>
  </si>
  <si>
    <t>5200 m³/h</t>
  </si>
  <si>
    <t>EE_00_79_5707</t>
  </si>
  <si>
    <t>Luchtafzuigkast 315VA30.3 DWL en Trafo's</t>
  </si>
  <si>
    <t>EE_04401_5702</t>
  </si>
  <si>
    <t>Luchtafzuigkast RA Lab Kern B-activiteit 321VA32.2</t>
  </si>
  <si>
    <t>25992 m3/h</t>
  </si>
  <si>
    <t>EE_04401_5703</t>
  </si>
  <si>
    <t>Luchtafzuigkast RA Lab Noord 323VA31.1</t>
  </si>
  <si>
    <t>EE_04401_5704</t>
  </si>
  <si>
    <t>Luchtafzuigkast RA Lab Noord 323VA31.2</t>
  </si>
  <si>
    <t>EE_04401_5705</t>
  </si>
  <si>
    <t>Luchtafzuigkast RA Lab Kern B-activiteit 321VA32.1</t>
  </si>
  <si>
    <t>7200 m3/h</t>
  </si>
  <si>
    <t>EE_04401_5706</t>
  </si>
  <si>
    <t>Luchtafzuigkast Zuid-West 321VA30.1</t>
  </si>
  <si>
    <t>12240 m3/h</t>
  </si>
  <si>
    <t>EE_04401_5707</t>
  </si>
  <si>
    <t>Luchtafzuigkast 324LAK002 vliegenstal</t>
  </si>
  <si>
    <t>644 m3/h</t>
  </si>
  <si>
    <t>EE_04401_5708</t>
  </si>
  <si>
    <t>Luchtbehandelingskast Zuid-West/Oost binnenzone+kernen 322VB22.1</t>
  </si>
  <si>
    <t>39996 m3/h</t>
  </si>
  <si>
    <t>EE_04401_5709</t>
  </si>
  <si>
    <t>Luchtbehandelingskast Zuid-West/Oost Gevel 322VB21.1</t>
  </si>
  <si>
    <t>EE_04401_5710</t>
  </si>
  <si>
    <t>Luchtbehandelingskast Zuid-West/Oost binnenzone+kernen 321VB22.1</t>
  </si>
  <si>
    <t>EE_04401_5711</t>
  </si>
  <si>
    <t>Luchtbehandelingskast Zuid-West/Oost Gevel 321VB21.1</t>
  </si>
  <si>
    <t>EE_04401_5712</t>
  </si>
  <si>
    <t>Luchtbehandelingskast Noord-West/Oost binnenzone+kernen 324VB22.1</t>
  </si>
  <si>
    <t>EE_04401_5713</t>
  </si>
  <si>
    <t>Luchtbehandelingskast Noord-West/Oost binnenzone+kernen 323VB22.1</t>
  </si>
  <si>
    <t>EE_04401_5714</t>
  </si>
  <si>
    <t>Luchtbehandelingskast Noord-West/Oost Gevel 323VB21.1</t>
  </si>
  <si>
    <t>EE_04401_5715</t>
  </si>
  <si>
    <t>Luchtbehandelingskast Noord-West 324VT20.1</t>
  </si>
  <si>
    <t>EE_04401_5716</t>
  </si>
  <si>
    <t>Luchtbehandelingskast Noord-Oost 323VT20.1</t>
  </si>
  <si>
    <t>EE_04401_5717</t>
  </si>
  <si>
    <t>Luchtbehandelingskast Zuid-Oost 322VT20.1</t>
  </si>
  <si>
    <t>EE_04401_5718</t>
  </si>
  <si>
    <t>Luchtbehandelingskast Zuid-West 321VT20.1</t>
  </si>
  <si>
    <t>EE_04401_5719</t>
  </si>
  <si>
    <t>Luchtbehandelingskast Snijzalen</t>
  </si>
  <si>
    <t>6192 m3/h</t>
  </si>
  <si>
    <t>EE_04401_5720</t>
  </si>
  <si>
    <t>Luchtbehandelingskast OK</t>
  </si>
  <si>
    <t>14508 m3/h</t>
  </si>
  <si>
    <t>EE_04401_5721</t>
  </si>
  <si>
    <t>Luchtbehandelingskast 324LBK001 vliegenstal</t>
  </si>
  <si>
    <t>EE_04401_5722</t>
  </si>
  <si>
    <t>Luchtafzuigkast RA Lab Zuid C-activiteit 321VA31.2</t>
  </si>
  <si>
    <t>EE_04401_5723</t>
  </si>
  <si>
    <t>Luchtafzuigkast RA Lab Zuid C-activiteit 321VA31.1</t>
  </si>
  <si>
    <t>EE_04401_5724</t>
  </si>
  <si>
    <t>Luchtafzuigkast Noord-West 324VA30.1</t>
  </si>
  <si>
    <t>EE_04401_5725</t>
  </si>
  <si>
    <t>Luchtafzuigkast Noord-Oost 323VA30.2</t>
  </si>
  <si>
    <t>EE_04401_5726</t>
  </si>
  <si>
    <t>Luchtafzuigkast Noord-Oost 323VA30.1</t>
  </si>
  <si>
    <t>EE_04401_5727</t>
  </si>
  <si>
    <t>Luchtafzuigkast Zuid-Oost 322VA30.1</t>
  </si>
  <si>
    <t>EE_04401_5728</t>
  </si>
  <si>
    <t>Luchtafzuigkast OK</t>
  </si>
  <si>
    <t>EE_04401_5729</t>
  </si>
  <si>
    <t>Luchtafzuigkast Snijzalen</t>
  </si>
  <si>
    <t>EE_04401_5730</t>
  </si>
  <si>
    <t>Luchtafzuigkast Noord-West 324VA30.2</t>
  </si>
  <si>
    <t>EE_07705_5701</t>
  </si>
  <si>
    <t>Luchtbehandelingskast</t>
  </si>
  <si>
    <t>3000-5000 m3/h</t>
  </si>
  <si>
    <t>EE_07750_5702</t>
  </si>
  <si>
    <t>EE_07750_5703</t>
  </si>
  <si>
    <t>EE_11_01_5701</t>
  </si>
  <si>
    <t>Luchtafzuigkast Centrale Afvoer ZO 332VA30.1-1</t>
  </si>
  <si>
    <t>EE_11_01_5702</t>
  </si>
  <si>
    <t>Luchtafzuigkast Centrale Afvoer ZO 332VA30.1-2</t>
  </si>
  <si>
    <t>EE_11_01_5703</t>
  </si>
  <si>
    <t>Centrale Afvoer luchtbehandeling Zuid-West 331VA30.1-1</t>
  </si>
  <si>
    <t>EE_11_01_5704</t>
  </si>
  <si>
    <t>Centrale Afvoer luchtbehandeling Zuid-West 331VA30.1-2</t>
  </si>
  <si>
    <t>EE_11_01_5713</t>
  </si>
  <si>
    <t>Luchtafzuigkast Centrale Afvoer NO 333VA30.1-1</t>
  </si>
  <si>
    <t>EE_11_01_5714</t>
  </si>
  <si>
    <t>Luchtafzuigkast Centrale Afvoer NO 333VA30.1-2</t>
  </si>
  <si>
    <t>EE_11_01_5715</t>
  </si>
  <si>
    <t>Luchtafzuigkast Centrale Afvoer NW 334VA30.1-1</t>
  </si>
  <si>
    <t>EE_11_01_5716</t>
  </si>
  <si>
    <t>Luchtafzuigkast Centrale Afvoer NW 334VA30.1-2</t>
  </si>
  <si>
    <t>EE_11_01_5717</t>
  </si>
  <si>
    <t>Luchtafzuigkast 331VA31.1 RA Labs Zuid</t>
  </si>
  <si>
    <t>EE_11_01_5718</t>
  </si>
  <si>
    <t>Luchtafzuigkast 331VA31.2 RA Labs Zuid</t>
  </si>
  <si>
    <t>EE_11_01_5719</t>
  </si>
  <si>
    <t>Luchtafzuigkast 331VA 30.6-1</t>
  </si>
  <si>
    <t>20000 m3/h</t>
  </si>
  <si>
    <t>EE_11_01_5720</t>
  </si>
  <si>
    <t>Luchtafzuigkast 331VA 30.6-2</t>
  </si>
  <si>
    <t>EE_11_01_5721</t>
  </si>
  <si>
    <t>Luchtafzuigkast 331VA 23</t>
  </si>
  <si>
    <t>4000 m3/h</t>
  </si>
  <si>
    <t>EE_11_01_5722</t>
  </si>
  <si>
    <t>Luchtbehandelingskast 331VT 23</t>
  </si>
  <si>
    <t>EE_11_01_5724</t>
  </si>
  <si>
    <t>Luchtafzuigkast 333VA 30.6-2</t>
  </si>
  <si>
    <t>EE_11_01_5725</t>
  </si>
  <si>
    <t>Luchtbehandelingskast Boosterventilatoren kernen Noord-Oost binnenzone+kernen 333VB22.1</t>
  </si>
  <si>
    <t>EE_11_01_5726</t>
  </si>
  <si>
    <t>Luchtbehandelingskast Boosterventilatoren kernen Noord-West binnenzone+kernen 334VB22.1</t>
  </si>
  <si>
    <t>EE_11_01_5727</t>
  </si>
  <si>
    <t>Luchtbehandelingskast 333VT24 Noodtrappenhuis Oost</t>
  </si>
  <si>
    <t>EE_11_01_5728</t>
  </si>
  <si>
    <t>Luchtbehandelingskast 334VT24 Noodtrappenhuis West</t>
  </si>
  <si>
    <t>EE_11001_5705</t>
  </si>
  <si>
    <t>Luchtbehandelingskast Centrale Toevoer NW 334VT20.1-1</t>
  </si>
  <si>
    <t>EE_11001_5706</t>
  </si>
  <si>
    <t>Luchtbehandelingskast Centrale Toevoer NO 333VT20.1-1</t>
  </si>
  <si>
    <t>EE_11001_5707</t>
  </si>
  <si>
    <t>Luchtbehandelingskast Centrale Toevoer ZO 332VT20.1-1</t>
  </si>
  <si>
    <t>EE_11001_5708</t>
  </si>
  <si>
    <t>Luchtbehandelingskast Centrale Toevoer ZW 331VT20.1-1</t>
  </si>
  <si>
    <t>EE_11001_5709</t>
  </si>
  <si>
    <t>Luchtbehandelingskast Boosterventilatoren kernen Noord-Oost/West Gevel 333VB21.1</t>
  </si>
  <si>
    <t>EE_11001_5710</t>
  </si>
  <si>
    <t>Luchtbehandelingskast 332VB22.1 ZO</t>
  </si>
  <si>
    <t>EE_11001_5711</t>
  </si>
  <si>
    <t>Luchtbehandelingskast 331VB22.1 ZW</t>
  </si>
  <si>
    <t>EE_11001_5712</t>
  </si>
  <si>
    <t>Luchtbehandelingskast Boosterventilatoren kernen Zuid-West/Oost Gevel 331VB21.1</t>
  </si>
  <si>
    <t>EE_13_50_5701</t>
  </si>
  <si>
    <t>Luchtbehandeling Reciculatie BMG Lab 3132VT21.2-1</t>
  </si>
  <si>
    <t>2800 m3/h</t>
  </si>
  <si>
    <t>EE_13_53_5701</t>
  </si>
  <si>
    <t>Luchtbehandeling Toevoer BMG Lab Unit1 3132VT21.1-1</t>
  </si>
  <si>
    <t>EE_13_53_5702</t>
  </si>
  <si>
    <t>Luchtbehandeling Toevoer BMG Lab Unit2 3132VA21.1-2</t>
  </si>
  <si>
    <t>EE_13_53_5703</t>
  </si>
  <si>
    <t>Luchtbehandeling Afvoer BMG Lab Unit1 3132VA21.1-1</t>
  </si>
  <si>
    <t>5623 m3/h</t>
  </si>
  <si>
    <t>EE_13_53_5704</t>
  </si>
  <si>
    <t>Luchtbehandeling Afvoer BMG Lab Unit2 3132VA21.1-2</t>
  </si>
  <si>
    <t>EE_18_01_5707</t>
  </si>
  <si>
    <t>Luchtafzuigkast RA</t>
  </si>
  <si>
    <t>Ee_18_01_5708</t>
  </si>
  <si>
    <t>EE_18_01_5709</t>
  </si>
  <si>
    <t>Afzuigventilatie RA Lab Zuid 341VA31.2</t>
  </si>
  <si>
    <t>5004 m3/h</t>
  </si>
  <si>
    <t>EE_18_01_5710</t>
  </si>
  <si>
    <t>Afzuigventilatie RA Lab Zuid 341VA31.1</t>
  </si>
  <si>
    <t>EE_18_01_5715</t>
  </si>
  <si>
    <t>Boosterventilatoren kernen Noord-Oost binnenzone+kernen 343VB22.1</t>
  </si>
  <si>
    <t>EE_18_01_5716</t>
  </si>
  <si>
    <t>Boosterventilatoren kernen Noord-Oost/West Gevel 343VB21.1</t>
  </si>
  <si>
    <t>EE_18_01_5717</t>
  </si>
  <si>
    <t>Boosterventilator Toevoer Binnenzone + Kernen ZO 5745VB03</t>
  </si>
  <si>
    <t>EE_18_01_5718</t>
  </si>
  <si>
    <t>Boosterventilator Toevoer Binnenzone + Kernen ZW 5745VB02</t>
  </si>
  <si>
    <t>EE_18_01_5719</t>
  </si>
  <si>
    <t>Boosterventilatoren kernen Zuid-West/Oost Gevel 5745VB01</t>
  </si>
  <si>
    <t>EE_18_01_5720</t>
  </si>
  <si>
    <t>Boosterventilatoren kernen Noord-West binnenzone+kernen 344VB22.1</t>
  </si>
  <si>
    <t>EE_18_01_5723</t>
  </si>
  <si>
    <t xml:space="preserve">Luchtafzuigkast 333VA 30.6-1 </t>
  </si>
  <si>
    <t>EE_18001_5701</t>
  </si>
  <si>
    <t>EE_18001_5702</t>
  </si>
  <si>
    <t>Luchtbehandelingskast Centrale Afvoer Noord-West 344VA30.1-1</t>
  </si>
  <si>
    <t>EE_18001_5703</t>
  </si>
  <si>
    <t>EE_18001_5704</t>
  </si>
  <si>
    <t>EE_18001_5705</t>
  </si>
  <si>
    <t>Luchtbehandelingskast Centrale Afvoer Zuid-Oost 342VA30.1-2</t>
  </si>
  <si>
    <t>EE_18001_5706</t>
  </si>
  <si>
    <t>Luchtbehandelingskast Centrale Afvoer Zuid-Oost 342VA30.1-1</t>
  </si>
  <si>
    <t>EE_18001_5707</t>
  </si>
  <si>
    <t>Centrale Afvoer luchtbehandeling Zuid-West 341VA30.1-2</t>
  </si>
  <si>
    <t>EE_18001_5708</t>
  </si>
  <si>
    <t>Centrale Afvoer luchtbehandeling Zuid-West 341VA30.1-1</t>
  </si>
  <si>
    <t>EE_18001_5711</t>
  </si>
  <si>
    <t>Luchtbehandelingskast Centrale Toevoer Noord-West 344VT20.1-1</t>
  </si>
  <si>
    <t>EE_18001_5712</t>
  </si>
  <si>
    <t>luchtbehandelingskast Centrale Toevoer Noord-Oost 343VT20.1-1</t>
  </si>
  <si>
    <t>EE_18001_5713</t>
  </si>
  <si>
    <t>luchtbehandelingskast Centrale Toevoer Zuid-Oost 342VT20.1-1</t>
  </si>
  <si>
    <t>EE_18001_5714</t>
  </si>
  <si>
    <t>Luchtbehandelingskast Centrale Toevoer Zuid-West 341VT20.1-1</t>
  </si>
  <si>
    <t>EE_25_01_5701</t>
  </si>
  <si>
    <t>Luchtbehandelingskast 352VT23 traforuimte + liftmachinekamer</t>
  </si>
  <si>
    <t>10000 m3/h</t>
  </si>
  <si>
    <t>EE_25_01_5708</t>
  </si>
  <si>
    <t>Luchtafzuigkast 352VA23 traforuimte + liftmachinekamer</t>
  </si>
  <si>
    <t>EE_25_01_5709</t>
  </si>
  <si>
    <t>Luchtafzuigkast 352VA30.1 Unit 5 - 7,5 - 6,5</t>
  </si>
  <si>
    <t>40000 m3/h</t>
  </si>
  <si>
    <t>EE_25_01_5713</t>
  </si>
  <si>
    <t>Luchtafzuigkast zuurkasten 352VA 30.3-1</t>
  </si>
  <si>
    <t>EE_25_01_5714</t>
  </si>
  <si>
    <t>Luchtafzuigkast zuurkasten 352VA 30.3-2</t>
  </si>
  <si>
    <t>EE_25_01_5715</t>
  </si>
  <si>
    <t>Luchtafzuigkast 352VA30.2 Unit 5 - 7,5 - 6,5</t>
  </si>
  <si>
    <t>EE_25001_5702</t>
  </si>
  <si>
    <t>Centrale Afvoer luchtbehandeling West 351VA30.1-1</t>
  </si>
  <si>
    <t>EE_25001_5703</t>
  </si>
  <si>
    <t>Luchtbehandelingskast Centrale Toevoer Oost 352VT20.1-1</t>
  </si>
  <si>
    <t>EE_25001_5704</t>
  </si>
  <si>
    <t>Centrale Toevoer luchtbehandeling West 351VT20.1-1</t>
  </si>
  <si>
    <t>EE_25001_5705</t>
  </si>
  <si>
    <t>Luchtbehandelingskast Boosterventilatoren kernen West binnenzone+kernen 352VB22.1</t>
  </si>
  <si>
    <t>EE_25001_5706</t>
  </si>
  <si>
    <t>Luchtbehandelingskast Boosterventilatoren kernen Oost binnenzone+kernen 351VB22.1</t>
  </si>
  <si>
    <t>EE_25001_5707</t>
  </si>
  <si>
    <t>Luchtbehandelingskast Boosterventilatoren kernen West/Oost Gevel 351VB21.1</t>
  </si>
  <si>
    <t>EE_25001_5716</t>
  </si>
  <si>
    <t>Centrale Afvoer luchtbehandeling West 351VA30.1-2</t>
  </si>
  <si>
    <t>EE_25002_5706</t>
  </si>
  <si>
    <t>Centrale Toevoer Zuurkasten Ee-24 (ronde roosters) t.b.v. lab EE-2430</t>
  </si>
  <si>
    <t>EE_26_01_5710</t>
  </si>
  <si>
    <t>Luchtbehandelingskast stoomketels</t>
  </si>
  <si>
    <t>13000 m3/h</t>
  </si>
  <si>
    <t>EE_26_01_5711</t>
  </si>
  <si>
    <t>EG</t>
  </si>
  <si>
    <t>EG_00_21_5702</t>
  </si>
  <si>
    <t>Luchtbehandelingskast Logistiek centrum</t>
  </si>
  <si>
    <t>EG_00_21_5704</t>
  </si>
  <si>
    <t>Luchtbehandelingskast Compact keuken</t>
  </si>
  <si>
    <t>15000 m3/h</t>
  </si>
  <si>
    <t>EG_00_30_5701</t>
  </si>
  <si>
    <t>Luchtbehandelingskast Productiekeuken Eg-028A</t>
  </si>
  <si>
    <t>2500 m³/h</t>
  </si>
  <si>
    <t>EG_00_32_5701</t>
  </si>
  <si>
    <t>Luchtbehandelingskast Productiekeuken Eg-032</t>
  </si>
  <si>
    <t>1600 m³/h</t>
  </si>
  <si>
    <t>EG_04_08_5702</t>
  </si>
  <si>
    <t>Luchtbehandelingskast Onderwijscentrum TV-2 (zuid)</t>
  </si>
  <si>
    <t>EG_04_08_5703</t>
  </si>
  <si>
    <t>Luchtafzuigkast Onderwijscentrum AV-2 (zuid)</t>
  </si>
  <si>
    <t>EG_04_19_5701</t>
  </si>
  <si>
    <t>Luchtbehandelingskast Collegezalen Noord, LBK 3</t>
  </si>
  <si>
    <t>EG_04_19_5702</t>
  </si>
  <si>
    <t>Luchtafzuigkast Collegezalen Noord, LAK 3</t>
  </si>
  <si>
    <t>EG_04_19_5703</t>
  </si>
  <si>
    <t>Luchtbehandelingskast Collegezalen Noord, LBK 1</t>
  </si>
  <si>
    <t>EG_04_19_5704</t>
  </si>
  <si>
    <t>Luchtafzuigkast Collegezalen Noord, LAK 1</t>
  </si>
  <si>
    <t>FD</t>
  </si>
  <si>
    <t>FD_03_23_5701</t>
  </si>
  <si>
    <t>Luchtbehandelingskast LAK FD_1</t>
  </si>
  <si>
    <t>FD_03_23_5702</t>
  </si>
  <si>
    <t>Luchtbehandelingskast LAK FD_2</t>
  </si>
  <si>
    <t>Buiten kantoor uren ( Kantoor)</t>
  </si>
  <si>
    <t>G</t>
  </si>
  <si>
    <t>G__00_84_5701</t>
  </si>
  <si>
    <t>Luchtbehandelingskast R.DEC.1.K02</t>
  </si>
  <si>
    <t>Retour Decontaminiatieruimte Uitvoering in overleg met Erasmus</t>
  </si>
  <si>
    <t>G__00_84_5702</t>
  </si>
  <si>
    <t>Luchtbehandelingskast T.DEC.1.K02</t>
  </si>
  <si>
    <t>Toevoer Decontaminatieruimte Uitvoering Dag</t>
  </si>
  <si>
    <t>GK</t>
  </si>
  <si>
    <t>GK_04409_5701</t>
  </si>
  <si>
    <t>Luchtbehandelingskast laagbouw</t>
  </si>
  <si>
    <t>GK_14_43_5701</t>
  </si>
  <si>
    <t>Luchtbehandelingkast 13e verdieping</t>
  </si>
  <si>
    <t>GK_14_43_5702</t>
  </si>
  <si>
    <t>Luchtbehandelingskast hoogbouw</t>
  </si>
  <si>
    <t>67000 m3/h</t>
  </si>
  <si>
    <t>GK_DXXXX_5701</t>
  </si>
  <si>
    <t>Luchtafvoerkast</t>
  </si>
  <si>
    <t>5400 m³/h</t>
  </si>
  <si>
    <t>GK_DXXXX_5702</t>
  </si>
  <si>
    <t>Luchtafvoerkast 13e verdieping</t>
  </si>
  <si>
    <t>3600 m³/h</t>
  </si>
  <si>
    <t>KP</t>
  </si>
  <si>
    <t>KP_02812_5701</t>
  </si>
  <si>
    <t>Luchtbehandelingskast KP 5701 LBK 1</t>
  </si>
  <si>
    <t>26.000</t>
  </si>
  <si>
    <t>KP_DXXXX_5701</t>
  </si>
  <si>
    <t>Luchtafvoerkast 5701 LAK 1</t>
  </si>
  <si>
    <t>23500 m3/h</t>
  </si>
  <si>
    <t>MB</t>
  </si>
  <si>
    <t>MB_01_20_5702</t>
  </si>
  <si>
    <t>Luchtbehandelingskast (steriele berging)</t>
  </si>
  <si>
    <t>TV: 10200 m3/h / AV: 9144 m3/h</t>
  </si>
  <si>
    <t>vrij uitvoerbaar</t>
  </si>
  <si>
    <t>NA</t>
  </si>
  <si>
    <t>NA_07_12_5701</t>
  </si>
  <si>
    <t>Luchtbehandelingskast T.ALG.1.K01</t>
  </si>
  <si>
    <t>Toevoer NA-BG t/m NA-3e (SEH + Kantoren) Uitvoering Dag</t>
  </si>
  <si>
    <t>NA_07_12_5702</t>
  </si>
  <si>
    <t>Luchtbehandelingskast T.ALG.2.K01</t>
  </si>
  <si>
    <t>NA_07_12_5703</t>
  </si>
  <si>
    <t>Luchtbehandelingskast T.STAF.3.K01</t>
  </si>
  <si>
    <t>Toevoer NA-4e t/m NA-12e (Kantoren) Uitvoering Dag</t>
  </si>
  <si>
    <t>NA_13_16_5701</t>
  </si>
  <si>
    <t>Luchtbehandelingskast R.ALG/STAF.1.K01</t>
  </si>
  <si>
    <t>Retour NA-BG t/m NA-12e (SEH + Kantoren) Uitvoering Dag</t>
  </si>
  <si>
    <t>NA_13_16_5702</t>
  </si>
  <si>
    <t>Luchtbehandelingskast R.ALG/STAF.2.K01</t>
  </si>
  <si>
    <t>NA_13_16_5703</t>
  </si>
  <si>
    <t>Luchtbehandelingskast R.ALG/STAF.3.K01</t>
  </si>
  <si>
    <t>NA_13_16_5704</t>
  </si>
  <si>
    <t>Luchtbehandelingskast R.ALG/STAF.4.K01</t>
  </si>
  <si>
    <t>NA_13_16_5705</t>
  </si>
  <si>
    <t>Luchtbehandelingskast T.STAF.1.K01</t>
  </si>
  <si>
    <t>Toevoer NA-14e t/m NA-29e (Kantoren) Uitvoering Dag</t>
  </si>
  <si>
    <t>NA_13_16_5706</t>
  </si>
  <si>
    <t>Luchtbehandelingskast T.STAF.2.K01</t>
  </si>
  <si>
    <t>NA_31_10_5718</t>
  </si>
  <si>
    <t>Luchtbehandelingskast R.STAF.1.K01</t>
  </si>
  <si>
    <t>Retour NA-14e t/m NA-29e (Kantoren) Uitvoering Dag</t>
  </si>
  <si>
    <t>NA_31_10_5719</t>
  </si>
  <si>
    <t>Luchtbehandelingskast R.STAF.2.K01</t>
  </si>
  <si>
    <t>NB</t>
  </si>
  <si>
    <t>NB_03_17_5701</t>
  </si>
  <si>
    <t>Luchtbehandelingskast B.ALG.1.K02 Apotheek</t>
  </si>
  <si>
    <t>Booster Apotheek UItvoering Avond</t>
  </si>
  <si>
    <t>NB_07_11_5701</t>
  </si>
  <si>
    <t>Luchtbehandelingskast T.ALG.1.K02</t>
  </si>
  <si>
    <t>Toevoer NB-BG t/m NB-3e (SEH + Algemeen) Uitvoering Dag</t>
  </si>
  <si>
    <t>NB_07_11_5702</t>
  </si>
  <si>
    <t>Luchtbehandelingskast T.ALG.2.K02</t>
  </si>
  <si>
    <t>NB_07_11_5703</t>
  </si>
  <si>
    <t>Luchtbehandelingskast T.LAB.1.K02</t>
  </si>
  <si>
    <t>Toevoer NB-4e t/m NB-5e + NB-8e t/m NB-12e (Laboratorium) Uitvoering Avond</t>
  </si>
  <si>
    <t>NB_07_11_5704</t>
  </si>
  <si>
    <t>Luchtbehandelingskast T.LAB.2.K02</t>
  </si>
  <si>
    <t>NB_07_11_5705</t>
  </si>
  <si>
    <t>Luchtbehandelingskast T.CSA.K02</t>
  </si>
  <si>
    <t>Toevoer NB-6e + NC-6e (CSA) Uitvoering Weekend</t>
  </si>
  <si>
    <t>NB_07_11_5706</t>
  </si>
  <si>
    <t>Luchtbehandelingskast R.CSA.K02</t>
  </si>
  <si>
    <t>Retour NB-6e + NC-6e (CSA) Uitvoering Weekend</t>
  </si>
  <si>
    <t>NB_13_10_5701</t>
  </si>
  <si>
    <t>Luchtbehandelingskast R.ALG.1.K02</t>
  </si>
  <si>
    <t>Retour NB-BG t/m NB-3de (SEH+Algemeen ) - uitvoering dag</t>
  </si>
  <si>
    <t>NB_13_10_5702</t>
  </si>
  <si>
    <t>Luchtbehandelingskast R.ALG.2.K02</t>
  </si>
  <si>
    <t>Retour NB-BG t/m NB-3e (SEH + Algemeen)-Uitvoering Dag</t>
  </si>
  <si>
    <t>NC</t>
  </si>
  <si>
    <t>NC_03_15_5701</t>
  </si>
  <si>
    <t>Luchtbehandelingskast B.ALG.1.K03 ATMP-lab</t>
  </si>
  <si>
    <t>Booster Apotheek ATMP UItvoering Avond</t>
  </si>
  <si>
    <t>NC_07_17_5701</t>
  </si>
  <si>
    <t>Luchtbehandelingskast T.ALG.1.K03</t>
  </si>
  <si>
    <t>Toevoer NC-BG t/m NC-3e (SEH + Algemeen) Uitvoering Dag</t>
  </si>
  <si>
    <t>NC_07_17_5702</t>
  </si>
  <si>
    <t>Luchtbehandelingskast T.ALG.2.K03</t>
  </si>
  <si>
    <t>NC_07_17_5703</t>
  </si>
  <si>
    <t>Luchtbehandelingskast T.LAB.1.K03</t>
  </si>
  <si>
    <t>Toevoer NC-4e t/m NC-5e + NC-8e t/m NC-10e (Laboratorium) Uitvoering Avond</t>
  </si>
  <si>
    <t>NC_07_17_5704</t>
  </si>
  <si>
    <t>Luchtbehandelingskast T.LAB.2.K03</t>
  </si>
  <si>
    <t>NC_07_17_5705</t>
  </si>
  <si>
    <t>Luchtbehandelingskast T.RECIRC.OK1.K03</t>
  </si>
  <si>
    <t>Toevoer recirculatie OK1 (Operatiekamer) Uitvoering vanaf 20:00 uur</t>
  </si>
  <si>
    <t>NC_07_26_5701</t>
  </si>
  <si>
    <t>Luchtbehandelingskast R.ALG/ENT.1.K03a/K04a</t>
  </si>
  <si>
    <t>Retour NC-BG (Entree) + NC-5e (MRI) Uitvoering Avond</t>
  </si>
  <si>
    <t>NC_07_26_5702</t>
  </si>
  <si>
    <t>Luchtbehandelingskast R.BED.1.K03a/K04a</t>
  </si>
  <si>
    <t>Retour NC-8e t/m NC-10e (Beddenkamers) Uitvoering in overleg met Erasmus</t>
  </si>
  <si>
    <t>NC_07_26_5703</t>
  </si>
  <si>
    <t>Luchtbehandelingskast R.IC.1.K03a/K04a</t>
  </si>
  <si>
    <t>Retour NC-4e (IC) Uitvoering in overleg met Erasmus</t>
  </si>
  <si>
    <t>NC_07_26_5704</t>
  </si>
  <si>
    <t>Luchtbehandelingskast T.RECIRC.OK5.K03</t>
  </si>
  <si>
    <t>Toevoer recirculatie OK5 (Operatiekamer) Uitvoering vanaf 20:00 uur</t>
  </si>
  <si>
    <t>NC_07_26_5705</t>
  </si>
  <si>
    <t>Luchtbehandelingskast T.RECIRC.OK3.K03</t>
  </si>
  <si>
    <t>Toevoer recirculatie OK3 (Operatiekamer) Uitvoering vanaf 20:00 uur</t>
  </si>
  <si>
    <t>NC_07_26_5706</t>
  </si>
  <si>
    <t>Luchtbehandelingskast T.RECIRC.OK2.K03</t>
  </si>
  <si>
    <t>Toevoer recirculatie OK2 (Operatiekamer) Uitvoering vanaf 20:00 uur</t>
  </si>
  <si>
    <t>NC_07_26_5707</t>
  </si>
  <si>
    <t>Luchtbehandelingskast T.OK.1.K03</t>
  </si>
  <si>
    <t>Toevoer recirculatiekasten OK 1 t/m OK 19 (Operatiekamers) Uitvoering Nacht</t>
  </si>
  <si>
    <t>NC_07_26_5708</t>
  </si>
  <si>
    <t>Luchtbehandelingskast T.OK.2.K03</t>
  </si>
  <si>
    <t>NC_07_42_5701</t>
  </si>
  <si>
    <t>Luchtbehandelingskast T.BED.1.K03a/K04a</t>
  </si>
  <si>
    <t>Toevoer NC-8e t/m NC-10e (Beddenkamers) Uitvoering in overleg met Erasmus</t>
  </si>
  <si>
    <t>NC_07_42_5702</t>
  </si>
  <si>
    <t>Luchtbehandelingskast T.IC.1.K03a/K04a</t>
  </si>
  <si>
    <t>Toevoer NC-4e (IC) Uitvoering in overleg met Erasmus</t>
  </si>
  <si>
    <t>NC_07_42_5703</t>
  </si>
  <si>
    <t>Luchtbehandelingskast T.ALG/ENT.1.K03a/K04a</t>
  </si>
  <si>
    <t>Toevoer NC-BG (Entree) + NC-5e (MRI) Uitvoering Avond</t>
  </si>
  <si>
    <t>NC_07_42_5704</t>
  </si>
  <si>
    <t>Luchtbehandelingskast T.RECIRC.OK7.K03</t>
  </si>
  <si>
    <t>Toevoer recirculatie OK7 (Operatiekamer) Uitvoering vanaf 20:00 uur</t>
  </si>
  <si>
    <t>NC_07_42_5705</t>
  </si>
  <si>
    <t>Luchtbehandelingskast T.RECIRC.OK9.K03</t>
  </si>
  <si>
    <t>Toevoer recirculatie OK9 (Operatiekamer) Uitvoering vanaf 20:00 uur</t>
  </si>
  <si>
    <t>NC_07_42_5706</t>
  </si>
  <si>
    <t>Luchtbehandelingskast T.RECIRC.OK8.K03</t>
  </si>
  <si>
    <t>Toevoer recirculatie OK8 (Operatiekamer) Uitvoering vanaf 20:00 uur</t>
  </si>
  <si>
    <t>NC_07_42_5707</t>
  </si>
  <si>
    <t>Luchtbehandelingskast T.RECIRC.OK6.K03</t>
  </si>
  <si>
    <t>Toevoer recirculatie OK6 (Operatiekamer) Uitvoering vanaf 20:00 uur</t>
  </si>
  <si>
    <t>NC_07_42_5708</t>
  </si>
  <si>
    <t>Luchtbehandelingskast T.RECIRC.OK4.K03</t>
  </si>
  <si>
    <t>Toevoer recirculatie OK4 (Operatiekamer) Uitvoering vanaf 20:00 uur</t>
  </si>
  <si>
    <t>NC_11_12_5701</t>
  </si>
  <si>
    <t>Luchtbehandelingskast R.LAB.1.K03</t>
  </si>
  <si>
    <t>Retour NB-4e t/m NB-5 + NB-8e t/m NB-12e + NC-4e t/m NC-5 + NC-8e t/m NC-10e (Lab) Uitvoering Dag</t>
  </si>
  <si>
    <t>NC_11_12_5702</t>
  </si>
  <si>
    <t>Luchtbehandelingskast R.LAB.2.K03</t>
  </si>
  <si>
    <t>NC_11_24_5701</t>
  </si>
  <si>
    <t>Luchtbehandelingskast R.ALG.1.K03</t>
  </si>
  <si>
    <t>Retour NC-BG t/m NC-3de (SEH+Algemeen ) - uitvoering Avond</t>
  </si>
  <si>
    <t>NC_11_24_5702</t>
  </si>
  <si>
    <t>Luchtbehandelingskast R.ALG.2.K03</t>
  </si>
  <si>
    <t>Retour NC-BG t/m NC-3e (SEH + Algemeen) - uitvoering Avond</t>
  </si>
  <si>
    <t>september</t>
  </si>
  <si>
    <t>ND</t>
  </si>
  <si>
    <t>ND_00_31_5701</t>
  </si>
  <si>
    <t>Luchtbehandelingskast T.RECIRC.SPORT.K04</t>
  </si>
  <si>
    <t>Recirculatiekast koeling sportfaciliteit NS-004</t>
  </si>
  <si>
    <t>maart</t>
  </si>
  <si>
    <t>ND_07_24_5701</t>
  </si>
  <si>
    <t>Luchtbehandelingskast T.ALG.1.K04</t>
  </si>
  <si>
    <t>Toevoer ND-BG t/m ND-5e (Poliklinieken + IC + MRI) Uitvoering in overleg met Erasmus</t>
  </si>
  <si>
    <t>ND_07_24_5702</t>
  </si>
  <si>
    <t>Luchtbehandelingskast T.ALG.2.K04</t>
  </si>
  <si>
    <t>ND_07_24_5703</t>
  </si>
  <si>
    <t>Luchtbehandelingskast T.BED.1.K04</t>
  </si>
  <si>
    <t>Toevoer ND-8e t/m ND-10e (Beddenkamers) Uitvoering in overleg met Erasmus</t>
  </si>
  <si>
    <t>ND_07_24_5704</t>
  </si>
  <si>
    <t>Luchtbehandelingskast R.OK.2.K05</t>
  </si>
  <si>
    <t>Retour recirculatiekasten OK 1 t/m OK 19 Uitvoering vanaf 20:00 uur</t>
  </si>
  <si>
    <t>ND_07_24_5705</t>
  </si>
  <si>
    <t>Luchtbehandelingskast R.OK.1.K05</t>
  </si>
  <si>
    <t>ND_07_24_5706</t>
  </si>
  <si>
    <t>Luchtbehandelingskast T.RECIRC.OK10.K04</t>
  </si>
  <si>
    <t>Toevoer recirculatie OK10 (Operatiekamer) Uitvoering vanaf 20:00 uur</t>
  </si>
  <si>
    <t>ND_07_24_5707</t>
  </si>
  <si>
    <t>Luchtbehandelingskast T.RECIRC.OK11.K04</t>
  </si>
  <si>
    <t>Toevoer recirculatie OK11 (Operatiekamer) Uitvoering vanaf 20:00 uur</t>
  </si>
  <si>
    <t>ND_07_24_5708</t>
  </si>
  <si>
    <t>Luchtbehandelingskast R.BED.1.K04</t>
  </si>
  <si>
    <t>Retour ND-8e t/m ND-10e (Beddenkamers) Uitvoering in overleg met Erasmus</t>
  </si>
  <si>
    <t>ND_09_24_5701</t>
  </si>
  <si>
    <t>Luchtbehandelingskast R.ALG.1.K04</t>
  </si>
  <si>
    <t>Retour ND-BG t/m ND-5e (Poliklinieken + IC + MRI) Uitvoering in overleg met Erasmus</t>
  </si>
  <si>
    <t>ND_09_24_5702</t>
  </si>
  <si>
    <t>Luchtbehandelingskast R.ALG.2.K04</t>
  </si>
  <si>
    <t>Retour ND-BG t/m ND-5de ( poliklinieken + IC + MRI ) uitvoering In overleg met Erasmus</t>
  </si>
  <si>
    <t>NE</t>
  </si>
  <si>
    <t>NE_07_04_5701</t>
  </si>
  <si>
    <t>Luchtbehandelingskast T.ALG.1.K05</t>
  </si>
  <si>
    <t>Toevoer NE-BG t/m NE-5e (Poliklinieken + IC) Uitvoering in overleg met Erasmus</t>
  </si>
  <si>
    <t>NE_07_04_5702</t>
  </si>
  <si>
    <t>Luchtbehandelingskast T.ALG.2.K05</t>
  </si>
  <si>
    <t>NE_07_04_5703</t>
  </si>
  <si>
    <t>Luchtbehandelingskast T.BED.K05</t>
  </si>
  <si>
    <t>Toevoer NE-8e t/m NE-12e (Beddenkamers) Uitvoering in overleg met Erasmus</t>
  </si>
  <si>
    <t>NE_07_04_5704</t>
  </si>
  <si>
    <t>Luchtbehandelingskast T.OKB.1.K05</t>
  </si>
  <si>
    <t>Toevoer NC-6e + ND-6e + NE-6e (OK-gebied) Uitvoering Nacht</t>
  </si>
  <si>
    <t>NE_07_04_5705</t>
  </si>
  <si>
    <t>Luchtbehandelingskast R.OKB.1.K05</t>
  </si>
  <si>
    <t>Retour NC-6e + ND-6e + NE-6e (OK-gebied) Uitvoering Nacht</t>
  </si>
  <si>
    <t>NE_13_11_5701</t>
  </si>
  <si>
    <t>Luchtbehandelingskast R.ALG.1.K05</t>
  </si>
  <si>
    <t>Retour NE-BG t/m NE-5e + NE-8e t/m NE-12e (Poliklinieken + IC + Beddenkamers)</t>
  </si>
  <si>
    <t>NE_13_11_5702</t>
  </si>
  <si>
    <t>Luchtbehandelingskast R.ALG.2.K05</t>
  </si>
  <si>
    <t>Retour NE-BG t/m NE-5e + NE-8e t/m NE-12e (Poliklinieken + IC + Beddenkamers) Uitv- In overleg</t>
  </si>
  <si>
    <t>NF</t>
  </si>
  <si>
    <t>NF_07_24_5701</t>
  </si>
  <si>
    <t>Luchtbehandelingskast T.RADIO.1.K07</t>
  </si>
  <si>
    <t>Toevoer NS-S + NF-S (Bunkers) Uitvoering op zaterdag</t>
  </si>
  <si>
    <t>NF_07_24_5702</t>
  </si>
  <si>
    <t>Luchtbehandelingskast T.ALG.1.K07</t>
  </si>
  <si>
    <t>Toevoer NF-BG t/m NF-6e (Poliklinieken + OK) Uitvoering Avond</t>
  </si>
  <si>
    <t>NF_07_24_5703</t>
  </si>
  <si>
    <t>Luchtbehandelingskast T.ALG.2.K07</t>
  </si>
  <si>
    <t>NF_07_24_5704</t>
  </si>
  <si>
    <t>Luchtbehandelingskast T.BED.1.K07</t>
  </si>
  <si>
    <t>Toevoer NF-8e t/m NF-12e (Beddenkamers) Uitvoering Dag</t>
  </si>
  <si>
    <t>NF_07_24_5705</t>
  </si>
  <si>
    <t>Luchtbehandelingskast T.RECIRC.OP-RUIMTE.K07</t>
  </si>
  <si>
    <t>Toevoer recirculatie orgaanperfusiekamer (OP-ruimte) Uitvoering Avond</t>
  </si>
  <si>
    <t>NF_13_29_5701</t>
  </si>
  <si>
    <t>Luchtbehandelingskast R.ALG.1.K07</t>
  </si>
  <si>
    <t>Retour NF-BG t/m NF-6e + NF-8e t/m NF-12e (Poliklinieken + IC + Beddenkamers) Uitvoering Dag</t>
  </si>
  <si>
    <t>NF_13_29_5702</t>
  </si>
  <si>
    <t>Luchtbehandelingskast R.ALG.2.K07</t>
  </si>
  <si>
    <t>NG</t>
  </si>
  <si>
    <t>NG_07_24_5701</t>
  </si>
  <si>
    <t>Luchtbehandelingskast T.ALG.1.K09</t>
  </si>
  <si>
    <t>Toevoer NG-BG t/m NG-6e (Poliklinieken + OK + Beddenkamers) Uitvoering Avond</t>
  </si>
  <si>
    <t>NG_07_24_5702</t>
  </si>
  <si>
    <t>Luchtbehandelingskast T.ALG.2.K09</t>
  </si>
  <si>
    <t>NG_07_24_5703</t>
  </si>
  <si>
    <t>Luchtbehandelingskast T.BED.1.K09</t>
  </si>
  <si>
    <t>Toevoer NG-8e t/m NG-12e (Beddenkamers) Uitvoering in overleg met Erasmus</t>
  </si>
  <si>
    <t>NG_07_24_5704</t>
  </si>
  <si>
    <t>Luchtbehandelingskast T.RADIO.1.K09</t>
  </si>
  <si>
    <t>Toevoer NT-S + NG-S (Bunkers) Uitvoering op zaterdag</t>
  </si>
  <si>
    <t>NG_13_18_5701</t>
  </si>
  <si>
    <t>Luchtbehandelingskast R.ALG.1.K09</t>
  </si>
  <si>
    <t>Retour NF-S + NG-S t/m NG-6e + NG-8e t/m NG-12e (Bunkers + Polikl + OK + Beddenkmr) Uitv in overleg</t>
  </si>
  <si>
    <t>NG_13_18_5702</t>
  </si>
  <si>
    <t>Luchtbehandelingskast R.ALG.2.K09</t>
  </si>
  <si>
    <t>NS</t>
  </si>
  <si>
    <t>NS_07_13_5701</t>
  </si>
  <si>
    <t>Luchtbehandelingskast T.RECIRC.OK13.K06</t>
  </si>
  <si>
    <t>Toevoer recirculatie OK13 (Operatiekamer) Uitvoering vanaf 20:00 uur</t>
  </si>
  <si>
    <t>NS_07_13_5702</t>
  </si>
  <si>
    <t>Luchtbehandelingskast T.RECIRC.OK15.K06</t>
  </si>
  <si>
    <t>Toevoer recirculatie OK15 (Operatiekamer) Uitvoering vanaf 20:00 uur</t>
  </si>
  <si>
    <t>NS_07_13_5703</t>
  </si>
  <si>
    <t>Luchtbehandelingskast T.RECIRC.OK12.K06</t>
  </si>
  <si>
    <t>Toevoer recirculatie OK12 (Operatiekamer) Uitvoering vanaf 20:00 uur</t>
  </si>
  <si>
    <t>NS_07_13_5704</t>
  </si>
  <si>
    <t>Luchtbehandelingskast T.RECIRC.OK14.K06</t>
  </si>
  <si>
    <t>Toevoer recirculatie OK14 (Operatiekamer) Uitvoering vanaf 20:00 uur</t>
  </si>
  <si>
    <t>NS_07_43_5701</t>
  </si>
  <si>
    <t>Luchtbehandelingskast T.RECIRC.OK21 K06</t>
  </si>
  <si>
    <t>Toevoer recirculatie OK21 (Operatiekamer) Uitvoering vanaf 20:00 uur</t>
  </si>
  <si>
    <t>NS_07_43_5702</t>
  </si>
  <si>
    <t>Luchtbehandelingskast T.RECIRC.OK20 K06</t>
  </si>
  <si>
    <t>Toevoer recirculatie OK20 (Operatiekamer) Uitvoering vanaf 20:00 uur</t>
  </si>
  <si>
    <t>NS_07_43_5703</t>
  </si>
  <si>
    <t>Luchtbehandelingskast R.OK.1.K06</t>
  </si>
  <si>
    <t>Retour recirculatiekasten OK 20 t/m OK 21 Uitvoering vanaf 20:00 uur</t>
  </si>
  <si>
    <t>NS_07_43_5704</t>
  </si>
  <si>
    <t>Luchtbehandelingskast R.OK.2.K06</t>
  </si>
  <si>
    <t>NS_07_43_5705</t>
  </si>
  <si>
    <t>Luchtbehandelingskast T.OK.2.K06</t>
  </si>
  <si>
    <t>Toevoer recirculatiekasten OK 20 t/m OK 21 Uitvoering vanaf 20:00 uur</t>
  </si>
  <si>
    <t>NS_07_43_5706</t>
  </si>
  <si>
    <t>Luchtbehandelingskast T.OK.1.K06</t>
  </si>
  <si>
    <t>NS_07_43_5707</t>
  </si>
  <si>
    <t>Luchtbehandelingskast T.OKB.1.K06</t>
  </si>
  <si>
    <t>Toevoer NS-6e + NF-6e (OK-gebied) Uitvoering Nacht</t>
  </si>
  <si>
    <t>NS_07_43_5708</t>
  </si>
  <si>
    <t>Luchtbehandelingskast R.ALG.1.K06</t>
  </si>
  <si>
    <t>Retour NS-BG t/m NS-5e (Poliklinieken + MRI) Uitvoering na 20:00 uur</t>
  </si>
  <si>
    <t>NS_07_43_5709</t>
  </si>
  <si>
    <t>Luchtbehandelingskast R.ALG.2.K06</t>
  </si>
  <si>
    <t>Retour NS-BG t/m NS-5e (Poliklinieken + MRI) Uitvoering Dag</t>
  </si>
  <si>
    <t>NS_07_43_5710</t>
  </si>
  <si>
    <t>Luchtbehandelingskast R.OKB.1.K06</t>
  </si>
  <si>
    <t>Retour NS-6e + NF-6e (OK-gebied) Uitvoering Nacht</t>
  </si>
  <si>
    <t>NS_07_44_5701</t>
  </si>
  <si>
    <t>Luchtbehandelingskast T.RECIRC.OK16.K06</t>
  </si>
  <si>
    <t>Toevoer recirculatie OK16 (Operatiekamer) Uitvoering vanaf 20:00 uur</t>
  </si>
  <si>
    <t>NS_07_44_5702</t>
  </si>
  <si>
    <t>Luchtbehandelingskast T.RECIRC.OK18.K06</t>
  </si>
  <si>
    <t>Toevoer recirculatie OK18 (Operatiekamer) Uitvoering vanaf 20:00 uur</t>
  </si>
  <si>
    <t>NS_07_44_5703</t>
  </si>
  <si>
    <t>Luchtbehandelingskast T.ALG.1.K06</t>
  </si>
  <si>
    <t>Toevoer NS-BG t/m NS-5e (Poliklinieken + MRI + DIALYSE) Uitvoering vanaf 20:00 uur</t>
  </si>
  <si>
    <t>NS_07_44_5704</t>
  </si>
  <si>
    <t>Luchtbehandelingskast T.ALG.2.K06</t>
  </si>
  <si>
    <t>Toevoer NS-BG t/m NS-5e (Poliklinieken + MRI + DIALYSE) Uitvoering Dag</t>
  </si>
  <si>
    <t>NS_07_44_5705</t>
  </si>
  <si>
    <t>Luchtbehandelingskast T.RECIRC.OK19 K06</t>
  </si>
  <si>
    <t>Toevoer recirculatie OK19 (Operatiekamer) Uitvoering vanaf 20:00 uur</t>
  </si>
  <si>
    <t>NS_07_44_5706</t>
  </si>
  <si>
    <t>Luchtbehandelingskast T.RECIRC.OK17 K06</t>
  </si>
  <si>
    <t>Toevoer recirculatie OK17 (Operatiekamer) Uitvoering vanaf 20:00 uur</t>
  </si>
  <si>
    <t>NT</t>
  </si>
  <si>
    <t>NT_07_36_5701</t>
  </si>
  <si>
    <t>Luchtbehandelingskast T.IK.K08</t>
  </si>
  <si>
    <t>Toevoer Interventiekamer (IK) Uitvoering in overleg met Erasmus</t>
  </si>
  <si>
    <t>NT_07_36_5702</t>
  </si>
  <si>
    <t>Luchtbehandelingskast T.HYBR.CENT.K08a</t>
  </si>
  <si>
    <t>Toevoer Hybride operatiekamer (Hybr.OK) Uitvoering Dag</t>
  </si>
  <si>
    <t>NT_07_36_5703</t>
  </si>
  <si>
    <t>Luchtbehandelingskast T.HYBR.CENT.K08b</t>
  </si>
  <si>
    <t>NT_07_36_5704</t>
  </si>
  <si>
    <t>Luchtbehandelingskast R.HYBR.CENT.K08b</t>
  </si>
  <si>
    <t>Retour Hybride operatiekamer (Hybr.OK) Uitvoering Dag</t>
  </si>
  <si>
    <t>NT_07_36_5705</t>
  </si>
  <si>
    <t>Luchtbehandelingskast R.HYBR.CENT.K08a</t>
  </si>
  <si>
    <t>NT_07_36_5706</t>
  </si>
  <si>
    <t>Luchtbehandelingskast T.HYBR.RECIRC.K08</t>
  </si>
  <si>
    <t>Toevoer recirculatie Hybride operatiekamer (Hybr. OK) Uitvoering Dag</t>
  </si>
  <si>
    <t>juni</t>
  </si>
  <si>
    <t>NT_07_36_5707</t>
  </si>
  <si>
    <t>Luchtbehandelingskast T.IK.K08 reserve</t>
  </si>
  <si>
    <t>december</t>
  </si>
  <si>
    <t>NT_07_40_5701</t>
  </si>
  <si>
    <t>Luchtbehandelingskast T.ALG.1.K08</t>
  </si>
  <si>
    <t>Toevoer NT-BG t/m NT-5e (Poliklinieken + Kantoren) Uitvoering Avond</t>
  </si>
  <si>
    <t>NT_07_40_5702</t>
  </si>
  <si>
    <t>Luchtbehandelingskast T.ALG.2.K08</t>
  </si>
  <si>
    <t>Toevoer NT-BG t/m NT-5e (Poliklinieken + Kantoren)  Uitvoering Avond</t>
  </si>
  <si>
    <t>NT_07_40_5703</t>
  </si>
  <si>
    <t>Luchtbehandelingskast R.ALG.1.K08</t>
  </si>
  <si>
    <t>Retour NT-BG t/m NT-5e (Poliklinieken + Kantoren) Uitvoering - Avond</t>
  </si>
  <si>
    <t>NT_07_40_5704</t>
  </si>
  <si>
    <t>Luchtbehandelingskast R.ALG.2.K08</t>
  </si>
  <si>
    <t>Retour NT-BG t/m NT-5e (Poliklinieken + Kantoren) Uitvoering Avond</t>
  </si>
  <si>
    <t>NT_07_40_5705</t>
  </si>
  <si>
    <t>Luchtbehandelingskast R.IK.K08</t>
  </si>
  <si>
    <t>Retour Interventiekamer (IK) Uitvoering in overleg met Erasmus</t>
  </si>
  <si>
    <t>NT_07_40_5710</t>
  </si>
  <si>
    <t>Luchtbehandelingskast R.IK.K08 reserve</t>
  </si>
  <si>
    <t>RG</t>
  </si>
  <si>
    <t>RG_07_09_5701</t>
  </si>
  <si>
    <t>Luchtbehandelingskast T.BED.1.RG</t>
  </si>
  <si>
    <t>Toevoer RG-8e t/m RG-10e (Beddenkamers) Uitvoering in overleg met Erasmus</t>
  </si>
  <si>
    <t>RG_07_09_5702</t>
  </si>
  <si>
    <t>Luchtbehandelingskast T.ALG.1.RG</t>
  </si>
  <si>
    <t>Toevoer RG-BG t/m RG-6e (Poliklinieken + Kantoren) Uitvoering Dag</t>
  </si>
  <si>
    <t>RG_13_31_5701</t>
  </si>
  <si>
    <t>Luchtbehandelingskast R.ALG.1.K10</t>
  </si>
  <si>
    <t>Retour RG-BG t/m RG-6e + RG-8e t/m RG-10e (Polikl + Kantoren + Beddenkamers)-Uitv in overleg</t>
  </si>
  <si>
    <t>RG_13_31_5702</t>
  </si>
  <si>
    <t>Luchtbehandelingskast R.ALG.2.K10</t>
  </si>
  <si>
    <t>Retour RG-BG t/m RG-6e + RG-8e t/m RG-10e (Polikl + Kantoren + Beddenkamers) Uitvoering in overleg</t>
  </si>
  <si>
    <t>RG_13_31_5703</t>
  </si>
  <si>
    <t>Luchtbehandelingskast T.BED.2.K10</t>
  </si>
  <si>
    <t>Toevoer RG-11e + RG-12e (Beddenkamers) Uitvoering Dag</t>
  </si>
  <si>
    <t>RG_13_31_5704</t>
  </si>
  <si>
    <t>Luchtbehandelingskast R.BED.2.K10</t>
  </si>
  <si>
    <t>Retour RG-11e + RG-12e (Beddenkamers) Uitvoering Dag</t>
  </si>
  <si>
    <t>SB</t>
  </si>
  <si>
    <t>SB__DXXX_5702</t>
  </si>
  <si>
    <t>Recirculatiekast (OK-8)</t>
  </si>
  <si>
    <t>10.230</t>
  </si>
  <si>
    <t>SB__DXXX_5704</t>
  </si>
  <si>
    <t>Recirculatiekast (OK-10)</t>
  </si>
  <si>
    <t>SB__DXXX_5706</t>
  </si>
  <si>
    <t>Luchtbehandelingskast Depotheek SH cleanroom</t>
  </si>
  <si>
    <t>0.97</t>
  </si>
  <si>
    <t>p</t>
  </si>
  <si>
    <t>SB_00662_5701</t>
  </si>
  <si>
    <t>Luchtbehandelingskast MRI generation R</t>
  </si>
  <si>
    <t>0,5</t>
  </si>
  <si>
    <t>SB_04605_5701</t>
  </si>
  <si>
    <t>LBK 1 5741 OK-afdeling</t>
  </si>
  <si>
    <t>49.210</t>
  </si>
  <si>
    <t>SB_04605_5702</t>
  </si>
  <si>
    <t>LBK 2 5742 OK-afdeling</t>
  </si>
  <si>
    <t>SB_04605_5703</t>
  </si>
  <si>
    <t>LAK 1 5741 OK-afdeling</t>
  </si>
  <si>
    <t>SB_04605_5704</t>
  </si>
  <si>
    <t>LAK 2 5742 OK-afdeling</t>
  </si>
  <si>
    <t>SB_04726_5701</t>
  </si>
  <si>
    <t>LBK 5741 783VT1 Behandelgebouw</t>
  </si>
  <si>
    <t>7,82</t>
  </si>
  <si>
    <t>SB_04726_5704</t>
  </si>
  <si>
    <t>LBK 5742 783VT2 Behandelgebouw</t>
  </si>
  <si>
    <t>7,63</t>
  </si>
  <si>
    <t>SB_04726_5706</t>
  </si>
  <si>
    <t>LAK 5741 783VA1 Behandelgebouw</t>
  </si>
  <si>
    <t>7,31</t>
  </si>
  <si>
    <t>SB_04726_5709</t>
  </si>
  <si>
    <t>LAK 5742 783VA2 Behandelgebouw</t>
  </si>
  <si>
    <t>8,160</t>
  </si>
  <si>
    <t>SB_04726_5720</t>
  </si>
  <si>
    <t>Nabehandelingsunit (OK-1)</t>
  </si>
  <si>
    <t>4.800</t>
  </si>
  <si>
    <t>SB_04726_5721</t>
  </si>
  <si>
    <t>Nabehandelingsunit (OK-2)</t>
  </si>
  <si>
    <t>4.100</t>
  </si>
  <si>
    <t>SB_04726_5722</t>
  </si>
  <si>
    <t>Nabehandelingsunit (OK-3)</t>
  </si>
  <si>
    <t>3.900</t>
  </si>
  <si>
    <t>SB_04726_5723</t>
  </si>
  <si>
    <t>Nabehandelingsunit (OK-4)</t>
  </si>
  <si>
    <t>4.160</t>
  </si>
  <si>
    <t>SB_04726_5724</t>
  </si>
  <si>
    <t>Nabehandelingsunit (OK-5)</t>
  </si>
  <si>
    <t>SB_04726_5725</t>
  </si>
  <si>
    <t>Nabehandelingsunit (OK-6)</t>
  </si>
  <si>
    <t>SB_04726_5726</t>
  </si>
  <si>
    <t>Nabehandelingsunit (OK-7)</t>
  </si>
  <si>
    <t>4.240</t>
  </si>
  <si>
    <t>SB_04726_5727</t>
  </si>
  <si>
    <t>Nabehandelingsunit (OK-8) incl. nakoeler</t>
  </si>
  <si>
    <t>3.200</t>
  </si>
  <si>
    <t>SB_04726_5728</t>
  </si>
  <si>
    <t>Nabehandelingsunit (OK-9)</t>
  </si>
  <si>
    <t>2.600</t>
  </si>
  <si>
    <t>SB_04726_5729</t>
  </si>
  <si>
    <t>Nabehandelingsunit (OK-10)</t>
  </si>
  <si>
    <t>SB_04726_5730</t>
  </si>
  <si>
    <t>Nabehandelingsunit Verkoever</t>
  </si>
  <si>
    <t>4.810</t>
  </si>
  <si>
    <t>SK</t>
  </si>
  <si>
    <t>SK_00230_5709</t>
  </si>
  <si>
    <t>Luchtbehandelingskast perscontainer 803VT1</t>
  </si>
  <si>
    <t>1500</t>
  </si>
  <si>
    <t>SK_00304_5710</t>
  </si>
  <si>
    <t>Luchtbehandelingskast was en droogruimte 817VT1</t>
  </si>
  <si>
    <t>0.44</t>
  </si>
  <si>
    <t>SK_02148_5716</t>
  </si>
  <si>
    <t>Luchtbehandelingskast isoleerkamer Sk-2148</t>
  </si>
  <si>
    <t>0.27</t>
  </si>
  <si>
    <t>SK_02150_5717</t>
  </si>
  <si>
    <t>Luchtbehandelingskast isoleerkamer  Sk-2150</t>
  </si>
  <si>
    <t>SK_02164_5718</t>
  </si>
  <si>
    <t>Luchtbehandelingskast isoleerkamer Sk-2164</t>
  </si>
  <si>
    <t>SK_02166_5719</t>
  </si>
  <si>
    <t>Luchtbehandelingskast isoleerkamer Sk-2166</t>
  </si>
  <si>
    <t>SK_03130_5720</t>
  </si>
  <si>
    <t>Luchtbehandelingskast isoleerkamer Sk-3130</t>
  </si>
  <si>
    <t>SK_03156_5721</t>
  </si>
  <si>
    <t>Luchtbehandelingskast isoleerkamer Sk-3156</t>
  </si>
  <si>
    <t>SK_03158_5722</t>
  </si>
  <si>
    <t>Luchtbehandelingskast isoleerkamer Sk-3158</t>
  </si>
  <si>
    <t>SK_03176_5723</t>
  </si>
  <si>
    <t>Luchtbehandelingskast isoleerkamer Sk-3176</t>
  </si>
  <si>
    <t>SK_03178_5724</t>
  </si>
  <si>
    <t>Luchtbehandelingskast isoleerkamer Sk-3178</t>
  </si>
  <si>
    <t>SK_05232_5706</t>
  </si>
  <si>
    <t>Luchtbehandelingskast 5742 kliniek 1 en 2</t>
  </si>
  <si>
    <t>8.05</t>
  </si>
  <si>
    <t>SK_05232_5707</t>
  </si>
  <si>
    <t>Luchtbehandelingskast 5741 kliniek 1 en 2</t>
  </si>
  <si>
    <t>SK_05232_5713</t>
  </si>
  <si>
    <t>Luchtafvoerkast 5741 kliniek 1 en 2</t>
  </si>
  <si>
    <t>9.7</t>
  </si>
  <si>
    <t>SK_05232_5714</t>
  </si>
  <si>
    <t>Luchtafvoerkast 5742 kliniek 1 en 2</t>
  </si>
  <si>
    <t>SK_05240_5701</t>
  </si>
  <si>
    <t>Luchtbehandelingskast 5741 kliniek 2 en 3</t>
  </si>
  <si>
    <t>8,05</t>
  </si>
  <si>
    <t>SK_05240_5702</t>
  </si>
  <si>
    <t>Luchtbehandelingskast 5742 kliniek 2 en 3</t>
  </si>
  <si>
    <t>SK_05240_5703</t>
  </si>
  <si>
    <t>Luchtbehandelingskast 5744 couveuskamer</t>
  </si>
  <si>
    <t>3.9</t>
  </si>
  <si>
    <t>SK_05240_5704</t>
  </si>
  <si>
    <t>Luchtbehandelingskast 5745 couveusekamer</t>
  </si>
  <si>
    <t>SK_05240_5705</t>
  </si>
  <si>
    <t>Luchtbehandelingskast 5743 centrale hal</t>
  </si>
  <si>
    <t>6.9</t>
  </si>
  <si>
    <t>SK_05240_5711</t>
  </si>
  <si>
    <t>Luchtafvoerkast 5741 kliniek 2 en 3</t>
  </si>
  <si>
    <t>7.22</t>
  </si>
  <si>
    <t>SK_05240_5712</t>
  </si>
  <si>
    <t>Luchtafvoerkast 5742 kliniek 2 en 3</t>
  </si>
  <si>
    <t>SK_05240_5715</t>
  </si>
  <si>
    <t>Luchtafvoerkast 5746 keuken</t>
  </si>
  <si>
    <t>5</t>
  </si>
  <si>
    <t>SK_k1129_5708</t>
  </si>
  <si>
    <t>Luchtbehandelingskast 5731 kelder Sk</t>
  </si>
  <si>
    <t>2.2</t>
  </si>
  <si>
    <t>SP</t>
  </si>
  <si>
    <t>SP_02554_5701</t>
  </si>
  <si>
    <t>Luchtbehandelingskast 5741-1 Polikliniek Oost SP-2554</t>
  </si>
  <si>
    <t>26730</t>
  </si>
  <si>
    <t>SP_02554_5702</t>
  </si>
  <si>
    <t>Luchtbehandelingskast 5741-2 Polikliniek Oost SP-2554</t>
  </si>
  <si>
    <t>SP_02586_5701</t>
  </si>
  <si>
    <t>Luchtbehandelingskast 5741-1 Polikliniek West SP-2586</t>
  </si>
  <si>
    <t>18000</t>
  </si>
  <si>
    <t>SP_02586_5702</t>
  </si>
  <si>
    <t>Luchtbehandelingskast 5741-2 Polikliniek West SP-2586</t>
  </si>
  <si>
    <t>SP_03554_5701</t>
  </si>
  <si>
    <t>Luchtafzuigkast 5741-1 Polikliniek Oost SP-2554</t>
  </si>
  <si>
    <t>28512</t>
  </si>
  <si>
    <t>SP_03554_5702</t>
  </si>
  <si>
    <t>Luchtafzuigkast 5741-2 Polikliniek Oost SP-2554</t>
  </si>
  <si>
    <t>SP_03586_5701</t>
  </si>
  <si>
    <t>Luchtafzuigkast 5741-1 Polikliniek West SP-2586</t>
  </si>
  <si>
    <t>14112</t>
  </si>
  <si>
    <t>SP_03586_5702</t>
  </si>
  <si>
    <t>Luchtafzuigkast 5741-2 Polikliniek West SP-2586</t>
  </si>
  <si>
    <t>SP_04532_5701</t>
  </si>
  <si>
    <t>Luchtbehandelingskast 5741 verloskunde OK</t>
  </si>
  <si>
    <t>SP_04554_5705</t>
  </si>
  <si>
    <t>Luchtbehandelingskast 5701 Geboortecentrum</t>
  </si>
  <si>
    <t>19512</t>
  </si>
  <si>
    <t>SP_04554_5706</t>
  </si>
  <si>
    <t>Luchtafzuigkast 5701 Geboortecentrum</t>
  </si>
  <si>
    <t>SP_04586_5701</t>
  </si>
  <si>
    <t>Luchtbehandelingskast 5741 TV Verloskunde</t>
  </si>
  <si>
    <t>18800 m³/h / 5.22 m³/s</t>
  </si>
  <si>
    <t>SP_04586_5702</t>
  </si>
  <si>
    <t>Luchtbehandelingskast 5741 AV Verloskunde</t>
  </si>
  <si>
    <t>AD_03_34_5701</t>
  </si>
  <si>
    <t>Ventilatorconvector unit</t>
  </si>
  <si>
    <t>a</t>
  </si>
  <si>
    <t>AE__AXXX_5701</t>
  </si>
  <si>
    <t>1950 Watt koelvermogen</t>
  </si>
  <si>
    <t>AE__AXXX_5702</t>
  </si>
  <si>
    <t>Roosters reinigen alle etages</t>
  </si>
  <si>
    <t>Reinigen toevoer- en afzuigrooster</t>
  </si>
  <si>
    <t>AE__DXXX_5702</t>
  </si>
  <si>
    <t xml:space="preserve">Afzuigventilator </t>
  </si>
  <si>
    <t>0-3000</t>
  </si>
  <si>
    <t>AE_04_06_5701</t>
  </si>
  <si>
    <t>Luchtverdeelslangen</t>
  </si>
  <si>
    <t>Reinigen luchtverdeelslangen</t>
  </si>
  <si>
    <t>BA__D_XX_5701</t>
  </si>
  <si>
    <t>BA_01_78_5501</t>
  </si>
  <si>
    <t>Computair ser Ba-178</t>
  </si>
  <si>
    <t>9</t>
  </si>
  <si>
    <t>BA_01_78_5502</t>
  </si>
  <si>
    <t>BA_02_00_5701</t>
  </si>
  <si>
    <t>3</t>
  </si>
  <si>
    <t>BA_02_17_5701</t>
  </si>
  <si>
    <t>BA_02_70_5701</t>
  </si>
  <si>
    <t>BA_02_72_5701</t>
  </si>
  <si>
    <t>BA_02_74_5701</t>
  </si>
  <si>
    <t>BA_02_76_5701</t>
  </si>
  <si>
    <t>BA_02_88_5701</t>
  </si>
  <si>
    <t>BA_02_90_5701</t>
  </si>
  <si>
    <t>BA_05_74_5704</t>
  </si>
  <si>
    <t>Afzuigventilator Lift 44/46/47</t>
  </si>
  <si>
    <t>BA_05_74_5717</t>
  </si>
  <si>
    <t>Afzuigventilator BA-205 en BA-260</t>
  </si>
  <si>
    <t>800</t>
  </si>
  <si>
    <t>BA_05_74_5718</t>
  </si>
  <si>
    <t>Afzuigventilator IVF Lab BA-289b</t>
  </si>
  <si>
    <t>BA_05_74_5721</t>
  </si>
  <si>
    <t>Afzuigventilator 214VA1 (liftmachinekamer 48)</t>
  </si>
  <si>
    <t>2988</t>
  </si>
  <si>
    <t>BA_05_74_5722</t>
  </si>
  <si>
    <t>Afzuigventilator 214VA2 (liftmachinekamer 48)</t>
  </si>
  <si>
    <t>BA_D__XX_5701</t>
  </si>
  <si>
    <t>Dakventilator 1 kantoren dakopbouw Ba-5</t>
  </si>
  <si>
    <t>2000</t>
  </si>
  <si>
    <t>BA_D__XX_5702</t>
  </si>
  <si>
    <t>Dakventilator 2 kantoren dakopbouw Ba-5</t>
  </si>
  <si>
    <t>BA_D__XX_5703</t>
  </si>
  <si>
    <t>Dakventilator 3 kantoren dakopbouw Ba-5</t>
  </si>
  <si>
    <t>BA_D__XX_5704</t>
  </si>
  <si>
    <t>Dakventilator toiletten dakopbouw Ba-5</t>
  </si>
  <si>
    <t>1000</t>
  </si>
  <si>
    <t>BA_D__XX_5705</t>
  </si>
  <si>
    <t>Dakventilator 1 technische ruimte dakopbouw Ba-5</t>
  </si>
  <si>
    <t>11772</t>
  </si>
  <si>
    <t>BA_D__XX_5706</t>
  </si>
  <si>
    <t>Dakventilator 2 technische ruimte dakopbouw Ba-5</t>
  </si>
  <si>
    <t>BA_D__XX_5707</t>
  </si>
  <si>
    <t>Dakventilator 3 technische ruimte dakopbouw Ba-5</t>
  </si>
  <si>
    <t>BA_D__XX_5708</t>
  </si>
  <si>
    <t>Dakventilator 4 technische ruimte dakopbouw Ba-5</t>
  </si>
  <si>
    <t>BA_K__20_5701</t>
  </si>
  <si>
    <t>Afzuigventilator Traforuimte BA-K20E</t>
  </si>
  <si>
    <t>BA_K__22_5701</t>
  </si>
  <si>
    <t>Afzuigventilator Traforuimte BA-K22E</t>
  </si>
  <si>
    <t>BA_K__28_5701</t>
  </si>
  <si>
    <t>Afzuigventilator Dieselopslag</t>
  </si>
  <si>
    <t>1100</t>
  </si>
  <si>
    <t>BA_K__28_5702</t>
  </si>
  <si>
    <t>Luchtverwarmer dieselruimte</t>
  </si>
  <si>
    <t>BA_XXXXX_5701</t>
  </si>
  <si>
    <t>Buitenluchtroosters</t>
  </si>
  <si>
    <t>BD_00_18_5706</t>
  </si>
  <si>
    <t>Afzuigventilator UPS ruimte</t>
  </si>
  <si>
    <t>BD_00_18_5713</t>
  </si>
  <si>
    <t>Afzuigventilator t.b.v. technische ruimte</t>
  </si>
  <si>
    <t>1,39 m3/s</t>
  </si>
  <si>
    <t>BD_00_42_5701</t>
  </si>
  <si>
    <t>Mechanische afzuigventilatie</t>
  </si>
  <si>
    <t>BD_00_46_5701</t>
  </si>
  <si>
    <t>Mechanische toevoerventilatie</t>
  </si>
  <si>
    <t>BD_00_53_5701</t>
  </si>
  <si>
    <t>Afzuigventilator technische ruimte</t>
  </si>
  <si>
    <t>4000</t>
  </si>
  <si>
    <t>BD_02_30_5501</t>
  </si>
  <si>
    <t>Computair SER Bd-230</t>
  </si>
  <si>
    <t>BD_D__XX_5701</t>
  </si>
  <si>
    <t>Dakventilator 1 kantoren dakopbouw Bd-5</t>
  </si>
  <si>
    <t>BD_D__XX_5702</t>
  </si>
  <si>
    <t>Dakventilator 2 kantoren dakopbouw Bd-5</t>
  </si>
  <si>
    <t>BD_D__XX_5703</t>
  </si>
  <si>
    <t>Dakventilator 3 kantoren dakopbouw Bd-5</t>
  </si>
  <si>
    <t>BE_01_57_5701</t>
  </si>
  <si>
    <t>Afzuigventilator traforuimte</t>
  </si>
  <si>
    <t>BE_01_58_5701</t>
  </si>
  <si>
    <t>BE_01114_5707</t>
  </si>
  <si>
    <t>Toevoerventilatoren Vriesveem</t>
  </si>
  <si>
    <t>BE_03_36_5701</t>
  </si>
  <si>
    <t>BE_03305_5701</t>
  </si>
  <si>
    <t>ventilatorconvector unit</t>
  </si>
  <si>
    <t>BE_05_00_5703</t>
  </si>
  <si>
    <t>Afzuigventilator</t>
  </si>
  <si>
    <t>BE_05_00_5704VA01</t>
  </si>
  <si>
    <t>Afzuigventilator snijtafel 1 Be-219</t>
  </si>
  <si>
    <t>BE_05_00_5704VA02</t>
  </si>
  <si>
    <t>Afzuigventilator snijtafel 2 Be-219</t>
  </si>
  <si>
    <t>BE_05_00_5704VA03</t>
  </si>
  <si>
    <t>Afzuigventilator snijtafel 3 Be-219</t>
  </si>
  <si>
    <t>BE_05_00_5704VA04</t>
  </si>
  <si>
    <t>Afzuigventilator snijtafel 4 Be-219</t>
  </si>
  <si>
    <t>BE_05_00_5705</t>
  </si>
  <si>
    <t>BE_05_00_5706</t>
  </si>
  <si>
    <t>BE_05_00_5707</t>
  </si>
  <si>
    <t>Afzuigventilator lifttmachinekamer</t>
  </si>
  <si>
    <t>BE_05_00_5708</t>
  </si>
  <si>
    <t>Afzuigventilator Be-219</t>
  </si>
  <si>
    <t>BE_05_XX_5701</t>
  </si>
  <si>
    <t>Aanzuigplenum 753VT20.1</t>
  </si>
  <si>
    <t>BE_05_XX-5702</t>
  </si>
  <si>
    <t>Aanzuigplenum LB01VT1+2</t>
  </si>
  <si>
    <t>BE_05515_5701</t>
  </si>
  <si>
    <t>Afzuigventilator 753WSVA31</t>
  </si>
  <si>
    <t>BF</t>
  </si>
  <si>
    <t>BF_00_09_5701</t>
  </si>
  <si>
    <t>Toevoerventilator</t>
  </si>
  <si>
    <t>1200 m³/h</t>
  </si>
  <si>
    <t>BF_00_09_5702</t>
  </si>
  <si>
    <t xml:space="preserve">Afzuigventilator   </t>
  </si>
  <si>
    <t>BF_00_13_5701</t>
  </si>
  <si>
    <t>BF_00_15_5701</t>
  </si>
  <si>
    <t>1500 m³/h</t>
  </si>
  <si>
    <t>BF_00_17_5701</t>
  </si>
  <si>
    <t>1500 m³h</t>
  </si>
  <si>
    <t>BF_00_18_5701</t>
  </si>
  <si>
    <t>100 m³h</t>
  </si>
  <si>
    <t>BF_00_22_5701</t>
  </si>
  <si>
    <t>Afzuigventilator dieseltankruimte</t>
  </si>
  <si>
    <t>600 m³/h</t>
  </si>
  <si>
    <t>BF_00_22_5702</t>
  </si>
  <si>
    <t>BF_00_22_5703</t>
  </si>
  <si>
    <t>BF_00_XX_5701</t>
  </si>
  <si>
    <t>Afzuigventilatoren E-ruimtes</t>
  </si>
  <si>
    <t>CA_00_11_5701</t>
  </si>
  <si>
    <t>Roosters reinigen Textielshop</t>
  </si>
  <si>
    <t>CA_00_15_5701</t>
  </si>
  <si>
    <t>WTW-unit beddencentrale</t>
  </si>
  <si>
    <t>1.900 m3/h</t>
  </si>
  <si>
    <t>CA_01_22_5701</t>
  </si>
  <si>
    <t>Buisventilator 5744VA</t>
  </si>
  <si>
    <t>1425m3/h</t>
  </si>
  <si>
    <t>CA_01_22_5702</t>
  </si>
  <si>
    <t>Buisventilator 5744VT</t>
  </si>
  <si>
    <t>1350m3/h</t>
  </si>
  <si>
    <t>CA_04_14_5719</t>
  </si>
  <si>
    <t>Radiaalventilator</t>
  </si>
  <si>
    <t>7800m3/h</t>
  </si>
  <si>
    <t>CA_0409W_5721</t>
  </si>
  <si>
    <t>Radiaalventilator RA opslag</t>
  </si>
  <si>
    <t>CA_0409W_5722</t>
  </si>
  <si>
    <t>780m3/h</t>
  </si>
  <si>
    <t>CA_320A_5701</t>
  </si>
  <si>
    <t>Roosters reinigen MRI</t>
  </si>
  <si>
    <t>CA_D__XX_5701</t>
  </si>
  <si>
    <t>Dakventilator 1 Liftmachinekamer</t>
  </si>
  <si>
    <t>CA_D__XX_5702</t>
  </si>
  <si>
    <t>Dakventilator 2 Liftmachinekamer</t>
  </si>
  <si>
    <t>CB_00_03_5705</t>
  </si>
  <si>
    <t>Afzuigventilator gassenkast 1</t>
  </si>
  <si>
    <t>CB_00_04_5701</t>
  </si>
  <si>
    <t>Ventilatorconvector</t>
  </si>
  <si>
    <t>CB_00_06_5701</t>
  </si>
  <si>
    <t>CB_00_21_5701</t>
  </si>
  <si>
    <t>Afzuigventilator gassenkast 2</t>
  </si>
  <si>
    <t>CB_02_XX_5701</t>
  </si>
  <si>
    <t>Plafondroosters 2e verdieping</t>
  </si>
  <si>
    <t>CB_02_XX_5702</t>
  </si>
  <si>
    <t>Afzuigrozetten 2e verdieping</t>
  </si>
  <si>
    <t>CB_02_XX_5703</t>
  </si>
  <si>
    <t>Ventilatorconvector unit 2e verdieping</t>
  </si>
  <si>
    <t>1 - 6,5</t>
  </si>
  <si>
    <t>CB_03_XX_5701</t>
  </si>
  <si>
    <t>Plafondroosters 3e verdieping</t>
  </si>
  <si>
    <t>CB_03_XX_5702</t>
  </si>
  <si>
    <t>Afzuigrozetten 3e verdieping</t>
  </si>
  <si>
    <t>CB_03_XX_5703</t>
  </si>
  <si>
    <t xml:space="preserve">Ventilatorconvector unit 3e verdieping </t>
  </si>
  <si>
    <t>CB_04_15_5705</t>
  </si>
  <si>
    <t>Afzuigventilator 1 Zuurkast CB-312</t>
  </si>
  <si>
    <t>640</t>
  </si>
  <si>
    <t>CB_04_15_5706</t>
  </si>
  <si>
    <t>Afzuigventilator 2 Isolator CB-312a</t>
  </si>
  <si>
    <t>900</t>
  </si>
  <si>
    <t>CB_04_15_5707</t>
  </si>
  <si>
    <t>Afzuigventilator 3 Zuurkast CB-312a</t>
  </si>
  <si>
    <t>530</t>
  </si>
  <si>
    <t>CB_04_15_5708</t>
  </si>
  <si>
    <t>Afzuigventilator 4 Zuurkast CB-312a</t>
  </si>
  <si>
    <t>720</t>
  </si>
  <si>
    <t>CB_04_15_5709</t>
  </si>
  <si>
    <t>Afzuigventilator 5 MVK + Kluis CB-314b</t>
  </si>
  <si>
    <t>CB_04_15_5710</t>
  </si>
  <si>
    <t>Afzuigventilator 6 MVK CB-314b</t>
  </si>
  <si>
    <t>CB_04_15_5711</t>
  </si>
  <si>
    <t>Afzuigventilator 8 Zuurkast CB-318</t>
  </si>
  <si>
    <t>CB_04_15_5712</t>
  </si>
  <si>
    <t>Afzuigventilator 9 MVK CB-320b</t>
  </si>
  <si>
    <t>CB_04_15_5713</t>
  </si>
  <si>
    <t>Afzuigventilator 10 MVK CB-320b</t>
  </si>
  <si>
    <t>350</t>
  </si>
  <si>
    <t>CB_04_15_5714</t>
  </si>
  <si>
    <t>Afzuigventilator 11 MVK CB-322b</t>
  </si>
  <si>
    <t>CB_04_15_5715</t>
  </si>
  <si>
    <t>CB_04_15_5716</t>
  </si>
  <si>
    <t>CB_D__XX_5702</t>
  </si>
  <si>
    <t>Dakafzuigventilator</t>
  </si>
  <si>
    <t>CB_D__XX_5703</t>
  </si>
  <si>
    <t>Dakafzuigventilator cleanroom</t>
  </si>
  <si>
    <t>10343 m3/h</t>
  </si>
  <si>
    <t>CB_D__XX_5704</t>
  </si>
  <si>
    <t>CB_D__XX_5705</t>
  </si>
  <si>
    <t>CD_02_XX_5701</t>
  </si>
  <si>
    <t>Buitenluchtrooster</t>
  </si>
  <si>
    <t>7150x1150</t>
  </si>
  <si>
    <t>CD_03_24_5501</t>
  </si>
  <si>
    <t>CD_D__XX_5701</t>
  </si>
  <si>
    <t>3415 m3/h</t>
  </si>
  <si>
    <t>CE__DXXX_5701</t>
  </si>
  <si>
    <t>Dakafzuigventilatoren + kap</t>
  </si>
  <si>
    <t>800-3000</t>
  </si>
  <si>
    <t>CE_00_01_5701</t>
  </si>
  <si>
    <t>Afzuigventilator werkkamer CE-001</t>
  </si>
  <si>
    <t>560</t>
  </si>
  <si>
    <t>CE_00_31_5701</t>
  </si>
  <si>
    <t>Afzuigventilator D-I ruimte CE-031</t>
  </si>
  <si>
    <t>840</t>
  </si>
  <si>
    <t>CE_00_39_5701</t>
  </si>
  <si>
    <t>Afzuigventilator Laboratorium CE-039B</t>
  </si>
  <si>
    <t>CE_00XXX_5701</t>
  </si>
  <si>
    <t>Luchtafvoerroosters</t>
  </si>
  <si>
    <t>CE_01XXX_5701</t>
  </si>
  <si>
    <t>Afzuigventilatoren zuurkasten</t>
  </si>
  <si>
    <t>CE_01XXX_5702</t>
  </si>
  <si>
    <t>Luchtverhitter</t>
  </si>
  <si>
    <t>CE_052B_5701</t>
  </si>
  <si>
    <t>CE_XX__XX_5701</t>
  </si>
  <si>
    <t>8,27</t>
  </si>
  <si>
    <t>DP__DXXX_5701</t>
  </si>
  <si>
    <t>Afzuigventilator liftmachinekamer 927VA1</t>
  </si>
  <si>
    <t>DP__K228_5701</t>
  </si>
  <si>
    <t>Afzuigventilator 928VA1 tbv glazuurruimte</t>
  </si>
  <si>
    <t>DP_00_XX_5701</t>
  </si>
  <si>
    <t>DP_00429_5701</t>
  </si>
  <si>
    <t>DP_01465_5701</t>
  </si>
  <si>
    <t>EE__AXXX_5701</t>
  </si>
  <si>
    <t>EE_00_XX_5701</t>
  </si>
  <si>
    <t>15</t>
  </si>
  <si>
    <t>EE_01_83_5701</t>
  </si>
  <si>
    <t>Filterunit tbv Snijzaal Ee-183</t>
  </si>
  <si>
    <t>+2000m3/h (debiet zonder filter)</t>
  </si>
  <si>
    <t>EE_01_85_5701</t>
  </si>
  <si>
    <t>Filterunit tbv Snijzaal Ee-185</t>
  </si>
  <si>
    <t>EE_02_54_5701</t>
  </si>
  <si>
    <t>EE_02_58_5701</t>
  </si>
  <si>
    <t>EE_04_01_5701</t>
  </si>
  <si>
    <t>Afzuigventilator 321VA24-1</t>
  </si>
  <si>
    <t>6000</t>
  </si>
  <si>
    <t>EE_04_01_5702</t>
  </si>
  <si>
    <t>Afzuigventilator 321VA24-2</t>
  </si>
  <si>
    <t>EE_04_01_5703</t>
  </si>
  <si>
    <t>Afzuigventilator 321VA24-3</t>
  </si>
  <si>
    <t>2700</t>
  </si>
  <si>
    <t>EE_04_23_5701</t>
  </si>
  <si>
    <t>Aanzuigrooster</t>
  </si>
  <si>
    <t>EE_04_23_5702</t>
  </si>
  <si>
    <t>Ee_04401_5731</t>
  </si>
  <si>
    <t>Toevoerventilator trappenhuis kern 323VT24</t>
  </si>
  <si>
    <t>EE_06_11_5701</t>
  </si>
  <si>
    <t>Filterunit Bewaakte zone Röntgen</t>
  </si>
  <si>
    <t>EE_07_57B_5701</t>
  </si>
  <si>
    <t>EE_07_57C_5701</t>
  </si>
  <si>
    <t>EE_07_57D_5701</t>
  </si>
  <si>
    <t>EE_07_57E_5701</t>
  </si>
  <si>
    <t>EE_07_57L_5701</t>
  </si>
  <si>
    <t>EE_07_57M_5701</t>
  </si>
  <si>
    <t>EE_07_57O_5701</t>
  </si>
  <si>
    <t>EE_08_82_5702</t>
  </si>
  <si>
    <t>EE_10_78_5701</t>
  </si>
  <si>
    <t>EE_11_01_5701VA</t>
  </si>
  <si>
    <t>Afvoerventilator</t>
  </si>
  <si>
    <t>0-3000 m3/</t>
  </si>
  <si>
    <t>EE_11_23_5730</t>
  </si>
  <si>
    <t>EE_11_23_5731</t>
  </si>
  <si>
    <t>EE_13_35_5701</t>
  </si>
  <si>
    <t>EE_13_XX_5701</t>
  </si>
  <si>
    <t>EE_13_XX_5702</t>
  </si>
  <si>
    <t>Afzuigrooster</t>
  </si>
  <si>
    <t>EE_18_23_5730</t>
  </si>
  <si>
    <t>EE_18_23_5731</t>
  </si>
  <si>
    <t>EE_25_01_5710</t>
  </si>
  <si>
    <t>Luchtafzuigventilator</t>
  </si>
  <si>
    <t>EE_25_01_5711</t>
  </si>
  <si>
    <t>EE_25_01_5712</t>
  </si>
  <si>
    <t>Luchtafzuigventilator traforuimte</t>
  </si>
  <si>
    <t>EE_25_02_5701</t>
  </si>
  <si>
    <t>Luchtafzuigventilator Trafo's EE-2525</t>
  </si>
  <si>
    <t>EE_25_02_5702</t>
  </si>
  <si>
    <t>EE_25_25_5701</t>
  </si>
  <si>
    <t>EE_25_25_5702</t>
  </si>
  <si>
    <t>EE_25_25_5703</t>
  </si>
  <si>
    <t>EE_26_26_5701</t>
  </si>
  <si>
    <t>EG_00_01_5702</t>
  </si>
  <si>
    <t>Toevoerventilator noodstroomschakelruimte zuid 5726</t>
  </si>
  <si>
    <t>EG_00_02_5702</t>
  </si>
  <si>
    <t>Afzuigventilator perscontainerruimte</t>
  </si>
  <si>
    <t>EG_00_02_5703</t>
  </si>
  <si>
    <t>Afzuigventilator container wasruimte</t>
  </si>
  <si>
    <t>EG_00_02_5755</t>
  </si>
  <si>
    <t>EG_00_02_5756</t>
  </si>
  <si>
    <t>EG_00_02_5771</t>
  </si>
  <si>
    <t>EG_00_02_5773</t>
  </si>
  <si>
    <t>EG_00_05_5701</t>
  </si>
  <si>
    <t>Afzuigventilator oliebunker</t>
  </si>
  <si>
    <t>1850</t>
  </si>
  <si>
    <t>EG_00_14_5701</t>
  </si>
  <si>
    <t>Luchtgordijn</t>
  </si>
  <si>
    <t>EG_00_14_5703</t>
  </si>
  <si>
    <t>EG_00_14_5756</t>
  </si>
  <si>
    <t>Roosters reinigen koffiekamer</t>
  </si>
  <si>
    <t>EG_00_14_5771</t>
  </si>
  <si>
    <t>EG_00_14_5772</t>
  </si>
  <si>
    <t>EG_00_14_5773</t>
  </si>
  <si>
    <t>EG_00_14_5774</t>
  </si>
  <si>
    <t>EG_00_14_5775</t>
  </si>
  <si>
    <t>EG_00_14_5778</t>
  </si>
  <si>
    <t>EG_00_14_5779</t>
  </si>
  <si>
    <t>EG_00_18_5701</t>
  </si>
  <si>
    <t>EG_00_18_5770</t>
  </si>
  <si>
    <t>EG_00_18_5771</t>
  </si>
  <si>
    <t>EG_00_18_5772</t>
  </si>
  <si>
    <t>EG_00_18_5774</t>
  </si>
  <si>
    <t>EG_00_18_5775</t>
  </si>
  <si>
    <t>Ventilatorconvector unit SER ruimte</t>
  </si>
  <si>
    <t>EG_00_19_5701</t>
  </si>
  <si>
    <t>Toevoer ventilator noodstroomschakelruimte noord 5725</t>
  </si>
  <si>
    <t>1000 m³/h</t>
  </si>
  <si>
    <t>EG_00_22_5701</t>
  </si>
  <si>
    <t>EG_00_30_5702</t>
  </si>
  <si>
    <t>Luchtbehandeling inblaaszakken</t>
  </si>
  <si>
    <t>EG_04_08_5701</t>
  </si>
  <si>
    <t>FF</t>
  </si>
  <si>
    <t>FF_00_18_5702</t>
  </si>
  <si>
    <t>Afzuigventilator Traforuimte</t>
  </si>
  <si>
    <t>FF_00_20_5701</t>
  </si>
  <si>
    <t>FH</t>
  </si>
  <si>
    <t>FH__AXXX_5701</t>
  </si>
  <si>
    <t>FH__AXXX_5702</t>
  </si>
  <si>
    <t>FH__AXXX_5703</t>
  </si>
  <si>
    <t>G__00_94_5701</t>
  </si>
  <si>
    <t>Afzuigventilator ambulancehal SEH</t>
  </si>
  <si>
    <t>3500 m³/h</t>
  </si>
  <si>
    <t>G__00_94_5702</t>
  </si>
  <si>
    <t>G_00_12_5702</t>
  </si>
  <si>
    <t>G_00_12_5703</t>
  </si>
  <si>
    <t>G_00_12_5704</t>
  </si>
  <si>
    <t>G_00_12_5705</t>
  </si>
  <si>
    <t>G_00_12_5706</t>
  </si>
  <si>
    <t>G_00_12_5707</t>
  </si>
  <si>
    <t>G_00_12_5708</t>
  </si>
  <si>
    <t>G_00_18_5701</t>
  </si>
  <si>
    <t>G_00_60_5701</t>
  </si>
  <si>
    <t>G_00_60_5702</t>
  </si>
  <si>
    <t>G_00_60_5703</t>
  </si>
  <si>
    <t>G_00_60_5704</t>
  </si>
  <si>
    <t>G_00_60_5705</t>
  </si>
  <si>
    <t>G_00_60_5706</t>
  </si>
  <si>
    <t>G_00_60_5707</t>
  </si>
  <si>
    <t>G_00_60_5708</t>
  </si>
  <si>
    <t>G_00_60_5709</t>
  </si>
  <si>
    <t>G_00_60_5710</t>
  </si>
  <si>
    <t>G_00_60_5711</t>
  </si>
  <si>
    <t>G_00_60_5712</t>
  </si>
  <si>
    <t>G_00_60_5713</t>
  </si>
  <si>
    <t>G_00_60_5714</t>
  </si>
  <si>
    <t>G_00_60_5715</t>
  </si>
  <si>
    <t>G_00_60_5716</t>
  </si>
  <si>
    <t>G_00_60_5717</t>
  </si>
  <si>
    <t>G_00_60_5718</t>
  </si>
  <si>
    <t>G_00_60_5719</t>
  </si>
  <si>
    <t>G_01_24_5701</t>
  </si>
  <si>
    <t>750 m3/h</t>
  </si>
  <si>
    <t>GH</t>
  </si>
  <si>
    <t>GH_01_XX_5701</t>
  </si>
  <si>
    <t>liftschacht</t>
  </si>
  <si>
    <t>GK__DXXX_5701</t>
  </si>
  <si>
    <t>0.05 m3/h</t>
  </si>
  <si>
    <t>GK__K_45_5701</t>
  </si>
  <si>
    <t>Toevoerventilator overdruk</t>
  </si>
  <si>
    <t>GK__PXXX_5701</t>
  </si>
  <si>
    <t>GK_00_36_5702</t>
  </si>
  <si>
    <t>Luchtverhitter/gordijn</t>
  </si>
  <si>
    <t>GK_00XXX_5702</t>
  </si>
  <si>
    <t>Ventilatorconvector unit KK-1</t>
  </si>
  <si>
    <t>800m3/h</t>
  </si>
  <si>
    <t>GK_01XXX_5701</t>
  </si>
  <si>
    <t>GK_02XXX_5702</t>
  </si>
  <si>
    <t>GK_03XXX_5701</t>
  </si>
  <si>
    <t>Ventilatorconvector unit KK-1 en KK-2</t>
  </si>
  <si>
    <t>GK_04XXX_5701</t>
  </si>
  <si>
    <t>GK_05XXX_5701</t>
  </si>
  <si>
    <t>GK_06XXX_5701</t>
  </si>
  <si>
    <t>GK_DXXXX_5703</t>
  </si>
  <si>
    <t>Dakventilator</t>
  </si>
  <si>
    <t>2.2m2/s</t>
  </si>
  <si>
    <t>KP__AXXX_5701</t>
  </si>
  <si>
    <t>KP_01_814_5701</t>
  </si>
  <si>
    <t>KP_01_818_5701</t>
  </si>
  <si>
    <t>KP_01_822_5701</t>
  </si>
  <si>
    <t>KP_01_824_5701</t>
  </si>
  <si>
    <t>KP_01_824_5702</t>
  </si>
  <si>
    <t>KP_DXXXX_5702</t>
  </si>
  <si>
    <t>dakventilator liftschacht</t>
  </si>
  <si>
    <t>KP_DXXXX_5703</t>
  </si>
  <si>
    <t>dakventilator technische ruimte</t>
  </si>
  <si>
    <t>750</t>
  </si>
  <si>
    <t>MB_00_01_5701</t>
  </si>
  <si>
    <t>NA__K_XX_5701</t>
  </si>
  <si>
    <t>15000 m³/h</t>
  </si>
  <si>
    <t>Overdrukvent. 1 trappenhuis</t>
  </si>
  <si>
    <t>NA__K_XX_5702</t>
  </si>
  <si>
    <t>Overdrukvent. 2 trappenhuis</t>
  </si>
  <si>
    <t>NA_00_05_5774</t>
  </si>
  <si>
    <t>NA_00_05_5775</t>
  </si>
  <si>
    <t>NA_00_06_5774</t>
  </si>
  <si>
    <t>NA_00_06_5776</t>
  </si>
  <si>
    <t>NA_00_06_5778</t>
  </si>
  <si>
    <t>NA_00_10_5775</t>
  </si>
  <si>
    <t>NA_00_10_5776</t>
  </si>
  <si>
    <t>NA_00_21_5701</t>
  </si>
  <si>
    <t>Overdrukvent. 3 trappenhuis</t>
  </si>
  <si>
    <t>NA_00_21_5702</t>
  </si>
  <si>
    <t>Overdrukvent. 4 trappenhuis</t>
  </si>
  <si>
    <t>NA_03_05_5701</t>
  </si>
  <si>
    <t>NA_07_12_5771</t>
  </si>
  <si>
    <t>NA_07_12_5772</t>
  </si>
  <si>
    <t>NA_07_22_5701</t>
  </si>
  <si>
    <t>NA_12_19_5701</t>
  </si>
  <si>
    <t>NA_13_16_5777</t>
  </si>
  <si>
    <t>NA_13_16_5778</t>
  </si>
  <si>
    <t>NA_27_05_5701</t>
  </si>
  <si>
    <t>NA_31_10_5701</t>
  </si>
  <si>
    <t>4900</t>
  </si>
  <si>
    <t>Afzuig LAB K01</t>
  </si>
  <si>
    <t>NA_31_10_5702</t>
  </si>
  <si>
    <t>NA_31_10_5703</t>
  </si>
  <si>
    <t>7300</t>
  </si>
  <si>
    <t>C LAB K02</t>
  </si>
  <si>
    <t>NA_31_10_5704</t>
  </si>
  <si>
    <t>C LAB K03</t>
  </si>
  <si>
    <t>NA_31_10_5705</t>
  </si>
  <si>
    <t>1700</t>
  </si>
  <si>
    <t>C LAB K04</t>
  </si>
  <si>
    <t>NA_31_10_5706</t>
  </si>
  <si>
    <t>Sytostatica LAB K01</t>
  </si>
  <si>
    <t>NA_31_10_5707</t>
  </si>
  <si>
    <t>GMP LAB K01</t>
  </si>
  <si>
    <t>NA_31_10_5708</t>
  </si>
  <si>
    <t>NA_31_10_5709</t>
  </si>
  <si>
    <t>Cytostatica LAB K01</t>
  </si>
  <si>
    <t>NA_31_10_5710</t>
  </si>
  <si>
    <t>NA_31_10_5711</t>
  </si>
  <si>
    <t>Zuurkasten ML3</t>
  </si>
  <si>
    <t>NA_31_10_5712</t>
  </si>
  <si>
    <t>C LAB 5</t>
  </si>
  <si>
    <t>NA_31_10_5713</t>
  </si>
  <si>
    <t>10400</t>
  </si>
  <si>
    <t>C LAB 6</t>
  </si>
  <si>
    <t>NA_31_10_5714</t>
  </si>
  <si>
    <t>C LAB 7</t>
  </si>
  <si>
    <t>NA_31_10_5715</t>
  </si>
  <si>
    <t>6400</t>
  </si>
  <si>
    <t>C LAB 8</t>
  </si>
  <si>
    <t>NA_31_10_5716</t>
  </si>
  <si>
    <t>NA_31_10_5717</t>
  </si>
  <si>
    <t>NA_31_15_5701</t>
  </si>
  <si>
    <t>2250</t>
  </si>
  <si>
    <t>Afzuigvent. Liftmachinekamer</t>
  </si>
  <si>
    <t>NB__D_XX_5701</t>
  </si>
  <si>
    <t>AfzuigventIlator</t>
  </si>
  <si>
    <t>975</t>
  </si>
  <si>
    <t>Afzuigvent. Liftmachinekame</t>
  </si>
  <si>
    <t>NB__D_XX_5702</t>
  </si>
  <si>
    <t>8800</t>
  </si>
  <si>
    <t>Afzuigvent.Techn.ruimte</t>
  </si>
  <si>
    <t>NB_00_11_5774</t>
  </si>
  <si>
    <t>NB_00_13_5701</t>
  </si>
  <si>
    <t>Afzuigventilator MRSA kamer</t>
  </si>
  <si>
    <t>R. tbv NB-038</t>
  </si>
  <si>
    <t>NB_00_28_5701</t>
  </si>
  <si>
    <t>R. tbv NB-025</t>
  </si>
  <si>
    <t>NB_00_29_5701</t>
  </si>
  <si>
    <t>R. tbv NB-038k</t>
  </si>
  <si>
    <t>NB_00_34_5701</t>
  </si>
  <si>
    <t>R. tbv NB-027</t>
  </si>
  <si>
    <t>Nb_02_28_5701</t>
  </si>
  <si>
    <t>Nb_02_28_5702</t>
  </si>
  <si>
    <t>Nb_02_28_5703</t>
  </si>
  <si>
    <t>Nb_02_28_5704</t>
  </si>
  <si>
    <t>Nb_02_28_5705</t>
  </si>
  <si>
    <t>Nb_02_29_5701</t>
  </si>
  <si>
    <t>Nb_02_29_5702</t>
  </si>
  <si>
    <t>Nb_02_29_5703</t>
  </si>
  <si>
    <t>Nb_02_29_5704</t>
  </si>
  <si>
    <t>Nb_02_31_5701</t>
  </si>
  <si>
    <t>1766 m³/h</t>
  </si>
  <si>
    <t>Nb_02_37_5701</t>
  </si>
  <si>
    <t>3260 m³/h</t>
  </si>
  <si>
    <t>Fancoilunit (cassette)</t>
  </si>
  <si>
    <t>Nb_02_37_5702</t>
  </si>
  <si>
    <t>Nb_02_39_5701</t>
  </si>
  <si>
    <t>870 m³/h</t>
  </si>
  <si>
    <t>NB_04_14_5778</t>
  </si>
  <si>
    <t>NB_04_14_5779</t>
  </si>
  <si>
    <t>NB_04_16_5771</t>
  </si>
  <si>
    <t>NB_04_47_5771</t>
  </si>
  <si>
    <t>NB_04_47_5772</t>
  </si>
  <si>
    <t>NB_04_47_5773</t>
  </si>
  <si>
    <t>NB_04_47_5774</t>
  </si>
  <si>
    <t>NB_04_47_5775</t>
  </si>
  <si>
    <t>NB_04_47_5776</t>
  </si>
  <si>
    <t>NB_04_47_5777</t>
  </si>
  <si>
    <t>NB_05_11_5771</t>
  </si>
  <si>
    <t>NB_05_20_5702</t>
  </si>
  <si>
    <t>NB_05_20_5703</t>
  </si>
  <si>
    <t>NB_05_41_5701</t>
  </si>
  <si>
    <t>NB_05_41_5702</t>
  </si>
  <si>
    <t>NB_05_41_5703</t>
  </si>
  <si>
    <t>NB_05_41_5704</t>
  </si>
  <si>
    <t>NB_07_11_5775</t>
  </si>
  <si>
    <t>NB_07_11_5776</t>
  </si>
  <si>
    <t>NB_07_18_5701</t>
  </si>
  <si>
    <t>Toevoerventilator traforuimte T.TRA.1.K02</t>
  </si>
  <si>
    <t>TBV NB-712</t>
  </si>
  <si>
    <t>NB_07_18_5702</t>
  </si>
  <si>
    <t>Toevoerventilator traforuimte T.TRA.2.K02</t>
  </si>
  <si>
    <t>TBV NB-718 trafo 1 - 3</t>
  </si>
  <si>
    <t>NB_08_10_5702</t>
  </si>
  <si>
    <t>Boosterafzuigventilator</t>
  </si>
  <si>
    <t>NB_08_18_5772</t>
  </si>
  <si>
    <t>NB_08_20_5774</t>
  </si>
  <si>
    <t>NB_08_20_5775</t>
  </si>
  <si>
    <t>NB_08_20_5776</t>
  </si>
  <si>
    <t>NB_08_40_5771</t>
  </si>
  <si>
    <t>NB_08_40_5772</t>
  </si>
  <si>
    <t>NB_08_43_5701</t>
  </si>
  <si>
    <t>NB_08_43_5703</t>
  </si>
  <si>
    <t>NB_08_43_5775</t>
  </si>
  <si>
    <t>NB_08_46_5773</t>
  </si>
  <si>
    <t>NB_08_46_5774</t>
  </si>
  <si>
    <t>NB_08_49_5773</t>
  </si>
  <si>
    <t>NB_08_50_5772</t>
  </si>
  <si>
    <t>NB_08_51_5772</t>
  </si>
  <si>
    <t>NB_09_10_5772</t>
  </si>
  <si>
    <t>NB_09_12_5773</t>
  </si>
  <si>
    <t>NB_09_14_5773</t>
  </si>
  <si>
    <t>NB_09_19_5701</t>
  </si>
  <si>
    <t>NB_09_20_5702</t>
  </si>
  <si>
    <t>NB_09_44_5777</t>
  </si>
  <si>
    <t>NB_09_45_5701</t>
  </si>
  <si>
    <t>NB_09_45_5702</t>
  </si>
  <si>
    <t>NB_09_52_5772</t>
  </si>
  <si>
    <t>NB_10_10_5776</t>
  </si>
  <si>
    <t>NB_10_10_5777</t>
  </si>
  <si>
    <t>NB_10_18_5776</t>
  </si>
  <si>
    <t>NB_10_19_5776</t>
  </si>
  <si>
    <t>NB_10_19_5777</t>
  </si>
  <si>
    <t>NB_10_19_5778</t>
  </si>
  <si>
    <t>NB_10_24_5779</t>
  </si>
  <si>
    <t>NB_10_45_5702</t>
  </si>
  <si>
    <t>NB_10_45_5703</t>
  </si>
  <si>
    <t>NB_10_45_5777</t>
  </si>
  <si>
    <t>NB_10_45_5778</t>
  </si>
  <si>
    <t>NB_10_45_5779</t>
  </si>
  <si>
    <t>NB_10_46_5777</t>
  </si>
  <si>
    <t>NB_10_46_5778</t>
  </si>
  <si>
    <t>NB_10_46_5779</t>
  </si>
  <si>
    <t>NB_11_01_5771</t>
  </si>
  <si>
    <t>NB_11_01_5772</t>
  </si>
  <si>
    <t>NB_11_02_5771</t>
  </si>
  <si>
    <t>NB_11_02_5772</t>
  </si>
  <si>
    <t>NB_11_02_5773</t>
  </si>
  <si>
    <t>NB_11_05_5771</t>
  </si>
  <si>
    <t>NB_11_08_5702</t>
  </si>
  <si>
    <t>NB_11_08_5703</t>
  </si>
  <si>
    <t>NB_11_12_5773</t>
  </si>
  <si>
    <t>NB_11_18_5775</t>
  </si>
  <si>
    <t>NB_11_48_5777</t>
  </si>
  <si>
    <t>NB_11_49_5771</t>
  </si>
  <si>
    <t>NB_11_52_5701</t>
  </si>
  <si>
    <t>NB_11_XX_5702</t>
  </si>
  <si>
    <t>Luchtroosters Immunologie</t>
  </si>
  <si>
    <t>NB_12_02_5701</t>
  </si>
  <si>
    <t>NB_12_02_5772</t>
  </si>
  <si>
    <t>NB_12_10_5772</t>
  </si>
  <si>
    <t>NB_12_47_5775</t>
  </si>
  <si>
    <t>NB_12_48_5771</t>
  </si>
  <si>
    <t>NB_12_XX_5702</t>
  </si>
  <si>
    <t>NB_13_11_5701</t>
  </si>
  <si>
    <t>5200</t>
  </si>
  <si>
    <t>Afzuigvent. KM-ruimte</t>
  </si>
  <si>
    <t>NB_13_11_5771</t>
  </si>
  <si>
    <t>NB_13_11_5772</t>
  </si>
  <si>
    <t>NB_13_11_5773</t>
  </si>
  <si>
    <t>NB_13_11_5774</t>
  </si>
  <si>
    <t>NB_13_45_5701</t>
  </si>
  <si>
    <t>2900</t>
  </si>
  <si>
    <t>Afzuigvent. Traforuimte</t>
  </si>
  <si>
    <t>NB_13_45_5702</t>
  </si>
  <si>
    <t>6550</t>
  </si>
  <si>
    <t>Afzuigvent. HS ruimte 1</t>
  </si>
  <si>
    <t>NB_13_45_5703</t>
  </si>
  <si>
    <t>NB_13_45_5704</t>
  </si>
  <si>
    <t>Afzuigvent. HS ruimte 2</t>
  </si>
  <si>
    <t>NC_00_04_5701</t>
  </si>
  <si>
    <t>NC_00_26_5701</t>
  </si>
  <si>
    <t>NC_00_26_5702</t>
  </si>
  <si>
    <t>NC_00_30_5771</t>
  </si>
  <si>
    <t>NC_00_30_5772</t>
  </si>
  <si>
    <t>NC_00_30_5773</t>
  </si>
  <si>
    <t>NC_01_09_5701</t>
  </si>
  <si>
    <t>Vetkanaal keuken</t>
  </si>
  <si>
    <t>p57.14</t>
  </si>
  <si>
    <t>inspectie vetkanalen keuken</t>
  </si>
  <si>
    <t>staat niet in Planon</t>
  </si>
  <si>
    <t>NC_01_11_5771</t>
  </si>
  <si>
    <t>1000m³/h</t>
  </si>
  <si>
    <t>NC_01_28_5701</t>
  </si>
  <si>
    <t>NC_01_28_5702</t>
  </si>
  <si>
    <t>NC_01_XX_5704</t>
  </si>
  <si>
    <t>Inblaaszakken lucht (BCE)</t>
  </si>
  <si>
    <t>NC_01_XX_5705</t>
  </si>
  <si>
    <t>NC_02_17_5774</t>
  </si>
  <si>
    <t>NC_02_19_5701</t>
  </si>
  <si>
    <t>NC_02_19_5702</t>
  </si>
  <si>
    <t>NC_02_19_5703</t>
  </si>
  <si>
    <t>NC_02_19_5704</t>
  </si>
  <si>
    <t>NC_02_19_5705</t>
  </si>
  <si>
    <t>NC_02_19_5706</t>
  </si>
  <si>
    <t>NC_02_19_5707</t>
  </si>
  <si>
    <t>NC_02_19_5708</t>
  </si>
  <si>
    <t>NC_02_19_5774</t>
  </si>
  <si>
    <t>NC_02_19_5775</t>
  </si>
  <si>
    <t>NC_02_19_5776</t>
  </si>
  <si>
    <t>NC_02_19_5777</t>
  </si>
  <si>
    <t>NC_02_26_5701</t>
  </si>
  <si>
    <t>NC_02_26_5702</t>
  </si>
  <si>
    <t>NC_02_26_5774</t>
  </si>
  <si>
    <t>NC_02_26_5775</t>
  </si>
  <si>
    <t>NC_02_28_5773</t>
  </si>
  <si>
    <t>NC_02_28_5774</t>
  </si>
  <si>
    <t>NC_02_30_5773</t>
  </si>
  <si>
    <t>NC_04_02_5771</t>
  </si>
  <si>
    <t>NC_04_02_5772</t>
  </si>
  <si>
    <t>NC_04_03_5701</t>
  </si>
  <si>
    <t>NC_04_03_5702</t>
  </si>
  <si>
    <t>NC_04_03_5703</t>
  </si>
  <si>
    <t>NC_04_04_5774</t>
  </si>
  <si>
    <t>NC_04_07_5776</t>
  </si>
  <si>
    <t>NC_04_07_5777</t>
  </si>
  <si>
    <t>NC_04_11_5701</t>
  </si>
  <si>
    <t>NC_04_12_5771</t>
  </si>
  <si>
    <t>NC_04_27_5701</t>
  </si>
  <si>
    <t>NC_04_27_5702</t>
  </si>
  <si>
    <t>NC_04_27_5703</t>
  </si>
  <si>
    <t>NC_04_27_5704</t>
  </si>
  <si>
    <t>NC_04_28_5703</t>
  </si>
  <si>
    <t>NC_04_28_5704</t>
  </si>
  <si>
    <t>NC_04_36_5701</t>
  </si>
  <si>
    <t>NC_05_01_5701</t>
  </si>
  <si>
    <t>NC_05_01_5706</t>
  </si>
  <si>
    <t>NC_05_01_5774</t>
  </si>
  <si>
    <t>NC_05_02_5772</t>
  </si>
  <si>
    <t>NC_05_03_5771</t>
  </si>
  <si>
    <t>NC_05_05_5772</t>
  </si>
  <si>
    <t>NC_05_07_5701</t>
  </si>
  <si>
    <t>NC_05_07_5702</t>
  </si>
  <si>
    <t>NC_05_07_5704</t>
  </si>
  <si>
    <t>NC_05_07_5774</t>
  </si>
  <si>
    <t>NC_05_07_5775</t>
  </si>
  <si>
    <t>NC_05_07_5776</t>
  </si>
  <si>
    <t>NC_05_07_5777</t>
  </si>
  <si>
    <t>NC_05_10_5772</t>
  </si>
  <si>
    <t>NC_05_10_5773</t>
  </si>
  <si>
    <t>NC_05_15_5701</t>
  </si>
  <si>
    <t>NC_05_15_5776</t>
  </si>
  <si>
    <t>NC_05_18_5775</t>
  </si>
  <si>
    <t>NC_05_18_5776</t>
  </si>
  <si>
    <t>NC_05_18_5777</t>
  </si>
  <si>
    <t>NC_05_22_5774</t>
  </si>
  <si>
    <t>NC_05_22_5775</t>
  </si>
  <si>
    <t>NC_05_25_5702</t>
  </si>
  <si>
    <t>NC_05_28_5701</t>
  </si>
  <si>
    <t>NC_05_28_5706</t>
  </si>
  <si>
    <t>NC_05_28_5707</t>
  </si>
  <si>
    <t>NC_05_37_5702</t>
  </si>
  <si>
    <t>NC_05_40_5705</t>
  </si>
  <si>
    <t>NC_05_40_5706</t>
  </si>
  <si>
    <t>NC_05_40_5707</t>
  </si>
  <si>
    <t>NC_05_49_5702</t>
  </si>
  <si>
    <t>NC_05_53_5701</t>
  </si>
  <si>
    <t>NC_05_53_5702</t>
  </si>
  <si>
    <t>NC_05_53_5705</t>
  </si>
  <si>
    <t>NC_06_21_5705</t>
  </si>
  <si>
    <t>NC_06_36_5701</t>
  </si>
  <si>
    <t>NC_06_50_5702</t>
  </si>
  <si>
    <t>NC_06_50_5703</t>
  </si>
  <si>
    <t>NC_06_50_5704</t>
  </si>
  <si>
    <t>NC_07_17_5771</t>
  </si>
  <si>
    <t>NC_07_17_5773</t>
  </si>
  <si>
    <t>NC_07_26_5771</t>
  </si>
  <si>
    <t>NC_07_30_5701</t>
  </si>
  <si>
    <t>NC_07_30_5772</t>
  </si>
  <si>
    <t>NC_07_33_5701</t>
  </si>
  <si>
    <t>Toevoervent. Traforuimte</t>
  </si>
  <si>
    <t>NC_07_33_5702</t>
  </si>
  <si>
    <t>NC_07_37_5701</t>
  </si>
  <si>
    <t>NC_07_37_5702</t>
  </si>
  <si>
    <t>Afzuigvent. Techn.ruimte</t>
  </si>
  <si>
    <t>NC_07_37_5703</t>
  </si>
  <si>
    <t>NC_07_42_5709</t>
  </si>
  <si>
    <t>NC_08_03_5771</t>
  </si>
  <si>
    <t>NC_08_03_5772</t>
  </si>
  <si>
    <t>NC_08_05_5771</t>
  </si>
  <si>
    <t>NC_08_07_5702</t>
  </si>
  <si>
    <t>NC_08_07_5773</t>
  </si>
  <si>
    <t>NC_08_07_5781</t>
  </si>
  <si>
    <t>NC_08_07_5782</t>
  </si>
  <si>
    <t>NC_08_08_5701</t>
  </si>
  <si>
    <t>NC_08_08_5702</t>
  </si>
  <si>
    <t>NC_08_08_5770</t>
  </si>
  <si>
    <t>NC_08_10_5770</t>
  </si>
  <si>
    <t>NC_08_10_5771</t>
  </si>
  <si>
    <t>NC_08_12_5770</t>
  </si>
  <si>
    <t>NC_08_18_5702</t>
  </si>
  <si>
    <t>NC_08_18_5703</t>
  </si>
  <si>
    <t>NC_08_XX_5701</t>
  </si>
  <si>
    <t>NC_09_04_5772</t>
  </si>
  <si>
    <t>NC_09_05_5777</t>
  </si>
  <si>
    <t>NC_09_05_5778</t>
  </si>
  <si>
    <t>NC_09_13_5773</t>
  </si>
  <si>
    <t>NC_09_18_5701</t>
  </si>
  <si>
    <t>NC_09_18_5773</t>
  </si>
  <si>
    <t>NC_09_22_5702</t>
  </si>
  <si>
    <t>NC_09_XX_5702</t>
  </si>
  <si>
    <t>NC_10_06_5771</t>
  </si>
  <si>
    <t>NC_10_06_5778</t>
  </si>
  <si>
    <t>NC_10_08_5777</t>
  </si>
  <si>
    <t>NC_10_08_5779</t>
  </si>
  <si>
    <t>NC_10_08_5780</t>
  </si>
  <si>
    <t>NC_10_09_5772</t>
  </si>
  <si>
    <t>NC_10_18_5701</t>
  </si>
  <si>
    <t>Afzuig LAB1 K03, 4 stuks</t>
  </si>
  <si>
    <t>NC_10_18_5702</t>
  </si>
  <si>
    <t>Afzuig LAB2 K03, Plenum Afzuig LAB 1/2</t>
  </si>
  <si>
    <t>NC_10_18_5703</t>
  </si>
  <si>
    <t>NC_10_18_5704</t>
  </si>
  <si>
    <t>NC_10_20_5702</t>
  </si>
  <si>
    <t>zuurkast</t>
  </si>
  <si>
    <t>NC_10_20_5772</t>
  </si>
  <si>
    <t>NC_10_22_5775</t>
  </si>
  <si>
    <t>NC_10_28_5775</t>
  </si>
  <si>
    <t>NC_10_28_5776</t>
  </si>
  <si>
    <t>NC_10_XX_5703</t>
  </si>
  <si>
    <t>NC_537K_5701</t>
  </si>
  <si>
    <t>NC_549K_5701</t>
  </si>
  <si>
    <t>NC_550_5701</t>
  </si>
  <si>
    <t>Nc-621-5701RK</t>
  </si>
  <si>
    <t>Roosters retourkanaal reinigen OK-1</t>
  </si>
  <si>
    <t>Reinigen toevoer- en afzuigroosters</t>
  </si>
  <si>
    <t>Nc-631-5701RK</t>
  </si>
  <si>
    <t>Roosters retourkanaal reinigen OK-3</t>
  </si>
  <si>
    <t>Nc-634-5701RK</t>
  </si>
  <si>
    <t>Roosters retourkanaal reinigen OK-2</t>
  </si>
  <si>
    <t>Nc-635-5701RK</t>
  </si>
  <si>
    <t>Roosters retourkanaal reinigen OK-5</t>
  </si>
  <si>
    <t>Nc-642-5701RK</t>
  </si>
  <si>
    <t>Roosters retourkanaal reinigen OK-4</t>
  </si>
  <si>
    <t>Nc-643-5701RK</t>
  </si>
  <si>
    <t>Roosters retourkanaal reinigen OK-7</t>
  </si>
  <si>
    <t>Nc-645-5701RK</t>
  </si>
  <si>
    <t>Roosters retourkanaal reinigen OK-9</t>
  </si>
  <si>
    <t>Nc-650-5701RK</t>
  </si>
  <si>
    <t>Roosters retourkanaal reinigen OK-6</t>
  </si>
  <si>
    <t>Nc-654-5701RK</t>
  </si>
  <si>
    <t>Roosters retourkanaal reinigen OK-8</t>
  </si>
  <si>
    <t>Nc-655-5701RK</t>
  </si>
  <si>
    <t>Roosters retourkanaal reinigen OK-11</t>
  </si>
  <si>
    <t>ND_02_21_5770</t>
  </si>
  <si>
    <t>ND_02_27_5770</t>
  </si>
  <si>
    <t>ND_02_46_5701</t>
  </si>
  <si>
    <t>Luchtroosters Nd-2 wachtgebieden en gangen</t>
  </si>
  <si>
    <t>ND_02_53_5701</t>
  </si>
  <si>
    <t>ND_03_09_5701</t>
  </si>
  <si>
    <t>ND_03_27_5701</t>
  </si>
  <si>
    <t>ND_03_27_5703</t>
  </si>
  <si>
    <t>ND_04_17_5701</t>
  </si>
  <si>
    <t>ND_04_18_5701</t>
  </si>
  <si>
    <t>ND_04_19_5701</t>
  </si>
  <si>
    <t>ND_04_37_5701</t>
  </si>
  <si>
    <t>ND_04_38_5701</t>
  </si>
  <si>
    <t>ND_04_42_5701</t>
  </si>
  <si>
    <t>ND_04_42_5702</t>
  </si>
  <si>
    <t>ND_04_44_5701</t>
  </si>
  <si>
    <t>ND_04_48_5701</t>
  </si>
  <si>
    <t>ND_05_25_5703</t>
  </si>
  <si>
    <t>ND_05_25_5704</t>
  </si>
  <si>
    <t>ND_05_25_5705</t>
  </si>
  <si>
    <t>ND_05_25_5706</t>
  </si>
  <si>
    <t>ND_05_25_5707</t>
  </si>
  <si>
    <t>ND_05_35_5701</t>
  </si>
  <si>
    <t>ND_05_35_5702</t>
  </si>
  <si>
    <t>ND_05_36_5702</t>
  </si>
  <si>
    <t>ND_05_36_5703</t>
  </si>
  <si>
    <t>ND_05_38_5701</t>
  </si>
  <si>
    <t>ND_05_38_5702</t>
  </si>
  <si>
    <t>ND_05_39_5701</t>
  </si>
  <si>
    <t>ND_05_39_5702</t>
  </si>
  <si>
    <t>ND_05_44_5701</t>
  </si>
  <si>
    <t>ND_05_44_5702</t>
  </si>
  <si>
    <t>ND_05_46_5701</t>
  </si>
  <si>
    <t>ND_05_46_5702</t>
  </si>
  <si>
    <t>ND_06_34_5705</t>
  </si>
  <si>
    <t>ND_06_46_5702</t>
  </si>
  <si>
    <t>ND_07_24_5709</t>
  </si>
  <si>
    <t>ND_07_24_5710</t>
  </si>
  <si>
    <t>ND_07_24_5711</t>
  </si>
  <si>
    <t>ND_07_24_5712</t>
  </si>
  <si>
    <t>ND_10_XX_5702</t>
  </si>
  <si>
    <t>ND_10_XX_5703</t>
  </si>
  <si>
    <t>ND_D_XX_5701</t>
  </si>
  <si>
    <t>1300</t>
  </si>
  <si>
    <t>Nd-628-5701RK</t>
  </si>
  <si>
    <t>Roosters retourkanaal reinigen OK-10</t>
  </si>
  <si>
    <t>NE_00_07_5701</t>
  </si>
  <si>
    <t>NE_00_07_5702</t>
  </si>
  <si>
    <t>NE_00_07_5703</t>
  </si>
  <si>
    <t>NE_04_15_5701</t>
  </si>
  <si>
    <t>NE_07_04_5706</t>
  </si>
  <si>
    <t>NE_07_04_5707</t>
  </si>
  <si>
    <t>NE_07_04_5708</t>
  </si>
  <si>
    <t>Toevoerventilator Nd-741E</t>
  </si>
  <si>
    <t>8800m3/h</t>
  </si>
  <si>
    <t>NE_08_08_5701</t>
  </si>
  <si>
    <t>NE_12_XX_5702</t>
  </si>
  <si>
    <t>Luchtroosters isoleerkamers Urologie</t>
  </si>
  <si>
    <t>NE_13_08_5701</t>
  </si>
  <si>
    <t>NE_13_11_5703</t>
  </si>
  <si>
    <t>5000</t>
  </si>
  <si>
    <t>NF_00_23_5701</t>
  </si>
  <si>
    <t>NF_00_23_5702</t>
  </si>
  <si>
    <t>NF_00_23_5703</t>
  </si>
  <si>
    <t>NF_00_23_5704</t>
  </si>
  <si>
    <t>NF_04_21_5701</t>
  </si>
  <si>
    <t>NF_04_31_5701</t>
  </si>
  <si>
    <t>NF_04_32_5701</t>
  </si>
  <si>
    <t>NF_06_33_5701</t>
  </si>
  <si>
    <t>NF_07_24_5706</t>
  </si>
  <si>
    <t>NF_07_24_5707</t>
  </si>
  <si>
    <t>NF_13_26_5701</t>
  </si>
  <si>
    <t>NF_13_30_5701</t>
  </si>
  <si>
    <t>s</t>
  </si>
  <si>
    <t>NF_S_04_5701</t>
  </si>
  <si>
    <t>NF_S_12_5701</t>
  </si>
  <si>
    <t>NF_S_26_5701</t>
  </si>
  <si>
    <t>NF_S_28_5721</t>
  </si>
  <si>
    <t>NF_S_30_5701</t>
  </si>
  <si>
    <t>NF_S_34_5701</t>
  </si>
  <si>
    <t>NF_S_34_5702</t>
  </si>
  <si>
    <t>NF_S_36_5719</t>
  </si>
  <si>
    <t>NF_S36_5701</t>
  </si>
  <si>
    <t>Nf-423-5701RK</t>
  </si>
  <si>
    <t>Roosters retourkanaal reinigen OK-Nf-423</t>
  </si>
  <si>
    <t>Nf-425-5701RK</t>
  </si>
  <si>
    <t>Roosters retourkanaal reinigen OK-Nf-425</t>
  </si>
  <si>
    <t>Nf-427-5701RK</t>
  </si>
  <si>
    <t>Roosters retourkanaal reinigen OK-Nf-427</t>
  </si>
  <si>
    <t>Nf-429-5701RK</t>
  </si>
  <si>
    <t>Roosters retourkanaal reinigen OK-Nf-429</t>
  </si>
  <si>
    <t>NG_00_01_5701</t>
  </si>
  <si>
    <t>NG_00_01_5702</t>
  </si>
  <si>
    <t>NG_00_01_5703</t>
  </si>
  <si>
    <t>NG_00_01_5704</t>
  </si>
  <si>
    <t>NG_01_07_5701</t>
  </si>
  <si>
    <t>NG_04_11_5701</t>
  </si>
  <si>
    <t>NG_05_02_5701</t>
  </si>
  <si>
    <t>NG_05_10_5701</t>
  </si>
  <si>
    <t>NG_05_10_5702</t>
  </si>
  <si>
    <t>NG_05_10_5704</t>
  </si>
  <si>
    <t>NG_05_10_5705</t>
  </si>
  <si>
    <t>NG_05_10_5707</t>
  </si>
  <si>
    <t>NG_05_10_5708</t>
  </si>
  <si>
    <t>NG_05_10_5709</t>
  </si>
  <si>
    <t>NG_05_10_5710</t>
  </si>
  <si>
    <t>NG_05_12_5701</t>
  </si>
  <si>
    <t>NG_05_19_5701</t>
  </si>
  <si>
    <t>NG_05_19_5702</t>
  </si>
  <si>
    <t>NG_05_20_5701</t>
  </si>
  <si>
    <t>NG_05_21_5701</t>
  </si>
  <si>
    <t>NG_06_01_5701</t>
  </si>
  <si>
    <t>NG_06_29_5701</t>
  </si>
  <si>
    <t>NG_07_17_5701</t>
  </si>
  <si>
    <t>Lucht aanzuigplenum Ng</t>
  </si>
  <si>
    <t>Aanzuig plenum</t>
  </si>
  <si>
    <t>NG_07_24_5705</t>
  </si>
  <si>
    <t>NG_07_24_5706</t>
  </si>
  <si>
    <t>NG_08_17_5701</t>
  </si>
  <si>
    <t>NG_08_23_5701</t>
  </si>
  <si>
    <t>NG_08_25_5701</t>
  </si>
  <si>
    <t>NG_08_26_5701</t>
  </si>
  <si>
    <t>NG_09_03_5701</t>
  </si>
  <si>
    <t>NG_09_03_5702</t>
  </si>
  <si>
    <t>NG_13_18_5703</t>
  </si>
  <si>
    <t>NG_13_18_5704</t>
  </si>
  <si>
    <t>NG_514K_5701</t>
  </si>
  <si>
    <t>NG_S_06_5701</t>
  </si>
  <si>
    <t>NG_S_08_5712</t>
  </si>
  <si>
    <t>NG_S_10_5710</t>
  </si>
  <si>
    <t>NG_S_12_5701</t>
  </si>
  <si>
    <t>NG_S_16_5701</t>
  </si>
  <si>
    <t>NG_S_16_5702</t>
  </si>
  <si>
    <t>NG_S_22_5701</t>
  </si>
  <si>
    <t>NG_S_24_5701</t>
  </si>
  <si>
    <t>NG_S_26_5721</t>
  </si>
  <si>
    <t>NG_S18_5701</t>
  </si>
  <si>
    <t>NS_00_12_5701</t>
  </si>
  <si>
    <t>NS_00_14_5701</t>
  </si>
  <si>
    <t>NS_00_18_5701</t>
  </si>
  <si>
    <t>NS_00_24_5701</t>
  </si>
  <si>
    <t>NS_00_41_5701</t>
  </si>
  <si>
    <t>NS_01_75_5701</t>
  </si>
  <si>
    <t>NS_02_01_5701</t>
  </si>
  <si>
    <t>NS_02_01_5703</t>
  </si>
  <si>
    <t>NS_02_06_5701</t>
  </si>
  <si>
    <t>NS_02_20_5701</t>
  </si>
  <si>
    <t>NS_03_07_5701</t>
  </si>
  <si>
    <t>NS_03_09_5708</t>
  </si>
  <si>
    <t>NS_04_03_5701</t>
  </si>
  <si>
    <t>NS_04_13_5701</t>
  </si>
  <si>
    <t>NS_04_17_5701</t>
  </si>
  <si>
    <t>NS_04_21_5701</t>
  </si>
  <si>
    <t>NS_04_25_5701</t>
  </si>
  <si>
    <t>NS_04_29_5701</t>
  </si>
  <si>
    <t>NS_04_29_5702</t>
  </si>
  <si>
    <t>NS_04_50_5701</t>
  </si>
  <si>
    <t>NS_04_52_5701</t>
  </si>
  <si>
    <t>NS_04_53_5701</t>
  </si>
  <si>
    <t>NS_04_57_5701</t>
  </si>
  <si>
    <t>NS_04_58_5701</t>
  </si>
  <si>
    <t>NS_04_59_5701</t>
  </si>
  <si>
    <t>NS_04_73_5701</t>
  </si>
  <si>
    <t>NS_04_75_5701</t>
  </si>
  <si>
    <t>NS_04_77_5701</t>
  </si>
  <si>
    <t>NS_04_77_5702</t>
  </si>
  <si>
    <t>NS_05_02_5701</t>
  </si>
  <si>
    <t>NS_05_02_5702</t>
  </si>
  <si>
    <t>NS_05_02_5703</t>
  </si>
  <si>
    <t>NS_05_02_5704</t>
  </si>
  <si>
    <t>NS_05_05_5701</t>
  </si>
  <si>
    <t>NS_05_05_5702</t>
  </si>
  <si>
    <t>NS_05_07_5702</t>
  </si>
  <si>
    <t>NS_05_07_5704</t>
  </si>
  <si>
    <t>NS_05_10_5701</t>
  </si>
  <si>
    <t>NS_05_11_5701</t>
  </si>
  <si>
    <t>NS_05_13_5702</t>
  </si>
  <si>
    <t>NS_05_15_5701</t>
  </si>
  <si>
    <t>NS_05_17_5701</t>
  </si>
  <si>
    <t>NS_05_17_5702</t>
  </si>
  <si>
    <t>NS_05_47_5701</t>
  </si>
  <si>
    <t>NS_05_47_5702</t>
  </si>
  <si>
    <t>NS_05_47_5703</t>
  </si>
  <si>
    <t>NS_05_48_5702</t>
  </si>
  <si>
    <t>NS_05_50_5701</t>
  </si>
  <si>
    <t>NS_05_69_5701</t>
  </si>
  <si>
    <t>NS_05_69_5702</t>
  </si>
  <si>
    <t>NS_05_73_5701</t>
  </si>
  <si>
    <t>NS_05_73_5704</t>
  </si>
  <si>
    <t>NS_05_75_5701</t>
  </si>
  <si>
    <t>NS_05_75_5705</t>
  </si>
  <si>
    <t>NS_05_76_5701</t>
  </si>
  <si>
    <t>NS_05_77_5701</t>
  </si>
  <si>
    <t>NS_05_77_5706</t>
  </si>
  <si>
    <t>NS_05_79_5704</t>
  </si>
  <si>
    <t>NS_05_80_5701</t>
  </si>
  <si>
    <t>NS_05_81_5701</t>
  </si>
  <si>
    <t>NS_05_83_5702</t>
  </si>
  <si>
    <t>NS_06_06_5701</t>
  </si>
  <si>
    <t>NS_06_12_5701</t>
  </si>
  <si>
    <t>NS_06_20_5701</t>
  </si>
  <si>
    <t>NS_06_47_5701</t>
  </si>
  <si>
    <t>NS_06_47_5702</t>
  </si>
  <si>
    <t>NS_06_54_5701</t>
  </si>
  <si>
    <t>NS_06_56_5701</t>
  </si>
  <si>
    <t>NS_06_63_5702</t>
  </si>
  <si>
    <t>NS_06_67_5701</t>
  </si>
  <si>
    <t>NS_07_43_5711</t>
  </si>
  <si>
    <t>NS_07_43_5712</t>
  </si>
  <si>
    <t>NS_07_43_5713</t>
  </si>
  <si>
    <t>NS_07_43_5714</t>
  </si>
  <si>
    <t>NS_07_XX_5701</t>
  </si>
  <si>
    <t>3000</t>
  </si>
  <si>
    <t>NS_505K_5701</t>
  </si>
  <si>
    <t>NS_511K_5701</t>
  </si>
  <si>
    <t>NS_515K_5701</t>
  </si>
  <si>
    <t>NS_S_03_5701</t>
  </si>
  <si>
    <t>NS_S_05_5717</t>
  </si>
  <si>
    <t>NS_S_09_5701</t>
  </si>
  <si>
    <t>NS_S_11_5701</t>
  </si>
  <si>
    <t>NS_S_11_5702</t>
  </si>
  <si>
    <t>NS_S_25_5701</t>
  </si>
  <si>
    <t>NS_S_27_5701</t>
  </si>
  <si>
    <t>NS_S_29_5721</t>
  </si>
  <si>
    <t>NS_S_33_5701</t>
  </si>
  <si>
    <t>NS_S_33_5702</t>
  </si>
  <si>
    <t>NS_S_35_5719</t>
  </si>
  <si>
    <t>NS_S_88_5701</t>
  </si>
  <si>
    <t>NS_S_88_5705</t>
  </si>
  <si>
    <t>NS_S35_5701</t>
  </si>
  <si>
    <t>Ns-601-5701RK</t>
  </si>
  <si>
    <t>Roosters retourkanaal reinigen OK-12</t>
  </si>
  <si>
    <t>Ns-602-5701RK</t>
  </si>
  <si>
    <t>Roosters retourkanaal reinigen OK-13</t>
  </si>
  <si>
    <t>Ns-610-5701RK</t>
  </si>
  <si>
    <t>Roosters retourkanaal reinigen OK-15</t>
  </si>
  <si>
    <t>Ns-611-5701RK</t>
  </si>
  <si>
    <t>Roosters retourkanaal reinigen OK-14</t>
  </si>
  <si>
    <t>Ns-613-5701RK</t>
  </si>
  <si>
    <t>Roosters retourkanaal reinigen OK-16</t>
  </si>
  <si>
    <t>Ns-614-5701RK</t>
  </si>
  <si>
    <t>Roosters retourkanaal reinigen OK-17</t>
  </si>
  <si>
    <t>Ns-621-5701RK</t>
  </si>
  <si>
    <t>Roosters retourkanaal reinigen OK-18</t>
  </si>
  <si>
    <t>Ns-622-5701RK</t>
  </si>
  <si>
    <t>Roosters retourkanaal reinigen OK-19</t>
  </si>
  <si>
    <t>Ns-653-5701RK</t>
  </si>
  <si>
    <t>Roosters retourkanaal reinigen OK-20</t>
  </si>
  <si>
    <t>Ns-657-5701RK</t>
  </si>
  <si>
    <t>Roosters retourkanaal reinigen OK-21</t>
  </si>
  <si>
    <t>NT_00_09_5701</t>
  </si>
  <si>
    <t>NT_03_24_5702</t>
  </si>
  <si>
    <t>NT_03_56_5701</t>
  </si>
  <si>
    <t>Afzuigventilator afzuigkast</t>
  </si>
  <si>
    <t>NT_03_60_5701</t>
  </si>
  <si>
    <t>NT_03_69_5701</t>
  </si>
  <si>
    <t>NT_03_71_5701</t>
  </si>
  <si>
    <t>afzuigventilator</t>
  </si>
  <si>
    <t>NT_04_47K_5701</t>
  </si>
  <si>
    <t>NT_04_50_5701</t>
  </si>
  <si>
    <t>NT_04_76_5701</t>
  </si>
  <si>
    <t>NT_06_36_5701</t>
  </si>
  <si>
    <t>1700m³/h</t>
  </si>
  <si>
    <t>NT_06_36_5702</t>
  </si>
  <si>
    <t>NT_06_61_5701</t>
  </si>
  <si>
    <t>NT_06_61_5702</t>
  </si>
  <si>
    <t>NT_06_62_5702</t>
  </si>
  <si>
    <t>NT_06_62_5703</t>
  </si>
  <si>
    <t>NT_07_40_5706</t>
  </si>
  <si>
    <t>NT_07_40_5707</t>
  </si>
  <si>
    <t>NT_07_40_5708</t>
  </si>
  <si>
    <t>NT_07_40_5709</t>
  </si>
  <si>
    <t>NT_07_41_5701</t>
  </si>
  <si>
    <t>1340</t>
  </si>
  <si>
    <t>NT_S_15_5701</t>
  </si>
  <si>
    <t>NT_S_15_5702</t>
  </si>
  <si>
    <t>NT_S_23_5701</t>
  </si>
  <si>
    <t>NT_S_25_5721</t>
  </si>
  <si>
    <t>NT_S_27_5701</t>
  </si>
  <si>
    <t>NT_S17_5701</t>
  </si>
  <si>
    <t>Nt-636-5701RK</t>
  </si>
  <si>
    <t>Roosters retourkanaal reinigen OK-26</t>
  </si>
  <si>
    <t>Nt-649-5701RK</t>
  </si>
  <si>
    <t>Roosters retourkanaal reinigen OK-24</t>
  </si>
  <si>
    <t>Nt-650k-5701RK</t>
  </si>
  <si>
    <t>Roosters retourkanaal reinigen OK-25</t>
  </si>
  <si>
    <t>Nt-655-5701RK</t>
  </si>
  <si>
    <t>Roosters retourkanaal reinigen OK-23</t>
  </si>
  <si>
    <t>Nt-658k-5701RK</t>
  </si>
  <si>
    <t>Roosters retourkanaal reinigen OK-22</t>
  </si>
  <si>
    <t>RG_00_02_5701</t>
  </si>
  <si>
    <t>Afzuigventilator ambulancehal Rg</t>
  </si>
  <si>
    <t>RG_00_02_5702</t>
  </si>
  <si>
    <t>RG_00_10_5701</t>
  </si>
  <si>
    <t>RG_00_10_5702</t>
  </si>
  <si>
    <t>RG_01_28_5701</t>
  </si>
  <si>
    <t>RG_03_18_5702</t>
  </si>
  <si>
    <t>RG_03_21_5702</t>
  </si>
  <si>
    <t>RG_03_22_5703</t>
  </si>
  <si>
    <t>RG_03_22_5704</t>
  </si>
  <si>
    <t>RG_03_29_5701</t>
  </si>
  <si>
    <t>RG_06_30_5701</t>
  </si>
  <si>
    <t>RG_07_09_5703</t>
  </si>
  <si>
    <t>RG_07_30_5701</t>
  </si>
  <si>
    <t>RG_07_30_5702</t>
  </si>
  <si>
    <t>RG_07_30_5703</t>
  </si>
  <si>
    <t>RG_08_25_5701</t>
  </si>
  <si>
    <t>RG_08_26_5701</t>
  </si>
  <si>
    <t>RG_09_25_5702</t>
  </si>
  <si>
    <t>RG_10_23_5701</t>
  </si>
  <si>
    <t>Boxventilator</t>
  </si>
  <si>
    <t>RG_10_25_5701</t>
  </si>
  <si>
    <t>RG_10_29_5701</t>
  </si>
  <si>
    <t>RG_10_31_5701V1</t>
  </si>
  <si>
    <t>RG_10_31_5701V2</t>
  </si>
  <si>
    <t>RG_11_25_5701</t>
  </si>
  <si>
    <t>RG_12_25_5701</t>
  </si>
  <si>
    <t>RG_13_34_5701</t>
  </si>
  <si>
    <t>6200</t>
  </si>
  <si>
    <t>RG_13_34_5702</t>
  </si>
  <si>
    <t>SB__AXXX_5701</t>
  </si>
  <si>
    <t>SB__DXXX_5701</t>
  </si>
  <si>
    <t>SB__DXXX_5705</t>
  </si>
  <si>
    <t>Buitenluchtroosters OK's</t>
  </si>
  <si>
    <t>SB_00662_5702</t>
  </si>
  <si>
    <t>Roosters reinigen Generation R</t>
  </si>
  <si>
    <t>SB_00666_5701</t>
  </si>
  <si>
    <t>Gevelroosters koelmachine Generation R</t>
  </si>
  <si>
    <t>SB_01_616_5701</t>
  </si>
  <si>
    <t>SB_01_622_5701</t>
  </si>
  <si>
    <t>SB_01_635_5701</t>
  </si>
  <si>
    <t>SB_01_661_5701</t>
  </si>
  <si>
    <t>SB_01_670_5751</t>
  </si>
  <si>
    <t>SB_01_670_5752</t>
  </si>
  <si>
    <t>SB_01_670_5753</t>
  </si>
  <si>
    <t>SB_01_705_5701</t>
  </si>
  <si>
    <t>Inductie unit</t>
  </si>
  <si>
    <t>SB_01_705_5702</t>
  </si>
  <si>
    <t>SB_01_705_5703</t>
  </si>
  <si>
    <t>SB_01_705_5704</t>
  </si>
  <si>
    <t>SB_01_705_5705</t>
  </si>
  <si>
    <t>SB_01_705_5706</t>
  </si>
  <si>
    <t>SB_01_721_5701</t>
  </si>
  <si>
    <t>SB_01_722_5701</t>
  </si>
  <si>
    <t>SB_01_740_5701</t>
  </si>
  <si>
    <t>SB_01_742_5701</t>
  </si>
  <si>
    <t>SB_01_752_5701</t>
  </si>
  <si>
    <t>2,5 kW</t>
  </si>
  <si>
    <t>SB_01_754_5701</t>
  </si>
  <si>
    <t>SB_01_754_5702</t>
  </si>
  <si>
    <t>SB_01_757_5701</t>
  </si>
  <si>
    <t>SB_01_759_5701</t>
  </si>
  <si>
    <t>SB_01_761_5701</t>
  </si>
  <si>
    <t>SB_01_761_5702</t>
  </si>
  <si>
    <t>SB_01_766_5701</t>
  </si>
  <si>
    <t>SB_01_770_5701</t>
  </si>
  <si>
    <t>SB_01_774_5701</t>
  </si>
  <si>
    <t>SB_01668_5701</t>
  </si>
  <si>
    <t>Roosters reinigen Generation R MRI</t>
  </si>
  <si>
    <t>SB_01705_5701</t>
  </si>
  <si>
    <t>Roosters reinigen</t>
  </si>
  <si>
    <t>SB_01705_5702</t>
  </si>
  <si>
    <t>Boosterventilator</t>
  </si>
  <si>
    <t>SB_01743_5701</t>
  </si>
  <si>
    <t>Roosters reinigen Sb-1743a MRI</t>
  </si>
  <si>
    <t>SB_01754_5702</t>
  </si>
  <si>
    <t>SB_02_646_5701</t>
  </si>
  <si>
    <t>SB_02_646_5702</t>
  </si>
  <si>
    <t>SB_02_755_5701</t>
  </si>
  <si>
    <t>SB_02_757_5701</t>
  </si>
  <si>
    <t>SB_02_759_5701</t>
  </si>
  <si>
    <t>SB_03_774_5501</t>
  </si>
  <si>
    <t>SB_03_774_5502</t>
  </si>
  <si>
    <t>SB_03719_5701</t>
  </si>
  <si>
    <t>Roosters reinigen OK-1</t>
  </si>
  <si>
    <t>SB_03721_5701</t>
  </si>
  <si>
    <t>Roosters reinigen OK-2</t>
  </si>
  <si>
    <t>SB_03725_5701</t>
  </si>
  <si>
    <t>Roosters reinigen OK-3</t>
  </si>
  <si>
    <t>SB_03729_5701</t>
  </si>
  <si>
    <t>Roosters reinigen OK-4</t>
  </si>
  <si>
    <t>SB_03736_5701</t>
  </si>
  <si>
    <t>Roosters reinigen behandelkamer OK-1</t>
  </si>
  <si>
    <t>SB_03737_5701</t>
  </si>
  <si>
    <t>Roosters reinigen OK-5</t>
  </si>
  <si>
    <t>SB_03739_5701</t>
  </si>
  <si>
    <t>Roosters reinigen OK-6</t>
  </si>
  <si>
    <t>SB_03741_5701</t>
  </si>
  <si>
    <t>Roosters reinigen OK-7</t>
  </si>
  <si>
    <t>SB_03768_5701</t>
  </si>
  <si>
    <t>Roosters reinigen OK-8</t>
  </si>
  <si>
    <t>SB_03774_5701</t>
  </si>
  <si>
    <t>Roosters reinigen OK-9 (Interventie)</t>
  </si>
  <si>
    <t>SB_03778_5701</t>
  </si>
  <si>
    <t>Roosters reinigen OK-10</t>
  </si>
  <si>
    <t>SB_04605_5705</t>
  </si>
  <si>
    <t>Afzuigventilator Steriele berging (OK's)</t>
  </si>
  <si>
    <t>SB_04648_5701</t>
  </si>
  <si>
    <t>SB_04650_5701</t>
  </si>
  <si>
    <t>SB_04652_5701</t>
  </si>
  <si>
    <t>SB_04654_5701</t>
  </si>
  <si>
    <t xml:space="preserve">Afzuigventilator traforuimte </t>
  </si>
  <si>
    <t>SB_04726_5712</t>
  </si>
  <si>
    <t>Afzuigventilator longfunctie 2e verdieping (812)</t>
  </si>
  <si>
    <t>SB_04726_5713</t>
  </si>
  <si>
    <t>Afzuigventilator OK's (810)</t>
  </si>
  <si>
    <t>SB_04726_5714</t>
  </si>
  <si>
    <t>Afzuigventilator Behandelgebouw (809)</t>
  </si>
  <si>
    <t>SB_1668_5701</t>
  </si>
  <si>
    <t>SB_1743A_5701</t>
  </si>
  <si>
    <t>SH</t>
  </si>
  <si>
    <t>SH_01_059_5701</t>
  </si>
  <si>
    <t>SH_01031_5701</t>
  </si>
  <si>
    <t>Plafondventilator</t>
  </si>
  <si>
    <t>SH_03050_5701</t>
  </si>
  <si>
    <t>Roosters reinigen Depotheek Sh-3050</t>
  </si>
  <si>
    <t>SH_03051_5701</t>
  </si>
  <si>
    <t>Afzuigventilator Sluis</t>
  </si>
  <si>
    <t>100</t>
  </si>
  <si>
    <t>SH_03058_5701</t>
  </si>
  <si>
    <t>Toevoerventilator Bereidingsruimte Sh-3050</t>
  </si>
  <si>
    <t>600</t>
  </si>
  <si>
    <t>SH_D_____5702</t>
  </si>
  <si>
    <t>Dakafzuigventilator Centrale Hal (782-2)</t>
  </si>
  <si>
    <t>9000</t>
  </si>
  <si>
    <t>SH_D_____5703</t>
  </si>
  <si>
    <t>Dakafzuigventilator Centrale Hal (782-3)</t>
  </si>
  <si>
    <t>SK__DXXX_5701</t>
  </si>
  <si>
    <t>SK__DXXX_5702</t>
  </si>
  <si>
    <t>SK_00_182_5501</t>
  </si>
  <si>
    <t>SK_00102_5701</t>
  </si>
  <si>
    <t>Afzuigventilator Archief</t>
  </si>
  <si>
    <t>SK_00102_5702</t>
  </si>
  <si>
    <t>Toevoerventilator Archief</t>
  </si>
  <si>
    <t>SK_00121_5701</t>
  </si>
  <si>
    <t>Aanzuigplenum</t>
  </si>
  <si>
    <t>SK_00125_5701</t>
  </si>
  <si>
    <t>Aanzuigplenum in Werkplaats SK-0125</t>
  </si>
  <si>
    <t>SK_00230_5701</t>
  </si>
  <si>
    <t>Afzuigventilator Containerruimte</t>
  </si>
  <si>
    <t>400</t>
  </si>
  <si>
    <t>SK_00304_5730</t>
  </si>
  <si>
    <t>SK_01_127_5701</t>
  </si>
  <si>
    <t>SK_01_127_5702</t>
  </si>
  <si>
    <t>SK_01_161_5701</t>
  </si>
  <si>
    <t>SK_01_161_5702</t>
  </si>
  <si>
    <t>SK_01_303_5701</t>
  </si>
  <si>
    <t>SK_01_304_5701</t>
  </si>
  <si>
    <t>SK_01_343_5701</t>
  </si>
  <si>
    <t>SK_01_344_5701</t>
  </si>
  <si>
    <t>SK_02_173_5701</t>
  </si>
  <si>
    <t>SK_02_175_5701</t>
  </si>
  <si>
    <t>SK_02_180_5701</t>
  </si>
  <si>
    <t>SK_02_183_5701</t>
  </si>
  <si>
    <t>SK_02_252_5701</t>
  </si>
  <si>
    <t>SK_02_256_5701</t>
  </si>
  <si>
    <t>SK_02_262_5701</t>
  </si>
  <si>
    <t>SK_02_270_5701</t>
  </si>
  <si>
    <t>SK_02_282_5701</t>
  </si>
  <si>
    <t>SK_02_282_5702</t>
  </si>
  <si>
    <t>SK_02_341_5701</t>
  </si>
  <si>
    <t>SK_02_344_5701</t>
  </si>
  <si>
    <t>SK_03_108_5701</t>
  </si>
  <si>
    <t>SK_03_140_5701</t>
  </si>
  <si>
    <t>SK_03_142_5701</t>
  </si>
  <si>
    <t>SK_03_143_5701</t>
  </si>
  <si>
    <t>SK_03_144_5701</t>
  </si>
  <si>
    <t>SK_03_146_5701</t>
  </si>
  <si>
    <t>SK_03_270_5701</t>
  </si>
  <si>
    <t>SK_05232_5715</t>
  </si>
  <si>
    <t>Aanzuigplenum LBK 780</t>
  </si>
  <si>
    <t>SK_05240_5716</t>
  </si>
  <si>
    <t>Aanzuigplenum LBK's 1 t/m 4</t>
  </si>
  <si>
    <t>SK_06236_5701</t>
  </si>
  <si>
    <t>Aanzuigplenum Dak</t>
  </si>
  <si>
    <t>SP__DXXX_5701</t>
  </si>
  <si>
    <t>Dakafzuigventilator liftmachinekamer</t>
  </si>
  <si>
    <t>SP_03_480_5701</t>
  </si>
  <si>
    <t>SP_03_481_5701</t>
  </si>
  <si>
    <t>SP_03_481_5702</t>
  </si>
  <si>
    <t>SP_03_500_5701</t>
  </si>
  <si>
    <t>SP_03_511_5701</t>
  </si>
  <si>
    <t>SP_03471_5701</t>
  </si>
  <si>
    <t>Kanaalventilator zuurkast Werkplaats SP3471</t>
  </si>
  <si>
    <t>200</t>
  </si>
  <si>
    <t>SP_04_414_5701</t>
  </si>
  <si>
    <t>SP_04_422_5701</t>
  </si>
  <si>
    <t>SP_04_502_5701</t>
  </si>
  <si>
    <t>SP_04_512_5701</t>
  </si>
  <si>
    <t>SP_04_538_5701</t>
  </si>
  <si>
    <t>SP_04586_5704</t>
  </si>
  <si>
    <t>Afzuigventilator Verloskunde technische ruimte</t>
  </si>
  <si>
    <t>SP_04586_5706</t>
  </si>
  <si>
    <t>Afzuigventilator Verloskunde Narcose afzuigsysteem</t>
  </si>
  <si>
    <t>SP_DXXX_5710</t>
  </si>
  <si>
    <t>Dakafzuigventilator Techniekruimte SP4454</t>
  </si>
  <si>
    <t>468</t>
  </si>
  <si>
    <t>SP_DXXX_5711</t>
  </si>
  <si>
    <t>Dakafzuigventilator Techniekruimte SP4452</t>
  </si>
  <si>
    <t>360</t>
  </si>
  <si>
    <t>SP_DXXX_5721</t>
  </si>
  <si>
    <t>Afzuigventilator Verloskunde IC Sp-4546A</t>
  </si>
  <si>
    <t>TH</t>
  </si>
  <si>
    <t>TH__AXXX_5701</t>
  </si>
  <si>
    <t>Tabblad 3</t>
  </si>
  <si>
    <t>Preventief onderhoud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</si>
  <si>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Filterlijst</t>
    </r>
  </si>
  <si>
    <t>Type filter</t>
  </si>
  <si>
    <t>Merk</t>
  </si>
  <si>
    <t>Type</t>
  </si>
  <si>
    <t>Afmetingen BxHxD</t>
  </si>
  <si>
    <t>Klasse</t>
  </si>
  <si>
    <t>Energielabel</t>
  </si>
  <si>
    <t>Zak/Compact/medium</t>
  </si>
  <si>
    <t>Aantal Zakken</t>
  </si>
  <si>
    <t>Aantal filters</t>
  </si>
  <si>
    <t>Prijs per stuk</t>
  </si>
  <si>
    <t>Tijd vervanging per filter in minuten</t>
  </si>
  <si>
    <t>Prijs totaal</t>
  </si>
  <si>
    <t>Draadframes</t>
  </si>
  <si>
    <t>DF1</t>
  </si>
  <si>
    <t>IFB</t>
  </si>
  <si>
    <t>IF15-150</t>
  </si>
  <si>
    <t>160x1050</t>
  </si>
  <si>
    <t>Coarse 30% (G2)</t>
  </si>
  <si>
    <t>nvt</t>
  </si>
  <si>
    <t>DF2</t>
  </si>
  <si>
    <t>160x850</t>
  </si>
  <si>
    <t>Filterdoek syntetisch</t>
  </si>
  <si>
    <t>FDS2</t>
  </si>
  <si>
    <t>IF15-250</t>
  </si>
  <si>
    <t>680x700x16</t>
  </si>
  <si>
    <t>Coarse 50% (G3)</t>
  </si>
  <si>
    <t>FDS3</t>
  </si>
  <si>
    <t>575x235x16</t>
  </si>
  <si>
    <t>Luchtrooster met voorzetfilter</t>
  </si>
  <si>
    <t>VZF</t>
  </si>
  <si>
    <t>500x200x16</t>
  </si>
  <si>
    <t>Afvoer filter</t>
  </si>
  <si>
    <t>FMG1</t>
  </si>
  <si>
    <t>Dust-stop 2</t>
  </si>
  <si>
    <t>350x150x50</t>
  </si>
  <si>
    <t>Filtermat glasvezel</t>
  </si>
  <si>
    <t>FMG2</t>
  </si>
  <si>
    <t>395x395x50</t>
  </si>
  <si>
    <t>FMG3</t>
  </si>
  <si>
    <t>400x295x50</t>
  </si>
  <si>
    <t>FMG4</t>
  </si>
  <si>
    <t>550x395x50</t>
  </si>
  <si>
    <t>FMG5</t>
  </si>
  <si>
    <t>616x616x50</t>
  </si>
  <si>
    <t>FMG6</t>
  </si>
  <si>
    <t>660x140x50</t>
  </si>
  <si>
    <t>FMG7</t>
  </si>
  <si>
    <t>660x220x50</t>
  </si>
  <si>
    <t>Paneelfilter</t>
  </si>
  <si>
    <t>PFPL3</t>
  </si>
  <si>
    <t>Interpleat</t>
  </si>
  <si>
    <t>455x915x95</t>
  </si>
  <si>
    <t>Coarse 85% (G4)</t>
  </si>
  <si>
    <t>Vlakfilters met plissé filterdoek</t>
  </si>
  <si>
    <t>FDS1</t>
  </si>
  <si>
    <t>IF15-500</t>
  </si>
  <si>
    <t>610x610x16</t>
  </si>
  <si>
    <t>Coarse-65% (G4)</t>
  </si>
  <si>
    <t>PFPL1</t>
  </si>
  <si>
    <t>FZG35</t>
  </si>
  <si>
    <t>245x980x45</t>
  </si>
  <si>
    <t>PFPL2</t>
  </si>
  <si>
    <t>FZK35</t>
  </si>
  <si>
    <t>630x400x48</t>
  </si>
  <si>
    <t>AFZK1</t>
  </si>
  <si>
    <t>IFS35</t>
  </si>
  <si>
    <t>592x287x360</t>
  </si>
  <si>
    <t>Zakkenfilter syntetisch</t>
  </si>
  <si>
    <t>AFZK2</t>
  </si>
  <si>
    <t>592x892x305</t>
  </si>
  <si>
    <t>AFZK3</t>
  </si>
  <si>
    <t>592x592x550</t>
  </si>
  <si>
    <t>AFZK4</t>
  </si>
  <si>
    <t>592x592x360</t>
  </si>
  <si>
    <t>AFZK5</t>
  </si>
  <si>
    <t>592x592x305</t>
  </si>
  <si>
    <t>Voorfilter</t>
  </si>
  <si>
    <t>VFZS11</t>
  </si>
  <si>
    <t>287x287x550</t>
  </si>
  <si>
    <t>VFZS12</t>
  </si>
  <si>
    <t>495x995x200</t>
  </si>
  <si>
    <t>VFZS15</t>
  </si>
  <si>
    <t>287x592x550</t>
  </si>
  <si>
    <t>VFZS9</t>
  </si>
  <si>
    <t>Compactfilter</t>
  </si>
  <si>
    <t>NFCG5</t>
  </si>
  <si>
    <t>RPV85 ES</t>
  </si>
  <si>
    <t>592x592x296</t>
  </si>
  <si>
    <t>ePM1 60%</t>
  </si>
  <si>
    <t>A+</t>
  </si>
  <si>
    <t>NFCG6</t>
  </si>
  <si>
    <t>287x592x296</t>
  </si>
  <si>
    <t>Boxfilter</t>
  </si>
  <si>
    <t>BFK 70-40</t>
  </si>
  <si>
    <t>Systemair/BFK 70-40</t>
  </si>
  <si>
    <t>687x393x625</t>
  </si>
  <si>
    <t>A</t>
  </si>
  <si>
    <t>Zakkenfilter glasvezel</t>
  </si>
  <si>
    <t>VFZG1</t>
  </si>
  <si>
    <t>SG85</t>
  </si>
  <si>
    <t>592x592x520</t>
  </si>
  <si>
    <t>VFZG2</t>
  </si>
  <si>
    <t>287x592x520</t>
  </si>
  <si>
    <t>VFZG3</t>
  </si>
  <si>
    <t>592x287x520</t>
  </si>
  <si>
    <t>VFZG4</t>
  </si>
  <si>
    <t>437x592x520</t>
  </si>
  <si>
    <t>VFZG5</t>
  </si>
  <si>
    <t>437x287x520</t>
  </si>
  <si>
    <t>VFZG6</t>
  </si>
  <si>
    <t>490x592x520</t>
  </si>
  <si>
    <t>VFZG7</t>
  </si>
  <si>
    <t>Camfil</t>
  </si>
  <si>
    <t>Hi-Flo</t>
  </si>
  <si>
    <t>592x490x370</t>
  </si>
  <si>
    <t>VFZSPML10</t>
  </si>
  <si>
    <t xml:space="preserve">Hi-Flo M7 </t>
  </si>
  <si>
    <t>592x490x640</t>
  </si>
  <si>
    <t>VFZSPML3</t>
  </si>
  <si>
    <t xml:space="preserve">Hi-Flo UF7 </t>
  </si>
  <si>
    <t>592x592x600</t>
  </si>
  <si>
    <t>VFZSPML4</t>
  </si>
  <si>
    <t>592x287x600</t>
  </si>
  <si>
    <t>VFZSPML5</t>
  </si>
  <si>
    <t>592x592x640</t>
  </si>
  <si>
    <t>VFZSPML6</t>
  </si>
  <si>
    <t>592x287x640</t>
  </si>
  <si>
    <t>VFZSPML7</t>
  </si>
  <si>
    <t>287x592x640</t>
  </si>
  <si>
    <t>VFZSPML9</t>
  </si>
  <si>
    <t>490x592x640</t>
  </si>
  <si>
    <t>VFZSPML1</t>
  </si>
  <si>
    <t>FILTRAIR</t>
  </si>
  <si>
    <t>PML</t>
  </si>
  <si>
    <t>595x595x600</t>
  </si>
  <si>
    <t>Zakkenfilter syntetisch (Rigid)</t>
  </si>
  <si>
    <t>VFZSPML2</t>
  </si>
  <si>
    <t>287x595x600</t>
  </si>
  <si>
    <t>Koolfiter</t>
  </si>
  <si>
    <t>VFZK1</t>
  </si>
  <si>
    <t>IFG85 Carb E</t>
  </si>
  <si>
    <t>592x592x500</t>
  </si>
  <si>
    <t>ePM1 60% (F7)</t>
  </si>
  <si>
    <t>Zakkenfilter kool</t>
  </si>
  <si>
    <t>VFZK2</t>
  </si>
  <si>
    <t>592x287x500</t>
  </si>
  <si>
    <t>VFZK3</t>
  </si>
  <si>
    <t>287x592x500</t>
  </si>
  <si>
    <t>VFZS1</t>
  </si>
  <si>
    <t>NW85</t>
  </si>
  <si>
    <t>287x592x535</t>
  </si>
  <si>
    <t>VFZS2</t>
  </si>
  <si>
    <t>287x592x635</t>
  </si>
  <si>
    <t>VFZS3</t>
  </si>
  <si>
    <t>440x592x535</t>
  </si>
  <si>
    <t>VFZS4</t>
  </si>
  <si>
    <t>440x592x635</t>
  </si>
  <si>
    <t>VFZS5</t>
  </si>
  <si>
    <t>592x287x535</t>
  </si>
  <si>
    <t>VFZS6</t>
  </si>
  <si>
    <t>592x287x635</t>
  </si>
  <si>
    <t>VFZS7</t>
  </si>
  <si>
    <t>592x592x535</t>
  </si>
  <si>
    <t>VFZS8</t>
  </si>
  <si>
    <t>592x592x635</t>
  </si>
  <si>
    <t>VLFC1</t>
  </si>
  <si>
    <t>DCP95 AC</t>
  </si>
  <si>
    <t>592x592x149</t>
  </si>
  <si>
    <t>ePM1 65% (F8)</t>
  </si>
  <si>
    <t>E</t>
  </si>
  <si>
    <t>Vlak compactfilter</t>
  </si>
  <si>
    <t>NFCG3</t>
  </si>
  <si>
    <t>RPV95 ES</t>
  </si>
  <si>
    <t>ePM1 70%</t>
  </si>
  <si>
    <t>NFCG4</t>
  </si>
  <si>
    <t>VFCK1</t>
  </si>
  <si>
    <t>CIZP-7C</t>
  </si>
  <si>
    <t>592x592x292</t>
  </si>
  <si>
    <t>Compactfilter kool</t>
  </si>
  <si>
    <t>VFCK2</t>
  </si>
  <si>
    <t>287x592x292</t>
  </si>
  <si>
    <t>VFZS10</t>
  </si>
  <si>
    <t>NW95</t>
  </si>
  <si>
    <t>592x892x500</t>
  </si>
  <si>
    <t>ePM1 70% (F8)</t>
  </si>
  <si>
    <t>VFZS13</t>
  </si>
  <si>
    <t>287x287x600</t>
  </si>
  <si>
    <t>VFZS14</t>
  </si>
  <si>
    <t>VFZS16</t>
  </si>
  <si>
    <t>287x592x600</t>
  </si>
  <si>
    <t>VFZS17</t>
  </si>
  <si>
    <t>440x287x500</t>
  </si>
  <si>
    <t>VFZS18</t>
  </si>
  <si>
    <t>440x592x500</t>
  </si>
  <si>
    <t>VFZS19</t>
  </si>
  <si>
    <t>VFZS20</t>
  </si>
  <si>
    <t>VFZS21</t>
  </si>
  <si>
    <t>VFZS22</t>
  </si>
  <si>
    <t>VFZS23</t>
  </si>
  <si>
    <t>VFZS24</t>
  </si>
  <si>
    <t>NFCG1</t>
  </si>
  <si>
    <t>RPV98 ES</t>
  </si>
  <si>
    <t>ePM1 80%</t>
  </si>
  <si>
    <t>NFCG2</t>
  </si>
  <si>
    <t>Nafilter zakken</t>
  </si>
  <si>
    <t>NFZG1</t>
  </si>
  <si>
    <t>G95</t>
  </si>
  <si>
    <t>ePM1 85%</t>
  </si>
  <si>
    <t>D</t>
  </si>
  <si>
    <t>NFZG10</t>
  </si>
  <si>
    <t>437x592x640</t>
  </si>
  <si>
    <t>C</t>
  </si>
  <si>
    <t>NFZG11</t>
  </si>
  <si>
    <t>437x287x640</t>
  </si>
  <si>
    <t>NFZG12</t>
  </si>
  <si>
    <t>NFZG13</t>
  </si>
  <si>
    <t>NFZG2</t>
  </si>
  <si>
    <t>NFZG3</t>
  </si>
  <si>
    <t>NFZG4</t>
  </si>
  <si>
    <t>NFZG5</t>
  </si>
  <si>
    <t>NFZG6</t>
  </si>
  <si>
    <t>NFZG7</t>
  </si>
  <si>
    <t>NFZG8</t>
  </si>
  <si>
    <t>NFZG9</t>
  </si>
  <si>
    <t>NFZS1</t>
  </si>
  <si>
    <t>NW98</t>
  </si>
  <si>
    <t>ePM1 90%</t>
  </si>
  <si>
    <t>NFZS10</t>
  </si>
  <si>
    <t>437x592x635</t>
  </si>
  <si>
    <t>NFZS11</t>
  </si>
  <si>
    <t>437x287x635</t>
  </si>
  <si>
    <t>NFZS12</t>
  </si>
  <si>
    <t>490x592x635</t>
  </si>
  <si>
    <t>NFZS13</t>
  </si>
  <si>
    <t>592x892x530</t>
  </si>
  <si>
    <t>NFZS2</t>
  </si>
  <si>
    <t>NFZS3</t>
  </si>
  <si>
    <t>NFZS4</t>
  </si>
  <si>
    <t>NFZS5</t>
  </si>
  <si>
    <t>NFZS6</t>
  </si>
  <si>
    <t>NFZS7</t>
  </si>
  <si>
    <t>NFZS8</t>
  </si>
  <si>
    <t>NFZS9</t>
  </si>
  <si>
    <t>AFZS10</t>
  </si>
  <si>
    <t>Cam-Flo ES</t>
  </si>
  <si>
    <t>ePM10 50%</t>
  </si>
  <si>
    <t>AFZS11</t>
  </si>
  <si>
    <t>AFZS12</t>
  </si>
  <si>
    <t>AFZS13</t>
  </si>
  <si>
    <t>AFZS14</t>
  </si>
  <si>
    <t>AFZS15</t>
  </si>
  <si>
    <t>AFZS6</t>
  </si>
  <si>
    <t>AFZS7</t>
  </si>
  <si>
    <t>AFZS8</t>
  </si>
  <si>
    <t>AFZS9</t>
  </si>
  <si>
    <t>AFZS1</t>
  </si>
  <si>
    <t>NW65</t>
  </si>
  <si>
    <t>ePM10 55%</t>
  </si>
  <si>
    <t>B</t>
  </si>
  <si>
    <t>AFZS2</t>
  </si>
  <si>
    <t>AFZS3</t>
  </si>
  <si>
    <t>AFZS4</t>
  </si>
  <si>
    <t>437x592x500</t>
  </si>
  <si>
    <t>AFZS5</t>
  </si>
  <si>
    <t>437x287x500</t>
  </si>
  <si>
    <t>PFMP1</t>
  </si>
  <si>
    <t>FZMP50</t>
  </si>
  <si>
    <t>289x289x44</t>
  </si>
  <si>
    <t>ePM10 55% (M5)</t>
  </si>
  <si>
    <t>nb</t>
  </si>
  <si>
    <t>Vlakfilters met minipleated filtermedium</t>
  </si>
  <si>
    <t>PFMP2</t>
  </si>
  <si>
    <t>289x594x44</t>
  </si>
  <si>
    <t>PFMP3</t>
  </si>
  <si>
    <t>475x900x44</t>
  </si>
  <si>
    <t>PFMP4</t>
  </si>
  <si>
    <t>594x594x44</t>
  </si>
  <si>
    <t>AFZG10</t>
  </si>
  <si>
    <t>G50</t>
  </si>
  <si>
    <t>437x287x600</t>
  </si>
  <si>
    <t>ePM10 60%</t>
  </si>
  <si>
    <t>AFZG11</t>
  </si>
  <si>
    <t>490x592x600</t>
  </si>
  <si>
    <t>AFZG12</t>
  </si>
  <si>
    <t>287x287x360</t>
  </si>
  <si>
    <t>AFZG13</t>
  </si>
  <si>
    <t>AFZG14</t>
  </si>
  <si>
    <t>490x287x360</t>
  </si>
  <si>
    <t>AFZG15</t>
  </si>
  <si>
    <t>HI-FLO</t>
  </si>
  <si>
    <t>AFZG16</t>
  </si>
  <si>
    <t>AFZG17</t>
  </si>
  <si>
    <t>AFZG18</t>
  </si>
  <si>
    <t>AFZG19</t>
  </si>
  <si>
    <t>AFZG20</t>
  </si>
  <si>
    <t>AFZG31</t>
  </si>
  <si>
    <t>437x592x535</t>
  </si>
  <si>
    <t>AFZG32</t>
  </si>
  <si>
    <t>490x592x535</t>
  </si>
  <si>
    <t>AFZG33</t>
  </si>
  <si>
    <t>AFZG34</t>
  </si>
  <si>
    <t>592x490x535</t>
  </si>
  <si>
    <t>AFZG35</t>
  </si>
  <si>
    <t>AFZG36</t>
  </si>
  <si>
    <t>AFZG37</t>
  </si>
  <si>
    <t>592x287x300</t>
  </si>
  <si>
    <t>AFZG38</t>
  </si>
  <si>
    <t>592x592x300</t>
  </si>
  <si>
    <t>AFZG43</t>
  </si>
  <si>
    <t>287x592x360</t>
  </si>
  <si>
    <t>AFZG6</t>
  </si>
  <si>
    <t>AFZG7</t>
  </si>
  <si>
    <t>AFZG8</t>
  </si>
  <si>
    <t>AFZG9</t>
  </si>
  <si>
    <t>437x592x600</t>
  </si>
  <si>
    <t>AFVK1</t>
  </si>
  <si>
    <t>DCP65</t>
  </si>
  <si>
    <t>610x610x149</t>
  </si>
  <si>
    <t>ePM10 65% (M6)</t>
  </si>
  <si>
    <t>AFZG1</t>
  </si>
  <si>
    <t>G65</t>
  </si>
  <si>
    <t>ePM2,5 50%</t>
  </si>
  <si>
    <t>AFZG2</t>
  </si>
  <si>
    <t>AFZG21</t>
  </si>
  <si>
    <t>AFZG22</t>
  </si>
  <si>
    <t>AFZG23</t>
  </si>
  <si>
    <t>AFZG24</t>
  </si>
  <si>
    <t>AFZG25</t>
  </si>
  <si>
    <t>AFZG26</t>
  </si>
  <si>
    <t>AFZG27</t>
  </si>
  <si>
    <t>437x287x360</t>
  </si>
  <si>
    <t>AFZG28</t>
  </si>
  <si>
    <t>437x592x360</t>
  </si>
  <si>
    <t>AFZG29</t>
  </si>
  <si>
    <t>AFZG3</t>
  </si>
  <si>
    <t>AFZG30</t>
  </si>
  <si>
    <t>AFZG39</t>
  </si>
  <si>
    <t>AFZG4</t>
  </si>
  <si>
    <t>AFZG40</t>
  </si>
  <si>
    <t>437x287x535</t>
  </si>
  <si>
    <t>AFZG41</t>
  </si>
  <si>
    <t>AFZG42</t>
  </si>
  <si>
    <t>AFZG44</t>
  </si>
  <si>
    <t>AFZG45</t>
  </si>
  <si>
    <t>AFZG46</t>
  </si>
  <si>
    <t>AFZG5</t>
  </si>
  <si>
    <t>Tabblad 4</t>
  </si>
  <si>
    <t>Filterlijst</t>
  </si>
  <si>
    <r>
      <rPr>
        <b/>
        <sz val="14"/>
        <color rgb="FF000000"/>
        <rFont val="Calibri"/>
      </rP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Uurtarieven + Toeslagen</t>
    </r>
  </si>
  <si>
    <t xml:space="preserve">Let op! Enkel de zalmkleurige vlakken dienen ingevuld te worden. </t>
  </si>
  <si>
    <t>Manuurloon voor storingen en projectmatige werkzaamheden</t>
  </si>
  <si>
    <t>Functie</t>
  </si>
  <si>
    <t>Uurtarief exclusief toeslagen en exclusief btw*</t>
  </si>
  <si>
    <t>Uren per jaar (fictief)</t>
  </si>
  <si>
    <t>Subtotaal tarieven excl. BTW</t>
  </si>
  <si>
    <t>Totaal tarief (fictief)</t>
  </si>
  <si>
    <t>Manuurloon 01</t>
  </si>
  <si>
    <t>Servicemonteur</t>
  </si>
  <si>
    <t>Subtotaal tarieven (fictief)</t>
  </si>
  <si>
    <t>Toeslag percentages</t>
  </si>
  <si>
    <t>Percentage</t>
  </si>
  <si>
    <t>Aantal manuren per jaar (fictief)</t>
  </si>
  <si>
    <t>Exclusief BTW</t>
  </si>
  <si>
    <t>Subtotaal (fictief)</t>
  </si>
  <si>
    <t xml:space="preserve">Toeslag 01 </t>
  </si>
  <si>
    <t>avond/nacht
Ma t/m vr van 18.00 - 07.00 uur</t>
  </si>
  <si>
    <t>Toeslag 02</t>
  </si>
  <si>
    <t>zaterdag</t>
  </si>
  <si>
    <t xml:space="preserve">Toeslag 03 </t>
  </si>
  <si>
    <t>zon- en feestdagen</t>
  </si>
  <si>
    <t>Subtotaal toeslagen (fictief)</t>
  </si>
  <si>
    <t>Totaal tarieven+toeslagen</t>
  </si>
  <si>
    <t>Tabblad 5</t>
  </si>
  <si>
    <t>Uurtarieven + toeslagen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</si>
  <si>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Planning onderhoud</t>
    </r>
  </si>
  <si>
    <t>Totaal OH tarief</t>
  </si>
  <si>
    <t>Proces</t>
  </si>
  <si>
    <t>GMS code</t>
  </si>
  <si>
    <t>Regelkast</t>
  </si>
  <si>
    <t>Locatie</t>
  </si>
  <si>
    <t>Complex</t>
  </si>
  <si>
    <t>Recept</t>
  </si>
  <si>
    <t>Vakgroep</t>
  </si>
  <si>
    <t>ID+recept</t>
  </si>
  <si>
    <t>1e beurt filters en v-snaren vervangen</t>
  </si>
  <si>
    <t>AD_05_01_5741_AD_03_1R</t>
  </si>
  <si>
    <t>AD_05_01_5741</t>
  </si>
  <si>
    <t>Horos</t>
  </si>
  <si>
    <t>AD_03_1R</t>
  </si>
  <si>
    <t>DKZ</t>
  </si>
  <si>
    <t>PCO57</t>
  </si>
  <si>
    <t>1e beurt groot onderhoud</t>
  </si>
  <si>
    <t>1e beurt filters en v-snaren vervangen, op deze LBK zitten de isoleerkamers</t>
  </si>
  <si>
    <t>AD_05_01_5742_AD_03_1R</t>
  </si>
  <si>
    <t>AD_05_01_5742</t>
  </si>
  <si>
    <t>Vrij uitvoerbaar</t>
  </si>
  <si>
    <t>BE-515</t>
  </si>
  <si>
    <t>EUR</t>
  </si>
  <si>
    <t>CD-226W</t>
  </si>
  <si>
    <t>Groot onderhoud 2e beurt</t>
  </si>
  <si>
    <t>kantoren/leslokalen Cd 2e en 3e vd</t>
  </si>
  <si>
    <t>CD_02001_5711VT01_CD0 9LBK11</t>
  </si>
  <si>
    <t>CD_02001_5711VT01_CD02_1R</t>
  </si>
  <si>
    <t>Holland Heating</t>
  </si>
  <si>
    <t>CD02_1R</t>
  </si>
  <si>
    <t>CD-200</t>
  </si>
  <si>
    <t>kantoren/leslokalen Cd/Ce 2e en 3e vd</t>
  </si>
  <si>
    <t>CE_02026_5713_CE02_1R 9LBK13</t>
  </si>
  <si>
    <t>CE_02026_5713_CE02_1R</t>
  </si>
  <si>
    <t>CE02_1R</t>
  </si>
  <si>
    <t>kantoren/leslokalen kernruimte Cd/Ce 2e en 3e vd</t>
  </si>
  <si>
    <t>CE_02026_5712_CE02_1R 9LBK12</t>
  </si>
  <si>
    <t>CE_02026_5712_CE02_1R</t>
  </si>
  <si>
    <t>GEA</t>
  </si>
  <si>
    <t>CD-324</t>
  </si>
  <si>
    <t>9VA11.12/1, 9VA11.12/2, 9VA13.12/3, 9VA13.12/4, 9VA11.12/8, 9VA11.12/9, 9VA13.12/10, 9VA13.12/11</t>
  </si>
  <si>
    <t>9VA13.12/5, 9VA14.12/6, 9VA14.12/7, 9VA13.12/12, 9VA14.12/13, 9VA14.12/14</t>
  </si>
  <si>
    <t>9VA4-3</t>
  </si>
  <si>
    <t>CE-001</t>
  </si>
  <si>
    <t>afspraak maken</t>
  </si>
  <si>
    <t>9VA4-4</t>
  </si>
  <si>
    <t>CE-101</t>
  </si>
  <si>
    <t>9VA4-6</t>
  </si>
  <si>
    <t>Biddle</t>
  </si>
  <si>
    <t>EG-014K</t>
  </si>
  <si>
    <t>EG-022C</t>
  </si>
  <si>
    <t>EG-030</t>
  </si>
  <si>
    <t>Luchttoevoerkast met WTW en koeling</t>
  </si>
  <si>
    <t>5741VT_01_EG04_3R</t>
  </si>
  <si>
    <t>EG_04_08_5741VT_01_EG04_3R</t>
  </si>
  <si>
    <t>Carrier</t>
  </si>
  <si>
    <t>EG-408</t>
  </si>
  <si>
    <t>groot onderhoud 1e beurt</t>
  </si>
  <si>
    <t>Luchafvoerkast met WTW</t>
  </si>
  <si>
    <t>EG_04_08_5741VA_01_EG04_3R</t>
  </si>
  <si>
    <t>EG-419W</t>
  </si>
  <si>
    <t>5742TV_01 EG04_2R</t>
  </si>
  <si>
    <t>EG_04_19_5741VT_01 EG04_1R</t>
  </si>
  <si>
    <t>Luchtafvoerkast met WTW</t>
  </si>
  <si>
    <t>5742VA_01 EG04_2R</t>
  </si>
  <si>
    <t>EG_04_19_5741VA_01 EG04_1R</t>
  </si>
  <si>
    <t>5741TV_01</t>
  </si>
  <si>
    <t>EG_04_19_5742VT_01_EG_04_2R</t>
  </si>
  <si>
    <t>met WTW</t>
  </si>
  <si>
    <t>5741TAV_01</t>
  </si>
  <si>
    <t>EG_04_19_5742VA_01_EG_04_2R</t>
  </si>
  <si>
    <t>KP-1814</t>
  </si>
  <si>
    <t>SKZ</t>
  </si>
  <si>
    <t>KP-1818</t>
  </si>
  <si>
    <t>KP-1822</t>
  </si>
  <si>
    <t>Western</t>
  </si>
  <si>
    <t>KP-1824</t>
  </si>
  <si>
    <t>t.b.v. Meldkamer beveiliging Na-301</t>
  </si>
  <si>
    <t>NA-305</t>
  </si>
  <si>
    <t>NOV</t>
  </si>
  <si>
    <t>t.b.v. Chef vd Wacht Na-724</t>
  </si>
  <si>
    <t>NA-722G</t>
  </si>
  <si>
    <t>Aermec</t>
  </si>
  <si>
    <t>NC-026K</t>
  </si>
  <si>
    <t>NC-128B</t>
  </si>
  <si>
    <t>ja</t>
  </si>
  <si>
    <t>NT-S09KH</t>
  </si>
  <si>
    <t>SB_04726_5738_01</t>
  </si>
  <si>
    <t>SB_04726_5738_01 SB_04_13R</t>
  </si>
  <si>
    <t>ALKO</t>
  </si>
  <si>
    <t>SB04_13R</t>
  </si>
  <si>
    <t>2e beurt groot onderhoud</t>
  </si>
  <si>
    <t>SB_04726_5730_01</t>
  </si>
  <si>
    <t>SB_04726_5730_01 SB_04_14R</t>
  </si>
  <si>
    <t>SB04_14R</t>
  </si>
  <si>
    <t>Roosters in de gevel</t>
  </si>
  <si>
    <t>Solid Air</t>
  </si>
  <si>
    <t>SB-0662W</t>
  </si>
  <si>
    <t>SB-1668</t>
  </si>
  <si>
    <t>Locatieteam</t>
  </si>
  <si>
    <t>SB-1705</t>
  </si>
  <si>
    <t>Special Care</t>
  </si>
  <si>
    <t>SB-1743A</t>
  </si>
  <si>
    <t>SB-1754C</t>
  </si>
  <si>
    <t>Gelijktijdig plannen met ok-stop</t>
  </si>
  <si>
    <t>SB-3719</t>
  </si>
  <si>
    <t>SB-3721</t>
  </si>
  <si>
    <t>SB-3725</t>
  </si>
  <si>
    <t>SB-3729</t>
  </si>
  <si>
    <t>SB-3736</t>
  </si>
  <si>
    <t>SB-3737</t>
  </si>
  <si>
    <t>SB-3739</t>
  </si>
  <si>
    <t>SB-3741</t>
  </si>
  <si>
    <t>SB-3768</t>
  </si>
  <si>
    <t>SB-3774</t>
  </si>
  <si>
    <t>SB-3778</t>
  </si>
  <si>
    <t>LBK nabehandeling OK-1</t>
  </si>
  <si>
    <t>SB_04726_5731_01 SB_04_17R</t>
  </si>
  <si>
    <t>SB-4726W</t>
  </si>
  <si>
    <t>LBK nabehandeling OK-2</t>
  </si>
  <si>
    <t>SB_04726_5732_01 SB_04_17R</t>
  </si>
  <si>
    <t>LBK nabehandeling OK-3</t>
  </si>
  <si>
    <t>SB_04726_5733_01 SB_04_15R</t>
  </si>
  <si>
    <t>LBK nabehandeling OK-4</t>
  </si>
  <si>
    <t>SB_04726_5734_01 SB_04_15R</t>
  </si>
  <si>
    <t>LBK nabehandeling OK-5</t>
  </si>
  <si>
    <t>SB_04726_5735_01 SB_04_13R</t>
  </si>
  <si>
    <t>LBK nabehandeling OK-6</t>
  </si>
  <si>
    <t>LBK nabehandeling OK-7</t>
  </si>
  <si>
    <t>SB_04726_5737_01 SB_04_14R</t>
  </si>
  <si>
    <t>LBK nabehandeling OK-8 Incl nakoeler</t>
  </si>
  <si>
    <t>LBK nabehandeling OK-9</t>
  </si>
  <si>
    <t>SB_04726_5739_01 SB-04_16R</t>
  </si>
  <si>
    <t>LBK nabehandeling OK-10</t>
  </si>
  <si>
    <t>LBK nabehandeling Verkoever</t>
  </si>
  <si>
    <t>SB_03XXX_5732_01 SB_04_1R</t>
  </si>
  <si>
    <t>gelijktijdig uitvoeren met onderhoud afzuig- en toevoerventilator</t>
  </si>
  <si>
    <t>SH-3050</t>
  </si>
  <si>
    <t>Locatieteam ism Coordinator Apotheek</t>
  </si>
  <si>
    <t>FCU keuken; GKW</t>
  </si>
  <si>
    <t>Delta</t>
  </si>
  <si>
    <t>SK-0182</t>
  </si>
  <si>
    <t>CIAT</t>
  </si>
  <si>
    <t>alleen verwarmen</t>
  </si>
  <si>
    <t>EG-002K</t>
  </si>
  <si>
    <t>Verwarmen en koelen</t>
  </si>
  <si>
    <t>LC05</t>
  </si>
  <si>
    <t>LC06</t>
  </si>
  <si>
    <t>Alleen verwarmen</t>
  </si>
  <si>
    <t>LC07</t>
  </si>
  <si>
    <t>LC08</t>
  </si>
  <si>
    <t>LC09</t>
  </si>
  <si>
    <t>LC10</t>
  </si>
  <si>
    <t>LC11</t>
  </si>
  <si>
    <t>LC03</t>
  </si>
  <si>
    <t>EG-018KA</t>
  </si>
  <si>
    <t>LC04</t>
  </si>
  <si>
    <t>LC01</t>
  </si>
  <si>
    <t>EG-018</t>
  </si>
  <si>
    <t>LC02</t>
  </si>
  <si>
    <t>EG-018KE</t>
  </si>
  <si>
    <t>even weken reinigen en filters vervangen</t>
  </si>
  <si>
    <t>EG-014</t>
  </si>
  <si>
    <t>reinigen elke 6 weken</t>
  </si>
  <si>
    <t>BA_01_93_5741_03</t>
  </si>
  <si>
    <t>BA-193</t>
  </si>
  <si>
    <t>BA_05074_5701_BA05_6R</t>
  </si>
  <si>
    <t>BA_05074_5701</t>
  </si>
  <si>
    <t>BA05_6R</t>
  </si>
  <si>
    <t>BA-574W</t>
  </si>
  <si>
    <t>Vrij uitvoerbaar filter vervangen februari</t>
  </si>
  <si>
    <t>BA_05074_5702_BA0517R</t>
  </si>
  <si>
    <t>BA_05074_5702</t>
  </si>
  <si>
    <t>BA0517R</t>
  </si>
  <si>
    <t>BA_05074_5703_BA05_5R</t>
  </si>
  <si>
    <t>BA_05074_5703 (203)</t>
  </si>
  <si>
    <t>BA05_5R</t>
  </si>
  <si>
    <t>Afzuig</t>
  </si>
  <si>
    <t>215VA1</t>
  </si>
  <si>
    <t>BA_05074_5708 (215)</t>
  </si>
  <si>
    <t>BA_05074_5701 (201)</t>
  </si>
  <si>
    <t>BA_05074_5704_BA0516R</t>
  </si>
  <si>
    <t>BA_05074_5704 (204)</t>
  </si>
  <si>
    <t>BA0516R</t>
  </si>
  <si>
    <t>BA_05074_5705_BA05_7R</t>
  </si>
  <si>
    <t>BA_05074_5705 (205)</t>
  </si>
  <si>
    <t>BA05_7R</t>
  </si>
  <si>
    <t>BA_05092_5701_BA0514R</t>
  </si>
  <si>
    <t>BA_05092_5701 (207)</t>
  </si>
  <si>
    <t>BA0514R</t>
  </si>
  <si>
    <t>Special care</t>
  </si>
  <si>
    <t>BA_05074_5706_BA05_7R</t>
  </si>
  <si>
    <t>BA_05074_5706 (206)</t>
  </si>
  <si>
    <t>BA_05074_5702 (202)</t>
  </si>
  <si>
    <t>BA_05092_5705_BA0514R</t>
  </si>
  <si>
    <t>BA_05092_5705 (210)</t>
  </si>
  <si>
    <t>209VA1</t>
  </si>
  <si>
    <t>PVC uitvoering</t>
  </si>
  <si>
    <t>219VA1</t>
  </si>
  <si>
    <t>BA_02___5701 (219)</t>
  </si>
  <si>
    <t>Vinitex</t>
  </si>
  <si>
    <t>Locatieteam  uitvoering onderhoud januari</t>
  </si>
  <si>
    <t>Afzuig Liftmachinekamer 48</t>
  </si>
  <si>
    <t>214VA1</t>
  </si>
  <si>
    <t>BA_05074_5709 (214)</t>
  </si>
  <si>
    <t>214VA2</t>
  </si>
  <si>
    <t>BA_05074_5708_BA0516R</t>
  </si>
  <si>
    <t>BA_05_47_5741_BA05_8R</t>
  </si>
  <si>
    <t>BA_05_47_5741VT_01</t>
  </si>
  <si>
    <t>Carrier Holland Heating</t>
  </si>
  <si>
    <t>BA05_8R</t>
  </si>
  <si>
    <t>BA_05_47_5742_BA05_8R</t>
  </si>
  <si>
    <t>BA_05_47_5742VT_01</t>
  </si>
  <si>
    <t>266VA1</t>
  </si>
  <si>
    <t>BA_05074_5710</t>
  </si>
  <si>
    <t>Gea Happel</t>
  </si>
  <si>
    <t>266VA2</t>
  </si>
  <si>
    <t>266VA3</t>
  </si>
  <si>
    <t>TBV toiletten Ba/Bd-5</t>
  </si>
  <si>
    <t>267VA1</t>
  </si>
  <si>
    <t>BA_05074_5710VA_02</t>
  </si>
  <si>
    <t>213VA1</t>
  </si>
  <si>
    <t>BA-K20E</t>
  </si>
  <si>
    <t>213VA2</t>
  </si>
  <si>
    <t>BA-K22E</t>
  </si>
  <si>
    <t>OH gelijktijdig met BA_K__28_5702</t>
  </si>
  <si>
    <t>231VA1</t>
  </si>
  <si>
    <t>BA_K1026_6101 (231)</t>
  </si>
  <si>
    <t>Inatherm</t>
  </si>
  <si>
    <t>BA-K28E</t>
  </si>
  <si>
    <t>OH gelijktijdig met BA_K__28_5701</t>
  </si>
  <si>
    <t>216VT1</t>
  </si>
  <si>
    <t>Groot onderhoud 1ste beurt</t>
  </si>
  <si>
    <t>Buisventilator</t>
  </si>
  <si>
    <t>Rucon</t>
  </si>
  <si>
    <t>BD-083</t>
  </si>
  <si>
    <t>VA01 t/m VA06</t>
  </si>
  <si>
    <t>BD-018W</t>
  </si>
  <si>
    <t>Status wijzigen naar toekomstig overtollig</t>
  </si>
  <si>
    <t>2 x toevoer Bd-046G</t>
  </si>
  <si>
    <t>BD-046G</t>
  </si>
  <si>
    <t>geen PO TRAFO ruimte</t>
  </si>
  <si>
    <t>GK-036H</t>
  </si>
  <si>
    <t>AZR</t>
  </si>
  <si>
    <t>2x per jaar</t>
  </si>
  <si>
    <t>NB-414</t>
  </si>
  <si>
    <t>NB-416KA</t>
  </si>
  <si>
    <t>vetkanaal keuken</t>
  </si>
  <si>
    <t>Vetkanaal</t>
  </si>
  <si>
    <t>NC-402K</t>
  </si>
  <si>
    <t>NC-404</t>
  </si>
  <si>
    <t>NC-407</t>
  </si>
  <si>
    <t>NC-436KA</t>
  </si>
  <si>
    <t>NG-411G</t>
  </si>
  <si>
    <t>NG-629G</t>
  </si>
  <si>
    <t>NG-826G</t>
  </si>
  <si>
    <t>NG-903G</t>
  </si>
  <si>
    <t>NG-1318W</t>
  </si>
  <si>
    <t>NS-175A</t>
  </si>
  <si>
    <t>NS-307KA</t>
  </si>
  <si>
    <t>tbv isoleerkamer Ns-417 en Ns-419</t>
  </si>
  <si>
    <t>NS-417B</t>
  </si>
  <si>
    <t>NS-743W</t>
  </si>
  <si>
    <t>NS-726KS</t>
  </si>
  <si>
    <t>NS-S11A</t>
  </si>
  <si>
    <t>NT-356</t>
  </si>
  <si>
    <t>NT-371K</t>
  </si>
  <si>
    <t>NT-450G</t>
  </si>
  <si>
    <t>t.b.v. HEPA filters gang</t>
  </si>
  <si>
    <t>Boosterventilator toevoer NT-661G</t>
  </si>
  <si>
    <t>NG_0661G_5721PDT01M__NG0678N</t>
  </si>
  <si>
    <t>NT-661G</t>
  </si>
  <si>
    <t>NT-740KW</t>
  </si>
  <si>
    <t>NT-741KE</t>
  </si>
  <si>
    <t>RG_0002H_5721VA01_RG0045R</t>
  </si>
  <si>
    <t>RG0045R</t>
  </si>
  <si>
    <t>RG-002H</t>
  </si>
  <si>
    <t>RG_0002H_5721VA02_RG0045R</t>
  </si>
  <si>
    <t>T.TRA.1.K10+7</t>
  </si>
  <si>
    <t>RG_0732E_5721VT_01</t>
  </si>
  <si>
    <t>RG-730G</t>
  </si>
  <si>
    <t>T.TRA.2.K10+7</t>
  </si>
  <si>
    <t>RG_0726E_5722VT_01</t>
  </si>
  <si>
    <t>RG-1334KS</t>
  </si>
  <si>
    <t>LBK met WTW, verwarmer, koeler en bevochtiging</t>
  </si>
  <si>
    <t>SB_01656_5741_01</t>
  </si>
  <si>
    <t>SB01_2R</t>
  </si>
  <si>
    <t>voorbehandeling OK toevoer LBK 1 (luchttoevoer incl. warmte, koude en WTW batterij)</t>
  </si>
  <si>
    <t>SB_04605_5741_01</t>
  </si>
  <si>
    <t>SB_04605_5741_01 SB_04_11R</t>
  </si>
  <si>
    <t>SB04_11R</t>
  </si>
  <si>
    <t>SB-4605W</t>
  </si>
  <si>
    <t xml:space="preserve"> voorbehandeling OK toevoer LBK 2 (luchttoevoer incl. warmte, koude en WTW batterij)</t>
  </si>
  <si>
    <t>5742VT2</t>
  </si>
  <si>
    <t>SB_04605_5742_01 SB_04_12R</t>
  </si>
  <si>
    <t>OK retour LBK 1</t>
  </si>
  <si>
    <t>5741VA1</t>
  </si>
  <si>
    <t>OK retour LBK 2</t>
  </si>
  <si>
    <t>5742VA1</t>
  </si>
  <si>
    <t>798VA1</t>
  </si>
  <si>
    <t>785VA14</t>
  </si>
  <si>
    <t>SP-3471</t>
  </si>
  <si>
    <t>5702WS01</t>
  </si>
  <si>
    <t>SP_04XXX_57XX_01</t>
  </si>
  <si>
    <t>5704VA01</t>
  </si>
  <si>
    <t>NB-447</t>
  </si>
  <si>
    <t>Afzuig boven dubbele blauwe deur bij de koelmachines</t>
  </si>
  <si>
    <t>247-VA1</t>
  </si>
  <si>
    <t>BD-053W</t>
  </si>
  <si>
    <t>ø250</t>
  </si>
  <si>
    <t>5744VA_02</t>
  </si>
  <si>
    <t>Trox</t>
  </si>
  <si>
    <t>CA-122</t>
  </si>
  <si>
    <t>5744VT_02</t>
  </si>
  <si>
    <t>Radiaal tbv dampafzuiging</t>
  </si>
  <si>
    <t>CA-04_14_5722</t>
  </si>
  <si>
    <t>Colasit</t>
  </si>
  <si>
    <t>CA-414W</t>
  </si>
  <si>
    <t>CA_04_14_5741_CA04_3R</t>
  </si>
  <si>
    <t>Systemair</t>
  </si>
  <si>
    <t>CA04_3R</t>
  </si>
  <si>
    <t>ventilatie nucleaire geneeskunde binnen containment</t>
  </si>
  <si>
    <t>CA_04_14_5742_CA04_4R</t>
  </si>
  <si>
    <t>CA04_4R</t>
  </si>
  <si>
    <t>ventilatie nucleaire geneeskunde buiten containment</t>
  </si>
  <si>
    <t>CA_04_14_5743_CA04_4R</t>
  </si>
  <si>
    <t>CA_04_14_5744_CA04_2R</t>
  </si>
  <si>
    <t>CA04_2R</t>
  </si>
  <si>
    <t>twincoil, TV+AV, plugfans</t>
  </si>
  <si>
    <t>CA_04_14_5745_CA04_6R</t>
  </si>
  <si>
    <t>CA04_6R</t>
  </si>
  <si>
    <t>CA_04_14_5746_CA04_7R</t>
  </si>
  <si>
    <t>CA04_7R</t>
  </si>
  <si>
    <t>Centrifugaakventilator-direct-V104182</t>
  </si>
  <si>
    <t>VA_01___CA04_1R</t>
  </si>
  <si>
    <t>CA-409W</t>
  </si>
  <si>
    <t>Centrifugaakventilator-direct-V104181</t>
  </si>
  <si>
    <t>CA-320A</t>
  </si>
  <si>
    <t>314VA1</t>
  </si>
  <si>
    <t>314VA2</t>
  </si>
  <si>
    <t>ventilatie Ca-0 (beddenwascentrale + textieshop)</t>
  </si>
  <si>
    <t>CA_K1_23_5741_CAK1_7R</t>
  </si>
  <si>
    <t>CA_K1_23_5741</t>
  </si>
  <si>
    <t>CAK1_7R</t>
  </si>
  <si>
    <t>CA-K23KW</t>
  </si>
  <si>
    <t>Recirculatiekast</t>
  </si>
  <si>
    <t>CA_K1_02_5731_CAK1_1R</t>
  </si>
  <si>
    <t>CA-K02W</t>
  </si>
  <si>
    <t>CA_K1_02_5732_CAK1_1R</t>
  </si>
  <si>
    <t>Ostberg</t>
  </si>
  <si>
    <t>CB-003KW</t>
  </si>
  <si>
    <t>CB-021KW</t>
  </si>
  <si>
    <t>CE-052B</t>
  </si>
  <si>
    <t>EE-423J</t>
  </si>
  <si>
    <t>EE-423K</t>
  </si>
  <si>
    <t>EE-1123J</t>
  </si>
  <si>
    <t>EE-1123K</t>
  </si>
  <si>
    <t>EE-1823J</t>
  </si>
  <si>
    <t>EE-1823K</t>
  </si>
  <si>
    <t>EE-2525A</t>
  </si>
  <si>
    <t>EE-2525B</t>
  </si>
  <si>
    <t>EE-2525C</t>
  </si>
  <si>
    <t>oliebunker</t>
  </si>
  <si>
    <t>ITHO</t>
  </si>
  <si>
    <t>EG-005AE</t>
  </si>
  <si>
    <t>NC-537K</t>
  </si>
  <si>
    <t>NC-549K</t>
  </si>
  <si>
    <t>NC-550</t>
  </si>
  <si>
    <t>NF-S36</t>
  </si>
  <si>
    <t>NG-514K</t>
  </si>
  <si>
    <t>NG-S18</t>
  </si>
  <si>
    <t>NS-041</t>
  </si>
  <si>
    <t>NS-505K</t>
  </si>
  <si>
    <t>NS-511K</t>
  </si>
  <si>
    <t>NS-515K</t>
  </si>
  <si>
    <t>NS-S35</t>
  </si>
  <si>
    <t>NT-S17</t>
  </si>
  <si>
    <t>SB-1705B</t>
  </si>
  <si>
    <t>Luchtbehandelingskast (luchtoevoer + filters)</t>
  </si>
  <si>
    <t>803VT1</t>
  </si>
  <si>
    <t>SK_00230_5741_SK00_1R</t>
  </si>
  <si>
    <t>SK00_1R</t>
  </si>
  <si>
    <t>SK-0230</t>
  </si>
  <si>
    <t>817VT1</t>
  </si>
  <si>
    <t>SK_00304_5741_SK00_1R</t>
  </si>
  <si>
    <t>Klima</t>
  </si>
  <si>
    <t>SK-0304G</t>
  </si>
  <si>
    <t>Luchtbehandelingskast (t.b.v. Klinieken Noord en Midden)</t>
  </si>
  <si>
    <t>780VT2</t>
  </si>
  <si>
    <t>SK_05232_5742VT_01</t>
  </si>
  <si>
    <t>SK_05_2R</t>
  </si>
  <si>
    <t>SK-5232W</t>
  </si>
  <si>
    <t>780VT1</t>
  </si>
  <si>
    <t>SK_05232_5741VT_01</t>
  </si>
  <si>
    <t>SK_05_1R</t>
  </si>
  <si>
    <t>Luchtafvoerkast (luchafvoer, WTW en filters)</t>
  </si>
  <si>
    <t>780VA1</t>
  </si>
  <si>
    <t>SK_05232_5741VA_01</t>
  </si>
  <si>
    <t>780VA2</t>
  </si>
  <si>
    <t>SK_05232_5742VA_01</t>
  </si>
  <si>
    <t>Luchtbehandelingskast t.b.v. klinieken Midden en Zuid</t>
  </si>
  <si>
    <t>781VT1</t>
  </si>
  <si>
    <t>SK_05240_5741_01</t>
  </si>
  <si>
    <t>SK-5240W</t>
  </si>
  <si>
    <t>781VT2</t>
  </si>
  <si>
    <t>SK_05240_5742_01</t>
  </si>
  <si>
    <t>Luchtbehandelingskast t.b.v. couveusekamer</t>
  </si>
  <si>
    <t>780VT3</t>
  </si>
  <si>
    <t>SK_05240_5744_01</t>
  </si>
  <si>
    <t>781VT3</t>
  </si>
  <si>
    <t>SK_05240_5745_01</t>
  </si>
  <si>
    <t>Luchtbehandelingskast (luchtoevoer incl. warmte, stoom, koude en WTW batterij) 782VT1</t>
  </si>
  <si>
    <t>782VT1</t>
  </si>
  <si>
    <t>SK_05240_5743_01</t>
  </si>
  <si>
    <t>781VA1</t>
  </si>
  <si>
    <t>781VA2</t>
  </si>
  <si>
    <t>Luchtafvoerkast keuken begane grond (luchafvoer, WTW en filters)</t>
  </si>
  <si>
    <t>781VA3</t>
  </si>
  <si>
    <t>SK_05240_5746_01</t>
  </si>
  <si>
    <t>Luchtbehandelingskast (luchtoevoer en afvoer kast) ventilatie TR kelder</t>
  </si>
  <si>
    <t>792VT1</t>
  </si>
  <si>
    <t>SK_K1129_5731_SK_K1_2R</t>
  </si>
  <si>
    <t>SK_K1_2R</t>
  </si>
  <si>
    <t>SK-K129W</t>
  </si>
  <si>
    <t>813VA1</t>
  </si>
  <si>
    <t>SB-4648E</t>
  </si>
  <si>
    <t>SB-4650E</t>
  </si>
  <si>
    <t>SB-4652E</t>
  </si>
  <si>
    <t>SB-4654E</t>
  </si>
  <si>
    <t>812VA1</t>
  </si>
  <si>
    <t>Centrifugaalventilator tbv afzuiging OK-complex</t>
  </si>
  <si>
    <t>810VA1</t>
  </si>
  <si>
    <t>809VA1</t>
  </si>
  <si>
    <t>RG-825K</t>
  </si>
  <si>
    <t>RG-925K</t>
  </si>
  <si>
    <t>RG-1025K</t>
  </si>
  <si>
    <t>RG-1125K</t>
  </si>
  <si>
    <t>RG-1225K</t>
  </si>
  <si>
    <t>Vrij uitvoerbaar filter vervangen april</t>
  </si>
  <si>
    <t>AV</t>
  </si>
  <si>
    <t>AE_0412W_5731VA01 AE04_1R</t>
  </si>
  <si>
    <t>AE_0412W_5731</t>
  </si>
  <si>
    <t>AL-KO</t>
  </si>
  <si>
    <t>AE04_1R</t>
  </si>
  <si>
    <t>Locatieteam filters en v-snaren vervangen april</t>
  </si>
  <si>
    <t>Toiletgroep 1, 2 en 3</t>
  </si>
  <si>
    <t>LB32VA01, LB33VA01, LB34VA01</t>
  </si>
  <si>
    <t>StorkAir</t>
  </si>
  <si>
    <t>TV</t>
  </si>
  <si>
    <t>AE_0412W_5731VT_01_AE04_1R</t>
  </si>
  <si>
    <t>AE_0412W_5731VT_01</t>
  </si>
  <si>
    <t>AE-420W</t>
  </si>
  <si>
    <t>AE_0412W_5730VA01_AE04_1R</t>
  </si>
  <si>
    <t>AE_0412W_5730</t>
  </si>
  <si>
    <t>AE_0412W_5730VT01_AE04_1R</t>
  </si>
  <si>
    <t xml:space="preserve">Luchtafvoerkast labvleugel NZ </t>
  </si>
  <si>
    <t>9VA4-2</t>
  </si>
  <si>
    <t>CE_01_01_5742VA01</t>
  </si>
  <si>
    <t>afspraak maken filters en v-snaren vervangen juni</t>
  </si>
  <si>
    <t>Luchtafvoerkast operatieblok</t>
  </si>
  <si>
    <t>9VA3-1</t>
  </si>
  <si>
    <t>CE_01_01_5741VA01</t>
  </si>
  <si>
    <t>Luchttoevoerkast verlaagd Durox plafond NO/ZO</t>
  </si>
  <si>
    <t>CE_01_01_5743VT01 9VT6</t>
  </si>
  <si>
    <t>CE_01_01_5743VT01_CE04_1R</t>
  </si>
  <si>
    <t>CE01_4R</t>
  </si>
  <si>
    <t>Luchttoevoerkast V+K+B (sep.) labvleugel NZ</t>
  </si>
  <si>
    <t>9VT4</t>
  </si>
  <si>
    <t>CE_01_01_5742VT01</t>
  </si>
  <si>
    <t>Luchttoevoerkast V+K+B (sep.) lOK+verkoever+rontgen (nieuwe manchetten 2006)</t>
  </si>
  <si>
    <t>9VT3</t>
  </si>
  <si>
    <t>CE_01_01_5741VT01</t>
  </si>
  <si>
    <t>grote/kleine dierenstallen</t>
  </si>
  <si>
    <t>9VA1-1</t>
  </si>
  <si>
    <t>CE_01_57_5741VA01</t>
  </si>
  <si>
    <t>CE-157</t>
  </si>
  <si>
    <t>Luchttoevoerkast V+K+B (sep.) grote/kleine dierenstallen</t>
  </si>
  <si>
    <t>9VT1</t>
  </si>
  <si>
    <t>CE_01_57_5741VT01</t>
  </si>
  <si>
    <t>Afzuiging t.b.v. ruimte Ce-004c/Ce-004d/Ce-004e alleen HEPA</t>
  </si>
  <si>
    <t>9VA1-2</t>
  </si>
  <si>
    <t>CE_01_57_5741VA02</t>
  </si>
  <si>
    <t>alleen HEPA filter</t>
  </si>
  <si>
    <t>9VT1-2</t>
  </si>
  <si>
    <t>CE_01_57_5741VT02</t>
  </si>
  <si>
    <t>Luchttoevoerkast verlaagd Durox plafond NW/ZW</t>
  </si>
  <si>
    <t>9VT5</t>
  </si>
  <si>
    <t>CE_01_57_5743VT01</t>
  </si>
  <si>
    <t>CE01_3R</t>
  </si>
  <si>
    <t>t.b.v. ruimte CE-017</t>
  </si>
  <si>
    <t>9VT2-3</t>
  </si>
  <si>
    <t>CE_01_57_5742VT03_CE01_3R</t>
  </si>
  <si>
    <t>t.b.v. van ruimte CE-019</t>
  </si>
  <si>
    <t>9VT2-2</t>
  </si>
  <si>
    <t>CE_01_57_5742VT02_CE01_3R</t>
  </si>
  <si>
    <t>t.b.v. ruimte CE-021</t>
  </si>
  <si>
    <t>9VT2-1</t>
  </si>
  <si>
    <t>CE_01_57_5742VT01_CE01_3R</t>
  </si>
  <si>
    <t>Luchtafvoerkast labvleugel NZ</t>
  </si>
  <si>
    <t>9VA4-1</t>
  </si>
  <si>
    <t>CE_01_57_5742VA01</t>
  </si>
  <si>
    <t>Luchttoevoerkast V+K+B Revisie 09-98</t>
  </si>
  <si>
    <t>CE_02054_5714_CE02_1R 9LBK14</t>
  </si>
  <si>
    <t>CE_02054_5714_CE02_1R</t>
  </si>
  <si>
    <t>CE-254</t>
  </si>
  <si>
    <t>Diverse</t>
  </si>
  <si>
    <t>afspraak maken gelijktijdig met OH LBK's</t>
  </si>
  <si>
    <t>EC_03_33_5741_LBK-FD</t>
  </si>
  <si>
    <t>EC-333W</t>
  </si>
  <si>
    <t>TV/AV/WTW</t>
  </si>
  <si>
    <t>EC_05_00_5741_LBK_EC0541R</t>
  </si>
  <si>
    <t>EC-500</t>
  </si>
  <si>
    <t>EC_05_00_5741_LBK_EC0542R</t>
  </si>
  <si>
    <t>tbv Zuurkast</t>
  </si>
  <si>
    <t>ATC</t>
  </si>
  <si>
    <t>EE-183</t>
  </si>
  <si>
    <t>EE-185</t>
  </si>
  <si>
    <t>Vriesveem</t>
  </si>
  <si>
    <t>Interclima</t>
  </si>
  <si>
    <t>EE-254</t>
  </si>
  <si>
    <t>1x per jaar</t>
  </si>
  <si>
    <t>vriesveem</t>
  </si>
  <si>
    <t>EE-258</t>
  </si>
  <si>
    <t>Let op! Radioactieve straling kan aanwezig zijn!</t>
  </si>
  <si>
    <t>321VA24-1</t>
  </si>
  <si>
    <t>EE-401</t>
  </si>
  <si>
    <t>321VA31.24/2RA</t>
  </si>
  <si>
    <t>EE_04001_5701VA_04_EE04_1R</t>
  </si>
  <si>
    <t>EE04_1R</t>
  </si>
  <si>
    <t>321VA31.24/3RA</t>
  </si>
  <si>
    <t>321VA32.2 EE04_1R</t>
  </si>
  <si>
    <t>Luchtafvoerkast RA Lab Noord</t>
  </si>
  <si>
    <t>323VA31.1 EE04_3R</t>
  </si>
  <si>
    <t>EE_04001_5703VA_04_EE04_3R</t>
  </si>
  <si>
    <t>EE04_3R</t>
  </si>
  <si>
    <t>323VA31.2 EE04_3R</t>
  </si>
  <si>
    <t>EE_04001_5703VA_03_EE04_3R</t>
  </si>
  <si>
    <t>Luchtafvoerkast RA Lab Kern B-activiteit</t>
  </si>
  <si>
    <t>321VA32.1 EE04_1R</t>
  </si>
  <si>
    <t>EE_04001_5701VA_03_EE04_1R</t>
  </si>
  <si>
    <t>Luchtafvoerkast Zuid-West</t>
  </si>
  <si>
    <t>321VA30.1 EE04_1R</t>
  </si>
  <si>
    <t>EE_04_01_5741_2_EE04_1R</t>
  </si>
  <si>
    <t>Luchtafvoerkast vliegenstal EE-0611A/B</t>
  </si>
  <si>
    <t>324LAK002</t>
  </si>
  <si>
    <t>niet op het GBS</t>
  </si>
  <si>
    <t>Luchttoevoerkast (alleen ventilatie)</t>
  </si>
  <si>
    <t>322VB22.1 EE04_2R</t>
  </si>
  <si>
    <t>EE_04001_5702VB_01_EE04_2R</t>
  </si>
  <si>
    <t>EE04_2R</t>
  </si>
  <si>
    <t>322VB21.1 EE04_2R</t>
  </si>
  <si>
    <t>EE_04001_5702VB_02_EE04_2R</t>
  </si>
  <si>
    <t>321VB22.1 EE04_1R</t>
  </si>
  <si>
    <t>EE_04_01_5745VB02_EE04_1R</t>
  </si>
  <si>
    <t>321VB21.1 EE04_1R</t>
  </si>
  <si>
    <t>EE_04_01_5745VB01_EE04_1R</t>
  </si>
  <si>
    <t>324VB22.1 EE04_4R</t>
  </si>
  <si>
    <t>EE_04001_5704VB_01_EE04_4R</t>
  </si>
  <si>
    <t>EE04_4R</t>
  </si>
  <si>
    <t>323VB22.1 EE04_3R</t>
  </si>
  <si>
    <t>EE_04001_5703VB_01_EE04_3R</t>
  </si>
  <si>
    <t>323VB21.1 EE04_3R</t>
  </si>
  <si>
    <t>EE_04001_5703VB_02_EE04_3R</t>
  </si>
  <si>
    <t>Luchttoevoerkast V+K+B+WTW twincoil (2 toevoervent.)</t>
  </si>
  <si>
    <t>324VT20.1 EE04_4R</t>
  </si>
  <si>
    <t>EE_04001_5704 EE04_4R</t>
  </si>
  <si>
    <t>323VT20.1</t>
  </si>
  <si>
    <t>EE_04001_5703VT_EE04_3R</t>
  </si>
  <si>
    <t>322VT20.1</t>
  </si>
  <si>
    <t>EE_04001_5702 EE04_2R</t>
  </si>
  <si>
    <t>321VT20.1 EE04_1R</t>
  </si>
  <si>
    <t>EE_04_01_5741_1_EE04_1R</t>
  </si>
  <si>
    <t>Luchttoevoerkast Snijzalen</t>
  </si>
  <si>
    <t>EE_04032_5702VT01_EE0407R</t>
  </si>
  <si>
    <t>EE0407R</t>
  </si>
  <si>
    <t>Luchttoevoerkast OK alleen HEPA</t>
  </si>
  <si>
    <t>EE_04032_5701VT01_EE0407R</t>
  </si>
  <si>
    <t>Luchttoevoerkast vliegenstal EE-0611A/B</t>
  </si>
  <si>
    <t>324LBK001</t>
  </si>
  <si>
    <t>Afzuigventilatie RA Lab Zuid C-activiteit</t>
  </si>
  <si>
    <t>321VA31.2</t>
  </si>
  <si>
    <t>EE_04001_5701VA_02_EE04_1R</t>
  </si>
  <si>
    <t>321VA31.1</t>
  </si>
  <si>
    <t>EE_04001_5701VA_05_EE04_1R</t>
  </si>
  <si>
    <t>Luchtafvoerkast twincoil</t>
  </si>
  <si>
    <t>324VA30.1</t>
  </si>
  <si>
    <t>EE_04001_5704VA_01_EE04_4R</t>
  </si>
  <si>
    <t>323VA30.2</t>
  </si>
  <si>
    <t>EE_04001_5703VA_02_EE04_3R</t>
  </si>
  <si>
    <t>323VA30.1</t>
  </si>
  <si>
    <t>EE_04001_5703VA_01_EE04_3R</t>
  </si>
  <si>
    <t>322VA30.1</t>
  </si>
  <si>
    <t>EE_04001_5702VA_01_EE04_2R</t>
  </si>
  <si>
    <t>EE_04032_5701VA01_EE0407R</t>
  </si>
  <si>
    <t>EE_04032_5702VA01_EE0407R</t>
  </si>
  <si>
    <t>324VA30.2</t>
  </si>
  <si>
    <t>EE_04001_5704VA_02_EE04_4R</t>
  </si>
  <si>
    <t>tbv noodtrappenhuis kern</t>
  </si>
  <si>
    <t>323VT24</t>
  </si>
  <si>
    <t>EE_04001_5706VT_03_EE04_3R</t>
  </si>
  <si>
    <t>EE-611</t>
  </si>
  <si>
    <t>plafondunits</t>
  </si>
  <si>
    <t>EE-882</t>
  </si>
  <si>
    <t>Flakt</t>
  </si>
  <si>
    <t>EE-1078</t>
  </si>
  <si>
    <t>RMV</t>
  </si>
  <si>
    <t>EE-1101</t>
  </si>
  <si>
    <t>EE-1335</t>
  </si>
  <si>
    <t>352VT23</t>
  </si>
  <si>
    <t>Ee_25002_5702</t>
  </si>
  <si>
    <t>EE-2501</t>
  </si>
  <si>
    <t>352VA23</t>
  </si>
  <si>
    <t>352VA30.1</t>
  </si>
  <si>
    <t>Luchtafvoer trappenhuis  tbv technische ruimte EE-26</t>
  </si>
  <si>
    <t>S&amp;P</t>
  </si>
  <si>
    <t>EE-2502</t>
  </si>
  <si>
    <t>Luchtafvoer trappenhuis  tbv afzuiging technische ruimte EE-26</t>
  </si>
  <si>
    <t>tbv verzamelkanaal zuurkasten op 25e verd.</t>
  </si>
  <si>
    <t>352VA 30.3-1 was 333VA31.1</t>
  </si>
  <si>
    <t>EE_25_01_5726VA_01_EE2521R</t>
  </si>
  <si>
    <t>EE2521R</t>
  </si>
  <si>
    <t>352VA 30.3-2 was 333VA31.2</t>
  </si>
  <si>
    <t>EE_25_01_5726VA_02_EE2521R</t>
  </si>
  <si>
    <t>352VA30.2</t>
  </si>
  <si>
    <t>Kanaalventilator, achterovengebogen schoep met kanaalfilter KLF 100/50 EU3</t>
  </si>
  <si>
    <t>Östberg/Inatherm</t>
  </si>
  <si>
    <t>Luchtbehandelingskast 351VA30.1</t>
  </si>
  <si>
    <t>351VA30.1-1</t>
  </si>
  <si>
    <t>EE_25_01_5741VA_01_EE25_1R</t>
  </si>
  <si>
    <t>EE25_1R</t>
  </si>
  <si>
    <t>Centrale Toevoer luchtbehandeling Oost</t>
  </si>
  <si>
    <t>352VT20.1-1</t>
  </si>
  <si>
    <t>EE_25_01_5742VT_01_EE25_2R</t>
  </si>
  <si>
    <t>EE25_2R</t>
  </si>
  <si>
    <t>Luchtbehandelingskast 351VT20.1</t>
  </si>
  <si>
    <t>351VT20.1-1</t>
  </si>
  <si>
    <t>EE_25_01_5741VT_01_EE25_1R</t>
  </si>
  <si>
    <t>Boosterventilatoren kernen West binnenzone+kernen</t>
  </si>
  <si>
    <t>352VB22.1</t>
  </si>
  <si>
    <t>EE_25_01_5745VB_01_EE25_1R</t>
  </si>
  <si>
    <t>Boosterventilatoren kernen Oost binnenzone+kernen</t>
  </si>
  <si>
    <t>351VB22.1</t>
  </si>
  <si>
    <t>EE_25_01_5745VB_03_EE25_1R</t>
  </si>
  <si>
    <t>Boosterventilatoren kernen West/Oost Gevel</t>
  </si>
  <si>
    <t>351VB21.1</t>
  </si>
  <si>
    <t>EE_25_01_5745VB_02_EE25_1R</t>
  </si>
  <si>
    <t>351VA30.1-2</t>
  </si>
  <si>
    <t>EE_25_01_5741VA_02_EE25_1R</t>
  </si>
  <si>
    <t>Luchtbehandelingskast t.b.v. lab EE-2430</t>
  </si>
  <si>
    <t>EE_25_01_5732VT_01_EE25_1R</t>
  </si>
  <si>
    <t>Luchttoevoerkast tbv stoomketels</t>
  </si>
  <si>
    <t>EE_26_25_5742_01</t>
  </si>
  <si>
    <t>Carrier, Holland Heating</t>
  </si>
  <si>
    <t>EE-2681</t>
  </si>
  <si>
    <t>EE_26_25_5741_01</t>
  </si>
  <si>
    <t>Luchtafvoer toiletten</t>
  </si>
  <si>
    <t>EE_26_26_5701_01</t>
  </si>
  <si>
    <t>LBK TV + AV met twincoil, verwarmer en koeling</t>
  </si>
  <si>
    <t>R+T.ALG.2.LC</t>
  </si>
  <si>
    <t>EG_0021W_5741_EG00_7R</t>
  </si>
  <si>
    <t>EG00_4R</t>
  </si>
  <si>
    <t>EG-021W</t>
  </si>
  <si>
    <t>T+R.ALG.1.LC</t>
  </si>
  <si>
    <t>EG_0021W_5731_5731__EG00_4R</t>
  </si>
  <si>
    <t>EG00_7R</t>
  </si>
  <si>
    <t>EG_0028A_5743_EG00_7R</t>
  </si>
  <si>
    <t>EG-028A</t>
  </si>
  <si>
    <t>Koude keuken (K+V+B)</t>
  </si>
  <si>
    <t>EG_0032_ 5742_EG00_7R</t>
  </si>
  <si>
    <t>EG-032</t>
  </si>
  <si>
    <t>FD_03_23_5741_LAK-FD_1</t>
  </si>
  <si>
    <t>FD-323W</t>
  </si>
  <si>
    <t>FD_03_23_5741_LAK-FD_2</t>
  </si>
  <si>
    <t>Afzuigventilator R.AMB.1.K01 ambulancehal SEH</t>
  </si>
  <si>
    <t>R.AMB.1.K01</t>
  </si>
  <si>
    <t>NA_0010__5733VA_01_NA0041R</t>
  </si>
  <si>
    <t>NA0041R</t>
  </si>
  <si>
    <t>G-090W</t>
  </si>
  <si>
    <t>NA_0010__5733VA_02_NA0041R</t>
  </si>
  <si>
    <t>GH-102H</t>
  </si>
  <si>
    <t>Overdrukvent. 1 trappenhuis verdieping 0-13</t>
  </si>
  <si>
    <t>Toevoerventilator T.TRH.3.K01</t>
  </si>
  <si>
    <t>T.TRH.3.K01</t>
  </si>
  <si>
    <t>NA_0010__5731_NA0041R</t>
  </si>
  <si>
    <t>Flakt/Woods</t>
  </si>
  <si>
    <t>Overdrukvent. 2 trappenhuis verdieping 0-13</t>
  </si>
  <si>
    <t>Toevoerventilator T.TRH.4.K01</t>
  </si>
  <si>
    <t>T.TRH.4.K01</t>
  </si>
  <si>
    <t>NA_0010__5732_NA0041R</t>
  </si>
  <si>
    <t>Afzuig Cytostatica R.AP.1.K01</t>
  </si>
  <si>
    <t>Afzuigventilator R.AP.1.K01</t>
  </si>
  <si>
    <t>R.AP.1.K01</t>
  </si>
  <si>
    <t>NA_3110W_5723_01_NA3146R</t>
  </si>
  <si>
    <t>NA3146R/NA3147R</t>
  </si>
  <si>
    <t>NA-3110W</t>
  </si>
  <si>
    <t>Afzuig Cytostatica R.AP.2.K01</t>
  </si>
  <si>
    <t>Afzuigventilator R.AP.2.K01</t>
  </si>
  <si>
    <t>R.AP.2.K01</t>
  </si>
  <si>
    <t>NA_3110W_5723_02_NA3146R</t>
  </si>
  <si>
    <t>GMP LAB R.AP.3.K01</t>
  </si>
  <si>
    <t>Afzuigventilator R.AP.3.K01</t>
  </si>
  <si>
    <t>R.AP.3.K01</t>
  </si>
  <si>
    <t>NA_3110W_5724_01_NA3146R</t>
  </si>
  <si>
    <t>GMP LAB R.AP.4.K01</t>
  </si>
  <si>
    <t>Afzuigventilator R.AP.4.K01</t>
  </si>
  <si>
    <t>R.AP.4.K01</t>
  </si>
  <si>
    <t>NA_3110W_5724_02_NA3146R</t>
  </si>
  <si>
    <t>C LAB R.C-LABS.1.K01</t>
  </si>
  <si>
    <t>Afzuigventilator R.C-LABS.1.K01</t>
  </si>
  <si>
    <t>R.C-LABS.1.K01</t>
  </si>
  <si>
    <t>NA_3110W_5725_01_NA3146R</t>
  </si>
  <si>
    <t>Cytostatica LAB K01 R.C-LABS.2.K01</t>
  </si>
  <si>
    <t>Afzuigventilator R.C-LABS.2.K01</t>
  </si>
  <si>
    <t>R.C-LABS.2.K01</t>
  </si>
  <si>
    <t>NA_3110W_5725_02_NA3146R</t>
  </si>
  <si>
    <t>GMP LAB K01 R.C-LABS.3.K01</t>
  </si>
  <si>
    <t>Afzuigventilator R.C-LABS.3.K01</t>
  </si>
  <si>
    <t>R.C-LABS.3.K01</t>
  </si>
  <si>
    <t>NA_3110W_5725_03_NA3146R</t>
  </si>
  <si>
    <t>Afzuig LAB K01 R.C-LABS.4.K01</t>
  </si>
  <si>
    <t>Afzuigventilator R.C-LABS.4.K01</t>
  </si>
  <si>
    <t>R.C-LABS.4.K01</t>
  </si>
  <si>
    <t>NA_3110W_5725_04_NA3146R</t>
  </si>
  <si>
    <t>Cytostatica LAB K01 R.C-LABS.5.K01</t>
  </si>
  <si>
    <t>Afzuigventilator R.C-LABS.5.K01</t>
  </si>
  <si>
    <t>R.C-LABS.5.K01</t>
  </si>
  <si>
    <t>NA_3110W_5725_05_NA3146R</t>
  </si>
  <si>
    <t>GMP LAB K01 R.C-LABS.6.K01</t>
  </si>
  <si>
    <t>Afzuigventilator R.C-LABS.6.K01</t>
  </si>
  <si>
    <t>R.C-LABS.6.K01</t>
  </si>
  <si>
    <t>NA_3110W_5725_06_NA3146R</t>
  </si>
  <si>
    <t>Zuurkasten ML3 R.C-LABS.7.K01</t>
  </si>
  <si>
    <t>Afzuigventilator R.C-LABS.7.K01</t>
  </si>
  <si>
    <t>R.C-LABS.7.K01</t>
  </si>
  <si>
    <t>NA_3110W_5725_07_NA3146R</t>
  </si>
  <si>
    <t>C LAB 5 R.C-LABS.8.K01</t>
  </si>
  <si>
    <t>Afzuigventilator R.C-LABS.8.K01</t>
  </si>
  <si>
    <t>NA_3110W_5725_08_NA3146R</t>
  </si>
  <si>
    <t>Nc-1011a (Virologie) Nb-949b Nb-950k Nc-905a Nc-916a (Medische microbiologie)</t>
  </si>
  <si>
    <t>Afzuigventilator R.MLIII.1.K01</t>
  </si>
  <si>
    <t>R.MLIII.1.K01</t>
  </si>
  <si>
    <t>NA_3110W_5726VA_01_NA3146R</t>
  </si>
  <si>
    <t>Afzuigventilator R.MLIII.2.K01</t>
  </si>
  <si>
    <t>R.MLIII.2.K01</t>
  </si>
  <si>
    <t>NA_3110W_5726VA_02_NA3147R</t>
  </si>
  <si>
    <t>NA3147R/NA3146R</t>
  </si>
  <si>
    <t>Afzuigventilator R.TRU.1.K01</t>
  </si>
  <si>
    <t>R.TRU.1.K01</t>
  </si>
  <si>
    <t>NA_3110W_5722_NA3146R</t>
  </si>
  <si>
    <t>Gebhardt</t>
  </si>
  <si>
    <t>NA3146R</t>
  </si>
  <si>
    <t>Overdrukventilator trappenhuis</t>
  </si>
  <si>
    <t>Toevoerventilator T.TRH.1.K01</t>
  </si>
  <si>
    <t>T.TRH.1.K01</t>
  </si>
  <si>
    <t>Toevoerventilator T.TRH.1.K02</t>
  </si>
  <si>
    <t>T.TRH.1.K02</t>
  </si>
  <si>
    <t>Afzuigventilator R.LIFT.1.K01</t>
  </si>
  <si>
    <t>R.LIFT.1.K01</t>
  </si>
  <si>
    <t>NA_3110W_5721_NA3146R</t>
  </si>
  <si>
    <t>NA-3115KE</t>
  </si>
  <si>
    <t>Booster Apotheek + ATMP Uitvoering Avond</t>
  </si>
  <si>
    <t>Luchtbehandelingskast B.ALG.1.K02 Apotheek + ATMP</t>
  </si>
  <si>
    <t>B.ALG.1.K02</t>
  </si>
  <si>
    <t>NB_0217S_5741_NB0240R</t>
  </si>
  <si>
    <t>NB0240R</t>
  </si>
  <si>
    <t>NB-317KS</t>
  </si>
  <si>
    <t>Toevoer NB-BG t/m NB-3e (Apotheek + SEH + Algemeen) Uitvoering avond</t>
  </si>
  <si>
    <t>T.ALG.1.K02</t>
  </si>
  <si>
    <t>NB_711W_5741_NB0741R</t>
  </si>
  <si>
    <t>NB0741R</t>
  </si>
  <si>
    <t>NB-711W</t>
  </si>
  <si>
    <t>T.ALG.2.K02</t>
  </si>
  <si>
    <t>NB_711W_5741_NB0742R</t>
  </si>
  <si>
    <t>NB0742R</t>
  </si>
  <si>
    <t>T.LAB.1.K02</t>
  </si>
  <si>
    <t>NB_0711W_5741_NB0743R</t>
  </si>
  <si>
    <t>NB0743R</t>
  </si>
  <si>
    <t>T.LAB.2.K02</t>
  </si>
  <si>
    <t>NB_0711W_5741_NB0744R</t>
  </si>
  <si>
    <t>NB0744R</t>
  </si>
  <si>
    <t>T.CSA.K02</t>
  </si>
  <si>
    <t>NB_0711W_5741_NB0748R</t>
  </si>
  <si>
    <t>NB0748R</t>
  </si>
  <si>
    <t>R.CSA.K02</t>
  </si>
  <si>
    <t>Retour NB-BG t/m NB-3e (Apotheek + SEH + Algemeen)-Uitvoering Avond</t>
  </si>
  <si>
    <t>R.ALG.1.K02</t>
  </si>
  <si>
    <t>NB_1310W_5741_NB1341R</t>
  </si>
  <si>
    <t>NB1341R</t>
  </si>
  <si>
    <t>NB-1310W</t>
  </si>
  <si>
    <t>R.ALG.2.K02</t>
  </si>
  <si>
    <t>NB_1310W_5741_NB1342R</t>
  </si>
  <si>
    <t>NB1342R</t>
  </si>
  <si>
    <t>B.ALG.1.K03</t>
  </si>
  <si>
    <t>NC_0215S_5741_NC0240R</t>
  </si>
  <si>
    <t>NC0240R</t>
  </si>
  <si>
    <t>NC-315KS</t>
  </si>
  <si>
    <t>t.b.v. isoleerkamer Nc-449</t>
  </si>
  <si>
    <t>ND-417K</t>
  </si>
  <si>
    <t>t.b.v. isoleerkamer Nc-450</t>
  </si>
  <si>
    <t>ND-418K</t>
  </si>
  <si>
    <t>ND-437G</t>
  </si>
  <si>
    <t>ND-438G</t>
  </si>
  <si>
    <t>ND-442KA</t>
  </si>
  <si>
    <t>ND-448K</t>
  </si>
  <si>
    <t>ND-724W</t>
  </si>
  <si>
    <t>ND-1028KS</t>
  </si>
  <si>
    <t>ND-1056KS</t>
  </si>
  <si>
    <t>t.b.v. isoleerkamer Ne-415k</t>
  </si>
  <si>
    <t>NE_0414K_5721__NE0441R</t>
  </si>
  <si>
    <t>NE0441R</t>
  </si>
  <si>
    <t>NE-414K</t>
  </si>
  <si>
    <t>T.TRA.1.K04</t>
  </si>
  <si>
    <t>NE-704W</t>
  </si>
  <si>
    <t>NE-1308KE</t>
  </si>
  <si>
    <t>NE-1311W</t>
  </si>
  <si>
    <t>NF-424</t>
  </si>
  <si>
    <t>NF-633G</t>
  </si>
  <si>
    <t>NF-1326KE</t>
  </si>
  <si>
    <t>NF-1330KS</t>
  </si>
  <si>
    <t>SB-0666W</t>
  </si>
  <si>
    <t>Twin-coil wtw, cv, gkw, stoombev.</t>
  </si>
  <si>
    <t>SP_02554_5741VT01_SP_02_2R</t>
  </si>
  <si>
    <t>SP_02_2R</t>
  </si>
  <si>
    <t>SP-2554W</t>
  </si>
  <si>
    <t>SP_02554_5741VT02_SP_02_2R</t>
  </si>
  <si>
    <t>SP_02586_5741VT01_SP_02_1R</t>
  </si>
  <si>
    <t>SP_02_1R</t>
  </si>
  <si>
    <t>SP-2586W</t>
  </si>
  <si>
    <t>SP_02586_5741VT02_SP_02_1R</t>
  </si>
  <si>
    <t>Twin-coil wtw.</t>
  </si>
  <si>
    <t>SP_02554_5741VA01_SP_02_2R</t>
  </si>
  <si>
    <t>SP-3554W</t>
  </si>
  <si>
    <t>SP_02554_5741VA02_SP_02_2R</t>
  </si>
  <si>
    <t>SP_02586_5741VA01_SP_02_1R</t>
  </si>
  <si>
    <t>SP-3586W</t>
  </si>
  <si>
    <t>SP_02586_5741VA02_SP_02_1R</t>
  </si>
  <si>
    <t>tbv OK Sp-4536</t>
  </si>
  <si>
    <t>SP_04532_5741_SP_04_2R</t>
  </si>
  <si>
    <t>SP_04_2R</t>
  </si>
  <si>
    <t>SP-4532N</t>
  </si>
  <si>
    <t>Twin-coil wtw, cv, gkw, stoombev.   Voorzien van Frequency regelaar</t>
  </si>
  <si>
    <t>SP_04454_5701_SP_04_1R</t>
  </si>
  <si>
    <t>Carrier - Holland Heating</t>
  </si>
  <si>
    <t>SP_04_1R</t>
  </si>
  <si>
    <t>SP-4554W</t>
  </si>
  <si>
    <t>Twin-coil wtw.     Voorzien van Frequency regelaar</t>
  </si>
  <si>
    <t>Toevoer</t>
  </si>
  <si>
    <t>SP_04586_5741_SP_04_2R</t>
  </si>
  <si>
    <t>SP-4586W</t>
  </si>
  <si>
    <t>Afvoer</t>
  </si>
  <si>
    <t>Special Care -&gt; autorisatie via GK1345/1347</t>
  </si>
  <si>
    <t>AD-334E</t>
  </si>
  <si>
    <t>Luchtbehandelingskast t.b.v. Sanquin bloedbank</t>
  </si>
  <si>
    <t>BB_D_____5741_01</t>
  </si>
  <si>
    <t>BB_D_____5741_01_BB02_1R</t>
  </si>
  <si>
    <t>BB02_1R</t>
  </si>
  <si>
    <t>Luchtbehandelingskast t.b.v. tandarts</t>
  </si>
  <si>
    <t>BB_D_____5742_01</t>
  </si>
  <si>
    <t>BB_D_____5742_01_BB02_1R</t>
  </si>
  <si>
    <t>BE-157</t>
  </si>
  <si>
    <t>BE-158</t>
  </si>
  <si>
    <t>Inblaas</t>
  </si>
  <si>
    <t>LBO3VTO1/02</t>
  </si>
  <si>
    <t>BE-114</t>
  </si>
  <si>
    <t>vrij uitvoerbaar filters en v-snaren vervangen juni</t>
  </si>
  <si>
    <t>BE-305</t>
  </si>
  <si>
    <t>753WSVA31</t>
  </si>
  <si>
    <t>BE-500</t>
  </si>
  <si>
    <t>Östberg</t>
  </si>
  <si>
    <t>BF-009E</t>
  </si>
  <si>
    <t>Gebhart</t>
  </si>
  <si>
    <t>BF-013E</t>
  </si>
  <si>
    <t>BF-015E</t>
  </si>
  <si>
    <t>BF-017E</t>
  </si>
  <si>
    <t>TBV ruimte BF-021E</t>
  </si>
  <si>
    <t>BF-018G</t>
  </si>
  <si>
    <t>BF-022</t>
  </si>
  <si>
    <t>BF-022A</t>
  </si>
  <si>
    <t>2 per ruimte</t>
  </si>
  <si>
    <t>CA-011</t>
  </si>
  <si>
    <t>2 x per jaar</t>
  </si>
  <si>
    <t>927VA1</t>
  </si>
  <si>
    <t>Holland heating</t>
  </si>
  <si>
    <t>tbv ruimte DP-0230, ventilator in kelder.</t>
  </si>
  <si>
    <t>DP_K1228_5722VA_01</t>
  </si>
  <si>
    <t>DPK1_1R</t>
  </si>
  <si>
    <t>DP-K228W</t>
  </si>
  <si>
    <t>boven plafond</t>
  </si>
  <si>
    <t>DP-0229A</t>
  </si>
  <si>
    <t>926LBK1</t>
  </si>
  <si>
    <t>DP_K1228_5741VT_01A1__DPK1_1R</t>
  </si>
  <si>
    <t>926LBK2</t>
  </si>
  <si>
    <t>DP_K1228_5702VT_xxx__DPK1_1R</t>
  </si>
  <si>
    <t>926LAK1</t>
  </si>
  <si>
    <t>DP_K1228_5701VA_xxx__DPK1_1R</t>
  </si>
  <si>
    <t>926LAK2</t>
  </si>
  <si>
    <t>DP_K1228_5702VA_xxx__DPK1_1R</t>
  </si>
  <si>
    <t>plafondunit</t>
  </si>
  <si>
    <t>DP-0429</t>
  </si>
  <si>
    <t>DP-1465</t>
  </si>
  <si>
    <t>929LBK3</t>
  </si>
  <si>
    <t>DP_K1228_5743_DPK1_ DPK1_1R</t>
  </si>
  <si>
    <t>Com</t>
  </si>
  <si>
    <t>EE_00026_5701_01_EE00_5R</t>
  </si>
  <si>
    <t>EE00_5R</t>
  </si>
  <si>
    <t>EE-036</t>
  </si>
  <si>
    <t>tbv EE-075E, EE-077E, EE-031 en gang EE-050A</t>
  </si>
  <si>
    <t>EE_00031_5301_04_EE00_5R</t>
  </si>
  <si>
    <t>EE-079</t>
  </si>
  <si>
    <t>Smits Air</t>
  </si>
  <si>
    <t>Tbv vriescel</t>
  </si>
  <si>
    <t>Ee705 in kast</t>
  </si>
  <si>
    <t>EE-705</t>
  </si>
  <si>
    <t>Luchttoevoerkast (ventilatie)</t>
  </si>
  <si>
    <t>GANG</t>
  </si>
  <si>
    <t>EE-750</t>
  </si>
  <si>
    <t>Luchttoevoerkast (ventilatie) booster tegenover EE-762</t>
  </si>
  <si>
    <t>Centrale Afvoer luchtbehandeling Zuid-Oost</t>
  </si>
  <si>
    <t>332VA30.1-1</t>
  </si>
  <si>
    <t>EE_11_01_5742VA_01_EE11_2R</t>
  </si>
  <si>
    <t>EE11_2R</t>
  </si>
  <si>
    <t>332VA30.1-2</t>
  </si>
  <si>
    <t>EE_11_01_5742VA_02_EE11_2R</t>
  </si>
  <si>
    <t>Luchtafzuigkast 5741.VA_1 Centrale afzuig EE-11 ZW</t>
  </si>
  <si>
    <t>331VA30.1-1</t>
  </si>
  <si>
    <t>EE_11_01_5741VA_01_EE11_1R</t>
  </si>
  <si>
    <t>EE11_1R</t>
  </si>
  <si>
    <t>Luchtafzuigkast 5741.VA_2 Centrale afzuig EE-11 ZW</t>
  </si>
  <si>
    <t>331VA30.1-2</t>
  </si>
  <si>
    <t>EE_11_01_5741VA_02_EE11_1R</t>
  </si>
  <si>
    <t>Centrale Afvoer luchtbehandeling Noord-Oost</t>
  </si>
  <si>
    <t>333VA30.1-1</t>
  </si>
  <si>
    <t>EE_11_01_5743VA_01_EE11_3R</t>
  </si>
  <si>
    <t>EE11_3R</t>
  </si>
  <si>
    <t>333VA30.1-2</t>
  </si>
  <si>
    <t>EE_11_01_5743VA_02_EE11_3R</t>
  </si>
  <si>
    <t>Centrale Afvoer luchtbehandeling Noord-West</t>
  </si>
  <si>
    <t>334VA30.1-1</t>
  </si>
  <si>
    <t>EE_11_01_5744_02VA_01_EE11_4R</t>
  </si>
  <si>
    <t>EE11_4R</t>
  </si>
  <si>
    <t>334VA30.1-2</t>
  </si>
  <si>
    <t>EE_11_01_5744_2VA_02_EE11_4R</t>
  </si>
  <si>
    <t>Afzuigventilatie RA Lab</t>
  </si>
  <si>
    <t>331VA31.1</t>
  </si>
  <si>
    <t>EE_11_01_5731VA_01_EE11_1R</t>
  </si>
  <si>
    <t>331VA31.2</t>
  </si>
  <si>
    <t>EE_11_01_5731VA_02_EE11_1R</t>
  </si>
  <si>
    <t>Luchtafvoer</t>
  </si>
  <si>
    <t>331VA 30.6-1</t>
  </si>
  <si>
    <t>331VA 30.6-2</t>
  </si>
  <si>
    <t>Luchtafvoer trafo's</t>
  </si>
  <si>
    <t>331VA 23</t>
  </si>
  <si>
    <t>Luchttoevoer trafo's</t>
  </si>
  <si>
    <t>331VT 23</t>
  </si>
  <si>
    <t xml:space="preserve">333VA 30.6-2 </t>
  </si>
  <si>
    <t>Boosterventilatoren kernen Noord-Oost binnenzone+kernen</t>
  </si>
  <si>
    <t>333VB 22.1</t>
  </si>
  <si>
    <t>EE_11_01_5746VB_03_EE11_3R</t>
  </si>
  <si>
    <t>Boosterventilatoren kernen Noord-West binnenzone+kernen</t>
  </si>
  <si>
    <t>334VB 22.1</t>
  </si>
  <si>
    <t>EE_11_01_5746VB_01_EE11_3R</t>
  </si>
  <si>
    <t>Luchtbehandeling Noodtrappenhuis Oost</t>
  </si>
  <si>
    <t>333VT24</t>
  </si>
  <si>
    <t>EE_11_01_5733VT_01_EE11_3R</t>
  </si>
  <si>
    <t>Luchtbehandeling Noodtrappenhuis West</t>
  </si>
  <si>
    <t>334VT24</t>
  </si>
  <si>
    <t>EE_11_01_5734VT_01_EE11_4R</t>
  </si>
  <si>
    <t>Centrale Toevoer luchtbehandeling Noord-West</t>
  </si>
  <si>
    <t>334VT20.1-1</t>
  </si>
  <si>
    <t>EE_11_01_5744VT_01_EE11_4R</t>
  </si>
  <si>
    <t>Centrale Toevoer luchtbehandeling Noord-Oost</t>
  </si>
  <si>
    <t>333VT20.1-1</t>
  </si>
  <si>
    <t>EE_11_01_5743VT_01_EE11_3R</t>
  </si>
  <si>
    <t>Centrale Toevoer luchtbehandeling Zuid-Oost</t>
  </si>
  <si>
    <t>332VT20.1-1</t>
  </si>
  <si>
    <t>EE_11_01_5742VT_01_EE11_2R</t>
  </si>
  <si>
    <t>Centrale Toevoer luchtbehandeling Zuid-West</t>
  </si>
  <si>
    <t>331VT20.1-1</t>
  </si>
  <si>
    <t>EE_11_01_5741VT_01_EE11_1R</t>
  </si>
  <si>
    <t>Boosterventilatoren kernen Noord-Oost/West Gevel</t>
  </si>
  <si>
    <t>333VB21.1</t>
  </si>
  <si>
    <t>EE_11_01_5746VB_02_EE11_3R</t>
  </si>
  <si>
    <t>Boosterventilatoren kernen Zuid-West binnenzone+kernen</t>
  </si>
  <si>
    <t>332VB22.1</t>
  </si>
  <si>
    <t>EE_11_01_5745_1_EE11_1R</t>
  </si>
  <si>
    <t>Boosterventilatoren kernen Zuid-Oost binnenzone+kernen</t>
  </si>
  <si>
    <t>331VB22.1</t>
  </si>
  <si>
    <t>EE_11_01_5745VB_03_EE11_1R</t>
  </si>
  <si>
    <t>Boosterventilatoren kernen Zuid-West/Oost Gevel</t>
  </si>
  <si>
    <t>331VB21.1</t>
  </si>
  <si>
    <t>EE_11_01_5745VB_02_EE11_1R</t>
  </si>
  <si>
    <t>Recirculatiekast Beenmerg Lab transplantatielab.hematologie@erasmusmc.nl</t>
  </si>
  <si>
    <t>3132VT21.2-1</t>
  </si>
  <si>
    <t>EE_13_01_5743VR_01_EE13_1R</t>
  </si>
  <si>
    <t>EE13_1R</t>
  </si>
  <si>
    <t>EE-1350</t>
  </si>
  <si>
    <t>Luchtbehandelingskast (1) Sluizen Beenmerg Lab transplantatielab.hematologie@erasmusmc.nl</t>
  </si>
  <si>
    <t>3132VT21.1-1</t>
  </si>
  <si>
    <t>EE_13_01_5741VT_01_EE13_1R</t>
  </si>
  <si>
    <t>EE-1353</t>
  </si>
  <si>
    <t>Luchtbehandelingskast (2) Sluizen Beenmerg Lab transplantatielab.hematologie@erasmusmc.nl</t>
  </si>
  <si>
    <t>3132VA21.1-2</t>
  </si>
  <si>
    <t>EE_13_01_5742VT_01_EE13_1R</t>
  </si>
  <si>
    <t>Luchtafzuigkast (1) Sluizen Beenmerg Lab transplantatielab.hematologie@erasmusmc.nl</t>
  </si>
  <si>
    <t>3132VA21.1-1</t>
  </si>
  <si>
    <t>EE_13_01_5741VA_01_EE13_1R</t>
  </si>
  <si>
    <t>Luchtafzuigkast (2) Sluizen Beenmerg Lab transplantatielab.hematologie@erasmusmc.nl</t>
  </si>
  <si>
    <t>EE_13_01_5742VA_01_EE13_1R</t>
  </si>
  <si>
    <t>343 VA 31.2</t>
  </si>
  <si>
    <t>EE-1801</t>
  </si>
  <si>
    <t>343 VA 31.1</t>
  </si>
  <si>
    <t>Luchtafzuigkast (2) RA Labs Zuid</t>
  </si>
  <si>
    <t>341VA31.2</t>
  </si>
  <si>
    <t>EE_18_01_5731VA_02_EE18_1R</t>
  </si>
  <si>
    <t>EE18_1R</t>
  </si>
  <si>
    <t>Luchtafzuigkast (1) RA Labs Zuid</t>
  </si>
  <si>
    <t>341VA31.1</t>
  </si>
  <si>
    <t>EE_18_01_5731VA_01_EE18_1R</t>
  </si>
  <si>
    <t>Boosterventilator Toevoer Binnenzone + Kernen NO</t>
  </si>
  <si>
    <t>343VB22.1</t>
  </si>
  <si>
    <t>EE_18_01_5746VB_03_EE18_3R</t>
  </si>
  <si>
    <t>EE18_3R</t>
  </si>
  <si>
    <t>Boosterventilator Toevoer Gevels (343)</t>
  </si>
  <si>
    <t>343VB21.1</t>
  </si>
  <si>
    <t>EE_18_01_5746VB_02_EE18_3R</t>
  </si>
  <si>
    <t>342VB22.1</t>
  </si>
  <si>
    <t>EE_18_01_5745VB_03_EE18_1R</t>
  </si>
  <si>
    <t>341VB22.1</t>
  </si>
  <si>
    <t>EE_18_01_5745VB_02_EE18_1R</t>
  </si>
  <si>
    <t>Boosterventilator Toevoer Gevels (341)</t>
  </si>
  <si>
    <t>341VB21.1</t>
  </si>
  <si>
    <t>EE_18_01_5745VB_01_EE18_1R</t>
  </si>
  <si>
    <t>Boosterventilator Toevoer Binnenzone + Kernen NW</t>
  </si>
  <si>
    <t>344VB22.1</t>
  </si>
  <si>
    <t>EE_18_01_5746VB_01_EE18_3R</t>
  </si>
  <si>
    <t xml:space="preserve">333VA 30.6-1 </t>
  </si>
  <si>
    <t>344VA30.2</t>
  </si>
  <si>
    <t>344VA30.1-1</t>
  </si>
  <si>
    <t>EE_18_01_5744VA_01_EE18_4R</t>
  </si>
  <si>
    <t>EE18_4R</t>
  </si>
  <si>
    <t>343VA30.2</t>
  </si>
  <si>
    <t>343VA30.1</t>
  </si>
  <si>
    <t>342VA30.1-2</t>
  </si>
  <si>
    <t>EE_18_01_5742VA_02_EE18_2R</t>
  </si>
  <si>
    <t>EE18_2R</t>
  </si>
  <si>
    <t>342VA30.1-1</t>
  </si>
  <si>
    <t>EE_18_01_5742VA_01_EE18_2R</t>
  </si>
  <si>
    <t>341VA30.1-2</t>
  </si>
  <si>
    <t>EE_18_01_5741VA_02_EE18_1R</t>
  </si>
  <si>
    <t>341VA30.1-1</t>
  </si>
  <si>
    <t>EE_18_01_5741VA_01_EE18_1R</t>
  </si>
  <si>
    <t>344VT20.1-1</t>
  </si>
  <si>
    <t>EE_18_01_5744VT_01_EE18_4R</t>
  </si>
  <si>
    <t>343VT20.1-1</t>
  </si>
  <si>
    <t>EE_18_01_5743VT_01_EE18_3R</t>
  </si>
  <si>
    <t>342VT20.1-1</t>
  </si>
  <si>
    <t>EE_18_01_5742VT_01_EE18_2R</t>
  </si>
  <si>
    <t>341VT20.1-1</t>
  </si>
  <si>
    <t>EE_18_01_5741VT_01_EE18_1R</t>
  </si>
  <si>
    <t>LBK met WTW twincoil, , verwarmer en koeler</t>
  </si>
  <si>
    <t>KP_02812_5701_01</t>
  </si>
  <si>
    <t>Wolf</t>
  </si>
  <si>
    <t>KP02_1R</t>
  </si>
  <si>
    <t>KP-2812W</t>
  </si>
  <si>
    <t>LAK met WTW twincoil</t>
  </si>
  <si>
    <t>T.ALG.1.K01</t>
  </si>
  <si>
    <t>NA_0712W_5741_NA0741R</t>
  </si>
  <si>
    <t>NA0741R</t>
  </si>
  <si>
    <t>NA-712W</t>
  </si>
  <si>
    <t>T.ALG.2.K01</t>
  </si>
  <si>
    <t>NA_0712W_5741_NA0742R</t>
  </si>
  <si>
    <t>NA0742R</t>
  </si>
  <si>
    <t>T.STAF.3.K01</t>
  </si>
  <si>
    <t>NA_0712W_5741_NA0743R</t>
  </si>
  <si>
    <t>NA0743R</t>
  </si>
  <si>
    <t>R.ALG/STAF.1.K01</t>
  </si>
  <si>
    <t>NA_1316W_5741_NA1343R</t>
  </si>
  <si>
    <t>NA1343R</t>
  </si>
  <si>
    <t>NA-1316W</t>
  </si>
  <si>
    <t>R.ALG/STAF.2.K01</t>
  </si>
  <si>
    <t>NA_1316W_5742_NA1343R</t>
  </si>
  <si>
    <t>R.ALG/STAF.3.K01</t>
  </si>
  <si>
    <t>NA_1316W_5743_NA1343R</t>
  </si>
  <si>
    <t>R.ALG/STAF.4.K01</t>
  </si>
  <si>
    <t>NA_1316W_5744_NA1343R</t>
  </si>
  <si>
    <t>T.STAF.1.K01</t>
  </si>
  <si>
    <t>NA_1316W_5741_NA1341R</t>
  </si>
  <si>
    <t>NA1341R</t>
  </si>
  <si>
    <t>T.STAF.2.K01</t>
  </si>
  <si>
    <t>NA_1316W_5741_NA1342R</t>
  </si>
  <si>
    <t>NA1342R</t>
  </si>
  <si>
    <t>R.STAF.1.K01</t>
  </si>
  <si>
    <t>NA_3110W_5741_NA3141R</t>
  </si>
  <si>
    <t>NA3141R</t>
  </si>
  <si>
    <t>R.STAF.2.K01</t>
  </si>
  <si>
    <t>NA_3110W_5741_NA3142R</t>
  </si>
  <si>
    <t>NA3142R</t>
  </si>
  <si>
    <t>NC-219</t>
  </si>
  <si>
    <t>NC-226K</t>
  </si>
  <si>
    <t>NC-427K</t>
  </si>
  <si>
    <t>NC-428K</t>
  </si>
  <si>
    <t>NC-501</t>
  </si>
  <si>
    <t>NC-511</t>
  </si>
  <si>
    <t>NC-511B</t>
  </si>
  <si>
    <t>NC-515</t>
  </si>
  <si>
    <t>NC-730W</t>
  </si>
  <si>
    <t>T.TRA.1.K03</t>
  </si>
  <si>
    <t>NC-733W</t>
  </si>
  <si>
    <t>T.TRA.2.K03</t>
  </si>
  <si>
    <t>NC-735KE</t>
  </si>
  <si>
    <t>R.TRU.1.K04a</t>
  </si>
  <si>
    <t>NC-736KE</t>
  </si>
  <si>
    <t>NC-737KE</t>
  </si>
  <si>
    <t>NC-808K</t>
  </si>
  <si>
    <t>NC-808KA</t>
  </si>
  <si>
    <t>NC-818</t>
  </si>
  <si>
    <t>NC-826KS</t>
  </si>
  <si>
    <t>NC-918</t>
  </si>
  <si>
    <t>NC-922</t>
  </si>
  <si>
    <t>NC-926KS</t>
  </si>
  <si>
    <t>Strobic Air</t>
  </si>
  <si>
    <t>NC-1018</t>
  </si>
  <si>
    <t>R.LIFT.1.K03</t>
  </si>
  <si>
    <t>R.TRU.1.K03</t>
  </si>
  <si>
    <t>NC-1020</t>
  </si>
  <si>
    <t>NC-1026KS</t>
  </si>
  <si>
    <t>Schakelen alleen in overleg met Apotheek!</t>
  </si>
  <si>
    <t>SB_D______5741_01</t>
  </si>
  <si>
    <t>SB04_10R</t>
  </si>
  <si>
    <t>In plafond van de hal geplaatst</t>
  </si>
  <si>
    <t>Novila</t>
  </si>
  <si>
    <t>SH-1031H</t>
  </si>
  <si>
    <t>t.b.v. depotheek Sh-3050</t>
  </si>
  <si>
    <t>783VA-SH3051a</t>
  </si>
  <si>
    <t>SH-3051A</t>
  </si>
  <si>
    <t>alleen HEPA</t>
  </si>
  <si>
    <t>783VT3050</t>
  </si>
  <si>
    <t>SH-3058G</t>
  </si>
  <si>
    <t>Buiten kantooruren</t>
  </si>
  <si>
    <t>Procesnummer 782-2</t>
  </si>
  <si>
    <t>782VA1-2</t>
  </si>
  <si>
    <t>SH_05_____5701 (782)</t>
  </si>
  <si>
    <t>Procesnummer 782-3</t>
  </si>
  <si>
    <t>782VA1-3</t>
  </si>
  <si>
    <t>Toevoerkast alleen HEPA filter na</t>
  </si>
  <si>
    <t>Be_01014_5701_02_BE01_1R</t>
  </si>
  <si>
    <t>Be_01014_5701_BE01_1R</t>
  </si>
  <si>
    <t>BE01_1R</t>
  </si>
  <si>
    <t>BE-K02</t>
  </si>
  <si>
    <t>special care filters en v-snaren vervangen juni</t>
  </si>
  <si>
    <t>Be_01014_5701_01_BE01_1R</t>
  </si>
  <si>
    <t>Oncologie Be-1 + Pathologie Be-219</t>
  </si>
  <si>
    <t>BE_01_54_5701_BE05_5R</t>
  </si>
  <si>
    <t>BE_01_154_5701_BE05_5R</t>
  </si>
  <si>
    <t>BE05_5R</t>
  </si>
  <si>
    <t>BE-154</t>
  </si>
  <si>
    <t>VA-01 Afzuigventilator Promet ICS LAB (ruimte BE 1.48 + 1.48a)</t>
  </si>
  <si>
    <t>VA-01 Afzuigventilator snijtafel 1 (ruimte BE 2.19)</t>
  </si>
  <si>
    <t>VA-02 Afzuigventilator snijtafel 2 (ruimte BE 2.19)</t>
  </si>
  <si>
    <t>VA-03 Afzuigventilator snijtafel 3 (ruimte BE 2.19)</t>
  </si>
  <si>
    <t>VA-04 Afzuigventilator snijtafel 4 (ruimte BE 2.19)</t>
  </si>
  <si>
    <t>VA-01 Afzuigventilator GLP LAB (ruimte BE 4.61)</t>
  </si>
  <si>
    <t>VA-01 Afzuigventilator ML2 LAB (ruimte BE 4.60 + 4.31)</t>
  </si>
  <si>
    <t>BE_05_00_5708VA01</t>
  </si>
  <si>
    <t>t.b.v. Oncologie</t>
  </si>
  <si>
    <t>t.b.v. Dierenstallen</t>
  </si>
  <si>
    <t>Afzuiging isolatoren en biohazard EDC</t>
  </si>
  <si>
    <t>BE_05001_5701_BE05_2R</t>
  </si>
  <si>
    <t>BE05_2R</t>
  </si>
  <si>
    <t>wtw+v+b+k</t>
  </si>
  <si>
    <t>BE_05001_5703_BE05_3R</t>
  </si>
  <si>
    <t>BE05_3R</t>
  </si>
  <si>
    <t>BE_05000_5701_BE05_4R</t>
  </si>
  <si>
    <t>BE05_4R</t>
  </si>
  <si>
    <t>Afzuiging (WTW) Oncologie</t>
  </si>
  <si>
    <t>753VA30.1-1 BE05_3R</t>
  </si>
  <si>
    <t>BE_05001_5701VA04 BE05_3R</t>
  </si>
  <si>
    <t>Afzuiging EDC</t>
  </si>
  <si>
    <t>LB03VA01 BE05_4R</t>
  </si>
  <si>
    <t>BE_05000_5703VA01 BE05_4R</t>
  </si>
  <si>
    <t>LB03VA02 BE05_4R</t>
  </si>
  <si>
    <t>BE_05000_5703VA02 BE05_4R</t>
  </si>
  <si>
    <t>LB02VT01 BE05_4R</t>
  </si>
  <si>
    <t>BE_05000_5702VT01 BE05_4R</t>
  </si>
  <si>
    <t>753VA30.1-2 BE05_3R</t>
  </si>
  <si>
    <t>BE_05001_5701VA05 BE05_3R</t>
  </si>
  <si>
    <t>TV+AV wtw+v+b+k Oncologie 4e verdieping</t>
  </si>
  <si>
    <t>BE_D_____5702_01 BE05_5R</t>
  </si>
  <si>
    <t>CB_00_03_5743_CB00_1R</t>
  </si>
  <si>
    <t>Alko</t>
  </si>
  <si>
    <t>CB00_1R</t>
  </si>
  <si>
    <t>CB_00_03_5741_CB00_1R</t>
  </si>
  <si>
    <t>CB_00_03_5742_CB00_1R</t>
  </si>
  <si>
    <t>lennox</t>
  </si>
  <si>
    <t>CB-004</t>
  </si>
  <si>
    <t>CB-006A</t>
  </si>
  <si>
    <t>Geperforeerde roosters 595x595mm</t>
  </si>
  <si>
    <t>2e en 3e verdieping PET-CT</t>
  </si>
  <si>
    <t>CB_04_15_5701_CB04_1R LBK 1</t>
  </si>
  <si>
    <t>CB_04_15_5701_CB04_1R</t>
  </si>
  <si>
    <t>CB04_1R</t>
  </si>
  <si>
    <t>CB-415W</t>
  </si>
  <si>
    <t>Laboratorium Cb-3 Nucleaire geneeskunde</t>
  </si>
  <si>
    <t>CB_04_15_5702_CB04_1R LBK 2</t>
  </si>
  <si>
    <t>CB_04_15_5702_CB04_1R</t>
  </si>
  <si>
    <t>CB_04_15_5701_CB04_1R LAK 1</t>
  </si>
  <si>
    <t>CB_04_15_5702_CB04_1R LAK 2</t>
  </si>
  <si>
    <t>FCU 7</t>
  </si>
  <si>
    <t>CB-415H</t>
  </si>
  <si>
    <t>Ventilator is te bereiken door in de ruimte bij de stadsverwarming rechts door het luik te gaan</t>
  </si>
  <si>
    <t>Smit Air</t>
  </si>
  <si>
    <t>GK-K45W</t>
  </si>
  <si>
    <t>Plafond unit</t>
  </si>
  <si>
    <t>GK-206</t>
  </si>
  <si>
    <t>GK-145</t>
  </si>
  <si>
    <t>GK-245</t>
  </si>
  <si>
    <t>GK-345</t>
  </si>
  <si>
    <t>GK_04_04_5741VT_01B_GK04_2R</t>
  </si>
  <si>
    <t>Verhulst</t>
  </si>
  <si>
    <t>GK-409W</t>
  </si>
  <si>
    <t>GK-444D</t>
  </si>
  <si>
    <t>GK-544</t>
  </si>
  <si>
    <t>GK-646</t>
  </si>
  <si>
    <t>GK_14_43_5702VT_01SH_GK14_1R</t>
  </si>
  <si>
    <t>GK-1443</t>
  </si>
  <si>
    <t>GK_14_43_5701VT_01SH_GK14_1R</t>
  </si>
  <si>
    <t>GK_14_43_5701VA_01S_GK14_1R</t>
  </si>
  <si>
    <t>GK_14_43_5703VA_01S_GK14_1R</t>
  </si>
  <si>
    <t>Hollandheatting</t>
  </si>
  <si>
    <t>2x p/j reiniging Fibertec half ronde luchtzakken</t>
  </si>
  <si>
    <t>MB-101</t>
  </si>
  <si>
    <t>NC-621</t>
  </si>
  <si>
    <t>NC-631</t>
  </si>
  <si>
    <t>NC-634</t>
  </si>
  <si>
    <t>NC-635</t>
  </si>
  <si>
    <t>NC-642</t>
  </si>
  <si>
    <t>NC-643</t>
  </si>
  <si>
    <t>NC-645</t>
  </si>
  <si>
    <t>NC-650</t>
  </si>
  <si>
    <t>NC-654</t>
  </si>
  <si>
    <t>NC-655</t>
  </si>
  <si>
    <t>ND-628</t>
  </si>
  <si>
    <t>NF-423</t>
  </si>
  <si>
    <t>NF-425</t>
  </si>
  <si>
    <t>NF-427</t>
  </si>
  <si>
    <t>NF-429</t>
  </si>
  <si>
    <t>TBV LBK's Ng-7</t>
  </si>
  <si>
    <t>NG-717W</t>
  </si>
  <si>
    <t>T.RADIO.1.K09</t>
  </si>
  <si>
    <t>NG_0724W_5741_NG0744R</t>
  </si>
  <si>
    <t>NG0744R</t>
  </si>
  <si>
    <t>NG-724KS</t>
  </si>
  <si>
    <t>Barcol Air</t>
  </si>
  <si>
    <t>NS-012</t>
  </si>
  <si>
    <t>NS-014</t>
  </si>
  <si>
    <t>NS-018</t>
  </si>
  <si>
    <t>NS-024</t>
  </si>
  <si>
    <t>NS-601</t>
  </si>
  <si>
    <t>NS-602</t>
  </si>
  <si>
    <t>NS-610</t>
  </si>
  <si>
    <t>NS-611</t>
  </si>
  <si>
    <t>NS-613</t>
  </si>
  <si>
    <t>NS-614</t>
  </si>
  <si>
    <t>NS-621</t>
  </si>
  <si>
    <t>NS-622</t>
  </si>
  <si>
    <t>NS-653</t>
  </si>
  <si>
    <t>NS-657</t>
  </si>
  <si>
    <t>NT-447K</t>
  </si>
  <si>
    <t>NT-636</t>
  </si>
  <si>
    <t>NT-649</t>
  </si>
  <si>
    <t>NT-650K</t>
  </si>
  <si>
    <t>NT-655</t>
  </si>
  <si>
    <t>NT-658K</t>
  </si>
  <si>
    <t>SB-1635A</t>
  </si>
  <si>
    <t>1 x per jaar</t>
  </si>
  <si>
    <t>SB-1661A</t>
  </si>
  <si>
    <t>SB-1670A</t>
  </si>
  <si>
    <t>SB-1670</t>
  </si>
  <si>
    <t>SB-1705C</t>
  </si>
  <si>
    <t>SB-1705E</t>
  </si>
  <si>
    <t>SB-1722</t>
  </si>
  <si>
    <t>SB-1742</t>
  </si>
  <si>
    <t>GEA Happel</t>
  </si>
  <si>
    <t>SB-1752</t>
  </si>
  <si>
    <t>SB-1754D</t>
  </si>
  <si>
    <t>SB-1757A</t>
  </si>
  <si>
    <t>SB-1759</t>
  </si>
  <si>
    <t>SB-1761</t>
  </si>
  <si>
    <t>SB-1761A</t>
  </si>
  <si>
    <t>SB-1766</t>
  </si>
  <si>
    <t>SB-1770</t>
  </si>
  <si>
    <t>SB-1774</t>
  </si>
  <si>
    <t>SB-2646A</t>
  </si>
  <si>
    <t>SB-2755</t>
  </si>
  <si>
    <t>SB-2757</t>
  </si>
  <si>
    <t>SB-2759</t>
  </si>
  <si>
    <t>Luchtbehandelingskast (luchttoevoer incl. warmte, koude en WTW batterij)</t>
  </si>
  <si>
    <t>SB_4726_5741_SB04_2R</t>
  </si>
  <si>
    <t>SB04_2R</t>
  </si>
  <si>
    <t>SB_4726_5742_SB04_2R</t>
  </si>
  <si>
    <t>Luchtbehandelingskast (luchtafvoer incl. WTW batterij)</t>
  </si>
  <si>
    <t>SH-1059</t>
  </si>
  <si>
    <t>791VA1</t>
  </si>
  <si>
    <t>SK_00102_5701 (791)</t>
  </si>
  <si>
    <t>SK-0102</t>
  </si>
  <si>
    <t>791VT1</t>
  </si>
  <si>
    <t>SK-0121</t>
  </si>
  <si>
    <t>SK-0125</t>
  </si>
  <si>
    <t>SK-1127E</t>
  </si>
  <si>
    <t>SK-1161</t>
  </si>
  <si>
    <t>SK-1303</t>
  </si>
  <si>
    <t>SK-1304</t>
  </si>
  <si>
    <t>SK-1343</t>
  </si>
  <si>
    <t>SK-1344</t>
  </si>
  <si>
    <t>SK-2173</t>
  </si>
  <si>
    <t>SK-2175</t>
  </si>
  <si>
    <t>SK-2180</t>
  </si>
  <si>
    <t>SK-2183A</t>
  </si>
  <si>
    <t>SK-2252</t>
  </si>
  <si>
    <t>SK-2256</t>
  </si>
  <si>
    <t>SK-2262</t>
  </si>
  <si>
    <t>SK-2270</t>
  </si>
  <si>
    <t>SK-2282</t>
  </si>
  <si>
    <t>SK-2341</t>
  </si>
  <si>
    <t>SK-2344</t>
  </si>
  <si>
    <t>SK-3108</t>
  </si>
  <si>
    <t>SK-3140</t>
  </si>
  <si>
    <t>SK-3142</t>
  </si>
  <si>
    <t>SK-3143</t>
  </si>
  <si>
    <t>SK-3144</t>
  </si>
  <si>
    <t>SK-3146</t>
  </si>
  <si>
    <t>SK-3270</t>
  </si>
  <si>
    <t>LBK780</t>
  </si>
  <si>
    <t>SK-6236E</t>
  </si>
  <si>
    <t>SP-3480</t>
  </si>
  <si>
    <t>SP-3481</t>
  </si>
  <si>
    <t>SP-3500</t>
  </si>
  <si>
    <t>SP-3511</t>
  </si>
  <si>
    <t>SP-4414</t>
  </si>
  <si>
    <t>SP-4422</t>
  </si>
  <si>
    <t>SP-4502A</t>
  </si>
  <si>
    <t>SP-4512A</t>
  </si>
  <si>
    <t>SP-4538A</t>
  </si>
  <si>
    <t>Exhausto</t>
  </si>
  <si>
    <t>CA-015</t>
  </si>
  <si>
    <t>Rosenberg</t>
  </si>
  <si>
    <t>tbv Cyclotron</t>
  </si>
  <si>
    <t>VA01</t>
  </si>
  <si>
    <t>VA02</t>
  </si>
  <si>
    <t>VA03</t>
  </si>
  <si>
    <t>EG_0021W_5726_EG00_4R</t>
  </si>
  <si>
    <t>Flakt Woods</t>
  </si>
  <si>
    <t>EG-001BE</t>
  </si>
  <si>
    <t>perscontainerruimte Eg-002K</t>
  </si>
  <si>
    <t>EG_xxxxx_5727VA01_EG0004R</t>
  </si>
  <si>
    <t>EG_xxxxx_5727VA01</t>
  </si>
  <si>
    <t>EG0004R</t>
  </si>
  <si>
    <t>EG-002KA</t>
  </si>
  <si>
    <t>container wasruimte Eg-002KA</t>
  </si>
  <si>
    <t>EG_xxxxx_5728VA01_EG0004R</t>
  </si>
  <si>
    <t>EG_xxxxx_5728VA01</t>
  </si>
  <si>
    <t>t.b.v. FF-024E</t>
  </si>
  <si>
    <t>EG_0021W_5725_EG00_4R</t>
  </si>
  <si>
    <t>EG-019W</t>
  </si>
  <si>
    <t>LAK 3 noord</t>
  </si>
  <si>
    <t>62VT2</t>
  </si>
  <si>
    <t>FF-018E</t>
  </si>
  <si>
    <t>FF-020E</t>
  </si>
  <si>
    <t>Naregeling</t>
  </si>
  <si>
    <t>G-012G</t>
  </si>
  <si>
    <t>Aerkoel</t>
  </si>
  <si>
    <t>G-018</t>
  </si>
  <si>
    <t>G-060G</t>
  </si>
  <si>
    <t>G-124</t>
  </si>
  <si>
    <t>NA-005</t>
  </si>
  <si>
    <t>NA-006</t>
  </si>
  <si>
    <t>NA-006A</t>
  </si>
  <si>
    <t>NA-010</t>
  </si>
  <si>
    <t>NA-1219</t>
  </si>
  <si>
    <t>NA-2705KA</t>
  </si>
  <si>
    <t>NB-011</t>
  </si>
  <si>
    <t>57__FCU01</t>
  </si>
  <si>
    <t>NB-228</t>
  </si>
  <si>
    <t>57__FCU02</t>
  </si>
  <si>
    <t>57__FCU03</t>
  </si>
  <si>
    <t>NB-228K</t>
  </si>
  <si>
    <t>57__FCU04</t>
  </si>
  <si>
    <t>57__FCU05</t>
  </si>
  <si>
    <t>57__FCU06</t>
  </si>
  <si>
    <t>NB-229</t>
  </si>
  <si>
    <t>PO: 1x per jaar</t>
  </si>
  <si>
    <t>57__FCU07</t>
  </si>
  <si>
    <t>57__FCU08</t>
  </si>
  <si>
    <t>57__FCU09</t>
  </si>
  <si>
    <t>57__LBK03</t>
  </si>
  <si>
    <t>NB-231</t>
  </si>
  <si>
    <t>57__LBK01</t>
  </si>
  <si>
    <t>NB-237</t>
  </si>
  <si>
    <t>57__LBK02</t>
  </si>
  <si>
    <t>57__LBK04</t>
  </si>
  <si>
    <t>NB-239K</t>
  </si>
  <si>
    <t>NB-511</t>
  </si>
  <si>
    <t>NB-520</t>
  </si>
  <si>
    <t>NB-541KA</t>
  </si>
  <si>
    <t>NB-818</t>
  </si>
  <si>
    <t>NB-820</t>
  </si>
  <si>
    <t>NB-843</t>
  </si>
  <si>
    <t>NB-843A</t>
  </si>
  <si>
    <t>NB-846K</t>
  </si>
  <si>
    <t>NB-849</t>
  </si>
  <si>
    <t>NB-850K</t>
  </si>
  <si>
    <t>NB-851</t>
  </si>
  <si>
    <t>NB-910A</t>
  </si>
  <si>
    <t>NB-912</t>
  </si>
  <si>
    <t>NB-914A</t>
  </si>
  <si>
    <t>NB-944B</t>
  </si>
  <si>
    <t>NB-952KA</t>
  </si>
  <si>
    <t>NB-1010</t>
  </si>
  <si>
    <t>NB-1019</t>
  </si>
  <si>
    <t>NB-1024K</t>
  </si>
  <si>
    <t>NB-1045</t>
  </si>
  <si>
    <t>NB-1046K</t>
  </si>
  <si>
    <t>NB-1046</t>
  </si>
  <si>
    <t>NB-1101K</t>
  </si>
  <si>
    <t>NB-1102</t>
  </si>
  <si>
    <t>NB-1102K</t>
  </si>
  <si>
    <t>NB-1105K</t>
  </si>
  <si>
    <t>ML-II lab</t>
  </si>
  <si>
    <t>NB-1108</t>
  </si>
  <si>
    <t>NB-1112</t>
  </si>
  <si>
    <t>NB-1118</t>
  </si>
  <si>
    <t>NB-1148K</t>
  </si>
  <si>
    <t>NB-1148KA</t>
  </si>
  <si>
    <t>NB-1152</t>
  </si>
  <si>
    <t>Barcol-air</t>
  </si>
  <si>
    <t>NB-1202</t>
  </si>
  <si>
    <t>NB-1210</t>
  </si>
  <si>
    <t>NB-1248K</t>
  </si>
  <si>
    <t>NB-1311W</t>
  </si>
  <si>
    <t>ND-246</t>
  </si>
  <si>
    <t>NG-107</t>
  </si>
  <si>
    <t>RG-1023A</t>
  </si>
  <si>
    <t>RG-1029G</t>
  </si>
  <si>
    <t>RG-1031KS</t>
  </si>
  <si>
    <t>SB-1616A</t>
  </si>
  <si>
    <t>SB-1721</t>
  </si>
  <si>
    <t>SB-1740</t>
  </si>
  <si>
    <t>SB-1622</t>
  </si>
  <si>
    <t>BD_00_18_5703_BD00_4R</t>
  </si>
  <si>
    <t>BD00_4R</t>
  </si>
  <si>
    <t>BD_00_18_5704_BD00_4R</t>
  </si>
  <si>
    <t>BD_00_18_5702_BD00_4R</t>
  </si>
  <si>
    <t>BD_00_18_5705_BD00_2R</t>
  </si>
  <si>
    <t>BD00_2R</t>
  </si>
  <si>
    <t>BD_00_18_5701_BD00_4R</t>
  </si>
  <si>
    <t>BD_00_67_5701_BD00_3R</t>
  </si>
  <si>
    <t>BD00_3R</t>
  </si>
  <si>
    <t>BD_00_18_5706_BD00_2R</t>
  </si>
  <si>
    <t>2 x afvoer Bd-042E</t>
  </si>
  <si>
    <t>BD-042E</t>
  </si>
  <si>
    <t>Locatieteam TRAFO ruimte</t>
  </si>
  <si>
    <t>BD_00_18_5704_BD00_2R</t>
  </si>
  <si>
    <t>BD_00_18_5703_BD00_2R</t>
  </si>
  <si>
    <t>BD_00_67_5704_BD00_1R</t>
  </si>
  <si>
    <t>BD00_1R</t>
  </si>
  <si>
    <t>BD-067W</t>
  </si>
  <si>
    <t>BD_00_67_5703_BD00_1R</t>
  </si>
  <si>
    <t>NC-004</t>
  </si>
  <si>
    <t>NC-030</t>
  </si>
  <si>
    <t>Friga-Bohn</t>
  </si>
  <si>
    <t>NC-111</t>
  </si>
  <si>
    <t>NC-217K</t>
  </si>
  <si>
    <t>NC-219K</t>
  </si>
  <si>
    <t>NC-228K</t>
  </si>
  <si>
    <t>NC-228</t>
  </si>
  <si>
    <t>NC-230</t>
  </si>
  <si>
    <t>NC-402KA</t>
  </si>
  <si>
    <t>NC-403</t>
  </si>
  <si>
    <t>NC-411K</t>
  </si>
  <si>
    <t>NC-502</t>
  </si>
  <si>
    <t>NC-505K</t>
  </si>
  <si>
    <t>NC-510K</t>
  </si>
  <si>
    <t>NC-510KA</t>
  </si>
  <si>
    <t>NC-518</t>
  </si>
  <si>
    <t>NC-522</t>
  </si>
  <si>
    <t>NC-525K</t>
  </si>
  <si>
    <t>NC-528F</t>
  </si>
  <si>
    <t>NC-528K</t>
  </si>
  <si>
    <t>NC-528KA</t>
  </si>
  <si>
    <t>NC-537</t>
  </si>
  <si>
    <t>NC-540KG</t>
  </si>
  <si>
    <t>NC-549KB</t>
  </si>
  <si>
    <t>NC-553</t>
  </si>
  <si>
    <t>NC-621A</t>
  </si>
  <si>
    <t>NC-636</t>
  </si>
  <si>
    <t>Recirculatie unit opdek</t>
  </si>
  <si>
    <t>NC-650K</t>
  </si>
  <si>
    <t>NC-717W</t>
  </si>
  <si>
    <t>NC-726W</t>
  </si>
  <si>
    <t>NC-742W</t>
  </si>
  <si>
    <t>NC-803</t>
  </si>
  <si>
    <t>NC-805</t>
  </si>
  <si>
    <t>NC-807</t>
  </si>
  <si>
    <t>NC-810</t>
  </si>
  <si>
    <t>NC-812K</t>
  </si>
  <si>
    <t>NC-904K</t>
  </si>
  <si>
    <t>NC-905A</t>
  </si>
  <si>
    <t>NC-905K</t>
  </si>
  <si>
    <t>NC-913</t>
  </si>
  <si>
    <t>NC-1006KA</t>
  </si>
  <si>
    <t>NC-1008</t>
  </si>
  <si>
    <t>NC-1009</t>
  </si>
  <si>
    <t>NC-1022</t>
  </si>
  <si>
    <t>NC-1028</t>
  </si>
  <si>
    <t>ND-221</t>
  </si>
  <si>
    <t>ND-227</t>
  </si>
  <si>
    <t>ND-253A</t>
  </si>
  <si>
    <t>ND-309</t>
  </si>
  <si>
    <t>ND-327</t>
  </si>
  <si>
    <t>ND-327A</t>
  </si>
  <si>
    <t>ND-419K</t>
  </si>
  <si>
    <t>ND-444KB</t>
  </si>
  <si>
    <t>ND-525</t>
  </si>
  <si>
    <t>Nakoeler</t>
  </si>
  <si>
    <t>ND-535K</t>
  </si>
  <si>
    <t>ND-536K</t>
  </si>
  <si>
    <t>ND-538K</t>
  </si>
  <si>
    <t>ND-539K</t>
  </si>
  <si>
    <t>ND-544K</t>
  </si>
  <si>
    <t>ND-546K</t>
  </si>
  <si>
    <t>ND-634K</t>
  </si>
  <si>
    <t>ND-646K</t>
  </si>
  <si>
    <t>NE-007G</t>
  </si>
  <si>
    <t>NE-808</t>
  </si>
  <si>
    <t>NF-023G</t>
  </si>
  <si>
    <t>NF-421</t>
  </si>
  <si>
    <t>NF-431</t>
  </si>
  <si>
    <t>NF-724W</t>
  </si>
  <si>
    <t>NF-S04</t>
  </si>
  <si>
    <t>NF-S12A</t>
  </si>
  <si>
    <t>NF-S26</t>
  </si>
  <si>
    <t>NF-S28A</t>
  </si>
  <si>
    <t>NF-S30</t>
  </si>
  <si>
    <t>NF-S34</t>
  </si>
  <si>
    <t>NF-S36A</t>
  </si>
  <si>
    <t>NG-001G</t>
  </si>
  <si>
    <t>NG-502K</t>
  </si>
  <si>
    <t>kanaalkoeler</t>
  </si>
  <si>
    <t>Ventilatorconvector unit NG-510C</t>
  </si>
  <si>
    <t>NG-510A</t>
  </si>
  <si>
    <t>NG-510K</t>
  </si>
  <si>
    <t>Ventilatorconvector unit NG-520</t>
  </si>
  <si>
    <t>NG-512G</t>
  </si>
  <si>
    <t>NG-519KB</t>
  </si>
  <si>
    <t>NG-520K</t>
  </si>
  <si>
    <t>NG-521K</t>
  </si>
  <si>
    <t>NG-601K</t>
  </si>
  <si>
    <t>NG-724W</t>
  </si>
  <si>
    <t>NG-817</t>
  </si>
  <si>
    <t>NG-823</t>
  </si>
  <si>
    <t>NG-825</t>
  </si>
  <si>
    <t>NG-S06K</t>
  </si>
  <si>
    <t>NG-S08KB</t>
  </si>
  <si>
    <t>NG-S10KB</t>
  </si>
  <si>
    <t>NG-S12K</t>
  </si>
  <si>
    <t>NG-S16</t>
  </si>
  <si>
    <t>NG-S22G</t>
  </si>
  <si>
    <t>NG-S24</t>
  </si>
  <si>
    <t>NG-S26A</t>
  </si>
  <si>
    <t>NS-201K</t>
  </si>
  <si>
    <t>NS-201KB</t>
  </si>
  <si>
    <t>NS-206K</t>
  </si>
  <si>
    <t>NS-220K</t>
  </si>
  <si>
    <t>NS-309K</t>
  </si>
  <si>
    <t>NS-403A</t>
  </si>
  <si>
    <t>NS-413K</t>
  </si>
  <si>
    <t>NS-421</t>
  </si>
  <si>
    <t>NS-425</t>
  </si>
  <si>
    <t>NS-429</t>
  </si>
  <si>
    <t>NS-429A</t>
  </si>
  <si>
    <t>NS-450</t>
  </si>
  <si>
    <t>NS-452</t>
  </si>
  <si>
    <t>NS-453K</t>
  </si>
  <si>
    <t>NS-457K</t>
  </si>
  <si>
    <t>NS-458K</t>
  </si>
  <si>
    <t>NS-459K</t>
  </si>
  <si>
    <t>NS-473</t>
  </si>
  <si>
    <t>NS-475</t>
  </si>
  <si>
    <t>NS-477K</t>
  </si>
  <si>
    <t>NS-477KA</t>
  </si>
  <si>
    <t>NS-502K</t>
  </si>
  <si>
    <t>NS-505</t>
  </si>
  <si>
    <t>NS-507K</t>
  </si>
  <si>
    <t>NS-507A</t>
  </si>
  <si>
    <t>NS-510G</t>
  </si>
  <si>
    <t>NS-511</t>
  </si>
  <si>
    <t>NS-513K</t>
  </si>
  <si>
    <t>NS-515</t>
  </si>
  <si>
    <t>NS-517K</t>
  </si>
  <si>
    <t>NS-547KB</t>
  </si>
  <si>
    <t>NS-548A</t>
  </si>
  <si>
    <t>NS-550G</t>
  </si>
  <si>
    <t>NS-569</t>
  </si>
  <si>
    <t>NS-573</t>
  </si>
  <si>
    <t>NS-573K</t>
  </si>
  <si>
    <t>NS-575</t>
  </si>
  <si>
    <t>NS-575K</t>
  </si>
  <si>
    <t>NS-576A</t>
  </si>
  <si>
    <t>NS-577</t>
  </si>
  <si>
    <t>NS-577K</t>
  </si>
  <si>
    <t>NS-579K</t>
  </si>
  <si>
    <t>NS-580C</t>
  </si>
  <si>
    <t>NS-581</t>
  </si>
  <si>
    <t>NS-583K</t>
  </si>
  <si>
    <t>NS-606</t>
  </si>
  <si>
    <t>NS-612</t>
  </si>
  <si>
    <t>NS-620</t>
  </si>
  <si>
    <t>NS-647G</t>
  </si>
  <si>
    <t>NS-654K</t>
  </si>
  <si>
    <t>NS-656K</t>
  </si>
  <si>
    <t>NS-663K</t>
  </si>
  <si>
    <t>NS-S03</t>
  </si>
  <si>
    <t>NS-S05A</t>
  </si>
  <si>
    <t>NS-S09</t>
  </si>
  <si>
    <t>NS-S25</t>
  </si>
  <si>
    <t>NS-S27</t>
  </si>
  <si>
    <t>NS-S29A</t>
  </si>
  <si>
    <t>NS-S33</t>
  </si>
  <si>
    <t>NS-S35A</t>
  </si>
  <si>
    <t>NS-S88</t>
  </si>
  <si>
    <t>NS-S88KA</t>
  </si>
  <si>
    <t>NT-324A</t>
  </si>
  <si>
    <t>NT-360K</t>
  </si>
  <si>
    <t>NT-369</t>
  </si>
  <si>
    <t>NT-476</t>
  </si>
  <si>
    <t>NT_0636A_5801FCU01</t>
  </si>
  <si>
    <t>NT-636A</t>
  </si>
  <si>
    <t>Fancoilunit tbv NT-657KA</t>
  </si>
  <si>
    <t>NT-662G</t>
  </si>
  <si>
    <t>NT-S15</t>
  </si>
  <si>
    <t>NT-S23</t>
  </si>
  <si>
    <t>NT-S27</t>
  </si>
  <si>
    <t>RG-010G</t>
  </si>
  <si>
    <t>RG-128K</t>
  </si>
  <si>
    <t>RG-318K</t>
  </si>
  <si>
    <t>RG-321K</t>
  </si>
  <si>
    <t>RG-322KA</t>
  </si>
  <si>
    <t>RG-322K</t>
  </si>
  <si>
    <t>RG-329KE</t>
  </si>
  <si>
    <t>RG-630G</t>
  </si>
  <si>
    <t>RG-826KA</t>
  </si>
  <si>
    <t>Luchtbehandelingskast (luchtoevoer + filters (in plafond))</t>
  </si>
  <si>
    <t>816VT2-04</t>
  </si>
  <si>
    <t>SK_02148_5811_01_SK_02_2A</t>
  </si>
  <si>
    <t>SK-2148</t>
  </si>
  <si>
    <t>816VT2-03</t>
  </si>
  <si>
    <t>SK_02150_5811_01_SK_02_2A</t>
  </si>
  <si>
    <t>SK-2150</t>
  </si>
  <si>
    <t>816VT2-01</t>
  </si>
  <si>
    <t>SK_02164_5811_01_SK_02_3A</t>
  </si>
  <si>
    <t>SK-2164</t>
  </si>
  <si>
    <t>SK_02166_5811_01_SK_02_3A</t>
  </si>
  <si>
    <t>SK-2166</t>
  </si>
  <si>
    <t>816VT3-5</t>
  </si>
  <si>
    <t>SK__03130_5811VT_01s SK_03_1A</t>
  </si>
  <si>
    <t>SK-3130</t>
  </si>
  <si>
    <t>816VT03</t>
  </si>
  <si>
    <t>SK__03156_5811VT_01s SK_03_1A</t>
  </si>
  <si>
    <t>SK-3156</t>
  </si>
  <si>
    <t>816VT3-03</t>
  </si>
  <si>
    <t>SK__03158_5811VT_01s SK_03_1A</t>
  </si>
  <si>
    <t>SK-3158</t>
  </si>
  <si>
    <t>816VT3-02</t>
  </si>
  <si>
    <t>SK__03176_5811VT_01s SK_03_2A</t>
  </si>
  <si>
    <t>SK-3176</t>
  </si>
  <si>
    <t>781NV3-29</t>
  </si>
  <si>
    <t>SK__03178_5811VT_01s SK_03_2A</t>
  </si>
  <si>
    <t>SK-3178</t>
  </si>
  <si>
    <t>4x halfrond (450 mm x 8000 mm)</t>
  </si>
  <si>
    <t>AE-406</t>
  </si>
  <si>
    <t>BA-200</t>
  </si>
  <si>
    <t>BA_02_04_5701</t>
  </si>
  <si>
    <t>BA-217</t>
  </si>
  <si>
    <t>BA-270</t>
  </si>
  <si>
    <t>BA-272</t>
  </si>
  <si>
    <t>BA-274</t>
  </si>
  <si>
    <t>BA-276</t>
  </si>
  <si>
    <t>BA-288</t>
  </si>
  <si>
    <t>BA-290</t>
  </si>
  <si>
    <t>2x halfrond (5000 mm x 1000 mm)</t>
  </si>
  <si>
    <t>BE-336C</t>
  </si>
  <si>
    <t>afspraak maken filters en v-snaren vervangen mei</t>
  </si>
  <si>
    <t>Afzuigventialtoren voor zuurkasten t.b.v. begane grond</t>
  </si>
  <si>
    <t>R.DEC.1.K02</t>
  </si>
  <si>
    <t>NA_0010__5741_NA0041R</t>
  </si>
  <si>
    <t>G-084</t>
  </si>
  <si>
    <t>Toevoer Decontaminatieruimte Uitvoering  in overleg met Erasmus</t>
  </si>
  <si>
    <t>T.DEC.1.K02</t>
  </si>
  <si>
    <t>MB-001</t>
  </si>
  <si>
    <t>R.LIFT.1.K02</t>
  </si>
  <si>
    <t>R.TRU.1.K02</t>
  </si>
  <si>
    <t>NB-013G</t>
  </si>
  <si>
    <t>NB-028K</t>
  </si>
  <si>
    <t>NB-029G</t>
  </si>
  <si>
    <t>NB-034KA</t>
  </si>
  <si>
    <t>T.TRA.1.K02</t>
  </si>
  <si>
    <t>NB-718</t>
  </si>
  <si>
    <t>T.TRA.2.K02</t>
  </si>
  <si>
    <t>NB-810</t>
  </si>
  <si>
    <t>NB-918</t>
  </si>
  <si>
    <t>NB-920</t>
  </si>
  <si>
    <t>NB-945K</t>
  </si>
  <si>
    <t>NB-944</t>
  </si>
  <si>
    <t>NB-1045K</t>
  </si>
  <si>
    <t>R.KMR.1.K02</t>
  </si>
  <si>
    <t>R.TRA.1.K02</t>
  </si>
  <si>
    <t>NB-1345E</t>
  </si>
  <si>
    <t>R.TRA.2.K02</t>
  </si>
  <si>
    <t>NB-1343E</t>
  </si>
  <si>
    <t>R.TRA.3.K02</t>
  </si>
  <si>
    <t>NB-1345AE</t>
  </si>
  <si>
    <t>R.TRA.4.K02</t>
  </si>
  <si>
    <t>NB-1343AE</t>
  </si>
  <si>
    <t>tbv gebruikers apparatuur interventie kamer</t>
  </si>
  <si>
    <t>SB-3774A</t>
  </si>
  <si>
    <t>tbv technische ruimte Sp-4586W</t>
  </si>
  <si>
    <t>4536_5721VA_01</t>
  </si>
  <si>
    <t>5741VA_01</t>
  </si>
  <si>
    <t>tbv ruimte Sp-4546A</t>
  </si>
  <si>
    <t>SP_D_____5721VA_01</t>
  </si>
  <si>
    <t>EE-757B</t>
  </si>
  <si>
    <t>EE-757C</t>
  </si>
  <si>
    <t>EE-757D</t>
  </si>
  <si>
    <t>EE-757E</t>
  </si>
  <si>
    <t>EE-757L</t>
  </si>
  <si>
    <t>EE-757M</t>
  </si>
  <si>
    <t>EE-757O</t>
  </si>
  <si>
    <t>Holand Heating</t>
  </si>
  <si>
    <t>Toevoer NC-BG t/m NC-3e (SEH + Algemeen + Apotheek) Uitvoering in overleg</t>
  </si>
  <si>
    <t>T.ALG.1.K03</t>
  </si>
  <si>
    <t>NC_717W_5741_NC0741R</t>
  </si>
  <si>
    <t>NC0741R</t>
  </si>
  <si>
    <t>T.ALG.2.K03</t>
  </si>
  <si>
    <t>NC_717W_5741_NC0742R</t>
  </si>
  <si>
    <t>NC0742R</t>
  </si>
  <si>
    <t>T.LAB.1.K03</t>
  </si>
  <si>
    <t>NC_717W_5741_NC0743R</t>
  </si>
  <si>
    <t>NC0743R</t>
  </si>
  <si>
    <t>T.LAB.2.K03</t>
  </si>
  <si>
    <t>NC_717W_5741_NC0744R</t>
  </si>
  <si>
    <t>NC0744R</t>
  </si>
  <si>
    <t>T.RECIRC.OK1.K03</t>
  </si>
  <si>
    <t>NC_717W_5741_NC074AR</t>
  </si>
  <si>
    <t>NC074AR</t>
  </si>
  <si>
    <t>R.ALG/ENT.1.K03a/K04a</t>
  </si>
  <si>
    <t>NC_726W_5741_NC0747R</t>
  </si>
  <si>
    <t>NC0747R</t>
  </si>
  <si>
    <t>R.BED.1.K03a/K04a</t>
  </si>
  <si>
    <t>NC_726W_5741_NC0748R</t>
  </si>
  <si>
    <t>NC0748R</t>
  </si>
  <si>
    <t>R.IC.1.K03a/K04a</t>
  </si>
  <si>
    <t>NC_726W_5741_NC0749R</t>
  </si>
  <si>
    <t>NC0749R</t>
  </si>
  <si>
    <t>T.RECIRC.OK5.K03</t>
  </si>
  <si>
    <t>NC_0730W_5741_NC074ER</t>
  </si>
  <si>
    <t>NC074ER</t>
  </si>
  <si>
    <t>T.RECIRC.OK3.K03</t>
  </si>
  <si>
    <t>NC_0730W_5741_NC074CR</t>
  </si>
  <si>
    <t>NC074CR</t>
  </si>
  <si>
    <t>T.RECIRC.OK2.K03</t>
  </si>
  <si>
    <t>NC_0730W_5741_NC074BR</t>
  </si>
  <si>
    <t>NC074BR</t>
  </si>
  <si>
    <t>T.OK.1.K03</t>
  </si>
  <si>
    <t>NC_0726W_5741_NC0745R</t>
  </si>
  <si>
    <t>NC0745R</t>
  </si>
  <si>
    <t>T.OK.2.K03</t>
  </si>
  <si>
    <t>ND_0724W_5741_ND0745R</t>
  </si>
  <si>
    <t>ND0745R</t>
  </si>
  <si>
    <t>T.BED.1.K03a/K04a</t>
  </si>
  <si>
    <t>NC_0742W_5741_NC0748R</t>
  </si>
  <si>
    <t>T.IC.1.K03a/K04a</t>
  </si>
  <si>
    <t>NC_0742W_5741_NC0749R</t>
  </si>
  <si>
    <t>T.ALG/ENT.1.K03a/K04a</t>
  </si>
  <si>
    <t>NC_0742W_5741_NC0747R</t>
  </si>
  <si>
    <t>T.RECIRC.OK7.K03</t>
  </si>
  <si>
    <t>NC_0742W_5741_NC074GR</t>
  </si>
  <si>
    <t>NC074GR</t>
  </si>
  <si>
    <t>T.RECIRC.OK9.K03</t>
  </si>
  <si>
    <t>NC_0742W_5741_NC074IR</t>
  </si>
  <si>
    <t>NC074IR</t>
  </si>
  <si>
    <t>T.RECIRC.OK8.K03</t>
  </si>
  <si>
    <t>NC_0742W_5741_NC074HR</t>
  </si>
  <si>
    <t>NC074HR</t>
  </si>
  <si>
    <t>T.RECIRC.OK6.K03</t>
  </si>
  <si>
    <t>NC_0742W_5741_NC074FR</t>
  </si>
  <si>
    <t>NC074FR</t>
  </si>
  <si>
    <t>T.RECIRC.OK4.K03</t>
  </si>
  <si>
    <t>NC_0742W_5741_NC074DR</t>
  </si>
  <si>
    <t>NC074DR</t>
  </si>
  <si>
    <t>R.LAB.1.K03</t>
  </si>
  <si>
    <t>NC_1112W_5741_NC1141R</t>
  </si>
  <si>
    <t>NC1141R</t>
  </si>
  <si>
    <t>NC-1112KW</t>
  </si>
  <si>
    <t>april</t>
  </si>
  <si>
    <t>R.LAB.2.K03</t>
  </si>
  <si>
    <t>NC_1112W_5741_NC1142R</t>
  </si>
  <si>
    <t>NC1142R</t>
  </si>
  <si>
    <t>R.ALG.1.K03</t>
  </si>
  <si>
    <t>NC_1124W_5741_NC1143R</t>
  </si>
  <si>
    <t>NC1143R</t>
  </si>
  <si>
    <t>NC-1124KW</t>
  </si>
  <si>
    <t>R.ALG.2.K03</t>
  </si>
  <si>
    <t>NC_1124W_5742_NC1143R</t>
  </si>
  <si>
    <t>203VK-Ba127-1</t>
  </si>
  <si>
    <t>BA-178</t>
  </si>
  <si>
    <t>203VK-Ba127-2</t>
  </si>
  <si>
    <t>GKW unit zonder eigen regeling</t>
  </si>
  <si>
    <t>BD-230W</t>
  </si>
  <si>
    <t>T.ALG.1.K04</t>
  </si>
  <si>
    <t>ND_0724W_5741_ND0741R</t>
  </si>
  <si>
    <t>ND0741R</t>
  </si>
  <si>
    <t>T.ALG.2.K04</t>
  </si>
  <si>
    <t>ND_0724W_5741_ND0742R</t>
  </si>
  <si>
    <t>ND0742R</t>
  </si>
  <si>
    <t>T.BED.1.K04</t>
  </si>
  <si>
    <t>ND_0724W_5741_ND0743R</t>
  </si>
  <si>
    <t>ND0743R</t>
  </si>
  <si>
    <t>R.OK.1.K05</t>
  </si>
  <si>
    <t>R.OK.2.K05</t>
  </si>
  <si>
    <t>T.RECIRC.OK10.K04</t>
  </si>
  <si>
    <t>ND_0724W_5741_ND074JR</t>
  </si>
  <si>
    <t>ND074JR</t>
  </si>
  <si>
    <t>T.RECIRC.OK11.K04</t>
  </si>
  <si>
    <t>NC_0724W_5741_NC074KR</t>
  </si>
  <si>
    <t>NC074KR</t>
  </si>
  <si>
    <t>R.BED.1.K04</t>
  </si>
  <si>
    <t>R.ALG.1.K04</t>
  </si>
  <si>
    <t>ND-928KS</t>
  </si>
  <si>
    <t>R.ALG.2.K04</t>
  </si>
  <si>
    <t>T.ALG.1.K05</t>
  </si>
  <si>
    <t>NE_0704W_5741_NE0741R</t>
  </si>
  <si>
    <t>NE0741R</t>
  </si>
  <si>
    <t>T.ALG.2.K05</t>
  </si>
  <si>
    <t>NE_0704W_5741_NE0742R</t>
  </si>
  <si>
    <t>NE0742R</t>
  </si>
  <si>
    <t>Luchtbehandelingskast T.BED.1.K05</t>
  </si>
  <si>
    <t>T.BED.1.K05</t>
  </si>
  <si>
    <t>NE_0704W_5741_NE0743R</t>
  </si>
  <si>
    <t>NE0743R</t>
  </si>
  <si>
    <t>Toevoer NC-6e + ND-6e + NE-6e (OK-gebied + PACU) Uitvoering Nacht icm afvoer</t>
  </si>
  <si>
    <t>T.OKB.1.K05</t>
  </si>
  <si>
    <t>NE_0704W_5741_NE0746R</t>
  </si>
  <si>
    <t>NE0746R</t>
  </si>
  <si>
    <t>Retour NC-6e + ND-6e + NE-6e (OK-gebied + PACU) Uitvoering Nacht icm Toevoer</t>
  </si>
  <si>
    <t>R.OKB.1.K05</t>
  </si>
  <si>
    <t>R.ALG.1.K05</t>
  </si>
  <si>
    <t>NE_1311W_5741_NE1341R</t>
  </si>
  <si>
    <t>NE1341R</t>
  </si>
  <si>
    <t>R.ALG.2.K05</t>
  </si>
  <si>
    <t>NE_1311W_5741_NE1342R</t>
  </si>
  <si>
    <t>NE1342R</t>
  </si>
  <si>
    <t>T.RADIO.1.K07</t>
  </si>
  <si>
    <t>NF_0724W_5741_NF0744R</t>
  </si>
  <si>
    <t>NF0744R</t>
  </si>
  <si>
    <t>T.ALG.1.K07</t>
  </si>
  <si>
    <t>NF_0724W_5741_NF0741R</t>
  </si>
  <si>
    <t>NF0741R</t>
  </si>
  <si>
    <t>T.ALG.2.K07</t>
  </si>
  <si>
    <t>NF_0724W_5741_NF0742R</t>
  </si>
  <si>
    <t>NF0742R</t>
  </si>
  <si>
    <t>T.BED.1.K07</t>
  </si>
  <si>
    <t>NF_0724W_5741_NF0743R</t>
  </si>
  <si>
    <t>NF0743R</t>
  </si>
  <si>
    <t>T.RECIRC.OP-RUIMTE.K07</t>
  </si>
  <si>
    <t>NF_0717W_5741_NF0745R</t>
  </si>
  <si>
    <t>NF0745R</t>
  </si>
  <si>
    <t>R.ALG.1.K07</t>
  </si>
  <si>
    <t>NF_1329W_5741_NF1341R</t>
  </si>
  <si>
    <t>NF1341R</t>
  </si>
  <si>
    <t>NF-1329W</t>
  </si>
  <si>
    <t>R.ALG.2.K07</t>
  </si>
  <si>
    <t>NF_1329W_5741_NF1342R</t>
  </si>
  <si>
    <t>NF1342R</t>
  </si>
  <si>
    <t>T.ALG.1.K09</t>
  </si>
  <si>
    <t>NG_0724W_5741_NG0741R</t>
  </si>
  <si>
    <t>NG0741R</t>
  </si>
  <si>
    <t>T.ALG.2.K09</t>
  </si>
  <si>
    <t>NG_0724W_5741_NG0742R</t>
  </si>
  <si>
    <t>NG0742R</t>
  </si>
  <si>
    <t>T.BED.1.K09</t>
  </si>
  <si>
    <t>NG_0724W_5741_NG0743R</t>
  </si>
  <si>
    <t>NG0743R</t>
  </si>
  <si>
    <t>R.ALG.1.K09</t>
  </si>
  <si>
    <t>NG_1318W_5741_NG1341R</t>
  </si>
  <si>
    <t>NG1341R</t>
  </si>
  <si>
    <t>R.ALG.2.K09</t>
  </si>
  <si>
    <t>NG_1318W_5741_NG1342R</t>
  </si>
  <si>
    <t>NG1342R</t>
  </si>
  <si>
    <t>T.RECIRC.OK13.K06</t>
  </si>
  <si>
    <t>NS_0713W_5741_NS074MR</t>
  </si>
  <si>
    <t>NS074MR</t>
  </si>
  <si>
    <t>NS-713W</t>
  </si>
  <si>
    <t>T.RECIRC.OK15.K06</t>
  </si>
  <si>
    <t>NS_0713W_5741_NS074OR</t>
  </si>
  <si>
    <t>NS074OR</t>
  </si>
  <si>
    <t>T.RECIRC.OK12.K06</t>
  </si>
  <si>
    <t>NS_0713W_5741_NS074LR</t>
  </si>
  <si>
    <t>NS074LR</t>
  </si>
  <si>
    <t>T.RECIRC.OK14.K06</t>
  </si>
  <si>
    <t>NS_0713W_5741_NS074NR</t>
  </si>
  <si>
    <t>NS074NR</t>
  </si>
  <si>
    <t>Luchtbehandelingskast T.RECIRC.OK21.K06</t>
  </si>
  <si>
    <t>T.RECIRC.OK21.K06</t>
  </si>
  <si>
    <t>NS_0743W__5741_NS074UR</t>
  </si>
  <si>
    <t>NS074UR</t>
  </si>
  <si>
    <t>Luchtbehandelingskast T.RECIRC.OK20.K06</t>
  </si>
  <si>
    <t>T.RECIRC.OK20.K06</t>
  </si>
  <si>
    <t>NS_0743W_5741_NS074TR</t>
  </si>
  <si>
    <t>NS074TR</t>
  </si>
  <si>
    <t>R.OK.1.K06</t>
  </si>
  <si>
    <t>NS_0743W_5741VA__NS0747R</t>
  </si>
  <si>
    <t>NS0747R</t>
  </si>
  <si>
    <t>R.OK.2.K06</t>
  </si>
  <si>
    <t>NS_0743W_5741VA__NS0748R</t>
  </si>
  <si>
    <t>NS0748R</t>
  </si>
  <si>
    <t>T.OK.2.K06</t>
  </si>
  <si>
    <t>NS_0744W_5741_NS0748R</t>
  </si>
  <si>
    <t>T.OK.1.K06</t>
  </si>
  <si>
    <t>NS_0743W_5741_NS0747R</t>
  </si>
  <si>
    <t>Toevoer NS-6e + NF-6e (OK-gebied) Uitvoering Nacht icm afvoer</t>
  </si>
  <si>
    <t>T.OKB.1.K06</t>
  </si>
  <si>
    <t>NS_0744W_5741_NS0746R</t>
  </si>
  <si>
    <t>NS0746R</t>
  </si>
  <si>
    <t>R.ALG.1.K06</t>
  </si>
  <si>
    <t>NS_0744W_5741_NS0741R</t>
  </si>
  <si>
    <t>NS0741R</t>
  </si>
  <si>
    <t>R.ALG.2.K06</t>
  </si>
  <si>
    <t>NS_0744W_5741_NS0742R</t>
  </si>
  <si>
    <t>NS0742R</t>
  </si>
  <si>
    <t>Retour NS-6e + NF-6e (OK-gebied) Uitvoering Nacht icm toevoer</t>
  </si>
  <si>
    <t>R.OKB.1.K06</t>
  </si>
  <si>
    <t>T.RECIRC.OK16.K06</t>
  </si>
  <si>
    <t>NS_0744W_5741_NS074PR</t>
  </si>
  <si>
    <t>NS074PR</t>
  </si>
  <si>
    <t>NS-744W</t>
  </si>
  <si>
    <t>T.RECIRC.OK18.K06</t>
  </si>
  <si>
    <t>NS_0744W_5741_NS074RR</t>
  </si>
  <si>
    <t>NS074RR</t>
  </si>
  <si>
    <t>T.ALG.1.K06</t>
  </si>
  <si>
    <t>T.ALG.2.K06</t>
  </si>
  <si>
    <t>T.RECIRC.OK19 K06</t>
  </si>
  <si>
    <t>NS_0744W_5741_NS074SR</t>
  </si>
  <si>
    <t>NS074SR</t>
  </si>
  <si>
    <t>T.RECIRC.OK17 K06</t>
  </si>
  <si>
    <t>NS_0744W_5741_NS074QR</t>
  </si>
  <si>
    <t>NS074QR</t>
  </si>
  <si>
    <t>T.IK.K08</t>
  </si>
  <si>
    <t>NT_0736__5741_NT0746R</t>
  </si>
  <si>
    <t>NT0746R</t>
  </si>
  <si>
    <t>NT-736</t>
  </si>
  <si>
    <t>Toevoer Hybride operatiekamer (Hybr.OK) Uitvoering Dag icm afvoer</t>
  </si>
  <si>
    <t>T.HYBR.CENT.K08a</t>
  </si>
  <si>
    <t>NT_0736__5741_NT0747R</t>
  </si>
  <si>
    <t>NT0747R</t>
  </si>
  <si>
    <t>T.HYBR.CENT.K08b</t>
  </si>
  <si>
    <t>NT_0736__5741_NT0748R</t>
  </si>
  <si>
    <t>NT0748R</t>
  </si>
  <si>
    <t>Retour Hybride operatiekamer (Hybr.OK) Uitvoering Dag icm toevoer</t>
  </si>
  <si>
    <t>R.HYBR.CENT.K08b</t>
  </si>
  <si>
    <t>R.HYBR.CENT.K08a</t>
  </si>
  <si>
    <t>T.HYBR.RECIRC.K08</t>
  </si>
  <si>
    <t>NT_0736__5741_NT074ZR</t>
  </si>
  <si>
    <t>NT074ZR</t>
  </si>
  <si>
    <t>NT_0736__5741_NT0745R</t>
  </si>
  <si>
    <t>NT0745R</t>
  </si>
  <si>
    <t>T.ALG.1.K08</t>
  </si>
  <si>
    <t>NT_0740K_5741_NT0741R</t>
  </si>
  <si>
    <t>NT0741R</t>
  </si>
  <si>
    <t>T.ALG.2.K08</t>
  </si>
  <si>
    <t>NT_0740K_5741_NT0742R</t>
  </si>
  <si>
    <t>NT0742R</t>
  </si>
  <si>
    <t>R.ALG.1.K08</t>
  </si>
  <si>
    <t>R.ALG.2.K08</t>
  </si>
  <si>
    <t>R.IK.K08</t>
  </si>
  <si>
    <t>Luchtbehandelingskast T.BED.1.10</t>
  </si>
  <si>
    <t>T.BED.1.RG</t>
  </si>
  <si>
    <t>RG_0709W_5741_RG0742R</t>
  </si>
  <si>
    <t>RG0742R</t>
  </si>
  <si>
    <t>RG-709W</t>
  </si>
  <si>
    <t>Luchtbehandelingskast T.ALG.1.K10</t>
  </si>
  <si>
    <t>T.ALG.1.K10</t>
  </si>
  <si>
    <t>RG_0709W_5741_RG0741R</t>
  </si>
  <si>
    <t>RG0741R</t>
  </si>
  <si>
    <t>R.ALG.1.K10</t>
  </si>
  <si>
    <t>RG_1331W_5741_RG1341R</t>
  </si>
  <si>
    <t>RG1341R</t>
  </si>
  <si>
    <t>RG-1331W</t>
  </si>
  <si>
    <t>R.ALG.2.K10</t>
  </si>
  <si>
    <t>RG_1331W_5741_RG1342R</t>
  </si>
  <si>
    <t>RG1342R</t>
  </si>
  <si>
    <t>T.BED.2.K10</t>
  </si>
  <si>
    <t>RG_1331W_5741_RG1343R</t>
  </si>
  <si>
    <t>RG1343R</t>
  </si>
  <si>
    <t>R.BED.2.K10</t>
  </si>
  <si>
    <t>RG_1331W_5741_RG1344R</t>
  </si>
  <si>
    <t>RG1344R</t>
  </si>
  <si>
    <t>Tabblad 6</t>
  </si>
  <si>
    <t>Planning onderhoud</t>
  </si>
  <si>
    <r>
      <t xml:space="preserve">BIJLAGE 2 </t>
    </r>
    <r>
      <rPr>
        <b/>
        <sz val="14"/>
        <color rgb="FFA50021"/>
        <rFont val="Calibri"/>
      </rPr>
      <t xml:space="preserve">    </t>
    </r>
    <r>
      <rPr>
        <b/>
        <sz val="14"/>
        <color rgb="FF4472C4"/>
        <rFont val="Calibri"/>
      </rPr>
      <t>Prijzenblad- Planning isoleerkamers</t>
    </r>
  </si>
  <si>
    <t>Totaal OH isoleerkamers (recept p57.00)</t>
  </si>
  <si>
    <t>Activiteit.Naam</t>
  </si>
  <si>
    <t>Activiteit.Rooster.Frequentie</t>
  </si>
  <si>
    <t>Filter.Code</t>
  </si>
  <si>
    <t>Ruimte.Ruimtenummer</t>
  </si>
  <si>
    <t>Vervangen voorzetfilter isoleerkamers 6x per jaar</t>
  </si>
  <si>
    <t>Dagelijks [Elke 61 Dagen]</t>
  </si>
  <si>
    <t>NG-932A</t>
  </si>
  <si>
    <t>NG-930A</t>
  </si>
  <si>
    <t>NG-928A</t>
  </si>
  <si>
    <t>NG-926A</t>
  </si>
  <si>
    <t>NG-924A</t>
  </si>
  <si>
    <t>NG-922A</t>
  </si>
  <si>
    <t>NG-920A</t>
  </si>
  <si>
    <t>NG-918A</t>
  </si>
  <si>
    <t>NG-914A</t>
  </si>
  <si>
    <t>NG-913A</t>
  </si>
  <si>
    <t>NG-912A</t>
  </si>
  <si>
    <t>NG-911A</t>
  </si>
  <si>
    <t>NG-910A</t>
  </si>
  <si>
    <t>NG-909A</t>
  </si>
  <si>
    <t>NG-907A</t>
  </si>
  <si>
    <t>NG-905A</t>
  </si>
  <si>
    <t>RG-901A</t>
  </si>
  <si>
    <t>RG-903A</t>
  </si>
  <si>
    <t>RG-905A</t>
  </si>
  <si>
    <t>RG-906A</t>
  </si>
  <si>
    <t>RG-907A</t>
  </si>
  <si>
    <t>RG-908A</t>
  </si>
  <si>
    <t>RG-909A</t>
  </si>
  <si>
    <t>RG-910A</t>
  </si>
  <si>
    <t>RG-911A</t>
  </si>
  <si>
    <t>RG-912A</t>
  </si>
  <si>
    <t>RG-913A</t>
  </si>
  <si>
    <t>RG-914A</t>
  </si>
  <si>
    <t>RG-915A</t>
  </si>
  <si>
    <t>RG-916A</t>
  </si>
  <si>
    <t>RG-917A</t>
  </si>
  <si>
    <t>RG-918A</t>
  </si>
  <si>
    <t>RG-921A</t>
  </si>
  <si>
    <t>RG-922A</t>
  </si>
  <si>
    <t>RG-923A</t>
  </si>
  <si>
    <t>RG-924A</t>
  </si>
  <si>
    <t>RG-925A</t>
  </si>
  <si>
    <t>RG-926A</t>
  </si>
  <si>
    <t>RG-927A</t>
  </si>
  <si>
    <t>RG-928A</t>
  </si>
  <si>
    <t>RG-929A</t>
  </si>
  <si>
    <t>RG-930A</t>
  </si>
  <si>
    <t>RG-931A</t>
  </si>
  <si>
    <t>RG-932A</t>
  </si>
  <si>
    <t>RG-933A</t>
  </si>
  <si>
    <t>RG-934A</t>
  </si>
  <si>
    <t>RG-935A</t>
  </si>
  <si>
    <t>RG-936A</t>
  </si>
  <si>
    <t>Vervangen voorzetfilter isoleerkamers 3x perjaar</t>
  </si>
  <si>
    <t>Dagelijks [Elke 121 Dagen]</t>
  </si>
  <si>
    <t>NC-431A</t>
  </si>
  <si>
    <t>NC-432A</t>
  </si>
  <si>
    <t>NC-449A</t>
  </si>
  <si>
    <t>NC-450A</t>
  </si>
  <si>
    <t>NC-829A</t>
  </si>
  <si>
    <t>NC-831A</t>
  </si>
  <si>
    <t>NC-833A</t>
  </si>
  <si>
    <t>NC-923A</t>
  </si>
  <si>
    <t>NC-925A</t>
  </si>
  <si>
    <t>NC-927A</t>
  </si>
  <si>
    <t>NC-929A</t>
  </si>
  <si>
    <t>NC-931A</t>
  </si>
  <si>
    <t>NC-933A</t>
  </si>
  <si>
    <t>ND-428A</t>
  </si>
  <si>
    <t>ND-431A</t>
  </si>
  <si>
    <t>ND-448A</t>
  </si>
  <si>
    <t>NE-1001A</t>
  </si>
  <si>
    <t>NE-1003A</t>
  </si>
  <si>
    <t>NE-1005A</t>
  </si>
  <si>
    <t>NE-1007A</t>
  </si>
  <si>
    <t>NE-1009A</t>
  </si>
  <si>
    <t>NE-1011A</t>
  </si>
  <si>
    <t>NE-1013A</t>
  </si>
  <si>
    <t>NE-1015A</t>
  </si>
  <si>
    <t>NE-1201A</t>
  </si>
  <si>
    <t>NE-1203A</t>
  </si>
  <si>
    <t>NE-1205A</t>
  </si>
  <si>
    <t>NE-1207A</t>
  </si>
  <si>
    <t>NE-1209A</t>
  </si>
  <si>
    <t>NE-1211A</t>
  </si>
  <si>
    <t>NE-1213A</t>
  </si>
  <si>
    <t>NE-1215A</t>
  </si>
  <si>
    <t>NE-415K</t>
  </si>
  <si>
    <t>NE-801A</t>
  </si>
  <si>
    <t>NE-803A</t>
  </si>
  <si>
    <t>NE-805A</t>
  </si>
  <si>
    <t>NE-807A</t>
  </si>
  <si>
    <t>NE-809A</t>
  </si>
  <si>
    <t>NE-811A</t>
  </si>
  <si>
    <t>NE-813A</t>
  </si>
  <si>
    <t>NE-815A</t>
  </si>
  <si>
    <t>NF-621A</t>
  </si>
  <si>
    <t>NG-403A</t>
  </si>
  <si>
    <t>NG-625A</t>
  </si>
  <si>
    <t>NG-832A</t>
  </si>
  <si>
    <t>NS-417</t>
  </si>
  <si>
    <t>NS-419</t>
  </si>
  <si>
    <t>NT-446A</t>
  </si>
  <si>
    <t>NG-1118A</t>
  </si>
  <si>
    <t>NG-1120A</t>
  </si>
  <si>
    <t>NG-1122A</t>
  </si>
  <si>
    <t>NG-1124A</t>
  </si>
  <si>
    <t>NG-1126A</t>
  </si>
  <si>
    <t>NG-1128A</t>
  </si>
  <si>
    <t>NG-1130A</t>
  </si>
  <si>
    <t>NG-1132A</t>
  </si>
  <si>
    <t>Tabblad 7</t>
  </si>
  <si>
    <t>Planning isoleerkamers</t>
  </si>
  <si>
    <t>Preventief Onderhoud (zie tabblad 3)</t>
  </si>
  <si>
    <t>5) De op te geven onderhoudstarieven dienen all-in te zijn. Dit houdt onder meer in - maar is niet beperkt tot - manuurloon, opname van Algemene Bouwplaatskosten (ABK), Algemene Kosten (AK), reis- en parkeerkosten, en vergoedingen voor onderaanneming, winst &amp; risico.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</si>
</sst>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(* #,##0.00_);_(* \(#,##0.00\);_(* &quot;-&quot;??_);_(@_)"/>
    <numFmt numFmtId="166" formatCode="_(&quot;€&quot;* #,##0.00_);_(&quot;€&quot;* \(#,##0.00\);_(&quot;€&quot;* &quot;-&quot;??_);_(@_)"/>
    <numFmt numFmtId="167" formatCode="mmm"/>
    <numFmt numFmtId="168" formatCode="_-[$€]* #,##0.00_-;\-[$€]* #,##0.00_-;_-[$€]* &quot;-&quot;??_-;_-@_-"/>
    <numFmt numFmtId="169" formatCode="mmmm"/>
    <numFmt numFmtId="170" formatCode="0.000"/>
    <numFmt numFmtId="171" formatCode="&quot;€&quot;\ #,##0.00"/>
  </numFmts>
  <fonts count="81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0"/>
      <color rgb="FF000000"/>
      <name val="Verdana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6"/>
      <color rgb="FF000000"/>
      <name val="Calibri"/>
      <family val="2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u/>
      <sz val="10"/>
      <color rgb="FF000000"/>
      <name val="Calibri"/>
      <family val="2"/>
      <scheme val="minor"/>
    </font>
    <font>
      <sz val="10"/>
      <color rgb="FF000000"/>
      <name val="Corbe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4"/>
      <color rgb="FF000000"/>
      <name val="Calibri"/>
    </font>
    <font>
      <b/>
      <sz val="14"/>
      <color rgb="FFA50021"/>
      <name val="Calibri"/>
    </font>
    <font>
      <b/>
      <sz val="14"/>
      <color rgb="FF4472C4"/>
      <name val="Calibri"/>
    </font>
    <font>
      <b/>
      <sz val="14"/>
      <color rgb="FF00B0F0"/>
      <name val="Calibri"/>
    </font>
  </fonts>
  <fills count="6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66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3">
    <xf numFmtId="0" fontId="0" fillId="0" borderId="0"/>
    <xf numFmtId="0" fontId="13" fillId="0" borderId="0"/>
    <xf numFmtId="0" fontId="14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11" borderId="0" applyNumberFormat="0" applyBorder="0" applyAlignment="0" applyProtection="0"/>
    <xf numFmtId="0" fontId="19" fillId="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1" fillId="16" borderId="2" applyNumberFormat="0" applyAlignment="0" applyProtection="0"/>
    <xf numFmtId="0" fontId="22" fillId="0" borderId="3" applyNumberFormat="0" applyFill="0" applyAlignment="0" applyProtection="0"/>
    <xf numFmtId="0" fontId="23" fillId="4" borderId="1" applyNumberFormat="0" applyAlignment="0" applyProtection="0"/>
    <xf numFmtId="0" fontId="23" fillId="4" borderId="1" applyNumberFormat="0" applyAlignment="0" applyProtection="0"/>
    <xf numFmtId="0" fontId="23" fillId="4" borderId="1" applyNumberFormat="0" applyAlignment="0" applyProtection="0"/>
    <xf numFmtId="0" fontId="23" fillId="4" borderId="1" applyNumberFormat="0" applyAlignment="0" applyProtection="0"/>
    <xf numFmtId="0" fontId="23" fillId="4" borderId="1" applyNumberFormat="0" applyAlignment="0" applyProtection="0"/>
    <xf numFmtId="165" fontId="13" fillId="0" borderId="0" applyFon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5" borderId="7" applyNumberFormat="0" applyFont="0" applyAlignment="0" applyProtection="0"/>
    <xf numFmtId="0" fontId="18" fillId="5" borderId="7" applyNumberFormat="0" applyFont="0" applyAlignment="0" applyProtection="0"/>
    <xf numFmtId="0" fontId="18" fillId="5" borderId="7" applyNumberFormat="0" applyFont="0" applyAlignment="0" applyProtection="0"/>
    <xf numFmtId="0" fontId="18" fillId="5" borderId="7" applyNumberFormat="0" applyFont="0" applyAlignment="0" applyProtection="0"/>
    <xf numFmtId="0" fontId="18" fillId="5" borderId="7" applyNumberFormat="0" applyFont="0" applyAlignment="0" applyProtection="0"/>
    <xf numFmtId="0" fontId="27" fillId="1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30" fillId="3" borderId="9" applyNumberFormat="0" applyAlignment="0" applyProtection="0"/>
    <xf numFmtId="0" fontId="30" fillId="3" borderId="9" applyNumberFormat="0" applyAlignment="0" applyProtection="0"/>
    <xf numFmtId="0" fontId="30" fillId="3" borderId="9" applyNumberFormat="0" applyAlignment="0" applyProtection="0"/>
    <xf numFmtId="0" fontId="30" fillId="3" borderId="9" applyNumberFormat="0" applyAlignment="0" applyProtection="0"/>
    <xf numFmtId="0" fontId="30" fillId="3" borderId="9" applyNumberFormat="0" applyAlignment="0" applyProtection="0"/>
    <xf numFmtId="166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17" fillId="2" borderId="0" applyNumberFormat="0" applyBorder="0" applyAlignment="0" applyProtection="0"/>
    <xf numFmtId="0" fontId="35" fillId="20" borderId="10" applyNumberFormat="0" applyAlignment="0" applyProtection="0"/>
    <xf numFmtId="0" fontId="12" fillId="0" borderId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21" borderId="10" applyNumberFormat="0" applyAlignment="0" applyProtection="0"/>
    <xf numFmtId="0" fontId="41" fillId="20" borderId="14" applyNumberFormat="0" applyAlignment="0" applyProtection="0"/>
    <xf numFmtId="0" fontId="42" fillId="0" borderId="15" applyNumberFormat="0" applyFill="0" applyAlignment="0" applyProtection="0"/>
    <xf numFmtId="0" fontId="43" fillId="22" borderId="16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47" fillId="47" borderId="0" applyNumberFormat="0" applyBorder="0" applyAlignment="0" applyProtection="0"/>
    <xf numFmtId="0" fontId="11" fillId="0" borderId="0"/>
    <xf numFmtId="0" fontId="11" fillId="23" borderId="17" applyNumberFormat="0" applyFont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4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0" fillId="23" borderId="17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" fillId="0" borderId="0"/>
    <xf numFmtId="0" fontId="6" fillId="23" borderId="17" applyNumberFormat="0" applyFont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5" fillId="0" borderId="0"/>
    <xf numFmtId="0" fontId="5" fillId="23" borderId="17" applyNumberFormat="0" applyFont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44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2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9" fillId="0" borderId="0" xfId="0" applyFont="1" applyAlignment="1">
      <alignment horizontal="left"/>
    </xf>
    <xf numFmtId="0" fontId="57" fillId="0" borderId="0" xfId="0" applyFont="1"/>
    <xf numFmtId="0" fontId="59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53" fillId="50" borderId="42" xfId="0" applyFont="1" applyFill="1" applyBorder="1" applyAlignment="1">
      <alignment vertical="center"/>
    </xf>
    <xf numFmtId="0" fontId="53" fillId="50" borderId="43" xfId="0" applyFont="1" applyFill="1" applyBorder="1" applyAlignment="1">
      <alignment vertical="center"/>
    </xf>
    <xf numFmtId="0" fontId="53" fillId="50" borderId="43" xfId="0" applyFont="1" applyFill="1" applyBorder="1" applyAlignment="1">
      <alignment horizontal="center" vertical="top" wrapText="1"/>
    </xf>
    <xf numFmtId="0" fontId="62" fillId="51" borderId="46" xfId="0" applyFont="1" applyFill="1" applyBorder="1" applyAlignment="1">
      <alignment horizontal="left" vertical="center"/>
    </xf>
    <xf numFmtId="0" fontId="63" fillId="51" borderId="34" xfId="0" applyFont="1" applyFill="1" applyBorder="1" applyAlignment="1">
      <alignment horizontal="left" vertical="center"/>
    </xf>
    <xf numFmtId="0" fontId="63" fillId="51" borderId="34" xfId="0" applyFont="1" applyFill="1" applyBorder="1" applyAlignment="1">
      <alignment horizontal="right" vertical="center"/>
    </xf>
    <xf numFmtId="0" fontId="53" fillId="51" borderId="34" xfId="0" applyFont="1" applyFill="1" applyBorder="1" applyAlignment="1">
      <alignment vertical="center"/>
    </xf>
    <xf numFmtId="0" fontId="62" fillId="51" borderId="34" xfId="0" applyFont="1" applyFill="1" applyBorder="1" applyAlignment="1">
      <alignment horizontal="right" vertical="center"/>
    </xf>
    <xf numFmtId="0" fontId="0" fillId="0" borderId="60" xfId="0" applyBorder="1"/>
    <xf numFmtId="0" fontId="68" fillId="0" borderId="0" xfId="0" applyFont="1"/>
    <xf numFmtId="0" fontId="69" fillId="0" borderId="0" xfId="0" applyFont="1"/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left"/>
    </xf>
    <xf numFmtId="0" fontId="75" fillId="0" borderId="0" xfId="0" applyFont="1" applyAlignment="1">
      <alignment vertical="center"/>
    </xf>
    <xf numFmtId="0" fontId="51" fillId="52" borderId="21" xfId="0" applyFont="1" applyFill="1" applyBorder="1" applyAlignment="1">
      <alignment vertical="center"/>
    </xf>
    <xf numFmtId="171" fontId="51" fillId="53" borderId="20" xfId="0" applyNumberFormat="1" applyFont="1" applyFill="1" applyBorder="1" applyAlignment="1">
      <alignment vertical="center"/>
    </xf>
    <xf numFmtId="0" fontId="70" fillId="0" borderId="0" xfId="0" applyFont="1"/>
    <xf numFmtId="0" fontId="75" fillId="0" borderId="0" xfId="0" applyFont="1"/>
    <xf numFmtId="0" fontId="70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4" fillId="0" borderId="57" xfId="0" applyFont="1" applyBorder="1" applyAlignment="1">
      <alignment vertical="center"/>
    </xf>
    <xf numFmtId="0" fontId="73" fillId="0" borderId="57" xfId="0" applyFont="1" applyBorder="1" applyAlignment="1">
      <alignment vertical="center" wrapText="1"/>
    </xf>
    <xf numFmtId="0" fontId="76" fillId="0" borderId="0" xfId="0" applyFont="1"/>
    <xf numFmtId="0" fontId="51" fillId="48" borderId="21" xfId="0" applyFont="1" applyFill="1" applyBorder="1" applyAlignment="1">
      <alignment vertical="center"/>
    </xf>
    <xf numFmtId="0" fontId="72" fillId="49" borderId="19" xfId="0" applyFont="1" applyFill="1" applyBorder="1" applyAlignment="1">
      <alignment vertical="top" wrapText="1"/>
    </xf>
    <xf numFmtId="0" fontId="48" fillId="49" borderId="19" xfId="0" applyFont="1" applyFill="1" applyBorder="1" applyAlignment="1">
      <alignment vertical="center"/>
    </xf>
    <xf numFmtId="0" fontId="73" fillId="49" borderId="19" xfId="0" applyFont="1" applyFill="1" applyBorder="1" applyAlignment="1">
      <alignment vertical="center" wrapText="1"/>
    </xf>
    <xf numFmtId="0" fontId="70" fillId="49" borderId="19" xfId="0" applyFont="1" applyFill="1" applyBorder="1" applyAlignment="1">
      <alignment horizontal="center" vertical="center"/>
    </xf>
    <xf numFmtId="171" fontId="70" fillId="49" borderId="19" xfId="0" applyNumberFormat="1" applyFont="1" applyFill="1" applyBorder="1" applyAlignment="1">
      <alignment horizontal="center" vertical="center"/>
    </xf>
    <xf numFmtId="0" fontId="70" fillId="49" borderId="19" xfId="0" applyFont="1" applyFill="1" applyBorder="1" applyAlignment="1">
      <alignment vertical="center"/>
    </xf>
    <xf numFmtId="0" fontId="73" fillId="49" borderId="19" xfId="0" applyFont="1" applyFill="1" applyBorder="1" applyAlignment="1">
      <alignment vertical="center"/>
    </xf>
    <xf numFmtId="171" fontId="51" fillId="49" borderId="20" xfId="0" applyNumberFormat="1" applyFont="1" applyFill="1" applyBorder="1" applyAlignment="1">
      <alignment vertical="center"/>
    </xf>
    <xf numFmtId="0" fontId="75" fillId="49" borderId="61" xfId="0" applyFont="1" applyFill="1" applyBorder="1" applyAlignment="1">
      <alignment horizontal="left" vertical="center" wrapText="1"/>
    </xf>
    <xf numFmtId="0" fontId="75" fillId="49" borderId="62" xfId="0" applyFont="1" applyFill="1" applyBorder="1"/>
    <xf numFmtId="0" fontId="75" fillId="49" borderId="64" xfId="0" applyFont="1" applyFill="1" applyBorder="1"/>
    <xf numFmtId="0" fontId="75" fillId="49" borderId="65" xfId="0" applyFont="1" applyFill="1" applyBorder="1" applyAlignment="1">
      <alignment horizontal="left" vertical="center" wrapText="1"/>
    </xf>
    <xf numFmtId="0" fontId="75" fillId="49" borderId="66" xfId="0" applyFont="1" applyFill="1" applyBorder="1"/>
    <xf numFmtId="0" fontId="75" fillId="49" borderId="67" xfId="0" applyFont="1" applyFill="1" applyBorder="1"/>
    <xf numFmtId="0" fontId="75" fillId="49" borderId="68" xfId="0" applyFont="1" applyFill="1" applyBorder="1" applyAlignment="1">
      <alignment horizontal="left" vertical="center" wrapText="1"/>
    </xf>
    <xf numFmtId="0" fontId="75" fillId="49" borderId="69" xfId="0" applyFont="1" applyFill="1" applyBorder="1"/>
    <xf numFmtId="0" fontId="75" fillId="49" borderId="71" xfId="0" applyFont="1" applyFill="1" applyBorder="1"/>
    <xf numFmtId="0" fontId="49" fillId="0" borderId="0" xfId="55" applyFont="1"/>
    <xf numFmtId="0" fontId="0" fillId="0" borderId="73" xfId="0" applyBorder="1"/>
    <xf numFmtId="0" fontId="0" fillId="0" borderId="74" xfId="0" applyBorder="1"/>
    <xf numFmtId="0" fontId="52" fillId="0" borderId="0" xfId="0" applyFont="1" applyAlignment="1">
      <alignment horizontal="left"/>
    </xf>
    <xf numFmtId="0" fontId="56" fillId="0" borderId="0" xfId="0" applyFont="1"/>
    <xf numFmtId="0" fontId="58" fillId="0" borderId="0" xfId="0" applyFont="1" applyAlignment="1">
      <alignment horizontal="left"/>
    </xf>
    <xf numFmtId="0" fontId="52" fillId="0" borderId="73" xfId="0" applyFont="1" applyBorder="1" applyAlignment="1">
      <alignment horizontal="left"/>
    </xf>
    <xf numFmtId="0" fontId="49" fillId="0" borderId="73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73" xfId="0" applyBorder="1" applyAlignment="1">
      <alignment horizontal="left"/>
    </xf>
    <xf numFmtId="0" fontId="77" fillId="0" borderId="58" xfId="0" applyFont="1" applyBorder="1" applyAlignment="1">
      <alignment vertical="center"/>
    </xf>
    <xf numFmtId="0" fontId="51" fillId="48" borderId="72" xfId="0" applyFont="1" applyFill="1" applyBorder="1" applyAlignment="1">
      <alignment horizontal="left" vertical="top" wrapText="1"/>
    </xf>
    <xf numFmtId="0" fontId="51" fillId="48" borderId="32" xfId="0" applyFont="1" applyFill="1" applyBorder="1" applyAlignment="1">
      <alignment horizontal="left" vertical="top" wrapText="1"/>
    </xf>
    <xf numFmtId="0" fontId="51" fillId="48" borderId="36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51" fillId="48" borderId="32" xfId="0" applyFont="1" applyFill="1" applyBorder="1" applyAlignment="1">
      <alignment vertical="top" wrapText="1"/>
    </xf>
    <xf numFmtId="0" fontId="52" fillId="0" borderId="0" xfId="0" applyFont="1" applyAlignment="1">
      <alignment horizontal="center"/>
    </xf>
    <xf numFmtId="0" fontId="49" fillId="54" borderId="0" xfId="77" applyFont="1" applyFill="1" applyBorder="1" applyAlignment="1">
      <alignment horizontal="center"/>
    </xf>
    <xf numFmtId="0" fontId="49" fillId="48" borderId="0" xfId="77" applyFont="1" applyFill="1" applyBorder="1" applyAlignment="1">
      <alignment horizontal="center"/>
    </xf>
    <xf numFmtId="0" fontId="0" fillId="55" borderId="0" xfId="0" applyFill="1" applyAlignment="1">
      <alignment horizontal="center"/>
    </xf>
    <xf numFmtId="0" fontId="0" fillId="48" borderId="0" xfId="0" applyFill="1" applyAlignment="1">
      <alignment horizontal="center"/>
    </xf>
    <xf numFmtId="0" fontId="52" fillId="48" borderId="0" xfId="0" applyFont="1" applyFill="1" applyAlignment="1">
      <alignment horizontal="center"/>
    </xf>
    <xf numFmtId="0" fontId="52" fillId="56" borderId="0" xfId="0" applyFont="1" applyFill="1" applyAlignment="1">
      <alignment horizontal="center"/>
    </xf>
    <xf numFmtId="0" fontId="51" fillId="58" borderId="0" xfId="0" applyFont="1" applyFill="1" applyAlignment="1">
      <alignment horizontal="center"/>
    </xf>
    <xf numFmtId="0" fontId="2" fillId="0" borderId="0" xfId="211"/>
    <xf numFmtId="0" fontId="53" fillId="0" borderId="0" xfId="0" applyFont="1"/>
    <xf numFmtId="14" fontId="53" fillId="0" borderId="0" xfId="0" applyNumberFormat="1" applyFont="1"/>
    <xf numFmtId="44" fontId="0" fillId="0" borderId="0" xfId="207" applyFont="1"/>
    <xf numFmtId="0" fontId="53" fillId="0" borderId="0" xfId="207" applyNumberFormat="1" applyFont="1"/>
    <xf numFmtId="44" fontId="49" fillId="59" borderId="0" xfId="77" applyNumberFormat="1" applyFont="1" applyFill="1" applyBorder="1" applyProtection="1">
      <protection locked="0"/>
    </xf>
    <xf numFmtId="167" fontId="49" fillId="0" borderId="0" xfId="0" applyNumberFormat="1" applyFont="1"/>
    <xf numFmtId="0" fontId="50" fillId="0" borderId="0" xfId="0" applyFont="1" applyAlignment="1">
      <alignment horizontal="right"/>
    </xf>
    <xf numFmtId="44" fontId="0" fillId="0" borderId="0" xfId="207" applyFont="1" applyBorder="1" applyProtection="1"/>
    <xf numFmtId="167" fontId="54" fillId="0" borderId="0" xfId="0" applyNumberFormat="1" applyFont="1"/>
    <xf numFmtId="14" fontId="49" fillId="0" borderId="0" xfId="0" applyNumberFormat="1" applyFont="1" applyAlignment="1">
      <alignment horizontal="left"/>
    </xf>
    <xf numFmtId="0" fontId="48" fillId="0" borderId="0" xfId="0" applyFont="1"/>
    <xf numFmtId="0" fontId="50" fillId="0" borderId="0" xfId="207" applyNumberFormat="1" applyFont="1" applyBorder="1" applyAlignment="1" applyProtection="1">
      <alignment horizontal="center"/>
    </xf>
    <xf numFmtId="170" fontId="50" fillId="0" borderId="0" xfId="208" applyNumberFormat="1" applyFont="1" applyBorder="1" applyAlignment="1" applyProtection="1">
      <alignment horizontal="center"/>
    </xf>
    <xf numFmtId="14" fontId="48" fillId="0" borderId="0" xfId="0" applyNumberFormat="1" applyFont="1"/>
    <xf numFmtId="0" fontId="53" fillId="0" borderId="0" xfId="0" applyFont="1" applyAlignment="1">
      <alignment horizontal="center"/>
    </xf>
    <xf numFmtId="167" fontId="50" fillId="48" borderId="0" xfId="0" applyNumberFormat="1" applyFont="1" applyFill="1" applyAlignment="1">
      <alignment vertical="top" wrapText="1"/>
    </xf>
    <xf numFmtId="14" fontId="50" fillId="48" borderId="0" xfId="0" applyNumberFormat="1" applyFont="1" applyFill="1" applyAlignment="1">
      <alignment horizontal="left" vertical="top" wrapText="1"/>
    </xf>
    <xf numFmtId="0" fontId="50" fillId="48" borderId="0" xfId="0" applyFont="1" applyFill="1" applyAlignment="1">
      <alignment horizontal="left" vertical="top" wrapText="1"/>
    </xf>
    <xf numFmtId="0" fontId="53" fillId="48" borderId="0" xfId="0" applyFont="1" applyFill="1" applyAlignment="1">
      <alignment vertical="top" wrapText="1"/>
    </xf>
    <xf numFmtId="0" fontId="50" fillId="0" borderId="0" xfId="0" applyFont="1" applyAlignment="1">
      <alignment horizontal="left" vertical="top" wrapText="1"/>
    </xf>
    <xf numFmtId="169" fontId="49" fillId="0" borderId="0" xfId="0" applyNumberFormat="1" applyFont="1" applyAlignment="1">
      <alignment horizontal="left"/>
    </xf>
    <xf numFmtId="0" fontId="16" fillId="0" borderId="0" xfId="0" applyFont="1"/>
    <xf numFmtId="167" fontId="14" fillId="0" borderId="0" xfId="0" applyNumberFormat="1" applyFont="1"/>
    <xf numFmtId="0" fontId="49" fillId="0" borderId="0" xfId="0" applyFont="1"/>
    <xf numFmtId="14" fontId="49" fillId="0" borderId="0" xfId="0" applyNumberFormat="1" applyFont="1"/>
    <xf numFmtId="44" fontId="17" fillId="2" borderId="0" xfId="77" applyNumberFormat="1" applyBorder="1" applyProtection="1"/>
    <xf numFmtId="169" fontId="49" fillId="0" borderId="0" xfId="0" applyNumberFormat="1" applyFont="1"/>
    <xf numFmtId="0" fontId="58" fillId="0" borderId="41" xfId="0" applyFont="1" applyBorder="1" applyAlignment="1">
      <alignment vertical="center"/>
    </xf>
    <xf numFmtId="0" fontId="58" fillId="0" borderId="31" xfId="0" applyFont="1" applyBorder="1" applyAlignment="1">
      <alignment vertical="center"/>
    </xf>
    <xf numFmtId="0" fontId="51" fillId="48" borderId="72" xfId="0" applyFont="1" applyFill="1" applyBorder="1" applyAlignment="1">
      <alignment horizontal="left"/>
    </xf>
    <xf numFmtId="0" fontId="51" fillId="48" borderId="32" xfId="0" applyFont="1" applyFill="1" applyBorder="1" applyAlignment="1">
      <alignment horizontal="left"/>
    </xf>
    <xf numFmtId="0" fontId="51" fillId="48" borderId="36" xfId="0" applyFont="1" applyFill="1" applyBorder="1" applyAlignment="1">
      <alignment horizontal="left"/>
    </xf>
    <xf numFmtId="0" fontId="0" fillId="0" borderId="33" xfId="0" applyBorder="1"/>
    <xf numFmtId="14" fontId="49" fillId="0" borderId="33" xfId="0" applyNumberFormat="1" applyFont="1" applyBorder="1"/>
    <xf numFmtId="0" fontId="51" fillId="57" borderId="0" xfId="0" applyFont="1" applyFill="1" applyAlignment="1">
      <alignment horizontal="center"/>
    </xf>
    <xf numFmtId="0" fontId="52" fillId="57" borderId="0" xfId="0" applyFont="1" applyFill="1" applyAlignment="1">
      <alignment horizontal="center"/>
    </xf>
    <xf numFmtId="0" fontId="0" fillId="0" borderId="33" xfId="0" applyBorder="1" applyAlignment="1">
      <alignment horizontal="center"/>
    </xf>
    <xf numFmtId="44" fontId="0" fillId="0" borderId="0" xfId="207" applyFont="1" applyAlignment="1">
      <alignment horizontal="center"/>
    </xf>
    <xf numFmtId="44" fontId="53" fillId="0" borderId="38" xfId="207" applyFont="1" applyFill="1" applyBorder="1" applyAlignment="1" applyProtection="1">
      <alignment horizontal="left"/>
    </xf>
    <xf numFmtId="44" fontId="53" fillId="0" borderId="39" xfId="207" applyFont="1" applyFill="1" applyBorder="1" applyAlignment="1" applyProtection="1">
      <alignment horizontal="left"/>
    </xf>
    <xf numFmtId="44" fontId="53" fillId="60" borderId="0" xfId="207" applyFont="1" applyFill="1" applyBorder="1" applyAlignment="1" applyProtection="1">
      <alignment horizontal="left"/>
      <protection locked="0"/>
    </xf>
    <xf numFmtId="44" fontId="53" fillId="60" borderId="33" xfId="207" applyFont="1" applyFill="1" applyBorder="1" applyAlignment="1" applyProtection="1">
      <alignment horizontal="left"/>
      <protection locked="0"/>
    </xf>
    <xf numFmtId="171" fontId="74" fillId="59" borderId="19" xfId="0" applyNumberFormat="1" applyFont="1" applyFill="1" applyBorder="1" applyAlignment="1" applyProtection="1">
      <alignment horizontal="center" vertical="center"/>
      <protection locked="0"/>
    </xf>
    <xf numFmtId="10" fontId="74" fillId="59" borderId="19" xfId="0" applyNumberFormat="1" applyFont="1" applyFill="1" applyBorder="1" applyAlignment="1" applyProtection="1">
      <alignment horizontal="center" vertical="center"/>
      <protection locked="0"/>
    </xf>
    <xf numFmtId="0" fontId="0" fillId="58" borderId="0" xfId="0" applyFill="1" applyAlignment="1">
      <alignment horizontal="center"/>
    </xf>
    <xf numFmtId="169" fontId="0" fillId="0" borderId="0" xfId="0" applyNumberFormat="1"/>
    <xf numFmtId="44" fontId="17" fillId="59" borderId="38" xfId="77" applyNumberFormat="1" applyFill="1" applyBorder="1" applyProtection="1">
      <protection locked="0"/>
    </xf>
    <xf numFmtId="44" fontId="17" fillId="59" borderId="39" xfId="77" applyNumberFormat="1" applyFill="1" applyBorder="1" applyProtection="1">
      <protection locked="0"/>
    </xf>
    <xf numFmtId="44" fontId="0" fillId="61" borderId="38" xfId="0" applyNumberFormat="1" applyFill="1" applyBorder="1"/>
    <xf numFmtId="0" fontId="58" fillId="0" borderId="30" xfId="0" applyFont="1" applyBorder="1" applyAlignment="1">
      <alignment vertical="center"/>
    </xf>
    <xf numFmtId="0" fontId="58" fillId="0" borderId="0" xfId="0" applyFont="1" applyAlignment="1">
      <alignment vertical="center"/>
    </xf>
    <xf numFmtId="0" fontId="57" fillId="60" borderId="32" xfId="0" applyFont="1" applyFill="1" applyBorder="1" applyProtection="1">
      <protection locked="0"/>
    </xf>
    <xf numFmtId="0" fontId="57" fillId="60" borderId="0" xfId="0" applyFont="1" applyFill="1" applyProtection="1">
      <protection locked="0"/>
    </xf>
    <xf numFmtId="0" fontId="57" fillId="60" borderId="33" xfId="0" applyFont="1" applyFill="1" applyBorder="1" applyProtection="1">
      <protection locked="0"/>
    </xf>
    <xf numFmtId="0" fontId="57" fillId="60" borderId="36" xfId="0" applyFont="1" applyFill="1" applyBorder="1" applyAlignment="1" applyProtection="1">
      <alignment vertical="top"/>
      <protection locked="0"/>
    </xf>
    <xf numFmtId="0" fontId="57" fillId="60" borderId="38" xfId="0" applyFont="1" applyFill="1" applyBorder="1" applyAlignment="1" applyProtection="1">
      <alignment vertical="top"/>
      <protection locked="0"/>
    </xf>
    <xf numFmtId="0" fontId="57" fillId="60" borderId="39" xfId="0" applyFont="1" applyFill="1" applyBorder="1" applyAlignment="1" applyProtection="1">
      <alignment vertical="top"/>
      <protection locked="0"/>
    </xf>
    <xf numFmtId="0" fontId="75" fillId="0" borderId="0" xfId="0" applyFont="1" applyProtection="1">
      <protection locked="0"/>
    </xf>
    <xf numFmtId="0" fontId="75" fillId="59" borderId="24" xfId="0" applyFont="1" applyFill="1" applyBorder="1" applyProtection="1">
      <protection locked="0"/>
    </xf>
    <xf numFmtId="0" fontId="75" fillId="59" borderId="26" xfId="0" applyFont="1" applyFill="1" applyBorder="1" applyProtection="1">
      <protection locked="0"/>
    </xf>
    <xf numFmtId="0" fontId="75" fillId="59" borderId="29" xfId="0" applyFont="1" applyFill="1" applyBorder="1" applyProtection="1">
      <protection locked="0"/>
    </xf>
    <xf numFmtId="0" fontId="75" fillId="59" borderId="63" xfId="0" applyFont="1" applyFill="1" applyBorder="1" applyProtection="1">
      <protection locked="0"/>
    </xf>
    <xf numFmtId="0" fontId="75" fillId="59" borderId="37" xfId="0" applyFont="1" applyFill="1" applyBorder="1" applyProtection="1">
      <protection locked="0"/>
    </xf>
    <xf numFmtId="0" fontId="75" fillId="59" borderId="70" xfId="0" applyFont="1" applyFill="1" applyBorder="1" applyProtection="1">
      <protection locked="0"/>
    </xf>
    <xf numFmtId="0" fontId="57" fillId="51" borderId="54" xfId="0" applyFont="1" applyFill="1" applyBorder="1" applyAlignment="1">
      <alignment vertical="center" wrapText="1"/>
    </xf>
    <xf numFmtId="0" fontId="57" fillId="51" borderId="55" xfId="0" applyFont="1" applyFill="1" applyBorder="1" applyAlignment="1">
      <alignment vertical="center" wrapText="1"/>
    </xf>
    <xf numFmtId="0" fontId="57" fillId="51" borderId="56" xfId="0" applyFont="1" applyFill="1" applyBorder="1" applyAlignment="1">
      <alignment vertical="center" wrapText="1"/>
    </xf>
    <xf numFmtId="0" fontId="57" fillId="51" borderId="32" xfId="0" applyFont="1" applyFill="1" applyBorder="1"/>
    <xf numFmtId="0" fontId="57" fillId="51" borderId="0" xfId="0" applyFont="1" applyFill="1"/>
    <xf numFmtId="0" fontId="57" fillId="51" borderId="33" xfId="0" applyFont="1" applyFill="1" applyBorder="1"/>
    <xf numFmtId="0" fontId="57" fillId="51" borderId="75" xfId="0" applyFont="1" applyFill="1" applyBorder="1" applyAlignment="1">
      <alignment vertical="top"/>
    </xf>
    <xf numFmtId="0" fontId="57" fillId="51" borderId="76" xfId="0" applyFont="1" applyFill="1" applyBorder="1" applyAlignment="1">
      <alignment vertical="top"/>
    </xf>
    <xf numFmtId="0" fontId="57" fillId="51" borderId="77" xfId="0" applyFont="1" applyFill="1" applyBorder="1" applyAlignment="1">
      <alignment vertical="top"/>
    </xf>
    <xf numFmtId="0" fontId="58" fillId="0" borderId="78" xfId="0" applyFont="1" applyBorder="1" applyAlignment="1">
      <alignment vertical="center"/>
    </xf>
    <xf numFmtId="0" fontId="57" fillId="51" borderId="54" xfId="0" applyFont="1" applyFill="1" applyBorder="1" applyAlignment="1">
      <alignment vertical="center"/>
    </xf>
    <xf numFmtId="0" fontId="57" fillId="51" borderId="55" xfId="0" applyFont="1" applyFill="1" applyBorder="1" applyAlignment="1">
      <alignment vertical="center"/>
    </xf>
    <xf numFmtId="0" fontId="57" fillId="51" borderId="56" xfId="0" applyFont="1" applyFill="1" applyBorder="1" applyAlignment="1">
      <alignment vertical="center"/>
    </xf>
    <xf numFmtId="0" fontId="46" fillId="0" borderId="0" xfId="212" applyFont="1"/>
    <xf numFmtId="0" fontId="1" fillId="0" borderId="0" xfId="212"/>
    <xf numFmtId="44" fontId="1" fillId="0" borderId="0" xfId="212" applyNumberFormat="1"/>
    <xf numFmtId="0" fontId="49" fillId="0" borderId="33" xfId="0" applyFont="1" applyBorder="1" applyAlignment="1">
      <alignment horizontal="left"/>
    </xf>
    <xf numFmtId="0" fontId="49" fillId="0" borderId="74" xfId="0" applyFont="1" applyBorder="1" applyAlignment="1">
      <alignment horizontal="left"/>
    </xf>
    <xf numFmtId="0" fontId="0" fillId="48" borderId="33" xfId="0" applyFill="1" applyBorder="1" applyAlignment="1">
      <alignment horizontal="center"/>
    </xf>
    <xf numFmtId="0" fontId="57" fillId="51" borderId="22" xfId="0" applyFont="1" applyFill="1" applyBorder="1" applyAlignment="1">
      <alignment vertical="top"/>
    </xf>
    <xf numFmtId="0" fontId="57" fillId="51" borderId="25" xfId="0" applyFont="1" applyFill="1" applyBorder="1" applyAlignment="1">
      <alignment vertical="top"/>
    </xf>
    <xf numFmtId="0" fontId="57" fillId="51" borderId="27" xfId="0" applyFont="1" applyFill="1" applyBorder="1" applyAlignment="1">
      <alignment vertical="top"/>
    </xf>
    <xf numFmtId="0" fontId="1" fillId="0" borderId="0" xfId="193" applyFont="1" applyAlignment="1">
      <alignment horizontal="center"/>
    </xf>
    <xf numFmtId="0" fontId="1" fillId="0" borderId="0" xfId="193" applyFont="1"/>
    <xf numFmtId="0" fontId="1" fillId="0" borderId="0" xfId="172" applyFont="1"/>
    <xf numFmtId="0" fontId="1" fillId="0" borderId="0" xfId="211" applyFont="1"/>
    <xf numFmtId="44" fontId="53" fillId="0" borderId="0" xfId="207" applyFont="1"/>
    <xf numFmtId="44" fontId="46" fillId="0" borderId="0" xfId="212" applyNumberFormat="1" applyFont="1"/>
    <xf numFmtId="0" fontId="62" fillId="51" borderId="46" xfId="0" applyFont="1" applyFill="1" applyBorder="1" applyAlignment="1">
      <alignment vertical="center"/>
    </xf>
    <xf numFmtId="2" fontId="53" fillId="60" borderId="0" xfId="207" applyNumberFormat="1" applyFont="1" applyFill="1" applyBorder="1" applyAlignment="1" applyProtection="1">
      <alignment horizontal="left"/>
      <protection locked="0"/>
    </xf>
    <xf numFmtId="2" fontId="53" fillId="60" borderId="33" xfId="207" applyNumberFormat="1" applyFont="1" applyFill="1" applyBorder="1" applyAlignment="1" applyProtection="1">
      <alignment horizontal="left"/>
      <protection locked="0"/>
    </xf>
    <xf numFmtId="0" fontId="61" fillId="0" borderId="25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61" fillId="0" borderId="26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center" vertical="center"/>
    </xf>
    <xf numFmtId="0" fontId="58" fillId="0" borderId="41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57" fillId="0" borderId="0" xfId="0" applyFont="1" applyAlignment="1"/>
    <xf numFmtId="0" fontId="60" fillId="50" borderId="22" xfId="0" applyFont="1" applyFill="1" applyBorder="1" applyAlignment="1">
      <alignment horizontal="left" wrapText="1"/>
    </xf>
    <xf numFmtId="0" fontId="60" fillId="50" borderId="23" xfId="0" applyFont="1" applyFill="1" applyBorder="1" applyAlignment="1">
      <alignment horizontal="left" wrapText="1"/>
    </xf>
    <xf numFmtId="0" fontId="60" fillId="50" borderId="24" xfId="0" applyFont="1" applyFill="1" applyBorder="1" applyAlignment="1">
      <alignment horizontal="left" wrapText="1"/>
    </xf>
    <xf numFmtId="0" fontId="60" fillId="50" borderId="27" xfId="0" applyFont="1" applyFill="1" applyBorder="1" applyAlignment="1">
      <alignment horizontal="left" wrapText="1"/>
    </xf>
    <xf numFmtId="0" fontId="60" fillId="50" borderId="28" xfId="0" applyFont="1" applyFill="1" applyBorder="1" applyAlignment="1">
      <alignment horizontal="left" wrapText="1"/>
    </xf>
    <xf numFmtId="0" fontId="60" fillId="50" borderId="29" xfId="0" applyFont="1" applyFill="1" applyBorder="1" applyAlignment="1">
      <alignment horizontal="left" wrapText="1"/>
    </xf>
    <xf numFmtId="0" fontId="61" fillId="0" borderId="22" xfId="0" applyFont="1" applyBorder="1" applyAlignment="1">
      <alignment horizontal="left" vertical="center" wrapText="1"/>
    </xf>
    <xf numFmtId="0" fontId="61" fillId="0" borderId="23" xfId="0" applyFont="1" applyBorder="1" applyAlignment="1">
      <alignment horizontal="left" vertical="center" wrapText="1"/>
    </xf>
    <xf numFmtId="0" fontId="61" fillId="0" borderId="24" xfId="0" applyFont="1" applyBorder="1" applyAlignment="1">
      <alignment horizontal="left" vertical="center" wrapText="1"/>
    </xf>
    <xf numFmtId="0" fontId="64" fillId="50" borderId="49" xfId="0" applyFont="1" applyFill="1" applyBorder="1" applyAlignment="1">
      <alignment horizontal="left" vertical="center"/>
    </xf>
    <xf numFmtId="0" fontId="64" fillId="50" borderId="50" xfId="0" applyFont="1" applyFill="1" applyBorder="1" applyAlignment="1">
      <alignment horizontal="left" vertical="center"/>
    </xf>
    <xf numFmtId="0" fontId="64" fillId="50" borderId="51" xfId="0" applyFont="1" applyFill="1" applyBorder="1" applyAlignment="1">
      <alignment horizontal="left" vertical="center"/>
    </xf>
    <xf numFmtId="44" fontId="64" fillId="50" borderId="52" xfId="0" applyNumberFormat="1" applyFont="1" applyFill="1" applyBorder="1" applyAlignment="1">
      <alignment horizontal="left"/>
    </xf>
    <xf numFmtId="8" fontId="64" fillId="50" borderId="53" xfId="0" applyNumberFormat="1" applyFont="1" applyFill="1" applyBorder="1" applyAlignment="1">
      <alignment horizontal="left"/>
    </xf>
    <xf numFmtId="44" fontId="57" fillId="51" borderId="35" xfId="207" applyFont="1" applyFill="1" applyBorder="1" applyAlignment="1">
      <alignment vertical="center"/>
    </xf>
    <xf numFmtId="44" fontId="57" fillId="51" borderId="47" xfId="207" applyFont="1" applyFill="1" applyBorder="1" applyAlignment="1">
      <alignment vertical="center"/>
    </xf>
    <xf numFmtId="0" fontId="53" fillId="50" borderId="44" xfId="0" applyFont="1" applyFill="1" applyBorder="1" applyAlignment="1">
      <alignment horizontal="center" vertical="center"/>
    </xf>
    <xf numFmtId="0" fontId="53" fillId="50" borderId="45" xfId="0" applyFont="1" applyFill="1" applyBorder="1" applyAlignment="1">
      <alignment horizontal="center" vertical="center"/>
    </xf>
    <xf numFmtId="0" fontId="61" fillId="0" borderId="27" xfId="0" applyFont="1" applyBorder="1" applyAlignment="1">
      <alignment horizontal="left" vertical="center" wrapText="1"/>
    </xf>
    <xf numFmtId="0" fontId="61" fillId="0" borderId="28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left" vertical="center" wrapText="1"/>
    </xf>
    <xf numFmtId="0" fontId="57" fillId="60" borderId="32" xfId="0" applyFont="1" applyFill="1" applyBorder="1" applyAlignment="1" applyProtection="1">
      <alignment horizontal="center" vertical="top"/>
      <protection locked="0"/>
    </xf>
    <xf numFmtId="0" fontId="57" fillId="60" borderId="36" xfId="0" applyFont="1" applyFill="1" applyBorder="1" applyAlignment="1" applyProtection="1">
      <alignment horizontal="center" vertical="top"/>
      <protection locked="0"/>
    </xf>
    <xf numFmtId="0" fontId="57" fillId="60" borderId="0" xfId="0" applyFont="1" applyFill="1" applyAlignment="1" applyProtection="1">
      <alignment horizontal="center" vertical="top"/>
      <protection locked="0"/>
    </xf>
    <xf numFmtId="0" fontId="57" fillId="60" borderId="38" xfId="0" applyFont="1" applyFill="1" applyBorder="1" applyAlignment="1" applyProtection="1">
      <alignment horizontal="center" vertical="top"/>
      <protection locked="0"/>
    </xf>
    <xf numFmtId="0" fontId="57" fillId="60" borderId="33" xfId="0" applyFont="1" applyFill="1" applyBorder="1" applyAlignment="1" applyProtection="1">
      <alignment horizontal="center" vertical="top"/>
      <protection locked="0"/>
    </xf>
    <xf numFmtId="0" fontId="57" fillId="60" borderId="39" xfId="0" applyFont="1" applyFill="1" applyBorder="1" applyAlignment="1" applyProtection="1">
      <alignment horizontal="center" vertical="top"/>
      <protection locked="0"/>
    </xf>
    <xf numFmtId="44" fontId="57" fillId="51" borderId="35" xfId="0" applyNumberFormat="1" applyFont="1" applyFill="1" applyBorder="1" applyAlignment="1">
      <alignment vertical="center"/>
    </xf>
    <xf numFmtId="0" fontId="57" fillId="51" borderId="47" xfId="0" applyFont="1" applyFill="1" applyBorder="1" applyAlignment="1">
      <alignment vertical="center"/>
    </xf>
    <xf numFmtId="44" fontId="0" fillId="51" borderId="40" xfId="0" applyNumberFormat="1" applyFill="1" applyBorder="1" applyAlignment="1">
      <alignment vertical="center"/>
    </xf>
    <xf numFmtId="0" fontId="0" fillId="51" borderId="48" xfId="0" applyFill="1" applyBorder="1" applyAlignment="1">
      <alignment vertical="center"/>
    </xf>
    <xf numFmtId="0" fontId="0" fillId="0" borderId="0" xfId="0" applyAlignment="1">
      <alignment horizontal="left"/>
    </xf>
    <xf numFmtId="0" fontId="51" fillId="48" borderId="32" xfId="0" applyFont="1" applyFill="1" applyBorder="1" applyAlignment="1">
      <alignment horizontal="left"/>
    </xf>
    <xf numFmtId="14" fontId="49" fillId="0" borderId="0" xfId="0" applyNumberFormat="1" applyFont="1" applyAlignment="1">
      <alignment horizontal="left"/>
    </xf>
    <xf numFmtId="0" fontId="0" fillId="0" borderId="33" xfId="0" applyBorder="1" applyAlignment="1">
      <alignment horizontal="left"/>
    </xf>
    <xf numFmtId="0" fontId="58" fillId="0" borderId="58" xfId="0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/>
    </xf>
    <xf numFmtId="0" fontId="58" fillId="0" borderId="60" xfId="0" applyFont="1" applyBorder="1" applyAlignment="1">
      <alignment horizontal="center" vertical="center"/>
    </xf>
    <xf numFmtId="0" fontId="57" fillId="60" borderId="23" xfId="0" applyFont="1" applyFill="1" applyBorder="1" applyAlignment="1" applyProtection="1">
      <alignment horizontal="center"/>
      <protection locked="0"/>
    </xf>
    <xf numFmtId="0" fontId="57" fillId="60" borderId="24" xfId="0" applyFont="1" applyFill="1" applyBorder="1" applyAlignment="1" applyProtection="1">
      <alignment horizontal="center"/>
      <protection locked="0"/>
    </xf>
    <xf numFmtId="0" fontId="57" fillId="60" borderId="0" xfId="0" applyFont="1" applyFill="1" applyAlignment="1" applyProtection="1">
      <alignment horizontal="center"/>
      <protection locked="0"/>
    </xf>
    <xf numFmtId="0" fontId="57" fillId="60" borderId="26" xfId="0" applyFont="1" applyFill="1" applyBorder="1" applyAlignment="1" applyProtection="1">
      <alignment horizontal="center"/>
      <protection locked="0"/>
    </xf>
    <xf numFmtId="0" fontId="57" fillId="60" borderId="28" xfId="0" applyFont="1" applyFill="1" applyBorder="1" applyAlignment="1" applyProtection="1">
      <alignment horizontal="center"/>
      <protection locked="0"/>
    </xf>
    <xf numFmtId="0" fontId="57" fillId="60" borderId="29" xfId="0" applyFont="1" applyFill="1" applyBorder="1" applyAlignment="1" applyProtection="1">
      <alignment horizontal="center"/>
      <protection locked="0"/>
    </xf>
    <xf numFmtId="0" fontId="51" fillId="48" borderId="19" xfId="0" applyFont="1" applyFill="1" applyBorder="1" applyAlignment="1">
      <alignment vertical="top" wrapText="1"/>
    </xf>
    <xf numFmtId="0" fontId="51" fillId="48" borderId="19" xfId="0" applyFont="1" applyFill="1" applyBorder="1" applyAlignment="1">
      <alignment vertical="top"/>
    </xf>
    <xf numFmtId="0" fontId="50" fillId="48" borderId="19" xfId="0" applyFont="1" applyFill="1" applyBorder="1" applyAlignment="1">
      <alignment vertical="top" wrapText="1"/>
    </xf>
    <xf numFmtId="0" fontId="46" fillId="0" borderId="0" xfId="212" applyFont="1" applyAlignment="1">
      <alignment horizontal="left"/>
    </xf>
    <xf numFmtId="0" fontId="58" fillId="0" borderId="30" xfId="0" applyFont="1" applyBorder="1" applyAlignment="1">
      <alignment horizontal="left" vertical="center"/>
    </xf>
    <xf numFmtId="0" fontId="58" fillId="0" borderId="41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</cellXfs>
  <cellStyles count="213">
    <cellStyle name="20% - Accent1" xfId="93" builtinId="30" customBuiltin="1"/>
    <cellStyle name="20% - Accent1 2" xfId="3" xr:uid="{00000000-0005-0000-0000-000001000000}"/>
    <cellStyle name="20% - Accent1 3" xfId="142" xr:uid="{00000000-0005-0000-0000-000002000000}"/>
    <cellStyle name="20% - Accent1 4" xfId="181" xr:uid="{00000000-0005-0000-0000-000003000000}"/>
    <cellStyle name="20% - Accent1 5" xfId="195" xr:uid="{00000000-0005-0000-0000-000004000000}"/>
    <cellStyle name="20% - Accent2" xfId="97" builtinId="34" customBuiltin="1"/>
    <cellStyle name="20% - Accent2 2" xfId="4" xr:uid="{00000000-0005-0000-0000-000006000000}"/>
    <cellStyle name="20% - Accent2 3" xfId="144" xr:uid="{00000000-0005-0000-0000-000007000000}"/>
    <cellStyle name="20% - Accent2 4" xfId="183" xr:uid="{00000000-0005-0000-0000-000008000000}"/>
    <cellStyle name="20% - Accent2 5" xfId="197" xr:uid="{00000000-0005-0000-0000-000009000000}"/>
    <cellStyle name="20% - Accent3" xfId="101" builtinId="38" customBuiltin="1"/>
    <cellStyle name="20% - Accent3 2" xfId="5" xr:uid="{00000000-0005-0000-0000-00000B000000}"/>
    <cellStyle name="20% - Accent3 3" xfId="146" xr:uid="{00000000-0005-0000-0000-00000C000000}"/>
    <cellStyle name="20% - Accent3 4" xfId="185" xr:uid="{00000000-0005-0000-0000-00000D000000}"/>
    <cellStyle name="20% - Accent3 5" xfId="199" xr:uid="{00000000-0005-0000-0000-00000E000000}"/>
    <cellStyle name="20% - Accent4" xfId="105" builtinId="42" customBuiltin="1"/>
    <cellStyle name="20% - Accent4 2" xfId="6" xr:uid="{00000000-0005-0000-0000-000010000000}"/>
    <cellStyle name="20% - Accent4 3" xfId="148" xr:uid="{00000000-0005-0000-0000-000011000000}"/>
    <cellStyle name="20% - Accent4 4" xfId="187" xr:uid="{00000000-0005-0000-0000-000012000000}"/>
    <cellStyle name="20% - Accent4 5" xfId="201" xr:uid="{00000000-0005-0000-0000-000013000000}"/>
    <cellStyle name="20% - Accent5" xfId="109" builtinId="46" customBuiltin="1"/>
    <cellStyle name="20% - Accent5 2" xfId="7" xr:uid="{00000000-0005-0000-0000-000015000000}"/>
    <cellStyle name="20% - Accent5 3" xfId="150" xr:uid="{00000000-0005-0000-0000-000016000000}"/>
    <cellStyle name="20% - Accent5 4" xfId="189" xr:uid="{00000000-0005-0000-0000-000017000000}"/>
    <cellStyle name="20% - Accent5 5" xfId="203" xr:uid="{00000000-0005-0000-0000-000018000000}"/>
    <cellStyle name="20% - Accent6" xfId="113" builtinId="50" customBuiltin="1"/>
    <cellStyle name="20% - Accent6 2" xfId="8" xr:uid="{00000000-0005-0000-0000-00001A000000}"/>
    <cellStyle name="20% - Accent6 3" xfId="152" xr:uid="{00000000-0005-0000-0000-00001B000000}"/>
    <cellStyle name="20% - Accent6 4" xfId="191" xr:uid="{00000000-0005-0000-0000-00001C000000}"/>
    <cellStyle name="20% - Accent6 5" xfId="205" xr:uid="{00000000-0005-0000-0000-00001D000000}"/>
    <cellStyle name="40% - Accent1" xfId="94" builtinId="31" customBuiltin="1"/>
    <cellStyle name="40% - Accent1 2" xfId="9" xr:uid="{00000000-0005-0000-0000-00001F000000}"/>
    <cellStyle name="40% - Accent1 3" xfId="143" xr:uid="{00000000-0005-0000-0000-000020000000}"/>
    <cellStyle name="40% - Accent1 4" xfId="182" xr:uid="{00000000-0005-0000-0000-000021000000}"/>
    <cellStyle name="40% - Accent1 5" xfId="196" xr:uid="{00000000-0005-0000-0000-000022000000}"/>
    <cellStyle name="40% - Accent2" xfId="98" builtinId="35" customBuiltin="1"/>
    <cellStyle name="40% - Accent2 2" xfId="10" xr:uid="{00000000-0005-0000-0000-000024000000}"/>
    <cellStyle name="40% - Accent2 3" xfId="145" xr:uid="{00000000-0005-0000-0000-000025000000}"/>
    <cellStyle name="40% - Accent2 4" xfId="184" xr:uid="{00000000-0005-0000-0000-000026000000}"/>
    <cellStyle name="40% - Accent2 5" xfId="198" xr:uid="{00000000-0005-0000-0000-000027000000}"/>
    <cellStyle name="40% - Accent3" xfId="102" builtinId="39" customBuiltin="1"/>
    <cellStyle name="40% - Accent3 2" xfId="11" xr:uid="{00000000-0005-0000-0000-000029000000}"/>
    <cellStyle name="40% - Accent3 3" xfId="147" xr:uid="{00000000-0005-0000-0000-00002A000000}"/>
    <cellStyle name="40% - Accent3 4" xfId="186" xr:uid="{00000000-0005-0000-0000-00002B000000}"/>
    <cellStyle name="40% - Accent3 5" xfId="200" xr:uid="{00000000-0005-0000-0000-00002C000000}"/>
    <cellStyle name="40% - Accent4" xfId="106" builtinId="43" customBuiltin="1"/>
    <cellStyle name="40% - Accent4 2" xfId="12" xr:uid="{00000000-0005-0000-0000-00002E000000}"/>
    <cellStyle name="40% - Accent4 3" xfId="149" xr:uid="{00000000-0005-0000-0000-00002F000000}"/>
    <cellStyle name="40% - Accent4 4" xfId="188" xr:uid="{00000000-0005-0000-0000-000030000000}"/>
    <cellStyle name="40% - Accent4 5" xfId="202" xr:uid="{00000000-0005-0000-0000-000031000000}"/>
    <cellStyle name="40% - Accent5" xfId="110" builtinId="47" customBuiltin="1"/>
    <cellStyle name="40% - Accent5 2" xfId="13" xr:uid="{00000000-0005-0000-0000-000033000000}"/>
    <cellStyle name="40% - Accent5 3" xfId="151" xr:uid="{00000000-0005-0000-0000-000034000000}"/>
    <cellStyle name="40% - Accent5 4" xfId="190" xr:uid="{00000000-0005-0000-0000-000035000000}"/>
    <cellStyle name="40% - Accent5 5" xfId="204" xr:uid="{00000000-0005-0000-0000-000036000000}"/>
    <cellStyle name="40% - Accent6" xfId="114" builtinId="51" customBuiltin="1"/>
    <cellStyle name="40% - Accent6 2" xfId="14" xr:uid="{00000000-0005-0000-0000-000038000000}"/>
    <cellStyle name="40% - Accent6 3" xfId="153" xr:uid="{00000000-0005-0000-0000-000039000000}"/>
    <cellStyle name="40% - Accent6 4" xfId="192" xr:uid="{00000000-0005-0000-0000-00003A000000}"/>
    <cellStyle name="40% - Accent6 5" xfId="206" xr:uid="{00000000-0005-0000-0000-00003B000000}"/>
    <cellStyle name="60% - Accent1" xfId="95" builtinId="32" customBuiltin="1"/>
    <cellStyle name="60% - Accent1 2" xfId="15" xr:uid="{00000000-0005-0000-0000-00003D000000}"/>
    <cellStyle name="60% - Accent2" xfId="99" builtinId="36" customBuiltin="1"/>
    <cellStyle name="60% - Accent2 2" xfId="16" xr:uid="{00000000-0005-0000-0000-00003F000000}"/>
    <cellStyle name="60% - Accent3" xfId="103" builtinId="40" customBuiltin="1"/>
    <cellStyle name="60% - Accent3 2" xfId="17" xr:uid="{00000000-0005-0000-0000-000041000000}"/>
    <cellStyle name="60% - Accent4" xfId="107" builtinId="44" customBuiltin="1"/>
    <cellStyle name="60% - Accent4 2" xfId="18" xr:uid="{00000000-0005-0000-0000-000043000000}"/>
    <cellStyle name="60% - Accent5" xfId="111" builtinId="48" customBuiltin="1"/>
    <cellStyle name="60% - Accent5 2" xfId="19" xr:uid="{00000000-0005-0000-0000-000045000000}"/>
    <cellStyle name="60% - Accent6" xfId="115" builtinId="52" customBuiltin="1"/>
    <cellStyle name="60% - Accent6 2" xfId="20" xr:uid="{00000000-0005-0000-0000-000047000000}"/>
    <cellStyle name="Accent1" xfId="92" builtinId="29" customBuiltin="1"/>
    <cellStyle name="Accent1 2" xfId="21" xr:uid="{00000000-0005-0000-0000-000049000000}"/>
    <cellStyle name="Accent2" xfId="96" builtinId="33" customBuiltin="1"/>
    <cellStyle name="Accent2 2" xfId="22" xr:uid="{00000000-0005-0000-0000-00004B000000}"/>
    <cellStyle name="Accent3" xfId="100" builtinId="37" customBuiltin="1"/>
    <cellStyle name="Accent3 2" xfId="23" xr:uid="{00000000-0005-0000-0000-00004D000000}"/>
    <cellStyle name="Accent4" xfId="104" builtinId="41" customBuiltin="1"/>
    <cellStyle name="Accent4 2" xfId="24" xr:uid="{00000000-0005-0000-0000-00004F000000}"/>
    <cellStyle name="Accent5" xfId="108" builtinId="45" customBuiltin="1"/>
    <cellStyle name="Accent5 2" xfId="25" xr:uid="{00000000-0005-0000-0000-000051000000}"/>
    <cellStyle name="Accent6" xfId="112" builtinId="49" customBuiltin="1"/>
    <cellStyle name="Accent6 2" xfId="26" xr:uid="{00000000-0005-0000-0000-000053000000}"/>
    <cellStyle name="Berekening" xfId="78" builtinId="22" customBuiltin="1"/>
    <cellStyle name="Berekening 2" xfId="27" xr:uid="{00000000-0005-0000-0000-000055000000}"/>
    <cellStyle name="Berekening 2 2" xfId="28" xr:uid="{00000000-0005-0000-0000-000056000000}"/>
    <cellStyle name="Berekening 2 2 2" xfId="29" xr:uid="{00000000-0005-0000-0000-000057000000}"/>
    <cellStyle name="Berekening 2 2 3" xfId="30" xr:uid="{00000000-0005-0000-0000-000058000000}"/>
    <cellStyle name="Berekening 2 2 4" xfId="31" xr:uid="{00000000-0005-0000-0000-000059000000}"/>
    <cellStyle name="Controlecel" xfId="88" builtinId="23" customBuiltin="1"/>
    <cellStyle name="Controlecel 2" xfId="32" xr:uid="{00000000-0005-0000-0000-00005B000000}"/>
    <cellStyle name="Euro" xfId="174" xr:uid="{00000000-0005-0000-0000-00005C000000}"/>
    <cellStyle name="Gekoppelde cel" xfId="87" builtinId="24" customBuiltin="1"/>
    <cellStyle name="Gekoppelde cel 2" xfId="33" xr:uid="{00000000-0005-0000-0000-00005E000000}"/>
    <cellStyle name="Goed" xfId="75" builtinId="26" customBuiltin="1"/>
    <cellStyle name="Invoer" xfId="85" builtinId="20" customBuiltin="1"/>
    <cellStyle name="Invoer 2" xfId="34" xr:uid="{00000000-0005-0000-0000-000061000000}"/>
    <cellStyle name="Invoer 2 2" xfId="35" xr:uid="{00000000-0005-0000-0000-000062000000}"/>
    <cellStyle name="Invoer 2 2 2" xfId="36" xr:uid="{00000000-0005-0000-0000-000063000000}"/>
    <cellStyle name="Invoer 2 2 3" xfId="37" xr:uid="{00000000-0005-0000-0000-000064000000}"/>
    <cellStyle name="Invoer 2 2 4" xfId="38" xr:uid="{00000000-0005-0000-0000-000065000000}"/>
    <cellStyle name="Komma 2" xfId="39" xr:uid="{00000000-0005-0000-0000-000066000000}"/>
    <cellStyle name="Komma 2 2" xfId="131" xr:uid="{00000000-0005-0000-0000-000067000000}"/>
    <cellStyle name="Komma 2 2 2" xfId="164" xr:uid="{00000000-0005-0000-0000-000068000000}"/>
    <cellStyle name="Komma 2 3" xfId="119" xr:uid="{00000000-0005-0000-0000-000069000000}"/>
    <cellStyle name="Komma 2 4" xfId="155" xr:uid="{00000000-0005-0000-0000-00006A000000}"/>
    <cellStyle name="Kop 1" xfId="81" builtinId="16" customBuiltin="1"/>
    <cellStyle name="Kop 1 2" xfId="40" xr:uid="{00000000-0005-0000-0000-00006C000000}"/>
    <cellStyle name="Kop 2" xfId="82" builtinId="17" customBuiltin="1"/>
    <cellStyle name="Kop 2 2" xfId="41" xr:uid="{00000000-0005-0000-0000-00006E000000}"/>
    <cellStyle name="Kop 3" xfId="83" builtinId="18" customBuiltin="1"/>
    <cellStyle name="Kop 3 2" xfId="42" xr:uid="{00000000-0005-0000-0000-000070000000}"/>
    <cellStyle name="Kop 4" xfId="84" builtinId="19" customBuiltin="1"/>
    <cellStyle name="Kop 4 2" xfId="43" xr:uid="{00000000-0005-0000-0000-000072000000}"/>
    <cellStyle name="Neutraal" xfId="77" builtinId="28" customBuiltin="1"/>
    <cellStyle name="Neutraal 2" xfId="44" xr:uid="{00000000-0005-0000-0000-000074000000}"/>
    <cellStyle name="Normal 2" xfId="2" xr:uid="{00000000-0005-0000-0000-000075000000}"/>
    <cellStyle name="Normal 2 2" xfId="45" xr:uid="{00000000-0005-0000-0000-000076000000}"/>
    <cellStyle name="Normal 2 2 2" xfId="46" xr:uid="{00000000-0005-0000-0000-000077000000}"/>
    <cellStyle name="Normal 2 3" xfId="47" xr:uid="{00000000-0005-0000-0000-000078000000}"/>
    <cellStyle name="Normal 2 3 2" xfId="48" xr:uid="{00000000-0005-0000-0000-000079000000}"/>
    <cellStyle name="Notitie 2" xfId="49" xr:uid="{00000000-0005-0000-0000-00007A000000}"/>
    <cellStyle name="Notitie 2 2" xfId="50" xr:uid="{00000000-0005-0000-0000-00007B000000}"/>
    <cellStyle name="Notitie 2 2 2" xfId="51" xr:uid="{00000000-0005-0000-0000-00007C000000}"/>
    <cellStyle name="Notitie 2 2 3" xfId="52" xr:uid="{00000000-0005-0000-0000-00007D000000}"/>
    <cellStyle name="Notitie 2 2 4" xfId="53" xr:uid="{00000000-0005-0000-0000-00007E000000}"/>
    <cellStyle name="Notitie 3" xfId="117" xr:uid="{00000000-0005-0000-0000-00007F000000}"/>
    <cellStyle name="Notitie 4" xfId="141" xr:uid="{00000000-0005-0000-0000-000080000000}"/>
    <cellStyle name="Notitie 5" xfId="180" xr:uid="{00000000-0005-0000-0000-000081000000}"/>
    <cellStyle name="Notitie 6" xfId="194" xr:uid="{00000000-0005-0000-0000-000082000000}"/>
    <cellStyle name="Ongeldig" xfId="76" builtinId="27" customBuiltin="1"/>
    <cellStyle name="Ongeldig 2" xfId="54" xr:uid="{00000000-0005-0000-0000-000084000000}"/>
    <cellStyle name="Procent" xfId="208" builtinId="5"/>
    <cellStyle name="Standaard" xfId="0" builtinId="0" customBuiltin="1"/>
    <cellStyle name="Standaard 10" xfId="210" xr:uid="{00000000-0005-0000-0000-000087000000}"/>
    <cellStyle name="Standaard 11" xfId="211" xr:uid="{57AF70DB-D963-41C9-ACB6-4FFE34E3092F}"/>
    <cellStyle name="Standaard 12" xfId="212" xr:uid="{3D818C5A-10F1-432F-8355-E972EB8F845E}"/>
    <cellStyle name="Standaard 2" xfId="1" xr:uid="{00000000-0005-0000-0000-000088000000}"/>
    <cellStyle name="Standaard 2 2" xfId="55" xr:uid="{00000000-0005-0000-0000-000089000000}"/>
    <cellStyle name="Standaard 2 2 2" xfId="56" xr:uid="{00000000-0005-0000-0000-00008A000000}"/>
    <cellStyle name="Standaard 2 2 3" xfId="128" xr:uid="{00000000-0005-0000-0000-00008B000000}"/>
    <cellStyle name="Standaard 2 2 3 2" xfId="137" xr:uid="{00000000-0005-0000-0000-00008C000000}"/>
    <cellStyle name="Standaard 2 2 3 2 2" xfId="170" xr:uid="{00000000-0005-0000-0000-00008D000000}"/>
    <cellStyle name="Standaard 2 2 3 3" xfId="161" xr:uid="{00000000-0005-0000-0000-00008E000000}"/>
    <cellStyle name="Standaard 2 3" xfId="57" xr:uid="{00000000-0005-0000-0000-00008F000000}"/>
    <cellStyle name="Standaard 2 4" xfId="79" xr:uid="{00000000-0005-0000-0000-000090000000}"/>
    <cellStyle name="Standaard 2 4 2" xfId="130" xr:uid="{00000000-0005-0000-0000-000091000000}"/>
    <cellStyle name="Standaard 2 4 2 2" xfId="163" xr:uid="{00000000-0005-0000-0000-000092000000}"/>
    <cellStyle name="Standaard 2 4 3" xfId="118" xr:uid="{00000000-0005-0000-0000-000093000000}"/>
    <cellStyle name="Standaard 2 4 4" xfId="154" xr:uid="{00000000-0005-0000-0000-000094000000}"/>
    <cellStyle name="Standaard 2 5" xfId="125" xr:uid="{00000000-0005-0000-0000-000095000000}"/>
    <cellStyle name="Standaard 2 5 2" xfId="135" xr:uid="{00000000-0005-0000-0000-000096000000}"/>
    <cellStyle name="Standaard 2 5 2 2" xfId="168" xr:uid="{00000000-0005-0000-0000-000097000000}"/>
    <cellStyle name="Standaard 2 5 3" xfId="159" xr:uid="{00000000-0005-0000-0000-000098000000}"/>
    <cellStyle name="Standaard 3" xfId="58" xr:uid="{00000000-0005-0000-0000-000099000000}"/>
    <cellStyle name="Standaard 4" xfId="116" xr:uid="{00000000-0005-0000-0000-00009A000000}"/>
    <cellStyle name="Standaard 4 2" xfId="127" xr:uid="{00000000-0005-0000-0000-00009B000000}"/>
    <cellStyle name="Standaard 5" xfId="139" xr:uid="{00000000-0005-0000-0000-00009C000000}"/>
    <cellStyle name="Standaard 6" xfId="172" xr:uid="{00000000-0005-0000-0000-00009D000000}"/>
    <cellStyle name="Standaard 7" xfId="176" xr:uid="{00000000-0005-0000-0000-00009E000000}"/>
    <cellStyle name="Standaard 8" xfId="179" xr:uid="{00000000-0005-0000-0000-00009F000000}"/>
    <cellStyle name="Standaard 9" xfId="193" xr:uid="{00000000-0005-0000-0000-0000A0000000}"/>
    <cellStyle name="Titel" xfId="80" builtinId="15" customBuiltin="1"/>
    <cellStyle name="Titel 2" xfId="59" xr:uid="{00000000-0005-0000-0000-0000A2000000}"/>
    <cellStyle name="Totaal" xfId="91" builtinId="25" customBuiltin="1"/>
    <cellStyle name="Totaal 2" xfId="60" xr:uid="{00000000-0005-0000-0000-0000A4000000}"/>
    <cellStyle name="Totaal 2 2" xfId="61" xr:uid="{00000000-0005-0000-0000-0000A5000000}"/>
    <cellStyle name="Totaal 2 2 2" xfId="62" xr:uid="{00000000-0005-0000-0000-0000A6000000}"/>
    <cellStyle name="Totaal 2 2 3" xfId="63" xr:uid="{00000000-0005-0000-0000-0000A7000000}"/>
    <cellStyle name="Totaal 2 2 4" xfId="64" xr:uid="{00000000-0005-0000-0000-0000A8000000}"/>
    <cellStyle name="Uitvoer" xfId="86" builtinId="21" customBuiltin="1"/>
    <cellStyle name="Uitvoer 2" xfId="65" xr:uid="{00000000-0005-0000-0000-0000AA000000}"/>
    <cellStyle name="Uitvoer 2 2" xfId="66" xr:uid="{00000000-0005-0000-0000-0000AB000000}"/>
    <cellStyle name="Uitvoer 2 2 2" xfId="67" xr:uid="{00000000-0005-0000-0000-0000AC000000}"/>
    <cellStyle name="Uitvoer 2 2 3" xfId="68" xr:uid="{00000000-0005-0000-0000-0000AD000000}"/>
    <cellStyle name="Uitvoer 2 2 4" xfId="69" xr:uid="{00000000-0005-0000-0000-0000AE000000}"/>
    <cellStyle name="Valuta" xfId="207" builtinId="4"/>
    <cellStyle name="Valuta 10" xfId="209" xr:uid="{00000000-0005-0000-0000-0000B0000000}"/>
    <cellStyle name="Valuta 2" xfId="70" xr:uid="{00000000-0005-0000-0000-0000B1000000}"/>
    <cellStyle name="Valuta 2 2" xfId="123" xr:uid="{00000000-0005-0000-0000-0000B2000000}"/>
    <cellStyle name="Valuta 2 2 2" xfId="129" xr:uid="{00000000-0005-0000-0000-0000B3000000}"/>
    <cellStyle name="Valuta 2 2 2 2" xfId="138" xr:uid="{00000000-0005-0000-0000-0000B4000000}"/>
    <cellStyle name="Valuta 2 2 2 2 2" xfId="171" xr:uid="{00000000-0005-0000-0000-0000B5000000}"/>
    <cellStyle name="Valuta 2 2 2 3" xfId="162" xr:uid="{00000000-0005-0000-0000-0000B6000000}"/>
    <cellStyle name="Valuta 2 2 3" xfId="134" xr:uid="{00000000-0005-0000-0000-0000B7000000}"/>
    <cellStyle name="Valuta 2 2 3 2" xfId="167" xr:uid="{00000000-0005-0000-0000-0000B8000000}"/>
    <cellStyle name="Valuta 2 2 4" xfId="158" xr:uid="{00000000-0005-0000-0000-0000B9000000}"/>
    <cellStyle name="Valuta 2 3" xfId="126" xr:uid="{00000000-0005-0000-0000-0000BA000000}"/>
    <cellStyle name="Valuta 2 3 2" xfId="136" xr:uid="{00000000-0005-0000-0000-0000BB000000}"/>
    <cellStyle name="Valuta 2 3 2 2" xfId="169" xr:uid="{00000000-0005-0000-0000-0000BC000000}"/>
    <cellStyle name="Valuta 2 3 3" xfId="160" xr:uid="{00000000-0005-0000-0000-0000BD000000}"/>
    <cellStyle name="Valuta 2 4" xfId="178" xr:uid="{00000000-0005-0000-0000-0000BE000000}"/>
    <cellStyle name="Valuta 3" xfId="71" xr:uid="{00000000-0005-0000-0000-0000BF000000}"/>
    <cellStyle name="Valuta 3 2" xfId="122" xr:uid="{00000000-0005-0000-0000-0000C0000000}"/>
    <cellStyle name="Valuta 3 3" xfId="132" xr:uid="{00000000-0005-0000-0000-0000C1000000}"/>
    <cellStyle name="Valuta 3 3 2" xfId="165" xr:uid="{00000000-0005-0000-0000-0000C2000000}"/>
    <cellStyle name="Valuta 3 4" xfId="120" xr:uid="{00000000-0005-0000-0000-0000C3000000}"/>
    <cellStyle name="Valuta 3 5" xfId="156" xr:uid="{00000000-0005-0000-0000-0000C4000000}"/>
    <cellStyle name="Valuta 4" xfId="72" xr:uid="{00000000-0005-0000-0000-0000C5000000}"/>
    <cellStyle name="Valuta 4 2" xfId="133" xr:uid="{00000000-0005-0000-0000-0000C6000000}"/>
    <cellStyle name="Valuta 4 2 2" xfId="166" xr:uid="{00000000-0005-0000-0000-0000C7000000}"/>
    <cellStyle name="Valuta 4 3" xfId="121" xr:uid="{00000000-0005-0000-0000-0000C8000000}"/>
    <cellStyle name="Valuta 4 4" xfId="157" xr:uid="{00000000-0005-0000-0000-0000C9000000}"/>
    <cellStyle name="Valuta 5" xfId="124" xr:uid="{00000000-0005-0000-0000-0000CA000000}"/>
    <cellStyle name="Valuta 6" xfId="140" xr:uid="{00000000-0005-0000-0000-0000CB000000}"/>
    <cellStyle name="Valuta 7" xfId="173" xr:uid="{00000000-0005-0000-0000-0000CC000000}"/>
    <cellStyle name="Valuta 8" xfId="175" xr:uid="{00000000-0005-0000-0000-0000CD000000}"/>
    <cellStyle name="Valuta 9" xfId="177" xr:uid="{00000000-0005-0000-0000-0000CE000000}"/>
    <cellStyle name="Verklarende tekst" xfId="90" builtinId="53" customBuiltin="1"/>
    <cellStyle name="Verklarende tekst 2" xfId="73" xr:uid="{00000000-0005-0000-0000-0000D0000000}"/>
    <cellStyle name="Waarschuwingstekst" xfId="89" builtinId="11" customBuiltin="1"/>
    <cellStyle name="Waarschuwingstekst 2" xfId="74" xr:uid="{00000000-0005-0000-0000-0000D2000000}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34998626667073579"/>
        </patternFill>
      </fill>
    </dxf>
    <dxf>
      <fill>
        <patternFill>
          <bgColor theme="6"/>
        </patternFill>
      </fill>
    </dxf>
    <dxf>
      <fill>
        <patternFill>
          <bgColor rgb="FF66FFFF"/>
        </patternFill>
      </fill>
    </dxf>
    <dxf>
      <fill>
        <patternFill>
          <bgColor theme="9" tint="-0.24994659260841701"/>
        </patternFill>
      </fill>
    </dxf>
    <dxf>
      <fill>
        <patternFill>
          <bgColor theme="5"/>
        </patternFill>
      </fill>
    </dxf>
    <dxf>
      <fill>
        <patternFill>
          <bgColor theme="0" tint="-0.34998626667073579"/>
        </patternFill>
      </fill>
    </dxf>
    <dxf>
      <fill>
        <patternFill>
          <bgColor theme="6"/>
        </patternFill>
      </fill>
    </dxf>
    <dxf>
      <fill>
        <patternFill>
          <bgColor rgb="FF66FFFF"/>
        </patternFill>
      </fill>
    </dxf>
    <dxf>
      <fill>
        <patternFill>
          <bgColor indexed="1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family val="2"/>
        <scheme val="minor"/>
      </font>
    </dxf>
  </dxfs>
  <tableStyles count="0" defaultTableStyle="TableStyleMedium2" defaultPivotStyle="PivotStyleLight16"/>
  <colors>
    <mruColors>
      <color rgb="FFFFFF66"/>
      <color rgb="FFFFAFD7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ning lucht Altena 2019" fillFormulas="1" adjustColumnWidth="0" connectionId="1" xr16:uid="{00000000-0016-0000-0500-000002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325D-A53E-444E-BAFF-1E24041BDBA0}">
  <sheetPr>
    <pageSetUpPr fitToPage="1"/>
  </sheetPr>
  <dimension ref="A1:H38"/>
  <sheetViews>
    <sheetView tabSelected="1" zoomScaleNormal="100" workbookViewId="0"/>
  </sheetViews>
  <sheetFormatPr defaultRowHeight="15" x14ac:dyDescent="0.25"/>
  <cols>
    <col min="2" max="2" width="51.28515625" bestFit="1" customWidth="1"/>
    <col min="5" max="5" width="14.85546875" customWidth="1"/>
    <col min="6" max="6" width="14.42578125" customWidth="1"/>
    <col min="7" max="7" width="13.5703125" bestFit="1" customWidth="1"/>
    <col min="8" max="8" width="11.42578125" customWidth="1"/>
  </cols>
  <sheetData>
    <row r="1" spans="1:8" ht="15.75" thickBot="1" x14ac:dyDescent="0.3">
      <c r="A1" s="4"/>
      <c r="B1" s="4"/>
      <c r="C1" s="4"/>
      <c r="D1" s="4"/>
      <c r="E1" s="4"/>
      <c r="F1" s="4"/>
      <c r="G1" s="4"/>
      <c r="H1" s="4"/>
    </row>
    <row r="2" spans="1:8" ht="18.75" x14ac:dyDescent="0.25">
      <c r="A2" s="4"/>
      <c r="B2" s="173" t="s">
        <v>0</v>
      </c>
      <c r="C2" s="174"/>
      <c r="D2" s="174"/>
      <c r="E2" s="174"/>
      <c r="F2" s="174"/>
      <c r="G2" s="174"/>
      <c r="H2" s="175"/>
    </row>
    <row r="3" spans="1:8" ht="19.5" thickBot="1" x14ac:dyDescent="0.35">
      <c r="A3" s="4"/>
      <c r="B3" s="55"/>
      <c r="C3" s="55"/>
      <c r="D3" s="55"/>
      <c r="E3" s="55"/>
      <c r="F3" s="5"/>
      <c r="G3" s="5"/>
      <c r="H3" s="4"/>
    </row>
    <row r="4" spans="1:8" ht="30" customHeight="1" x14ac:dyDescent="0.25">
      <c r="A4" s="176"/>
      <c r="B4" s="177" t="s">
        <v>1</v>
      </c>
      <c r="C4" s="178"/>
      <c r="D4" s="178"/>
      <c r="E4" s="178"/>
      <c r="F4" s="178"/>
      <c r="G4" s="178"/>
      <c r="H4" s="179"/>
    </row>
    <row r="5" spans="1:8" ht="15.75" thickBot="1" x14ac:dyDescent="0.3">
      <c r="A5" s="176"/>
      <c r="B5" s="180"/>
      <c r="C5" s="181"/>
      <c r="D5" s="181"/>
      <c r="E5" s="181"/>
      <c r="F5" s="181"/>
      <c r="G5" s="181"/>
      <c r="H5" s="182"/>
    </row>
    <row r="6" spans="1:8" x14ac:dyDescent="0.25">
      <c r="A6" s="4"/>
      <c r="B6" s="183" t="s">
        <v>2</v>
      </c>
      <c r="C6" s="184"/>
      <c r="D6" s="184"/>
      <c r="E6" s="184"/>
      <c r="F6" s="184"/>
      <c r="G6" s="184"/>
      <c r="H6" s="185"/>
    </row>
    <row r="7" spans="1:8" x14ac:dyDescent="0.25">
      <c r="A7" s="4"/>
      <c r="B7" s="170" t="s">
        <v>3</v>
      </c>
      <c r="C7" s="171"/>
      <c r="D7" s="171"/>
      <c r="E7" s="171"/>
      <c r="F7" s="171"/>
      <c r="G7" s="171"/>
      <c r="H7" s="172"/>
    </row>
    <row r="8" spans="1:8" x14ac:dyDescent="0.25">
      <c r="A8" s="4"/>
      <c r="B8" s="170" t="s">
        <v>4</v>
      </c>
      <c r="C8" s="171"/>
      <c r="D8" s="171"/>
      <c r="E8" s="171"/>
      <c r="F8" s="171"/>
      <c r="G8" s="171"/>
      <c r="H8" s="172"/>
    </row>
    <row r="9" spans="1:8" ht="34.5" customHeight="1" x14ac:dyDescent="0.25">
      <c r="A9" s="4"/>
      <c r="B9" s="170" t="s">
        <v>5</v>
      </c>
      <c r="C9" s="171"/>
      <c r="D9" s="171"/>
      <c r="E9" s="171"/>
      <c r="F9" s="171"/>
      <c r="G9" s="171"/>
      <c r="H9" s="172"/>
    </row>
    <row r="10" spans="1:8" ht="37.5" customHeight="1" x14ac:dyDescent="0.25">
      <c r="A10" s="4"/>
      <c r="B10" s="170" t="s">
        <v>4933</v>
      </c>
      <c r="C10" s="171"/>
      <c r="D10" s="171"/>
      <c r="E10" s="171"/>
      <c r="F10" s="171"/>
      <c r="G10" s="171"/>
      <c r="H10" s="172"/>
    </row>
    <row r="11" spans="1:8" ht="29.25" customHeight="1" x14ac:dyDescent="0.25">
      <c r="A11" s="4"/>
      <c r="B11" s="170" t="s">
        <v>6</v>
      </c>
      <c r="C11" s="171"/>
      <c r="D11" s="171"/>
      <c r="E11" s="171"/>
      <c r="F11" s="171"/>
      <c r="G11" s="171"/>
      <c r="H11" s="172"/>
    </row>
    <row r="12" spans="1:8" ht="34.5" customHeight="1" x14ac:dyDescent="0.25">
      <c r="A12" s="4"/>
      <c r="B12" s="170" t="s">
        <v>7</v>
      </c>
      <c r="C12" s="171"/>
      <c r="D12" s="171"/>
      <c r="E12" s="171"/>
      <c r="F12" s="171"/>
      <c r="G12" s="171"/>
      <c r="H12" s="172"/>
    </row>
    <row r="13" spans="1:8" ht="30" customHeight="1" x14ac:dyDescent="0.25">
      <c r="A13" s="4"/>
      <c r="B13" s="170" t="s">
        <v>8</v>
      </c>
      <c r="C13" s="171"/>
      <c r="D13" s="171"/>
      <c r="E13" s="171"/>
      <c r="F13" s="171"/>
      <c r="G13" s="171"/>
      <c r="H13" s="172"/>
    </row>
    <row r="14" spans="1:8" ht="36" customHeight="1" x14ac:dyDescent="0.25">
      <c r="A14" s="4"/>
      <c r="B14" s="170" t="s">
        <v>9</v>
      </c>
      <c r="C14" s="171"/>
      <c r="D14" s="171"/>
      <c r="E14" s="171"/>
      <c r="F14" s="171"/>
      <c r="G14" s="171"/>
      <c r="H14" s="172"/>
    </row>
    <row r="15" spans="1:8" x14ac:dyDescent="0.25">
      <c r="A15" s="4"/>
      <c r="B15" s="170" t="s">
        <v>10</v>
      </c>
      <c r="C15" s="171"/>
      <c r="D15" s="171"/>
      <c r="E15" s="171"/>
      <c r="F15" s="171"/>
      <c r="G15" s="171"/>
      <c r="H15" s="172"/>
    </row>
    <row r="16" spans="1:8" ht="31.5" customHeight="1" x14ac:dyDescent="0.25">
      <c r="A16" s="4"/>
      <c r="B16" s="170" t="s">
        <v>11</v>
      </c>
      <c r="C16" s="171"/>
      <c r="D16" s="171"/>
      <c r="E16" s="171"/>
      <c r="F16" s="171"/>
      <c r="G16" s="171"/>
      <c r="H16" s="172"/>
    </row>
    <row r="17" spans="1:8" ht="35.25" customHeight="1" x14ac:dyDescent="0.25">
      <c r="A17" s="4"/>
      <c r="B17" s="170" t="s">
        <v>12</v>
      </c>
      <c r="C17" s="171"/>
      <c r="D17" s="171"/>
      <c r="E17" s="171"/>
      <c r="F17" s="171"/>
      <c r="G17" s="171"/>
      <c r="H17" s="172"/>
    </row>
    <row r="18" spans="1:8" ht="36" customHeight="1" x14ac:dyDescent="0.25">
      <c r="A18" s="4"/>
      <c r="B18" s="170" t="s">
        <v>13</v>
      </c>
      <c r="C18" s="171"/>
      <c r="D18" s="171"/>
      <c r="E18" s="171"/>
      <c r="F18" s="171"/>
      <c r="G18" s="171"/>
      <c r="H18" s="172"/>
    </row>
    <row r="19" spans="1:8" ht="15.75" thickBot="1" x14ac:dyDescent="0.3">
      <c r="A19" s="4"/>
      <c r="B19" s="195"/>
      <c r="C19" s="196"/>
      <c r="D19" s="196"/>
      <c r="E19" s="196"/>
      <c r="F19" s="196"/>
      <c r="G19" s="196"/>
      <c r="H19" s="197"/>
    </row>
    <row r="20" spans="1:8" ht="15.75" thickBot="1" x14ac:dyDescent="0.3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9" t="s">
        <v>14</v>
      </c>
      <c r="C21" s="10"/>
      <c r="D21" s="10"/>
      <c r="E21" s="10"/>
      <c r="F21" s="11"/>
      <c r="G21" s="193" t="s">
        <v>15</v>
      </c>
      <c r="H21" s="194"/>
    </row>
    <row r="22" spans="1:8" x14ac:dyDescent="0.25">
      <c r="A22" s="4"/>
      <c r="B22" s="12" t="s">
        <v>4932</v>
      </c>
      <c r="C22" s="13"/>
      <c r="D22" s="14"/>
      <c r="E22" s="14"/>
      <c r="F22" s="14" t="s">
        <v>16</v>
      </c>
      <c r="G22" s="204">
        <f>'3. Preventief onderhoud'!L4</f>
        <v>0</v>
      </c>
      <c r="H22" s="205"/>
    </row>
    <row r="23" spans="1:8" x14ac:dyDescent="0.25">
      <c r="A23" s="4"/>
      <c r="B23" s="12" t="s">
        <v>17</v>
      </c>
      <c r="C23" s="13"/>
      <c r="D23" s="14"/>
      <c r="E23" s="14"/>
      <c r="F23" s="14" t="s">
        <v>16</v>
      </c>
      <c r="G23" s="191">
        <f>'4. Filterlijst'!N3</f>
        <v>0</v>
      </c>
      <c r="H23" s="192"/>
    </row>
    <row r="24" spans="1:8" x14ac:dyDescent="0.25">
      <c r="A24" s="4"/>
      <c r="B24" s="12" t="s">
        <v>18</v>
      </c>
      <c r="C24" s="13"/>
      <c r="D24" s="14"/>
      <c r="E24" s="14"/>
      <c r="F24" s="14" t="s">
        <v>16</v>
      </c>
      <c r="G24" s="191">
        <f>'5. Uurtarieven + Toeslagen'!F23</f>
        <v>0</v>
      </c>
      <c r="H24" s="192"/>
    </row>
    <row r="25" spans="1:8" x14ac:dyDescent="0.25">
      <c r="A25" s="4"/>
      <c r="B25" s="12" t="s">
        <v>19</v>
      </c>
      <c r="C25" s="13"/>
      <c r="D25" s="14"/>
      <c r="E25" s="14"/>
      <c r="F25" s="14" t="s">
        <v>16</v>
      </c>
      <c r="G25" s="191">
        <f>'2. Onderhoudsrecepten'!F7*2000</f>
        <v>0</v>
      </c>
      <c r="H25" s="192"/>
    </row>
    <row r="26" spans="1:8" ht="15.75" thickBot="1" x14ac:dyDescent="0.3">
      <c r="A26" s="4"/>
      <c r="B26" s="167" t="s">
        <v>20</v>
      </c>
      <c r="C26" s="15"/>
      <c r="D26" s="15"/>
      <c r="E26" s="16"/>
      <c r="F26" s="14" t="s">
        <v>16</v>
      </c>
      <c r="G26" s="206">
        <f>'7. Planning isoleerkamers'!E3</f>
        <v>0</v>
      </c>
      <c r="H26" s="207"/>
    </row>
    <row r="27" spans="1:8" ht="21.75" thickBot="1" x14ac:dyDescent="0.4">
      <c r="A27" s="4"/>
      <c r="B27" s="186" t="s">
        <v>21</v>
      </c>
      <c r="C27" s="187"/>
      <c r="D27" s="187"/>
      <c r="E27" s="187"/>
      <c r="F27" s="188"/>
      <c r="G27" s="189">
        <f>SUM(G22:H26)</f>
        <v>0</v>
      </c>
      <c r="H27" s="190"/>
    </row>
    <row r="28" spans="1:8" ht="15.75" thickBot="1" x14ac:dyDescent="0.3">
      <c r="A28" s="4"/>
      <c r="B28" s="6"/>
      <c r="C28" s="4"/>
      <c r="D28" s="4"/>
      <c r="E28" s="4"/>
      <c r="F28" s="4"/>
      <c r="G28" s="4"/>
      <c r="H28" s="4"/>
    </row>
    <row r="29" spans="1:8" x14ac:dyDescent="0.25">
      <c r="A29" s="4"/>
      <c r="B29" s="149" t="s">
        <v>22</v>
      </c>
      <c r="C29" s="142" t="s">
        <v>23</v>
      </c>
      <c r="D29" s="142"/>
      <c r="E29" s="126"/>
      <c r="F29" s="145" t="s">
        <v>24</v>
      </c>
      <c r="G29" s="198"/>
      <c r="H29" s="199"/>
    </row>
    <row r="30" spans="1:8" x14ac:dyDescent="0.25">
      <c r="A30" s="4"/>
      <c r="B30" s="150" t="s">
        <v>25</v>
      </c>
      <c r="C30" s="143" t="s">
        <v>26</v>
      </c>
      <c r="D30" s="143"/>
      <c r="E30" s="127"/>
      <c r="F30" s="146" t="s">
        <v>27</v>
      </c>
      <c r="G30" s="200"/>
      <c r="H30" s="201"/>
    </row>
    <row r="31" spans="1:8" ht="15.75" thickBot="1" x14ac:dyDescent="0.3">
      <c r="A31" s="4"/>
      <c r="B31" s="151"/>
      <c r="C31" s="144" t="s">
        <v>28</v>
      </c>
      <c r="D31" s="144"/>
      <c r="E31" s="128"/>
      <c r="F31" s="147"/>
      <c r="G31" s="202"/>
      <c r="H31" s="203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7"/>
      <c r="C34" s="4"/>
      <c r="D34" s="4"/>
      <c r="E34" s="4"/>
      <c r="F34" s="4"/>
      <c r="G34" s="4"/>
      <c r="H34" s="4"/>
    </row>
    <row r="35" spans="1:8" x14ac:dyDescent="0.25">
      <c r="A35" s="4"/>
      <c r="B35" s="8"/>
      <c r="C35" s="4"/>
      <c r="D35" s="4"/>
      <c r="E35" s="4"/>
      <c r="F35" s="4"/>
      <c r="G35" s="4"/>
      <c r="H35" s="4"/>
    </row>
    <row r="36" spans="1:8" x14ac:dyDescent="0.25">
      <c r="A36" s="4"/>
      <c r="B36" s="8"/>
      <c r="C36" s="4"/>
      <c r="D36" s="4"/>
      <c r="E36" s="4"/>
      <c r="F36" s="4"/>
      <c r="G36" s="4"/>
      <c r="H36" s="4"/>
    </row>
    <row r="37" spans="1:8" x14ac:dyDescent="0.25">
      <c r="A37" s="4"/>
      <c r="B37" s="8"/>
      <c r="C37" s="4"/>
      <c r="D37" s="4"/>
      <c r="E37" s="4"/>
      <c r="F37" s="4"/>
      <c r="G37" s="4"/>
      <c r="H37" s="4"/>
    </row>
    <row r="38" spans="1:8" x14ac:dyDescent="0.25">
      <c r="A38" s="4"/>
      <c r="B38" s="8"/>
      <c r="C38" s="4"/>
      <c r="D38" s="4"/>
      <c r="E38" s="4"/>
      <c r="F38" s="4"/>
      <c r="G38" s="4"/>
      <c r="H38" s="4"/>
    </row>
  </sheetData>
  <sheetProtection algorithmName="SHA-512" hashValue="en2pGzOGwDu2e3pJIvReZoMdIKur+05NDxCGFmb2y2nHiPD6zkApitpIk2ltn1aUr1MeCxgiznRpQQpxEGRXDA==" saltValue="XJN5hGl4QicJtfVivK8P6g==" spinCount="100000" sheet="1" objects="1" scenarios="1"/>
  <mergeCells count="27">
    <mergeCell ref="G29:H31"/>
    <mergeCell ref="G22:H22"/>
    <mergeCell ref="G23:H23"/>
    <mergeCell ref="G25:H25"/>
    <mergeCell ref="G26:H26"/>
    <mergeCell ref="B27:F27"/>
    <mergeCell ref="G27:H27"/>
    <mergeCell ref="G24:H24"/>
    <mergeCell ref="G21:H21"/>
    <mergeCell ref="B8:H8"/>
    <mergeCell ref="B9:H9"/>
    <mergeCell ref="B10:H10"/>
    <mergeCell ref="B12:H12"/>
    <mergeCell ref="B13:H13"/>
    <mergeCell ref="B14:H14"/>
    <mergeCell ref="B15:H15"/>
    <mergeCell ref="B16:H16"/>
    <mergeCell ref="B17:H17"/>
    <mergeCell ref="B18:H18"/>
    <mergeCell ref="B19:H19"/>
    <mergeCell ref="B11:H11"/>
    <mergeCell ref="B7:H7"/>
    <mergeCell ref="B2:H2"/>
    <mergeCell ref="A4:A5"/>
    <mergeCell ref="B4:H4"/>
    <mergeCell ref="B5:H5"/>
    <mergeCell ref="B6:H6"/>
  </mergeCell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1D3B-E6A3-4D23-8036-F587130FA67C}">
  <sheetPr>
    <pageSetUpPr fitToPage="1"/>
  </sheetPr>
  <dimension ref="B1:H23"/>
  <sheetViews>
    <sheetView workbookViewId="0">
      <selection activeCell="F20" sqref="F20"/>
    </sheetView>
  </sheetViews>
  <sheetFormatPr defaultRowHeight="15" x14ac:dyDescent="0.25"/>
  <cols>
    <col min="2" max="2" width="20.42578125" customWidth="1"/>
    <col min="3" max="3" width="8.7109375" customWidth="1"/>
    <col min="4" max="4" width="41.140625" customWidth="1"/>
    <col min="5" max="5" width="13.5703125" customWidth="1"/>
    <col min="6" max="6" width="19.5703125" customWidth="1"/>
  </cols>
  <sheetData>
    <row r="1" spans="2:8" ht="15.75" thickBot="1" x14ac:dyDescent="0.3"/>
    <row r="2" spans="2:8" ht="19.5" thickBot="1" x14ac:dyDescent="0.3">
      <c r="B2" s="124" t="s">
        <v>29</v>
      </c>
      <c r="C2" s="102"/>
      <c r="D2" s="102"/>
      <c r="E2" s="102"/>
      <c r="F2" s="103"/>
      <c r="G2" s="125"/>
      <c r="H2" s="125"/>
    </row>
    <row r="3" spans="2:8" ht="15.75" thickBot="1" x14ac:dyDescent="0.3"/>
    <row r="4" spans="2:8" x14ac:dyDescent="0.25">
      <c r="B4" s="104" t="s">
        <v>30</v>
      </c>
      <c r="C4" s="209" t="s">
        <v>31</v>
      </c>
      <c r="D4" s="209"/>
      <c r="E4" s="105" t="s">
        <v>32</v>
      </c>
      <c r="F4" s="106" t="s">
        <v>33</v>
      </c>
    </row>
    <row r="5" spans="2:8" x14ac:dyDescent="0.25">
      <c r="B5" s="51" t="s">
        <v>34</v>
      </c>
      <c r="C5" s="210" t="s">
        <v>35</v>
      </c>
      <c r="D5" s="210"/>
      <c r="E5" s="99" t="s">
        <v>36</v>
      </c>
      <c r="F5" s="121">
        <v>0</v>
      </c>
    </row>
    <row r="6" spans="2:8" x14ac:dyDescent="0.25">
      <c r="B6" s="51" t="s">
        <v>37</v>
      </c>
      <c r="C6" s="210" t="s">
        <v>38</v>
      </c>
      <c r="D6" s="210"/>
      <c r="E6" s="99" t="s">
        <v>36</v>
      </c>
      <c r="F6" s="121">
        <v>0</v>
      </c>
    </row>
    <row r="7" spans="2:8" x14ac:dyDescent="0.25">
      <c r="B7" s="51" t="s">
        <v>39</v>
      </c>
      <c r="C7" s="208" t="s">
        <v>40</v>
      </c>
      <c r="D7" s="208"/>
      <c r="E7" s="99" t="s">
        <v>36</v>
      </c>
      <c r="F7" s="121">
        <v>0</v>
      </c>
    </row>
    <row r="8" spans="2:8" x14ac:dyDescent="0.25">
      <c r="B8" s="51" t="s">
        <v>41</v>
      </c>
      <c r="C8" s="208" t="s">
        <v>42</v>
      </c>
      <c r="D8" s="208"/>
      <c r="E8" s="99" t="s">
        <v>36</v>
      </c>
      <c r="F8" s="121">
        <v>0</v>
      </c>
    </row>
    <row r="9" spans="2:8" x14ac:dyDescent="0.25">
      <c r="B9" s="51" t="s">
        <v>43</v>
      </c>
      <c r="C9" s="208" t="s">
        <v>44</v>
      </c>
      <c r="D9" s="208"/>
      <c r="E9" s="99" t="s">
        <v>36</v>
      </c>
      <c r="F9" s="121">
        <v>0</v>
      </c>
    </row>
    <row r="10" spans="2:8" x14ac:dyDescent="0.25">
      <c r="B10" s="51" t="s">
        <v>45</v>
      </c>
      <c r="C10" s="208" t="s">
        <v>46</v>
      </c>
      <c r="D10" s="208"/>
      <c r="E10" s="99" t="s">
        <v>36</v>
      </c>
      <c r="F10" s="121">
        <v>0</v>
      </c>
    </row>
    <row r="11" spans="2:8" x14ac:dyDescent="0.25">
      <c r="B11" s="51" t="s">
        <v>47</v>
      </c>
      <c r="C11" s="208" t="s">
        <v>48</v>
      </c>
      <c r="D11" s="208"/>
      <c r="E11" s="99" t="s">
        <v>36</v>
      </c>
      <c r="F11" s="121">
        <v>0</v>
      </c>
    </row>
    <row r="12" spans="2:8" x14ac:dyDescent="0.25">
      <c r="B12" s="51" t="s">
        <v>49</v>
      </c>
      <c r="C12" s="208" t="s">
        <v>50</v>
      </c>
      <c r="D12" s="208"/>
      <c r="E12" s="99" t="s">
        <v>36</v>
      </c>
      <c r="F12" s="121">
        <v>0</v>
      </c>
    </row>
    <row r="13" spans="2:8" x14ac:dyDescent="0.25">
      <c r="B13" s="51" t="s">
        <v>51</v>
      </c>
      <c r="C13" s="208" t="s">
        <v>52</v>
      </c>
      <c r="D13" s="208"/>
      <c r="E13" s="99" t="s">
        <v>36</v>
      </c>
      <c r="F13" s="121">
        <v>0</v>
      </c>
      <c r="H13" s="8"/>
    </row>
    <row r="14" spans="2:8" x14ac:dyDescent="0.25">
      <c r="B14" s="51" t="s">
        <v>53</v>
      </c>
      <c r="C14" s="208" t="s">
        <v>54</v>
      </c>
      <c r="D14" s="208"/>
      <c r="E14" s="99" t="s">
        <v>36</v>
      </c>
      <c r="F14" s="121">
        <v>0</v>
      </c>
    </row>
    <row r="15" spans="2:8" x14ac:dyDescent="0.25">
      <c r="B15" s="51" t="s">
        <v>55</v>
      </c>
      <c r="C15" s="208" t="s">
        <v>56</v>
      </c>
      <c r="D15" s="208"/>
      <c r="E15" s="99" t="s">
        <v>36</v>
      </c>
      <c r="F15" s="121">
        <v>0</v>
      </c>
    </row>
    <row r="16" spans="2:8" x14ac:dyDescent="0.25">
      <c r="B16" s="51" t="s">
        <v>57</v>
      </c>
      <c r="C16" s="208" t="s">
        <v>58</v>
      </c>
      <c r="D16" s="208"/>
      <c r="E16" s="99" t="s">
        <v>36</v>
      </c>
      <c r="F16" s="123" t="s">
        <v>59</v>
      </c>
    </row>
    <row r="17" spans="2:6" x14ac:dyDescent="0.25">
      <c r="B17" s="51" t="s">
        <v>60</v>
      </c>
      <c r="C17" s="208" t="s">
        <v>61</v>
      </c>
      <c r="D17" s="208"/>
      <c r="E17" s="99" t="s">
        <v>36</v>
      </c>
      <c r="F17" s="123" t="s">
        <v>59</v>
      </c>
    </row>
    <row r="18" spans="2:6" x14ac:dyDescent="0.25">
      <c r="B18" s="51" t="s">
        <v>62</v>
      </c>
      <c r="C18" s="208" t="s">
        <v>63</v>
      </c>
      <c r="D18" s="208"/>
      <c r="E18" s="99" t="s">
        <v>36</v>
      </c>
      <c r="F18" s="121">
        <v>0</v>
      </c>
    </row>
    <row r="19" spans="2:6" ht="15.75" thickBot="1" x14ac:dyDescent="0.3">
      <c r="B19" s="52" t="s">
        <v>64</v>
      </c>
      <c r="C19" s="211" t="s">
        <v>65</v>
      </c>
      <c r="D19" s="211"/>
      <c r="E19" s="108" t="s">
        <v>36</v>
      </c>
      <c r="F19" s="122">
        <v>0</v>
      </c>
    </row>
    <row r="20" spans="2:6" ht="15.75" thickBot="1" x14ac:dyDescent="0.3"/>
    <row r="21" spans="2:6" x14ac:dyDescent="0.25">
      <c r="B21" s="139" t="s">
        <v>66</v>
      </c>
      <c r="C21" s="142" t="s">
        <v>23</v>
      </c>
      <c r="D21" s="126"/>
      <c r="E21" s="145" t="s">
        <v>67</v>
      </c>
      <c r="F21" s="129"/>
    </row>
    <row r="22" spans="2:6" x14ac:dyDescent="0.25">
      <c r="B22" s="140" t="s">
        <v>68</v>
      </c>
      <c r="C22" s="143" t="s">
        <v>26</v>
      </c>
      <c r="D22" s="127"/>
      <c r="E22" s="146" t="s">
        <v>27</v>
      </c>
      <c r="F22" s="130"/>
    </row>
    <row r="23" spans="2:6" ht="15.75" thickBot="1" x14ac:dyDescent="0.3">
      <c r="B23" s="141"/>
      <c r="C23" s="144" t="s">
        <v>28</v>
      </c>
      <c r="D23" s="128"/>
      <c r="E23" s="147"/>
      <c r="F23" s="131"/>
    </row>
  </sheetData>
  <sheetProtection algorithmName="SHA-512" hashValue="lb7ajq/750RAv5imLHIHZiYrXs13+XujjCjvqqGgxIqL8y8yu4LALpxgbOukAIL2qBUS1Gji+Y/+yiA8OpSixA==" saltValue="U9hkDAC9VNgyFsw/FiR0hA==" spinCount="100000" sheet="1" objects="1" scenarios="1"/>
  <mergeCells count="16">
    <mergeCell ref="C19:D19"/>
    <mergeCell ref="C14:D14"/>
    <mergeCell ref="C15:D15"/>
    <mergeCell ref="C16:D16"/>
    <mergeCell ref="C17:D17"/>
    <mergeCell ref="C18:D18"/>
    <mergeCell ref="C13:D1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55" type="noConversion"/>
  <conditionalFormatting sqref="B4:C4 E4:F4">
    <cfRule type="cellIs" dxfId="15" priority="2" stopIfTrue="1" operator="equal">
      <formula>afsp</formula>
    </cfRule>
  </conditionalFormatting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5">
    <pageSetUpPr fitToPage="1"/>
  </sheetPr>
  <dimension ref="A1:V1928"/>
  <sheetViews>
    <sheetView zoomScale="115" zoomScaleNormal="115" zoomScaleSheetLayoutView="75" workbookViewId="0">
      <pane ySplit="7" topLeftCell="A8" activePane="bottomLeft" state="frozen"/>
      <selection pane="bottomLeft" activeCell="A8" sqref="A8"/>
    </sheetView>
  </sheetViews>
  <sheetFormatPr defaultColWidth="9.140625" defaultRowHeight="15" outlineLevelCol="1" x14ac:dyDescent="0.25"/>
  <cols>
    <col min="1" max="1" width="35.85546875" style="97" bestFit="1" customWidth="1"/>
    <col min="2" max="2" width="15.42578125" style="1" customWidth="1"/>
    <col min="3" max="3" width="11" bestFit="1" customWidth="1"/>
    <col min="4" max="4" width="9.42578125" style="2" customWidth="1"/>
    <col min="5" max="5" width="19.140625" customWidth="1"/>
    <col min="6" max="6" width="96.7109375" bestFit="1" customWidth="1"/>
    <col min="7" max="7" width="27.140625" customWidth="1"/>
    <col min="8" max="8" width="11.42578125" style="2" bestFit="1" customWidth="1"/>
    <col min="9" max="9" width="10.85546875" customWidth="1"/>
    <col min="10" max="10" width="39.42578125" customWidth="1"/>
    <col min="11" max="11" width="22.42578125" bestFit="1" customWidth="1"/>
    <col min="12" max="15" width="16.42578125" style="82" customWidth="1" outlineLevel="1"/>
    <col min="16" max="16" width="16.42578125" style="82" bestFit="1" customWidth="1"/>
    <col min="17" max="21" width="16.42578125" style="82" customWidth="1"/>
    <col min="22" max="22" width="94.28515625" style="97" customWidth="1"/>
  </cols>
  <sheetData>
    <row r="1" spans="1:22" ht="15.75" thickBot="1" x14ac:dyDescent="0.3"/>
    <row r="2" spans="1:22" ht="19.5" thickBot="1" x14ac:dyDescent="0.3">
      <c r="A2" s="125"/>
      <c r="B2" s="124" t="s">
        <v>69</v>
      </c>
      <c r="C2" s="102"/>
      <c r="D2" s="102"/>
      <c r="E2" s="103"/>
    </row>
    <row r="4" spans="1:22" ht="12.75" customHeight="1" x14ac:dyDescent="0.25">
      <c r="A4" s="80" t="s">
        <v>70</v>
      </c>
      <c r="D4"/>
      <c r="H4"/>
      <c r="K4" s="81" t="s">
        <v>71</v>
      </c>
      <c r="L4" s="82">
        <f>SUBTOTAL(9,L8:L1924)</f>
        <v>0</v>
      </c>
      <c r="M4" s="82">
        <f t="shared" ref="M4:U4" si="0">SUBTOTAL(9,M8:M1924)</f>
        <v>0</v>
      </c>
      <c r="N4" s="82">
        <f t="shared" si="0"/>
        <v>0</v>
      </c>
      <c r="O4" s="82">
        <f t="shared" si="0"/>
        <v>0</v>
      </c>
      <c r="P4" s="82">
        <f t="shared" si="0"/>
        <v>0</v>
      </c>
      <c r="Q4" s="82">
        <f t="shared" si="0"/>
        <v>0</v>
      </c>
      <c r="R4" s="82">
        <f t="shared" si="0"/>
        <v>0</v>
      </c>
      <c r="S4" s="82">
        <f t="shared" si="0"/>
        <v>0</v>
      </c>
      <c r="T4" s="82">
        <f t="shared" si="0"/>
        <v>0</v>
      </c>
      <c r="U4" s="82">
        <f t="shared" si="0"/>
        <v>0</v>
      </c>
      <c r="V4" s="83"/>
    </row>
    <row r="5" spans="1:22" s="85" customFormat="1" ht="12.75" customHeight="1" x14ac:dyDescent="0.25">
      <c r="A5" s="84">
        <f ca="1">TODAY()</f>
        <v>45930</v>
      </c>
      <c r="C5"/>
      <c r="D5"/>
      <c r="E5"/>
      <c r="F5"/>
      <c r="G5"/>
      <c r="H5"/>
      <c r="I5"/>
      <c r="K5" s="81" t="s">
        <v>72</v>
      </c>
      <c r="L5" s="86"/>
      <c r="M5" s="87">
        <v>1</v>
      </c>
      <c r="N5" s="87">
        <v>1</v>
      </c>
      <c r="O5" s="87">
        <v>1</v>
      </c>
      <c r="P5" s="87">
        <v>1</v>
      </c>
      <c r="Q5" s="87">
        <v>1</v>
      </c>
      <c r="R5" s="87">
        <v>1</v>
      </c>
      <c r="S5" s="87">
        <v>1</v>
      </c>
      <c r="T5" s="87">
        <v>1</v>
      </c>
      <c r="U5" s="87">
        <v>1</v>
      </c>
      <c r="V5" s="88"/>
    </row>
    <row r="6" spans="1:22" s="85" customFormat="1" ht="12.75" customHeight="1" x14ac:dyDescent="0.25">
      <c r="C6"/>
      <c r="D6"/>
      <c r="E6"/>
      <c r="F6"/>
      <c r="G6"/>
      <c r="H6"/>
      <c r="I6"/>
      <c r="K6" s="81" t="s">
        <v>73</v>
      </c>
      <c r="L6" s="89">
        <v>2026</v>
      </c>
      <c r="M6" s="89">
        <f>L6+1</f>
        <v>2027</v>
      </c>
      <c r="N6" s="89">
        <f t="shared" ref="N6:T6" si="1">M6+1</f>
        <v>2028</v>
      </c>
      <c r="O6" s="89">
        <f t="shared" si="1"/>
        <v>2029</v>
      </c>
      <c r="P6" s="89">
        <f t="shared" si="1"/>
        <v>2030</v>
      </c>
      <c r="Q6" s="89">
        <f t="shared" si="1"/>
        <v>2031</v>
      </c>
      <c r="R6" s="89">
        <f t="shared" si="1"/>
        <v>2032</v>
      </c>
      <c r="S6" s="89">
        <f t="shared" si="1"/>
        <v>2033</v>
      </c>
      <c r="T6" s="89">
        <f t="shared" si="1"/>
        <v>2034</v>
      </c>
      <c r="U6" s="89">
        <f t="shared" ref="U6" si="2">T6+1</f>
        <v>2035</v>
      </c>
      <c r="V6" s="88"/>
    </row>
    <row r="7" spans="1:22" s="94" customFormat="1" ht="29.25" customHeight="1" x14ac:dyDescent="0.25">
      <c r="A7" s="90" t="s">
        <v>74</v>
      </c>
      <c r="B7" s="91" t="s">
        <v>75</v>
      </c>
      <c r="C7" s="92" t="s">
        <v>76</v>
      </c>
      <c r="D7" s="92" t="s">
        <v>77</v>
      </c>
      <c r="E7" s="92" t="s">
        <v>78</v>
      </c>
      <c r="F7" s="92" t="s">
        <v>79</v>
      </c>
      <c r="G7" s="92" t="s">
        <v>80</v>
      </c>
      <c r="H7" s="92" t="s">
        <v>81</v>
      </c>
      <c r="I7" s="92" t="s">
        <v>82</v>
      </c>
      <c r="J7" s="92" t="s">
        <v>31</v>
      </c>
      <c r="K7" s="92" t="s">
        <v>83</v>
      </c>
      <c r="L7" s="93" t="s">
        <v>84</v>
      </c>
      <c r="M7" s="93" t="s">
        <v>84</v>
      </c>
      <c r="N7" s="93" t="s">
        <v>84</v>
      </c>
      <c r="O7" s="93" t="s">
        <v>84</v>
      </c>
      <c r="P7" s="93" t="s">
        <v>84</v>
      </c>
      <c r="Q7" s="93" t="s">
        <v>84</v>
      </c>
      <c r="R7" s="93" t="s">
        <v>84</v>
      </c>
      <c r="S7" s="93" t="s">
        <v>84</v>
      </c>
      <c r="T7" s="93" t="s">
        <v>84</v>
      </c>
      <c r="U7" s="93" t="s">
        <v>84</v>
      </c>
      <c r="V7" s="92" t="s">
        <v>85</v>
      </c>
    </row>
    <row r="8" spans="1:22" s="96" customFormat="1" ht="15.75" x14ac:dyDescent="0.25">
      <c r="A8" t="s">
        <v>86</v>
      </c>
      <c r="B8" s="95">
        <v>45839</v>
      </c>
      <c r="C8" t="s">
        <v>87</v>
      </c>
      <c r="D8" s="2" t="s">
        <v>88</v>
      </c>
      <c r="E8" t="s">
        <v>89</v>
      </c>
      <c r="F8" t="s">
        <v>90</v>
      </c>
      <c r="G8" t="s">
        <v>91</v>
      </c>
      <c r="H8" s="2">
        <v>1</v>
      </c>
      <c r="I8" t="s">
        <v>57</v>
      </c>
      <c r="J8" t="s">
        <v>58</v>
      </c>
      <c r="K8" s="161" t="str">
        <f t="shared" ref="K8:K71" si="3">CONCATENATE(E8,I8)</f>
        <v>AD_DXXX_5701p57.20</v>
      </c>
      <c r="L8" s="79">
        <v>0</v>
      </c>
      <c r="M8" s="100">
        <f t="shared" ref="M8:U8" si="4">(L8*M$5)</f>
        <v>0</v>
      </c>
      <c r="N8" s="100">
        <f t="shared" si="4"/>
        <v>0</v>
      </c>
      <c r="O8" s="100">
        <f t="shared" si="4"/>
        <v>0</v>
      </c>
      <c r="P8" s="100">
        <f t="shared" si="4"/>
        <v>0</v>
      </c>
      <c r="Q8" s="100">
        <f t="shared" si="4"/>
        <v>0</v>
      </c>
      <c r="R8" s="100">
        <f t="shared" si="4"/>
        <v>0</v>
      </c>
      <c r="S8" s="100">
        <f t="shared" si="4"/>
        <v>0</v>
      </c>
      <c r="T8" s="100">
        <f t="shared" si="4"/>
        <v>0</v>
      </c>
      <c r="U8" s="100">
        <f t="shared" si="4"/>
        <v>0</v>
      </c>
      <c r="V8" t="s">
        <v>92</v>
      </c>
    </row>
    <row r="9" spans="1:22" s="96" customFormat="1" ht="15.75" x14ac:dyDescent="0.25">
      <c r="A9" t="s">
        <v>86</v>
      </c>
      <c r="B9" s="95">
        <v>45658</v>
      </c>
      <c r="C9" t="s">
        <v>87</v>
      </c>
      <c r="D9" s="2" t="s">
        <v>88</v>
      </c>
      <c r="E9" t="s">
        <v>89</v>
      </c>
      <c r="F9" t="s">
        <v>90</v>
      </c>
      <c r="G9" t="s">
        <v>91</v>
      </c>
      <c r="H9" s="2">
        <v>1</v>
      </c>
      <c r="I9" t="s">
        <v>60</v>
      </c>
      <c r="J9" t="s">
        <v>61</v>
      </c>
      <c r="K9" s="161" t="str">
        <f t="shared" si="3"/>
        <v>AD_DXXX_5701p57.21</v>
      </c>
      <c r="L9" s="79">
        <v>0</v>
      </c>
      <c r="M9" s="100">
        <f t="shared" ref="M9:U9" si="5">(L9*M$5)</f>
        <v>0</v>
      </c>
      <c r="N9" s="100">
        <f t="shared" si="5"/>
        <v>0</v>
      </c>
      <c r="O9" s="100">
        <f t="shared" si="5"/>
        <v>0</v>
      </c>
      <c r="P9" s="100">
        <f t="shared" si="5"/>
        <v>0</v>
      </c>
      <c r="Q9" s="100">
        <f t="shared" si="5"/>
        <v>0</v>
      </c>
      <c r="R9" s="100">
        <f t="shared" si="5"/>
        <v>0</v>
      </c>
      <c r="S9" s="100">
        <f t="shared" si="5"/>
        <v>0</v>
      </c>
      <c r="T9" s="100">
        <f t="shared" si="5"/>
        <v>0</v>
      </c>
      <c r="U9" s="100">
        <f t="shared" si="5"/>
        <v>0</v>
      </c>
      <c r="V9" t="s">
        <v>92</v>
      </c>
    </row>
    <row r="10" spans="1:22" s="96" customFormat="1" ht="15.75" x14ac:dyDescent="0.25">
      <c r="A10" t="s">
        <v>86</v>
      </c>
      <c r="B10" s="95">
        <v>45839</v>
      </c>
      <c r="C10" t="s">
        <v>87</v>
      </c>
      <c r="D10" s="2" t="s">
        <v>88</v>
      </c>
      <c r="E10" t="s">
        <v>93</v>
      </c>
      <c r="F10" t="s">
        <v>94</v>
      </c>
      <c r="G10" t="s">
        <v>91</v>
      </c>
      <c r="H10" s="2">
        <v>1</v>
      </c>
      <c r="I10" t="s">
        <v>57</v>
      </c>
      <c r="J10" t="s">
        <v>58</v>
      </c>
      <c r="K10" s="161" t="str">
        <f t="shared" si="3"/>
        <v>AD_DXXX_5702p57.20</v>
      </c>
      <c r="L10" s="79">
        <v>0</v>
      </c>
      <c r="M10" s="100">
        <f t="shared" ref="M10:U10" si="6">(L10*M$5)</f>
        <v>0</v>
      </c>
      <c r="N10" s="100">
        <f t="shared" si="6"/>
        <v>0</v>
      </c>
      <c r="O10" s="100">
        <f t="shared" si="6"/>
        <v>0</v>
      </c>
      <c r="P10" s="100">
        <f t="shared" si="6"/>
        <v>0</v>
      </c>
      <c r="Q10" s="100">
        <f t="shared" si="6"/>
        <v>0</v>
      </c>
      <c r="R10" s="100">
        <f t="shared" si="6"/>
        <v>0</v>
      </c>
      <c r="S10" s="100">
        <f t="shared" si="6"/>
        <v>0</v>
      </c>
      <c r="T10" s="100">
        <f t="shared" si="6"/>
        <v>0</v>
      </c>
      <c r="U10" s="100">
        <f t="shared" si="6"/>
        <v>0</v>
      </c>
      <c r="V10" t="s">
        <v>92</v>
      </c>
    </row>
    <row r="11" spans="1:22" s="96" customFormat="1" ht="15.75" x14ac:dyDescent="0.25">
      <c r="A11" t="s">
        <v>86</v>
      </c>
      <c r="B11" s="95">
        <v>45658</v>
      </c>
      <c r="C11" t="s">
        <v>87</v>
      </c>
      <c r="D11" s="2" t="s">
        <v>88</v>
      </c>
      <c r="E11" t="s">
        <v>93</v>
      </c>
      <c r="F11" t="s">
        <v>94</v>
      </c>
      <c r="G11" t="s">
        <v>91</v>
      </c>
      <c r="H11" s="2">
        <v>1</v>
      </c>
      <c r="I11" t="s">
        <v>60</v>
      </c>
      <c r="J11" t="s">
        <v>61</v>
      </c>
      <c r="K11" s="161" t="str">
        <f t="shared" si="3"/>
        <v>AD_DXXX_5702p57.21</v>
      </c>
      <c r="L11" s="79">
        <v>0</v>
      </c>
      <c r="M11" s="100">
        <f t="shared" ref="M11:U11" si="7">(L11*M$5)</f>
        <v>0</v>
      </c>
      <c r="N11" s="100">
        <f t="shared" si="7"/>
        <v>0</v>
      </c>
      <c r="O11" s="100">
        <f t="shared" si="7"/>
        <v>0</v>
      </c>
      <c r="P11" s="100">
        <f t="shared" si="7"/>
        <v>0</v>
      </c>
      <c r="Q11" s="100">
        <f t="shared" si="7"/>
        <v>0</v>
      </c>
      <c r="R11" s="100">
        <f t="shared" si="7"/>
        <v>0</v>
      </c>
      <c r="S11" s="100">
        <f t="shared" si="7"/>
        <v>0</v>
      </c>
      <c r="T11" s="100">
        <f t="shared" si="7"/>
        <v>0</v>
      </c>
      <c r="U11" s="100">
        <f t="shared" si="7"/>
        <v>0</v>
      </c>
      <c r="V11" t="s">
        <v>92</v>
      </c>
    </row>
    <row r="12" spans="1:22" s="96" customFormat="1" ht="15.75" x14ac:dyDescent="0.25">
      <c r="A12" t="s">
        <v>95</v>
      </c>
      <c r="B12" s="95">
        <v>45748</v>
      </c>
      <c r="C12" t="s">
        <v>96</v>
      </c>
      <c r="D12" s="2" t="s">
        <v>88</v>
      </c>
      <c r="E12" t="s">
        <v>97</v>
      </c>
      <c r="F12" t="s">
        <v>98</v>
      </c>
      <c r="G12" t="s">
        <v>99</v>
      </c>
      <c r="H12" s="2">
        <v>1</v>
      </c>
      <c r="I12" t="s">
        <v>57</v>
      </c>
      <c r="J12" t="s">
        <v>58</v>
      </c>
      <c r="K12" s="161" t="str">
        <f t="shared" si="3"/>
        <v>AE__DXXX_5701p57.20</v>
      </c>
      <c r="L12" s="79">
        <v>0</v>
      </c>
      <c r="M12" s="100">
        <f t="shared" ref="M12:U12" si="8">(L12*M$5)</f>
        <v>0</v>
      </c>
      <c r="N12" s="100">
        <f t="shared" si="8"/>
        <v>0</v>
      </c>
      <c r="O12" s="100">
        <f t="shared" si="8"/>
        <v>0</v>
      </c>
      <c r="P12" s="100">
        <f t="shared" si="8"/>
        <v>0</v>
      </c>
      <c r="Q12" s="100">
        <f t="shared" si="8"/>
        <v>0</v>
      </c>
      <c r="R12" s="100">
        <f t="shared" si="8"/>
        <v>0</v>
      </c>
      <c r="S12" s="100">
        <f t="shared" si="8"/>
        <v>0</v>
      </c>
      <c r="T12" s="100">
        <f t="shared" si="8"/>
        <v>0</v>
      </c>
      <c r="U12" s="100">
        <f t="shared" si="8"/>
        <v>0</v>
      </c>
      <c r="V12" t="s">
        <v>92</v>
      </c>
    </row>
    <row r="13" spans="1:22" s="96" customFormat="1" ht="15.75" x14ac:dyDescent="0.25">
      <c r="A13" t="s">
        <v>95</v>
      </c>
      <c r="B13" s="95">
        <v>45931</v>
      </c>
      <c r="C13" t="s">
        <v>96</v>
      </c>
      <c r="D13" s="2" t="s">
        <v>88</v>
      </c>
      <c r="E13" t="s">
        <v>97</v>
      </c>
      <c r="F13" t="s">
        <v>98</v>
      </c>
      <c r="G13" t="s">
        <v>99</v>
      </c>
      <c r="H13" s="2">
        <v>1</v>
      </c>
      <c r="I13" t="s">
        <v>60</v>
      </c>
      <c r="J13" t="s">
        <v>61</v>
      </c>
      <c r="K13" s="161" t="str">
        <f t="shared" si="3"/>
        <v>AE__DXXX_5701p57.21</v>
      </c>
      <c r="L13" s="79">
        <v>0</v>
      </c>
      <c r="M13" s="100">
        <f t="shared" ref="M13:U13" si="9">(L13*M$5)</f>
        <v>0</v>
      </c>
      <c r="N13" s="100">
        <f t="shared" si="9"/>
        <v>0</v>
      </c>
      <c r="O13" s="100">
        <f t="shared" si="9"/>
        <v>0</v>
      </c>
      <c r="P13" s="100">
        <f t="shared" si="9"/>
        <v>0</v>
      </c>
      <c r="Q13" s="100">
        <f t="shared" si="9"/>
        <v>0</v>
      </c>
      <c r="R13" s="100">
        <f t="shared" si="9"/>
        <v>0</v>
      </c>
      <c r="S13" s="100">
        <f t="shared" si="9"/>
        <v>0</v>
      </c>
      <c r="T13" s="100">
        <f t="shared" si="9"/>
        <v>0</v>
      </c>
      <c r="U13" s="100">
        <f t="shared" si="9"/>
        <v>0</v>
      </c>
      <c r="V13" t="s">
        <v>92</v>
      </c>
    </row>
    <row r="14" spans="1:22" s="96" customFormat="1" ht="15.75" x14ac:dyDescent="0.25">
      <c r="A14" t="s">
        <v>95</v>
      </c>
      <c r="B14" s="95">
        <v>45748</v>
      </c>
      <c r="C14" t="s">
        <v>96</v>
      </c>
      <c r="D14" s="2">
        <v>4</v>
      </c>
      <c r="E14" t="s">
        <v>100</v>
      </c>
      <c r="F14" t="s">
        <v>101</v>
      </c>
      <c r="G14"/>
      <c r="H14" s="2">
        <v>1</v>
      </c>
      <c r="I14" t="s">
        <v>57</v>
      </c>
      <c r="J14" t="s">
        <v>58</v>
      </c>
      <c r="K14" s="161" t="str">
        <f t="shared" si="3"/>
        <v>AE_04_20_5701p57.20</v>
      </c>
      <c r="L14" s="79">
        <v>0</v>
      </c>
      <c r="M14" s="100">
        <f t="shared" ref="M14:U14" si="10">(L14*M$5)</f>
        <v>0</v>
      </c>
      <c r="N14" s="100">
        <f t="shared" si="10"/>
        <v>0</v>
      </c>
      <c r="O14" s="100">
        <f t="shared" si="10"/>
        <v>0</v>
      </c>
      <c r="P14" s="100">
        <f t="shared" si="10"/>
        <v>0</v>
      </c>
      <c r="Q14" s="100">
        <f t="shared" si="10"/>
        <v>0</v>
      </c>
      <c r="R14" s="100">
        <f t="shared" si="10"/>
        <v>0</v>
      </c>
      <c r="S14" s="100">
        <f t="shared" si="10"/>
        <v>0</v>
      </c>
      <c r="T14" s="100">
        <f t="shared" si="10"/>
        <v>0</v>
      </c>
      <c r="U14" s="100">
        <f t="shared" si="10"/>
        <v>0</v>
      </c>
      <c r="V14" t="s">
        <v>92</v>
      </c>
    </row>
    <row r="15" spans="1:22" s="96" customFormat="1" ht="15.75" x14ac:dyDescent="0.25">
      <c r="A15" t="s">
        <v>95</v>
      </c>
      <c r="B15" s="95">
        <v>45931</v>
      </c>
      <c r="C15" t="s">
        <v>96</v>
      </c>
      <c r="D15" s="2">
        <v>4</v>
      </c>
      <c r="E15" t="s">
        <v>100</v>
      </c>
      <c r="F15" t="s">
        <v>101</v>
      </c>
      <c r="G15"/>
      <c r="H15" s="2">
        <v>1</v>
      </c>
      <c r="I15" t="s">
        <v>60</v>
      </c>
      <c r="J15" t="s">
        <v>61</v>
      </c>
      <c r="K15" s="161" t="str">
        <f t="shared" si="3"/>
        <v>AE_04_20_5701p57.21</v>
      </c>
      <c r="L15" s="79">
        <v>0</v>
      </c>
      <c r="M15" s="100">
        <f t="shared" ref="M15:U15" si="11">(L15*M$5)</f>
        <v>0</v>
      </c>
      <c r="N15" s="100">
        <f t="shared" si="11"/>
        <v>0</v>
      </c>
      <c r="O15" s="100">
        <f t="shared" si="11"/>
        <v>0</v>
      </c>
      <c r="P15" s="100">
        <f t="shared" si="11"/>
        <v>0</v>
      </c>
      <c r="Q15" s="100">
        <f t="shared" si="11"/>
        <v>0</v>
      </c>
      <c r="R15" s="100">
        <f t="shared" si="11"/>
        <v>0</v>
      </c>
      <c r="S15" s="100">
        <f t="shared" si="11"/>
        <v>0</v>
      </c>
      <c r="T15" s="100">
        <f t="shared" si="11"/>
        <v>0</v>
      </c>
      <c r="U15" s="100">
        <f t="shared" si="11"/>
        <v>0</v>
      </c>
      <c r="V15" t="s">
        <v>92</v>
      </c>
    </row>
    <row r="16" spans="1:22" s="96" customFormat="1" ht="15.75" x14ac:dyDescent="0.25">
      <c r="A16" t="s">
        <v>95</v>
      </c>
      <c r="B16" s="95">
        <v>45748</v>
      </c>
      <c r="C16" t="s">
        <v>96</v>
      </c>
      <c r="D16" s="2">
        <v>4</v>
      </c>
      <c r="E16" t="s">
        <v>102</v>
      </c>
      <c r="F16" t="s">
        <v>103</v>
      </c>
      <c r="G16"/>
      <c r="H16" s="2">
        <v>1</v>
      </c>
      <c r="I16" t="s">
        <v>57</v>
      </c>
      <c r="J16" t="s">
        <v>58</v>
      </c>
      <c r="K16" s="161" t="str">
        <f t="shared" si="3"/>
        <v>AE_04_20_5702p57.20</v>
      </c>
      <c r="L16" s="79">
        <v>0</v>
      </c>
      <c r="M16" s="100">
        <f t="shared" ref="M16:U16" si="12">(L16*M$5)</f>
        <v>0</v>
      </c>
      <c r="N16" s="100">
        <f t="shared" si="12"/>
        <v>0</v>
      </c>
      <c r="O16" s="100">
        <f t="shared" si="12"/>
        <v>0</v>
      </c>
      <c r="P16" s="100">
        <f t="shared" si="12"/>
        <v>0</v>
      </c>
      <c r="Q16" s="100">
        <f t="shared" si="12"/>
        <v>0</v>
      </c>
      <c r="R16" s="100">
        <f t="shared" si="12"/>
        <v>0</v>
      </c>
      <c r="S16" s="100">
        <f t="shared" si="12"/>
        <v>0</v>
      </c>
      <c r="T16" s="100">
        <f t="shared" si="12"/>
        <v>0</v>
      </c>
      <c r="U16" s="100">
        <f t="shared" si="12"/>
        <v>0</v>
      </c>
      <c r="V16" t="s">
        <v>92</v>
      </c>
    </row>
    <row r="17" spans="1:22" s="96" customFormat="1" ht="15.75" x14ac:dyDescent="0.25">
      <c r="A17" t="s">
        <v>95</v>
      </c>
      <c r="B17" s="95">
        <v>45931</v>
      </c>
      <c r="C17" t="s">
        <v>96</v>
      </c>
      <c r="D17" s="2">
        <v>4</v>
      </c>
      <c r="E17" t="s">
        <v>102</v>
      </c>
      <c r="F17" t="s">
        <v>103</v>
      </c>
      <c r="G17"/>
      <c r="H17" s="2">
        <v>1</v>
      </c>
      <c r="I17" t="s">
        <v>60</v>
      </c>
      <c r="J17" t="s">
        <v>61</v>
      </c>
      <c r="K17" s="161" t="str">
        <f t="shared" si="3"/>
        <v>AE_04_20_5702p57.21</v>
      </c>
      <c r="L17" s="79">
        <v>0</v>
      </c>
      <c r="M17" s="100">
        <f t="shared" ref="M17:U17" si="13">(L17*M$5)</f>
        <v>0</v>
      </c>
      <c r="N17" s="100">
        <f t="shared" si="13"/>
        <v>0</v>
      </c>
      <c r="O17" s="100">
        <f t="shared" si="13"/>
        <v>0</v>
      </c>
      <c r="P17" s="100">
        <f t="shared" si="13"/>
        <v>0</v>
      </c>
      <c r="Q17" s="100">
        <f t="shared" si="13"/>
        <v>0</v>
      </c>
      <c r="R17" s="100">
        <f t="shared" si="13"/>
        <v>0</v>
      </c>
      <c r="S17" s="100">
        <f t="shared" si="13"/>
        <v>0</v>
      </c>
      <c r="T17" s="100">
        <f t="shared" si="13"/>
        <v>0</v>
      </c>
      <c r="U17" s="100">
        <f t="shared" si="13"/>
        <v>0</v>
      </c>
      <c r="V17" t="s">
        <v>92</v>
      </c>
    </row>
    <row r="18" spans="1:22" s="96" customFormat="1" ht="15.75" x14ac:dyDescent="0.25">
      <c r="A18" t="s">
        <v>95</v>
      </c>
      <c r="B18" s="95">
        <v>45748</v>
      </c>
      <c r="C18" t="s">
        <v>96</v>
      </c>
      <c r="D18" s="2">
        <v>4</v>
      </c>
      <c r="E18" t="s">
        <v>104</v>
      </c>
      <c r="F18" t="s">
        <v>105</v>
      </c>
      <c r="G18"/>
      <c r="H18" s="2">
        <v>1</v>
      </c>
      <c r="I18" t="s">
        <v>57</v>
      </c>
      <c r="J18" t="s">
        <v>58</v>
      </c>
      <c r="K18" s="161" t="str">
        <f t="shared" si="3"/>
        <v>AE_04_20_5703p57.20</v>
      </c>
      <c r="L18" s="79">
        <v>0</v>
      </c>
      <c r="M18" s="100">
        <f t="shared" ref="M18:U18" si="14">(L18*M$5)</f>
        <v>0</v>
      </c>
      <c r="N18" s="100">
        <f t="shared" si="14"/>
        <v>0</v>
      </c>
      <c r="O18" s="100">
        <f t="shared" si="14"/>
        <v>0</v>
      </c>
      <c r="P18" s="100">
        <f t="shared" si="14"/>
        <v>0</v>
      </c>
      <c r="Q18" s="100">
        <f t="shared" si="14"/>
        <v>0</v>
      </c>
      <c r="R18" s="100">
        <f t="shared" si="14"/>
        <v>0</v>
      </c>
      <c r="S18" s="100">
        <f t="shared" si="14"/>
        <v>0</v>
      </c>
      <c r="T18" s="100">
        <f t="shared" si="14"/>
        <v>0</v>
      </c>
      <c r="U18" s="100">
        <f t="shared" si="14"/>
        <v>0</v>
      </c>
      <c r="V18" t="s">
        <v>92</v>
      </c>
    </row>
    <row r="19" spans="1:22" s="96" customFormat="1" ht="15.75" x14ac:dyDescent="0.25">
      <c r="A19" t="s">
        <v>95</v>
      </c>
      <c r="B19" s="95">
        <v>45931</v>
      </c>
      <c r="C19" t="s">
        <v>96</v>
      </c>
      <c r="D19" s="2">
        <v>4</v>
      </c>
      <c r="E19" t="s">
        <v>104</v>
      </c>
      <c r="F19" t="s">
        <v>105</v>
      </c>
      <c r="G19"/>
      <c r="H19" s="2">
        <v>1</v>
      </c>
      <c r="I19" t="s">
        <v>60</v>
      </c>
      <c r="J19" t="s">
        <v>61</v>
      </c>
      <c r="K19" s="161" t="str">
        <f t="shared" si="3"/>
        <v>AE_04_20_5703p57.21</v>
      </c>
      <c r="L19" s="79">
        <v>0</v>
      </c>
      <c r="M19" s="100">
        <f t="shared" ref="M19:U19" si="15">(L19*M$5)</f>
        <v>0</v>
      </c>
      <c r="N19" s="100">
        <f t="shared" si="15"/>
        <v>0</v>
      </c>
      <c r="O19" s="100">
        <f t="shared" si="15"/>
        <v>0</v>
      </c>
      <c r="P19" s="100">
        <f t="shared" si="15"/>
        <v>0</v>
      </c>
      <c r="Q19" s="100">
        <f t="shared" si="15"/>
        <v>0</v>
      </c>
      <c r="R19" s="100">
        <f t="shared" si="15"/>
        <v>0</v>
      </c>
      <c r="S19" s="100">
        <f t="shared" si="15"/>
        <v>0</v>
      </c>
      <c r="T19" s="100">
        <f t="shared" si="15"/>
        <v>0</v>
      </c>
      <c r="U19" s="100">
        <f t="shared" si="15"/>
        <v>0</v>
      </c>
      <c r="V19" t="s">
        <v>92</v>
      </c>
    </row>
    <row r="20" spans="1:22" s="96" customFormat="1" ht="15.75" x14ac:dyDescent="0.25">
      <c r="A20" t="s">
        <v>106</v>
      </c>
      <c r="B20" s="95">
        <v>45689</v>
      </c>
      <c r="C20" t="s">
        <v>107</v>
      </c>
      <c r="D20" s="2">
        <v>1</v>
      </c>
      <c r="E20" t="s">
        <v>108</v>
      </c>
      <c r="F20" t="s">
        <v>109</v>
      </c>
      <c r="G20" t="s">
        <v>110</v>
      </c>
      <c r="H20" s="2">
        <v>1</v>
      </c>
      <c r="I20" t="s">
        <v>57</v>
      </c>
      <c r="J20" t="s">
        <v>58</v>
      </c>
      <c r="K20" s="161" t="str">
        <f t="shared" si="3"/>
        <v>BA_01_93_5741p57.20</v>
      </c>
      <c r="L20" s="79">
        <v>0</v>
      </c>
      <c r="M20" s="100">
        <f t="shared" ref="M20:U20" si="16">(L20*M$5)</f>
        <v>0</v>
      </c>
      <c r="N20" s="100">
        <f t="shared" si="16"/>
        <v>0</v>
      </c>
      <c r="O20" s="100">
        <f t="shared" si="16"/>
        <v>0</v>
      </c>
      <c r="P20" s="100">
        <f t="shared" si="16"/>
        <v>0</v>
      </c>
      <c r="Q20" s="100">
        <f t="shared" si="16"/>
        <v>0</v>
      </c>
      <c r="R20" s="100">
        <f t="shared" si="16"/>
        <v>0</v>
      </c>
      <c r="S20" s="100">
        <f t="shared" si="16"/>
        <v>0</v>
      </c>
      <c r="T20" s="100">
        <f t="shared" si="16"/>
        <v>0</v>
      </c>
      <c r="U20" s="100">
        <f t="shared" si="16"/>
        <v>0</v>
      </c>
      <c r="V20" t="s">
        <v>111</v>
      </c>
    </row>
    <row r="21" spans="1:22" s="96" customFormat="1" ht="15.75" x14ac:dyDescent="0.25">
      <c r="A21" t="s">
        <v>106</v>
      </c>
      <c r="B21" s="95">
        <v>45870</v>
      </c>
      <c r="C21" t="s">
        <v>107</v>
      </c>
      <c r="D21" s="2">
        <v>1</v>
      </c>
      <c r="E21" t="s">
        <v>108</v>
      </c>
      <c r="F21" t="s">
        <v>109</v>
      </c>
      <c r="G21" t="s">
        <v>110</v>
      </c>
      <c r="H21" s="2">
        <v>1</v>
      </c>
      <c r="I21" t="s">
        <v>60</v>
      </c>
      <c r="J21" t="s">
        <v>61</v>
      </c>
      <c r="K21" s="161" t="str">
        <f t="shared" si="3"/>
        <v>BA_01_93_5741p57.21</v>
      </c>
      <c r="L21" s="79">
        <v>0</v>
      </c>
      <c r="M21" s="100">
        <f t="shared" ref="M21:U21" si="17">(L21*M$5)</f>
        <v>0</v>
      </c>
      <c r="N21" s="100">
        <f t="shared" si="17"/>
        <v>0</v>
      </c>
      <c r="O21" s="100">
        <f t="shared" si="17"/>
        <v>0</v>
      </c>
      <c r="P21" s="100">
        <f t="shared" si="17"/>
        <v>0</v>
      </c>
      <c r="Q21" s="100">
        <f t="shared" si="17"/>
        <v>0</v>
      </c>
      <c r="R21" s="100">
        <f t="shared" si="17"/>
        <v>0</v>
      </c>
      <c r="S21" s="100">
        <f t="shared" si="17"/>
        <v>0</v>
      </c>
      <c r="T21" s="100">
        <f t="shared" si="17"/>
        <v>0</v>
      </c>
      <c r="U21" s="100">
        <f t="shared" si="17"/>
        <v>0</v>
      </c>
      <c r="V21" t="s">
        <v>111</v>
      </c>
    </row>
    <row r="22" spans="1:22" s="96" customFormat="1" ht="15.75" x14ac:dyDescent="0.25">
      <c r="A22" t="s">
        <v>112</v>
      </c>
      <c r="B22" s="95">
        <v>45689</v>
      </c>
      <c r="C22" t="s">
        <v>107</v>
      </c>
      <c r="D22" s="2">
        <v>5</v>
      </c>
      <c r="E22" t="s">
        <v>113</v>
      </c>
      <c r="F22" t="s">
        <v>114</v>
      </c>
      <c r="G22" t="s">
        <v>115</v>
      </c>
      <c r="H22" s="2">
        <v>1</v>
      </c>
      <c r="I22" t="s">
        <v>57</v>
      </c>
      <c r="J22" t="s">
        <v>58</v>
      </c>
      <c r="K22" s="161" t="str">
        <f t="shared" si="3"/>
        <v>BA_05_74_5701p57.20</v>
      </c>
      <c r="L22" s="79">
        <v>0</v>
      </c>
      <c r="M22" s="100">
        <f t="shared" ref="M22:U22" si="18">(L22*M$5)</f>
        <v>0</v>
      </c>
      <c r="N22" s="100">
        <f t="shared" si="18"/>
        <v>0</v>
      </c>
      <c r="O22" s="100">
        <f t="shared" si="18"/>
        <v>0</v>
      </c>
      <c r="P22" s="100">
        <f t="shared" si="18"/>
        <v>0</v>
      </c>
      <c r="Q22" s="100">
        <f t="shared" si="18"/>
        <v>0</v>
      </c>
      <c r="R22" s="100">
        <f t="shared" si="18"/>
        <v>0</v>
      </c>
      <c r="S22" s="100">
        <f t="shared" si="18"/>
        <v>0</v>
      </c>
      <c r="T22" s="100">
        <f t="shared" si="18"/>
        <v>0</v>
      </c>
      <c r="U22" s="100">
        <f t="shared" si="18"/>
        <v>0</v>
      </c>
      <c r="V22"/>
    </row>
    <row r="23" spans="1:22" s="96" customFormat="1" ht="15.75" x14ac:dyDescent="0.25">
      <c r="A23" t="s">
        <v>112</v>
      </c>
      <c r="B23" s="95">
        <v>45870</v>
      </c>
      <c r="C23" t="s">
        <v>107</v>
      </c>
      <c r="D23" s="2">
        <v>5</v>
      </c>
      <c r="E23" t="s">
        <v>113</v>
      </c>
      <c r="F23" t="s">
        <v>114</v>
      </c>
      <c r="G23" t="s">
        <v>115</v>
      </c>
      <c r="H23" s="2">
        <v>1</v>
      </c>
      <c r="I23" t="s">
        <v>60</v>
      </c>
      <c r="J23" t="s">
        <v>61</v>
      </c>
      <c r="K23" s="161" t="str">
        <f t="shared" si="3"/>
        <v>BA_05_74_5701p57.21</v>
      </c>
      <c r="L23" s="79">
        <v>0</v>
      </c>
      <c r="M23" s="100">
        <f t="shared" ref="M23:U23" si="19">(L23*M$5)</f>
        <v>0</v>
      </c>
      <c r="N23" s="100">
        <f t="shared" si="19"/>
        <v>0</v>
      </c>
      <c r="O23" s="100">
        <f t="shared" si="19"/>
        <v>0</v>
      </c>
      <c r="P23" s="100">
        <f t="shared" si="19"/>
        <v>0</v>
      </c>
      <c r="Q23" s="100">
        <f t="shared" si="19"/>
        <v>0</v>
      </c>
      <c r="R23" s="100">
        <f t="shared" si="19"/>
        <v>0</v>
      </c>
      <c r="S23" s="100">
        <f t="shared" si="19"/>
        <v>0</v>
      </c>
      <c r="T23" s="100">
        <f t="shared" si="19"/>
        <v>0</v>
      </c>
      <c r="U23" s="100">
        <f t="shared" si="19"/>
        <v>0</v>
      </c>
      <c r="V23"/>
    </row>
    <row r="24" spans="1:22" s="96" customFormat="1" ht="15.75" x14ac:dyDescent="0.25">
      <c r="A24" t="s">
        <v>112</v>
      </c>
      <c r="B24" s="95">
        <v>45689</v>
      </c>
      <c r="C24" t="s">
        <v>107</v>
      </c>
      <c r="D24" s="2">
        <v>5</v>
      </c>
      <c r="E24" t="s">
        <v>116</v>
      </c>
      <c r="F24" t="s">
        <v>117</v>
      </c>
      <c r="G24" t="s">
        <v>115</v>
      </c>
      <c r="H24" s="2">
        <v>1</v>
      </c>
      <c r="I24" t="s">
        <v>57</v>
      </c>
      <c r="J24" t="s">
        <v>58</v>
      </c>
      <c r="K24" s="161" t="str">
        <f t="shared" si="3"/>
        <v>BA_05_74_5702p57.20</v>
      </c>
      <c r="L24" s="79">
        <v>0</v>
      </c>
      <c r="M24" s="100">
        <f t="shared" ref="M24:U24" si="20">(L24*M$5)</f>
        <v>0</v>
      </c>
      <c r="N24" s="100">
        <f t="shared" si="20"/>
        <v>0</v>
      </c>
      <c r="O24" s="100">
        <f t="shared" si="20"/>
        <v>0</v>
      </c>
      <c r="P24" s="100">
        <f t="shared" si="20"/>
        <v>0</v>
      </c>
      <c r="Q24" s="100">
        <f t="shared" si="20"/>
        <v>0</v>
      </c>
      <c r="R24" s="100">
        <f t="shared" si="20"/>
        <v>0</v>
      </c>
      <c r="S24" s="100">
        <f t="shared" si="20"/>
        <v>0</v>
      </c>
      <c r="T24" s="100">
        <f t="shared" si="20"/>
        <v>0</v>
      </c>
      <c r="U24" s="100">
        <f t="shared" si="20"/>
        <v>0</v>
      </c>
      <c r="V24"/>
    </row>
    <row r="25" spans="1:22" s="96" customFormat="1" ht="15.75" x14ac:dyDescent="0.25">
      <c r="A25" t="s">
        <v>112</v>
      </c>
      <c r="B25" s="95">
        <v>45870</v>
      </c>
      <c r="C25" t="s">
        <v>107</v>
      </c>
      <c r="D25" s="2">
        <v>5</v>
      </c>
      <c r="E25" t="s">
        <v>116</v>
      </c>
      <c r="F25" t="s">
        <v>117</v>
      </c>
      <c r="G25" t="s">
        <v>115</v>
      </c>
      <c r="H25" s="2">
        <v>1</v>
      </c>
      <c r="I25" t="s">
        <v>60</v>
      </c>
      <c r="J25" t="s">
        <v>61</v>
      </c>
      <c r="K25" s="161" t="str">
        <f t="shared" si="3"/>
        <v>BA_05_74_5702p57.21</v>
      </c>
      <c r="L25" s="79">
        <v>0</v>
      </c>
      <c r="M25" s="100">
        <f t="shared" ref="M25:U25" si="21">(L25*M$5)</f>
        <v>0</v>
      </c>
      <c r="N25" s="100">
        <f t="shared" si="21"/>
        <v>0</v>
      </c>
      <c r="O25" s="100">
        <f t="shared" si="21"/>
        <v>0</v>
      </c>
      <c r="P25" s="100">
        <f t="shared" si="21"/>
        <v>0</v>
      </c>
      <c r="Q25" s="100">
        <f t="shared" si="21"/>
        <v>0</v>
      </c>
      <c r="R25" s="100">
        <f t="shared" si="21"/>
        <v>0</v>
      </c>
      <c r="S25" s="100">
        <f t="shared" si="21"/>
        <v>0</v>
      </c>
      <c r="T25" s="100">
        <f t="shared" si="21"/>
        <v>0</v>
      </c>
      <c r="U25" s="100">
        <f t="shared" si="21"/>
        <v>0</v>
      </c>
      <c r="V25"/>
    </row>
    <row r="26" spans="1:22" s="96" customFormat="1" ht="15.75" x14ac:dyDescent="0.25">
      <c r="A26" t="s">
        <v>112</v>
      </c>
      <c r="B26" s="95">
        <v>45689</v>
      </c>
      <c r="C26" t="s">
        <v>107</v>
      </c>
      <c r="D26" s="2">
        <v>5</v>
      </c>
      <c r="E26" t="s">
        <v>118</v>
      </c>
      <c r="F26" t="s">
        <v>119</v>
      </c>
      <c r="G26" t="s">
        <v>115</v>
      </c>
      <c r="H26" s="2">
        <v>1</v>
      </c>
      <c r="I26" t="s">
        <v>57</v>
      </c>
      <c r="J26" t="s">
        <v>58</v>
      </c>
      <c r="K26" s="161" t="str">
        <f t="shared" si="3"/>
        <v>BA_05_74_5703p57.20</v>
      </c>
      <c r="L26" s="79">
        <v>0</v>
      </c>
      <c r="M26" s="100">
        <f t="shared" ref="M26:U26" si="22">(L26*M$5)</f>
        <v>0</v>
      </c>
      <c r="N26" s="100">
        <f t="shared" si="22"/>
        <v>0</v>
      </c>
      <c r="O26" s="100">
        <f t="shared" si="22"/>
        <v>0</v>
      </c>
      <c r="P26" s="100">
        <f t="shared" si="22"/>
        <v>0</v>
      </c>
      <c r="Q26" s="100">
        <f t="shared" si="22"/>
        <v>0</v>
      </c>
      <c r="R26" s="100">
        <f t="shared" si="22"/>
        <v>0</v>
      </c>
      <c r="S26" s="100">
        <f t="shared" si="22"/>
        <v>0</v>
      </c>
      <c r="T26" s="100">
        <f t="shared" si="22"/>
        <v>0</v>
      </c>
      <c r="U26" s="100">
        <f t="shared" si="22"/>
        <v>0</v>
      </c>
      <c r="V26"/>
    </row>
    <row r="27" spans="1:22" s="96" customFormat="1" ht="15.75" x14ac:dyDescent="0.25">
      <c r="A27" t="s">
        <v>112</v>
      </c>
      <c r="B27" s="95">
        <v>45870</v>
      </c>
      <c r="C27" t="s">
        <v>107</v>
      </c>
      <c r="D27" s="2">
        <v>5</v>
      </c>
      <c r="E27" t="s">
        <v>118</v>
      </c>
      <c r="F27" t="s">
        <v>119</v>
      </c>
      <c r="G27" t="s">
        <v>115</v>
      </c>
      <c r="H27" s="2">
        <v>1</v>
      </c>
      <c r="I27" t="s">
        <v>60</v>
      </c>
      <c r="J27" t="s">
        <v>61</v>
      </c>
      <c r="K27" s="161" t="str">
        <f t="shared" si="3"/>
        <v>BA_05_74_5703p57.21</v>
      </c>
      <c r="L27" s="79">
        <v>0</v>
      </c>
      <c r="M27" s="100">
        <f t="shared" ref="M27:U27" si="23">(L27*M$5)</f>
        <v>0</v>
      </c>
      <c r="N27" s="100">
        <f t="shared" si="23"/>
        <v>0</v>
      </c>
      <c r="O27" s="100">
        <f t="shared" si="23"/>
        <v>0</v>
      </c>
      <c r="P27" s="100">
        <f t="shared" si="23"/>
        <v>0</v>
      </c>
      <c r="Q27" s="100">
        <f t="shared" si="23"/>
        <v>0</v>
      </c>
      <c r="R27" s="100">
        <f t="shared" si="23"/>
        <v>0</v>
      </c>
      <c r="S27" s="100">
        <f t="shared" si="23"/>
        <v>0</v>
      </c>
      <c r="T27" s="100">
        <f t="shared" si="23"/>
        <v>0</v>
      </c>
      <c r="U27" s="100">
        <f t="shared" si="23"/>
        <v>0</v>
      </c>
      <c r="V27"/>
    </row>
    <row r="28" spans="1:22" s="96" customFormat="1" ht="15.75" x14ac:dyDescent="0.25">
      <c r="A28" t="s">
        <v>112</v>
      </c>
      <c r="B28" s="95">
        <v>45689</v>
      </c>
      <c r="C28" t="s">
        <v>107</v>
      </c>
      <c r="D28" s="2">
        <v>5</v>
      </c>
      <c r="E28" t="s">
        <v>120</v>
      </c>
      <c r="F28" t="s">
        <v>121</v>
      </c>
      <c r="G28" t="s">
        <v>122</v>
      </c>
      <c r="H28" s="2">
        <v>1</v>
      </c>
      <c r="I28" t="s">
        <v>57</v>
      </c>
      <c r="J28" t="s">
        <v>58</v>
      </c>
      <c r="K28" s="161" t="str">
        <f t="shared" si="3"/>
        <v>BA_05_74_5705p57.20</v>
      </c>
      <c r="L28" s="79">
        <v>0</v>
      </c>
      <c r="M28" s="100">
        <f t="shared" ref="M28:U28" si="24">(L28*M$5)</f>
        <v>0</v>
      </c>
      <c r="N28" s="100">
        <f t="shared" si="24"/>
        <v>0</v>
      </c>
      <c r="O28" s="100">
        <f t="shared" si="24"/>
        <v>0</v>
      </c>
      <c r="P28" s="100">
        <f t="shared" si="24"/>
        <v>0</v>
      </c>
      <c r="Q28" s="100">
        <f t="shared" si="24"/>
        <v>0</v>
      </c>
      <c r="R28" s="100">
        <f t="shared" si="24"/>
        <v>0</v>
      </c>
      <c r="S28" s="100">
        <f t="shared" si="24"/>
        <v>0</v>
      </c>
      <c r="T28" s="100">
        <f t="shared" si="24"/>
        <v>0</v>
      </c>
      <c r="U28" s="100">
        <f t="shared" si="24"/>
        <v>0</v>
      </c>
      <c r="V28"/>
    </row>
    <row r="29" spans="1:22" s="96" customFormat="1" ht="15.75" x14ac:dyDescent="0.25">
      <c r="A29" t="s">
        <v>112</v>
      </c>
      <c r="B29" s="95">
        <v>45870</v>
      </c>
      <c r="C29" t="s">
        <v>107</v>
      </c>
      <c r="D29" s="2">
        <v>5</v>
      </c>
      <c r="E29" t="s">
        <v>120</v>
      </c>
      <c r="F29" t="s">
        <v>121</v>
      </c>
      <c r="G29" t="s">
        <v>122</v>
      </c>
      <c r="H29" s="2">
        <v>1</v>
      </c>
      <c r="I29" t="s">
        <v>60</v>
      </c>
      <c r="J29" t="s">
        <v>61</v>
      </c>
      <c r="K29" s="161" t="str">
        <f t="shared" si="3"/>
        <v>BA_05_74_5705p57.21</v>
      </c>
      <c r="L29" s="79">
        <v>0</v>
      </c>
      <c r="M29" s="100">
        <f t="shared" ref="M29:U29" si="25">(L29*M$5)</f>
        <v>0</v>
      </c>
      <c r="N29" s="100">
        <f t="shared" si="25"/>
        <v>0</v>
      </c>
      <c r="O29" s="100">
        <f t="shared" si="25"/>
        <v>0</v>
      </c>
      <c r="P29" s="100">
        <f t="shared" si="25"/>
        <v>0</v>
      </c>
      <c r="Q29" s="100">
        <f t="shared" si="25"/>
        <v>0</v>
      </c>
      <c r="R29" s="100">
        <f t="shared" si="25"/>
        <v>0</v>
      </c>
      <c r="S29" s="100">
        <f t="shared" si="25"/>
        <v>0</v>
      </c>
      <c r="T29" s="100">
        <f t="shared" si="25"/>
        <v>0</v>
      </c>
      <c r="U29" s="100">
        <f t="shared" si="25"/>
        <v>0</v>
      </c>
      <c r="V29"/>
    </row>
    <row r="30" spans="1:22" s="96" customFormat="1" ht="15.75" x14ac:dyDescent="0.25">
      <c r="A30" t="s">
        <v>112</v>
      </c>
      <c r="B30" s="95">
        <v>45689</v>
      </c>
      <c r="C30" t="s">
        <v>107</v>
      </c>
      <c r="D30" s="2">
        <v>5</v>
      </c>
      <c r="E30" t="s">
        <v>123</v>
      </c>
      <c r="F30" t="s">
        <v>124</v>
      </c>
      <c r="G30" t="s">
        <v>115</v>
      </c>
      <c r="H30" s="2">
        <v>1</v>
      </c>
      <c r="I30" t="s">
        <v>57</v>
      </c>
      <c r="J30" t="s">
        <v>58</v>
      </c>
      <c r="K30" s="161" t="str">
        <f t="shared" si="3"/>
        <v>BA_05_74_5706p57.20</v>
      </c>
      <c r="L30" s="79">
        <v>0</v>
      </c>
      <c r="M30" s="100">
        <f t="shared" ref="M30:U30" si="26">(L30*M$5)</f>
        <v>0</v>
      </c>
      <c r="N30" s="100">
        <f t="shared" si="26"/>
        <v>0</v>
      </c>
      <c r="O30" s="100">
        <f t="shared" si="26"/>
        <v>0</v>
      </c>
      <c r="P30" s="100">
        <f t="shared" si="26"/>
        <v>0</v>
      </c>
      <c r="Q30" s="100">
        <f t="shared" si="26"/>
        <v>0</v>
      </c>
      <c r="R30" s="100">
        <f t="shared" si="26"/>
        <v>0</v>
      </c>
      <c r="S30" s="100">
        <f t="shared" si="26"/>
        <v>0</v>
      </c>
      <c r="T30" s="100">
        <f t="shared" si="26"/>
        <v>0</v>
      </c>
      <c r="U30" s="100">
        <f t="shared" si="26"/>
        <v>0</v>
      </c>
      <c r="V30"/>
    </row>
    <row r="31" spans="1:22" s="96" customFormat="1" ht="15.75" x14ac:dyDescent="0.25">
      <c r="A31" t="s">
        <v>112</v>
      </c>
      <c r="B31" s="95">
        <v>45870</v>
      </c>
      <c r="C31" t="s">
        <v>107</v>
      </c>
      <c r="D31" s="2">
        <v>5</v>
      </c>
      <c r="E31" t="s">
        <v>123</v>
      </c>
      <c r="F31" t="s">
        <v>124</v>
      </c>
      <c r="G31" t="s">
        <v>115</v>
      </c>
      <c r="H31" s="2">
        <v>1</v>
      </c>
      <c r="I31" t="s">
        <v>60</v>
      </c>
      <c r="J31" t="s">
        <v>61</v>
      </c>
      <c r="K31" s="161" t="str">
        <f t="shared" si="3"/>
        <v>BA_05_74_5706p57.21</v>
      </c>
      <c r="L31" s="79">
        <v>0</v>
      </c>
      <c r="M31" s="100">
        <f t="shared" ref="M31:U31" si="27">(L31*M$5)</f>
        <v>0</v>
      </c>
      <c r="N31" s="100">
        <f t="shared" si="27"/>
        <v>0</v>
      </c>
      <c r="O31" s="100">
        <f t="shared" si="27"/>
        <v>0</v>
      </c>
      <c r="P31" s="100">
        <f t="shared" si="27"/>
        <v>0</v>
      </c>
      <c r="Q31" s="100">
        <f t="shared" si="27"/>
        <v>0</v>
      </c>
      <c r="R31" s="100">
        <f t="shared" si="27"/>
        <v>0</v>
      </c>
      <c r="S31" s="100">
        <f t="shared" si="27"/>
        <v>0</v>
      </c>
      <c r="T31" s="100">
        <f t="shared" si="27"/>
        <v>0</v>
      </c>
      <c r="U31" s="100">
        <f t="shared" si="27"/>
        <v>0</v>
      </c>
      <c r="V31"/>
    </row>
    <row r="32" spans="1:22" s="96" customFormat="1" ht="15.75" x14ac:dyDescent="0.25">
      <c r="A32" t="s">
        <v>112</v>
      </c>
      <c r="B32" s="95">
        <v>45689</v>
      </c>
      <c r="C32" t="s">
        <v>107</v>
      </c>
      <c r="D32" s="2">
        <v>5</v>
      </c>
      <c r="E32" t="s">
        <v>125</v>
      </c>
      <c r="F32" t="s">
        <v>126</v>
      </c>
      <c r="G32" t="s">
        <v>127</v>
      </c>
      <c r="H32" s="2">
        <v>1</v>
      </c>
      <c r="I32" t="s">
        <v>57</v>
      </c>
      <c r="J32" t="s">
        <v>58</v>
      </c>
      <c r="K32" s="161" t="str">
        <f t="shared" si="3"/>
        <v>BA_05_74_5707p57.20</v>
      </c>
      <c r="L32" s="79">
        <v>0</v>
      </c>
      <c r="M32" s="100">
        <f t="shared" ref="M32:U32" si="28">(L32*M$5)</f>
        <v>0</v>
      </c>
      <c r="N32" s="100">
        <f t="shared" si="28"/>
        <v>0</v>
      </c>
      <c r="O32" s="100">
        <f t="shared" si="28"/>
        <v>0</v>
      </c>
      <c r="P32" s="100">
        <f t="shared" si="28"/>
        <v>0</v>
      </c>
      <c r="Q32" s="100">
        <f t="shared" si="28"/>
        <v>0</v>
      </c>
      <c r="R32" s="100">
        <f t="shared" si="28"/>
        <v>0</v>
      </c>
      <c r="S32" s="100">
        <f t="shared" si="28"/>
        <v>0</v>
      </c>
      <c r="T32" s="100">
        <f t="shared" si="28"/>
        <v>0</v>
      </c>
      <c r="U32" s="100">
        <f t="shared" si="28"/>
        <v>0</v>
      </c>
      <c r="V32"/>
    </row>
    <row r="33" spans="1:22" s="96" customFormat="1" ht="15.75" x14ac:dyDescent="0.25">
      <c r="A33" t="s">
        <v>112</v>
      </c>
      <c r="B33" s="95">
        <v>45870</v>
      </c>
      <c r="C33" t="s">
        <v>107</v>
      </c>
      <c r="D33" s="2">
        <v>5</v>
      </c>
      <c r="E33" t="s">
        <v>125</v>
      </c>
      <c r="F33" t="s">
        <v>126</v>
      </c>
      <c r="G33" t="s">
        <v>127</v>
      </c>
      <c r="H33" s="2">
        <v>1</v>
      </c>
      <c r="I33" t="s">
        <v>60</v>
      </c>
      <c r="J33" t="s">
        <v>61</v>
      </c>
      <c r="K33" s="161" t="str">
        <f t="shared" si="3"/>
        <v>BA_05_74_5707p57.21</v>
      </c>
      <c r="L33" s="79">
        <v>0</v>
      </c>
      <c r="M33" s="100">
        <f t="shared" ref="M33:U33" si="29">(L33*M$5)</f>
        <v>0</v>
      </c>
      <c r="N33" s="100">
        <f t="shared" si="29"/>
        <v>0</v>
      </c>
      <c r="O33" s="100">
        <f t="shared" si="29"/>
        <v>0</v>
      </c>
      <c r="P33" s="100">
        <f t="shared" si="29"/>
        <v>0</v>
      </c>
      <c r="Q33" s="100">
        <f t="shared" si="29"/>
        <v>0</v>
      </c>
      <c r="R33" s="100">
        <f t="shared" si="29"/>
        <v>0</v>
      </c>
      <c r="S33" s="100">
        <f t="shared" si="29"/>
        <v>0</v>
      </c>
      <c r="T33" s="100">
        <f t="shared" si="29"/>
        <v>0</v>
      </c>
      <c r="U33" s="100">
        <f t="shared" si="29"/>
        <v>0</v>
      </c>
      <c r="V33"/>
    </row>
    <row r="34" spans="1:22" s="96" customFormat="1" ht="15.75" x14ac:dyDescent="0.25">
      <c r="A34" t="s">
        <v>86</v>
      </c>
      <c r="B34" s="95">
        <v>45689</v>
      </c>
      <c r="C34" t="s">
        <v>107</v>
      </c>
      <c r="D34" s="2">
        <v>5</v>
      </c>
      <c r="E34" t="s">
        <v>128</v>
      </c>
      <c r="F34" t="s">
        <v>129</v>
      </c>
      <c r="G34" t="s">
        <v>130</v>
      </c>
      <c r="H34" s="2">
        <v>1</v>
      </c>
      <c r="I34" t="s">
        <v>57</v>
      </c>
      <c r="J34" t="s">
        <v>58</v>
      </c>
      <c r="K34" s="161" t="str">
        <f t="shared" si="3"/>
        <v>BA_05_74_5708p57.20</v>
      </c>
      <c r="L34" s="79">
        <v>0</v>
      </c>
      <c r="M34" s="100">
        <f t="shared" ref="M34:U34" si="30">(L34*M$5)</f>
        <v>0</v>
      </c>
      <c r="N34" s="100">
        <f t="shared" si="30"/>
        <v>0</v>
      </c>
      <c r="O34" s="100">
        <f t="shared" si="30"/>
        <v>0</v>
      </c>
      <c r="P34" s="100">
        <f t="shared" si="30"/>
        <v>0</v>
      </c>
      <c r="Q34" s="100">
        <f t="shared" si="30"/>
        <v>0</v>
      </c>
      <c r="R34" s="100">
        <f t="shared" si="30"/>
        <v>0</v>
      </c>
      <c r="S34" s="100">
        <f t="shared" si="30"/>
        <v>0</v>
      </c>
      <c r="T34" s="100">
        <f t="shared" si="30"/>
        <v>0</v>
      </c>
      <c r="U34" s="100">
        <f t="shared" si="30"/>
        <v>0</v>
      </c>
      <c r="V34"/>
    </row>
    <row r="35" spans="1:22" s="96" customFormat="1" ht="15.75" x14ac:dyDescent="0.25">
      <c r="A35" t="s">
        <v>86</v>
      </c>
      <c r="B35" s="95">
        <v>45870</v>
      </c>
      <c r="C35" t="s">
        <v>107</v>
      </c>
      <c r="D35" s="2">
        <v>5</v>
      </c>
      <c r="E35" t="s">
        <v>128</v>
      </c>
      <c r="F35" t="s">
        <v>129</v>
      </c>
      <c r="G35" t="s">
        <v>130</v>
      </c>
      <c r="H35" s="2">
        <v>1</v>
      </c>
      <c r="I35" t="s">
        <v>60</v>
      </c>
      <c r="J35" t="s">
        <v>61</v>
      </c>
      <c r="K35" s="161" t="str">
        <f t="shared" si="3"/>
        <v>BA_05_74_5708p57.21</v>
      </c>
      <c r="L35" s="79">
        <v>0</v>
      </c>
      <c r="M35" s="100">
        <f t="shared" ref="M35:U35" si="31">(L35*M$5)</f>
        <v>0</v>
      </c>
      <c r="N35" s="100">
        <f t="shared" si="31"/>
        <v>0</v>
      </c>
      <c r="O35" s="100">
        <f t="shared" si="31"/>
        <v>0</v>
      </c>
      <c r="P35" s="100">
        <f t="shared" si="31"/>
        <v>0</v>
      </c>
      <c r="Q35" s="100">
        <f t="shared" si="31"/>
        <v>0</v>
      </c>
      <c r="R35" s="100">
        <f t="shared" si="31"/>
        <v>0</v>
      </c>
      <c r="S35" s="100">
        <f t="shared" si="31"/>
        <v>0</v>
      </c>
      <c r="T35" s="100">
        <f t="shared" si="31"/>
        <v>0</v>
      </c>
      <c r="U35" s="100">
        <f t="shared" si="31"/>
        <v>0</v>
      </c>
      <c r="V35"/>
    </row>
    <row r="36" spans="1:22" s="96" customFormat="1" ht="15.75" x14ac:dyDescent="0.25">
      <c r="A36" t="s">
        <v>112</v>
      </c>
      <c r="B36" s="95">
        <v>45689</v>
      </c>
      <c r="C36" t="s">
        <v>107</v>
      </c>
      <c r="D36" s="2">
        <v>5</v>
      </c>
      <c r="E36" t="s">
        <v>131</v>
      </c>
      <c r="F36" t="s">
        <v>132</v>
      </c>
      <c r="G36" t="s">
        <v>133</v>
      </c>
      <c r="H36" s="2">
        <v>1</v>
      </c>
      <c r="I36" t="s">
        <v>57</v>
      </c>
      <c r="J36" t="s">
        <v>58</v>
      </c>
      <c r="K36" s="161" t="str">
        <f t="shared" si="3"/>
        <v>BA_05_74_5709p57.20</v>
      </c>
      <c r="L36" s="79">
        <v>0</v>
      </c>
      <c r="M36" s="100">
        <f t="shared" ref="M36:U36" si="32">(L36*M$5)</f>
        <v>0</v>
      </c>
      <c r="N36" s="100">
        <f t="shared" si="32"/>
        <v>0</v>
      </c>
      <c r="O36" s="100">
        <f t="shared" si="32"/>
        <v>0</v>
      </c>
      <c r="P36" s="100">
        <f t="shared" si="32"/>
        <v>0</v>
      </c>
      <c r="Q36" s="100">
        <f t="shared" si="32"/>
        <v>0</v>
      </c>
      <c r="R36" s="100">
        <f t="shared" si="32"/>
        <v>0</v>
      </c>
      <c r="S36" s="100">
        <f t="shared" si="32"/>
        <v>0</v>
      </c>
      <c r="T36" s="100">
        <f t="shared" si="32"/>
        <v>0</v>
      </c>
      <c r="U36" s="100">
        <f t="shared" si="32"/>
        <v>0</v>
      </c>
      <c r="V36"/>
    </row>
    <row r="37" spans="1:22" s="96" customFormat="1" ht="15.75" x14ac:dyDescent="0.25">
      <c r="A37" t="s">
        <v>112</v>
      </c>
      <c r="B37" s="95">
        <v>45870</v>
      </c>
      <c r="C37" t="s">
        <v>107</v>
      </c>
      <c r="D37" s="2">
        <v>5</v>
      </c>
      <c r="E37" t="s">
        <v>131</v>
      </c>
      <c r="F37" t="s">
        <v>132</v>
      </c>
      <c r="G37" t="s">
        <v>133</v>
      </c>
      <c r="H37" s="2">
        <v>1</v>
      </c>
      <c r="I37" t="s">
        <v>60</v>
      </c>
      <c r="J37" t="s">
        <v>61</v>
      </c>
      <c r="K37" s="161" t="str">
        <f t="shared" si="3"/>
        <v>BA_05_74_5709p57.21</v>
      </c>
      <c r="L37" s="79">
        <v>0</v>
      </c>
      <c r="M37" s="100">
        <f t="shared" ref="M37:U37" si="33">(L37*M$5)</f>
        <v>0</v>
      </c>
      <c r="N37" s="100">
        <f t="shared" si="33"/>
        <v>0</v>
      </c>
      <c r="O37" s="100">
        <f t="shared" si="33"/>
        <v>0</v>
      </c>
      <c r="P37" s="100">
        <f t="shared" si="33"/>
        <v>0</v>
      </c>
      <c r="Q37" s="100">
        <f t="shared" si="33"/>
        <v>0</v>
      </c>
      <c r="R37" s="100">
        <f t="shared" si="33"/>
        <v>0</v>
      </c>
      <c r="S37" s="100">
        <f t="shared" si="33"/>
        <v>0</v>
      </c>
      <c r="T37" s="100">
        <f t="shared" si="33"/>
        <v>0</v>
      </c>
      <c r="U37" s="100">
        <f t="shared" si="33"/>
        <v>0</v>
      </c>
      <c r="V37"/>
    </row>
    <row r="38" spans="1:22" s="96" customFormat="1" ht="15.75" x14ac:dyDescent="0.25">
      <c r="A38" t="s">
        <v>112</v>
      </c>
      <c r="B38" s="95">
        <v>45689</v>
      </c>
      <c r="C38" t="s">
        <v>107</v>
      </c>
      <c r="D38" s="2">
        <v>5</v>
      </c>
      <c r="E38" t="s">
        <v>134</v>
      </c>
      <c r="F38" t="s">
        <v>135</v>
      </c>
      <c r="G38" t="s">
        <v>127</v>
      </c>
      <c r="H38" s="2">
        <v>1</v>
      </c>
      <c r="I38" t="s">
        <v>57</v>
      </c>
      <c r="J38" t="s">
        <v>58</v>
      </c>
      <c r="K38" s="161" t="str">
        <f t="shared" si="3"/>
        <v>BA_05_74_5710p57.20</v>
      </c>
      <c r="L38" s="79">
        <v>0</v>
      </c>
      <c r="M38" s="100">
        <f t="shared" ref="M38:U38" si="34">(L38*M$5)</f>
        <v>0</v>
      </c>
      <c r="N38" s="100">
        <f t="shared" si="34"/>
        <v>0</v>
      </c>
      <c r="O38" s="100">
        <f t="shared" si="34"/>
        <v>0</v>
      </c>
      <c r="P38" s="100">
        <f t="shared" si="34"/>
        <v>0</v>
      </c>
      <c r="Q38" s="100">
        <f t="shared" si="34"/>
        <v>0</v>
      </c>
      <c r="R38" s="100">
        <f t="shared" si="34"/>
        <v>0</v>
      </c>
      <c r="S38" s="100">
        <f t="shared" si="34"/>
        <v>0</v>
      </c>
      <c r="T38" s="100">
        <f t="shared" si="34"/>
        <v>0</v>
      </c>
      <c r="U38" s="100">
        <f t="shared" si="34"/>
        <v>0</v>
      </c>
      <c r="V38"/>
    </row>
    <row r="39" spans="1:22" s="96" customFormat="1" ht="15.75" x14ac:dyDescent="0.25">
      <c r="A39" t="s">
        <v>112</v>
      </c>
      <c r="B39" s="95">
        <v>45870</v>
      </c>
      <c r="C39" t="s">
        <v>107</v>
      </c>
      <c r="D39" s="2">
        <v>5</v>
      </c>
      <c r="E39" t="s">
        <v>134</v>
      </c>
      <c r="F39" t="s">
        <v>135</v>
      </c>
      <c r="G39" t="s">
        <v>127</v>
      </c>
      <c r="H39" s="2">
        <v>1</v>
      </c>
      <c r="I39" t="s">
        <v>60</v>
      </c>
      <c r="J39" t="s">
        <v>61</v>
      </c>
      <c r="K39" s="161" t="str">
        <f t="shared" si="3"/>
        <v>BA_05_74_5710p57.21</v>
      </c>
      <c r="L39" s="79">
        <v>0</v>
      </c>
      <c r="M39" s="100">
        <f t="shared" ref="M39:U39" si="35">(L39*M$5)</f>
        <v>0</v>
      </c>
      <c r="N39" s="100">
        <f t="shared" si="35"/>
        <v>0</v>
      </c>
      <c r="O39" s="100">
        <f t="shared" si="35"/>
        <v>0</v>
      </c>
      <c r="P39" s="100">
        <f t="shared" si="35"/>
        <v>0</v>
      </c>
      <c r="Q39" s="100">
        <f t="shared" si="35"/>
        <v>0</v>
      </c>
      <c r="R39" s="100">
        <f t="shared" si="35"/>
        <v>0</v>
      </c>
      <c r="S39" s="100">
        <f t="shared" si="35"/>
        <v>0</v>
      </c>
      <c r="T39" s="100">
        <f t="shared" si="35"/>
        <v>0</v>
      </c>
      <c r="U39" s="100">
        <f t="shared" si="35"/>
        <v>0</v>
      </c>
      <c r="V39"/>
    </row>
    <row r="40" spans="1:22" s="96" customFormat="1" ht="15.75" x14ac:dyDescent="0.25">
      <c r="A40" t="s">
        <v>86</v>
      </c>
      <c r="B40" s="95">
        <v>45689</v>
      </c>
      <c r="C40" t="s">
        <v>107</v>
      </c>
      <c r="D40" s="2">
        <v>5</v>
      </c>
      <c r="E40" t="s">
        <v>136</v>
      </c>
      <c r="F40" t="s">
        <v>137</v>
      </c>
      <c r="G40" t="s">
        <v>127</v>
      </c>
      <c r="H40" s="2">
        <v>1</v>
      </c>
      <c r="I40" t="s">
        <v>57</v>
      </c>
      <c r="J40" t="s">
        <v>58</v>
      </c>
      <c r="K40" s="161" t="str">
        <f t="shared" si="3"/>
        <v>BA_05_74_5711p57.20</v>
      </c>
      <c r="L40" s="79">
        <v>0</v>
      </c>
      <c r="M40" s="100">
        <f t="shared" ref="M40:U40" si="36">(L40*M$5)</f>
        <v>0</v>
      </c>
      <c r="N40" s="100">
        <f t="shared" si="36"/>
        <v>0</v>
      </c>
      <c r="O40" s="100">
        <f t="shared" si="36"/>
        <v>0</v>
      </c>
      <c r="P40" s="100">
        <f t="shared" si="36"/>
        <v>0</v>
      </c>
      <c r="Q40" s="100">
        <f t="shared" si="36"/>
        <v>0</v>
      </c>
      <c r="R40" s="100">
        <f t="shared" si="36"/>
        <v>0</v>
      </c>
      <c r="S40" s="100">
        <f t="shared" si="36"/>
        <v>0</v>
      </c>
      <c r="T40" s="100">
        <f t="shared" si="36"/>
        <v>0</v>
      </c>
      <c r="U40" s="100">
        <f t="shared" si="36"/>
        <v>0</v>
      </c>
      <c r="V40"/>
    </row>
    <row r="41" spans="1:22" s="96" customFormat="1" ht="15.75" x14ac:dyDescent="0.25">
      <c r="A41" t="s">
        <v>86</v>
      </c>
      <c r="B41" s="95">
        <v>45870</v>
      </c>
      <c r="C41" t="s">
        <v>107</v>
      </c>
      <c r="D41" s="2">
        <v>5</v>
      </c>
      <c r="E41" t="s">
        <v>136</v>
      </c>
      <c r="F41" t="s">
        <v>137</v>
      </c>
      <c r="G41" t="s">
        <v>127</v>
      </c>
      <c r="H41" s="2">
        <v>1</v>
      </c>
      <c r="I41" t="s">
        <v>60</v>
      </c>
      <c r="J41" t="s">
        <v>61</v>
      </c>
      <c r="K41" s="161" t="str">
        <f t="shared" si="3"/>
        <v>BA_05_74_5711p57.21</v>
      </c>
      <c r="L41" s="79">
        <v>0</v>
      </c>
      <c r="M41" s="100">
        <f t="shared" ref="M41:U41" si="37">(L41*M$5)</f>
        <v>0</v>
      </c>
      <c r="N41" s="100">
        <f t="shared" si="37"/>
        <v>0</v>
      </c>
      <c r="O41" s="100">
        <f t="shared" si="37"/>
        <v>0</v>
      </c>
      <c r="P41" s="100">
        <f t="shared" si="37"/>
        <v>0</v>
      </c>
      <c r="Q41" s="100">
        <f t="shared" si="37"/>
        <v>0</v>
      </c>
      <c r="R41" s="100">
        <f t="shared" si="37"/>
        <v>0</v>
      </c>
      <c r="S41" s="100">
        <f t="shared" si="37"/>
        <v>0</v>
      </c>
      <c r="T41" s="100">
        <f t="shared" si="37"/>
        <v>0</v>
      </c>
      <c r="U41" s="100">
        <f t="shared" si="37"/>
        <v>0</v>
      </c>
      <c r="V41"/>
    </row>
    <row r="42" spans="1:22" s="96" customFormat="1" ht="15.75" x14ac:dyDescent="0.25">
      <c r="A42" t="s">
        <v>112</v>
      </c>
      <c r="B42" s="95">
        <v>45689</v>
      </c>
      <c r="C42" t="s">
        <v>107</v>
      </c>
      <c r="D42" s="2">
        <v>5</v>
      </c>
      <c r="E42" t="s">
        <v>138</v>
      </c>
      <c r="F42" t="s">
        <v>139</v>
      </c>
      <c r="G42" t="s">
        <v>122</v>
      </c>
      <c r="H42" s="2">
        <v>1</v>
      </c>
      <c r="I42" t="s">
        <v>57</v>
      </c>
      <c r="J42" t="s">
        <v>58</v>
      </c>
      <c r="K42" s="161" t="str">
        <f t="shared" si="3"/>
        <v>BA_05_74_5713p57.20</v>
      </c>
      <c r="L42" s="79">
        <v>0</v>
      </c>
      <c r="M42" s="100">
        <f t="shared" ref="M42:U42" si="38">(L42*M$5)</f>
        <v>0</v>
      </c>
      <c r="N42" s="100">
        <f t="shared" si="38"/>
        <v>0</v>
      </c>
      <c r="O42" s="100">
        <f t="shared" si="38"/>
        <v>0</v>
      </c>
      <c r="P42" s="100">
        <f t="shared" si="38"/>
        <v>0</v>
      </c>
      <c r="Q42" s="100">
        <f t="shared" si="38"/>
        <v>0</v>
      </c>
      <c r="R42" s="100">
        <f t="shared" si="38"/>
        <v>0</v>
      </c>
      <c r="S42" s="100">
        <f t="shared" si="38"/>
        <v>0</v>
      </c>
      <c r="T42" s="100">
        <f t="shared" si="38"/>
        <v>0</v>
      </c>
      <c r="U42" s="100">
        <f t="shared" si="38"/>
        <v>0</v>
      </c>
      <c r="V42"/>
    </row>
    <row r="43" spans="1:22" s="96" customFormat="1" ht="15.75" x14ac:dyDescent="0.25">
      <c r="A43" t="s">
        <v>112</v>
      </c>
      <c r="B43" s="95">
        <v>45870</v>
      </c>
      <c r="C43" t="s">
        <v>107</v>
      </c>
      <c r="D43" s="2">
        <v>5</v>
      </c>
      <c r="E43" t="s">
        <v>138</v>
      </c>
      <c r="F43" t="s">
        <v>139</v>
      </c>
      <c r="G43" t="s">
        <v>122</v>
      </c>
      <c r="H43" s="2">
        <v>1</v>
      </c>
      <c r="I43" t="s">
        <v>60</v>
      </c>
      <c r="J43" t="s">
        <v>61</v>
      </c>
      <c r="K43" s="161" t="str">
        <f t="shared" si="3"/>
        <v>BA_05_74_5713p57.21</v>
      </c>
      <c r="L43" s="79">
        <v>0</v>
      </c>
      <c r="M43" s="100">
        <f t="shared" ref="M43:U43" si="39">(L43*M$5)</f>
        <v>0</v>
      </c>
      <c r="N43" s="100">
        <f t="shared" si="39"/>
        <v>0</v>
      </c>
      <c r="O43" s="100">
        <f t="shared" si="39"/>
        <v>0</v>
      </c>
      <c r="P43" s="100">
        <f t="shared" si="39"/>
        <v>0</v>
      </c>
      <c r="Q43" s="100">
        <f t="shared" si="39"/>
        <v>0</v>
      </c>
      <c r="R43" s="100">
        <f t="shared" si="39"/>
        <v>0</v>
      </c>
      <c r="S43" s="100">
        <f t="shared" si="39"/>
        <v>0</v>
      </c>
      <c r="T43" s="100">
        <f t="shared" si="39"/>
        <v>0</v>
      </c>
      <c r="U43" s="100">
        <f t="shared" si="39"/>
        <v>0</v>
      </c>
      <c r="V43"/>
    </row>
    <row r="44" spans="1:22" s="96" customFormat="1" ht="15.75" x14ac:dyDescent="0.25">
      <c r="A44" t="s">
        <v>112</v>
      </c>
      <c r="B44" s="95">
        <v>45689</v>
      </c>
      <c r="C44" t="s">
        <v>107</v>
      </c>
      <c r="D44" s="2">
        <v>5</v>
      </c>
      <c r="E44" t="s">
        <v>140</v>
      </c>
      <c r="F44" t="s">
        <v>141</v>
      </c>
      <c r="G44" t="s">
        <v>122</v>
      </c>
      <c r="H44" s="2">
        <v>1</v>
      </c>
      <c r="I44" t="s">
        <v>57</v>
      </c>
      <c r="J44" t="s">
        <v>58</v>
      </c>
      <c r="K44" s="161" t="str">
        <f t="shared" si="3"/>
        <v>BA_05_74_5714p57.20</v>
      </c>
      <c r="L44" s="79">
        <v>0</v>
      </c>
      <c r="M44" s="100">
        <f t="shared" ref="M44:U44" si="40">(L44*M$5)</f>
        <v>0</v>
      </c>
      <c r="N44" s="100">
        <f t="shared" si="40"/>
        <v>0</v>
      </c>
      <c r="O44" s="100">
        <f t="shared" si="40"/>
        <v>0</v>
      </c>
      <c r="P44" s="100">
        <f t="shared" si="40"/>
        <v>0</v>
      </c>
      <c r="Q44" s="100">
        <f t="shared" si="40"/>
        <v>0</v>
      </c>
      <c r="R44" s="100">
        <f t="shared" si="40"/>
        <v>0</v>
      </c>
      <c r="S44" s="100">
        <f t="shared" si="40"/>
        <v>0</v>
      </c>
      <c r="T44" s="100">
        <f t="shared" si="40"/>
        <v>0</v>
      </c>
      <c r="U44" s="100">
        <f t="shared" si="40"/>
        <v>0</v>
      </c>
      <c r="V44"/>
    </row>
    <row r="45" spans="1:22" s="96" customFormat="1" ht="15.75" x14ac:dyDescent="0.25">
      <c r="A45" t="s">
        <v>112</v>
      </c>
      <c r="B45" s="95">
        <v>45870</v>
      </c>
      <c r="C45" t="s">
        <v>107</v>
      </c>
      <c r="D45" s="2">
        <v>5</v>
      </c>
      <c r="E45" t="s">
        <v>140</v>
      </c>
      <c r="F45" t="s">
        <v>141</v>
      </c>
      <c r="G45" t="s">
        <v>122</v>
      </c>
      <c r="H45" s="2">
        <v>1</v>
      </c>
      <c r="I45" t="s">
        <v>60</v>
      </c>
      <c r="J45" t="s">
        <v>61</v>
      </c>
      <c r="K45" s="161" t="str">
        <f t="shared" si="3"/>
        <v>BA_05_74_5714p57.21</v>
      </c>
      <c r="L45" s="79">
        <v>0</v>
      </c>
      <c r="M45" s="100">
        <f t="shared" ref="M45:U45" si="41">(L45*M$5)</f>
        <v>0</v>
      </c>
      <c r="N45" s="100">
        <f t="shared" si="41"/>
        <v>0</v>
      </c>
      <c r="O45" s="100">
        <f t="shared" si="41"/>
        <v>0</v>
      </c>
      <c r="P45" s="100">
        <f t="shared" si="41"/>
        <v>0</v>
      </c>
      <c r="Q45" s="100">
        <f t="shared" si="41"/>
        <v>0</v>
      </c>
      <c r="R45" s="100">
        <f t="shared" si="41"/>
        <v>0</v>
      </c>
      <c r="S45" s="100">
        <f t="shared" si="41"/>
        <v>0</v>
      </c>
      <c r="T45" s="100">
        <f t="shared" si="41"/>
        <v>0</v>
      </c>
      <c r="U45" s="100">
        <f t="shared" si="41"/>
        <v>0</v>
      </c>
      <c r="V45"/>
    </row>
    <row r="46" spans="1:22" s="96" customFormat="1" ht="15.75" x14ac:dyDescent="0.25">
      <c r="A46" t="s">
        <v>112</v>
      </c>
      <c r="B46" s="95">
        <v>45689</v>
      </c>
      <c r="C46" t="s">
        <v>107</v>
      </c>
      <c r="D46" s="2">
        <v>5</v>
      </c>
      <c r="E46" t="s">
        <v>142</v>
      </c>
      <c r="F46" t="s">
        <v>143</v>
      </c>
      <c r="G46" t="s">
        <v>122</v>
      </c>
      <c r="H46" s="2">
        <v>1</v>
      </c>
      <c r="I46" t="s">
        <v>57</v>
      </c>
      <c r="J46" t="s">
        <v>58</v>
      </c>
      <c r="K46" s="161" t="str">
        <f t="shared" si="3"/>
        <v>BA_05_74_5715p57.20</v>
      </c>
      <c r="L46" s="79">
        <v>0</v>
      </c>
      <c r="M46" s="100">
        <f t="shared" ref="M46:U46" si="42">(L46*M$5)</f>
        <v>0</v>
      </c>
      <c r="N46" s="100">
        <f t="shared" si="42"/>
        <v>0</v>
      </c>
      <c r="O46" s="100">
        <f t="shared" si="42"/>
        <v>0</v>
      </c>
      <c r="P46" s="100">
        <f t="shared" si="42"/>
        <v>0</v>
      </c>
      <c r="Q46" s="100">
        <f t="shared" si="42"/>
        <v>0</v>
      </c>
      <c r="R46" s="100">
        <f t="shared" si="42"/>
        <v>0</v>
      </c>
      <c r="S46" s="100">
        <f t="shared" si="42"/>
        <v>0</v>
      </c>
      <c r="T46" s="100">
        <f t="shared" si="42"/>
        <v>0</v>
      </c>
      <c r="U46" s="100">
        <f t="shared" si="42"/>
        <v>0</v>
      </c>
      <c r="V46"/>
    </row>
    <row r="47" spans="1:22" s="96" customFormat="1" ht="15.75" x14ac:dyDescent="0.25">
      <c r="A47" t="s">
        <v>112</v>
      </c>
      <c r="B47" s="95">
        <v>45870</v>
      </c>
      <c r="C47" t="s">
        <v>107</v>
      </c>
      <c r="D47" s="2">
        <v>5</v>
      </c>
      <c r="E47" t="s">
        <v>142</v>
      </c>
      <c r="F47" t="s">
        <v>143</v>
      </c>
      <c r="G47" t="s">
        <v>122</v>
      </c>
      <c r="H47" s="2">
        <v>1</v>
      </c>
      <c r="I47" t="s">
        <v>60</v>
      </c>
      <c r="J47" t="s">
        <v>61</v>
      </c>
      <c r="K47" s="161" t="str">
        <f t="shared" si="3"/>
        <v>BA_05_74_5715p57.21</v>
      </c>
      <c r="L47" s="79">
        <v>0</v>
      </c>
      <c r="M47" s="100">
        <f t="shared" ref="M47:U47" si="43">(L47*M$5)</f>
        <v>0</v>
      </c>
      <c r="N47" s="100">
        <f t="shared" si="43"/>
        <v>0</v>
      </c>
      <c r="O47" s="100">
        <f t="shared" si="43"/>
        <v>0</v>
      </c>
      <c r="P47" s="100">
        <f t="shared" si="43"/>
        <v>0</v>
      </c>
      <c r="Q47" s="100">
        <f t="shared" si="43"/>
        <v>0</v>
      </c>
      <c r="R47" s="100">
        <f t="shared" si="43"/>
        <v>0</v>
      </c>
      <c r="S47" s="100">
        <f t="shared" si="43"/>
        <v>0</v>
      </c>
      <c r="T47" s="100">
        <f t="shared" si="43"/>
        <v>0</v>
      </c>
      <c r="U47" s="100">
        <f t="shared" si="43"/>
        <v>0</v>
      </c>
      <c r="V47"/>
    </row>
    <row r="48" spans="1:22" s="96" customFormat="1" ht="15.75" x14ac:dyDescent="0.25">
      <c r="A48" t="s">
        <v>112</v>
      </c>
      <c r="B48" s="95">
        <v>45689</v>
      </c>
      <c r="C48" t="s">
        <v>107</v>
      </c>
      <c r="D48" s="2">
        <v>5</v>
      </c>
      <c r="E48" t="s">
        <v>144</v>
      </c>
      <c r="F48" t="s">
        <v>145</v>
      </c>
      <c r="G48" t="s">
        <v>146</v>
      </c>
      <c r="H48" s="2">
        <v>1</v>
      </c>
      <c r="I48" t="s">
        <v>57</v>
      </c>
      <c r="J48" t="s">
        <v>58</v>
      </c>
      <c r="K48" s="161" t="str">
        <f t="shared" si="3"/>
        <v>BA_05_74_5716p57.20</v>
      </c>
      <c r="L48" s="79">
        <v>0</v>
      </c>
      <c r="M48" s="100">
        <f t="shared" ref="M48:U48" si="44">(L48*M$5)</f>
        <v>0</v>
      </c>
      <c r="N48" s="100">
        <f t="shared" si="44"/>
        <v>0</v>
      </c>
      <c r="O48" s="100">
        <f t="shared" si="44"/>
        <v>0</v>
      </c>
      <c r="P48" s="100">
        <f t="shared" si="44"/>
        <v>0</v>
      </c>
      <c r="Q48" s="100">
        <f t="shared" si="44"/>
        <v>0</v>
      </c>
      <c r="R48" s="100">
        <f t="shared" si="44"/>
        <v>0</v>
      </c>
      <c r="S48" s="100">
        <f t="shared" si="44"/>
        <v>0</v>
      </c>
      <c r="T48" s="100">
        <f t="shared" si="44"/>
        <v>0</v>
      </c>
      <c r="U48" s="100">
        <f t="shared" si="44"/>
        <v>0</v>
      </c>
      <c r="V48"/>
    </row>
    <row r="49" spans="1:22" s="96" customFormat="1" ht="15.75" x14ac:dyDescent="0.25">
      <c r="A49" t="s">
        <v>112</v>
      </c>
      <c r="B49" s="95">
        <v>45870</v>
      </c>
      <c r="C49" t="s">
        <v>107</v>
      </c>
      <c r="D49" s="2">
        <v>5</v>
      </c>
      <c r="E49" t="s">
        <v>144</v>
      </c>
      <c r="F49" t="s">
        <v>145</v>
      </c>
      <c r="G49" t="s">
        <v>146</v>
      </c>
      <c r="H49" s="2">
        <v>1</v>
      </c>
      <c r="I49" t="s">
        <v>60</v>
      </c>
      <c r="J49" t="s">
        <v>61</v>
      </c>
      <c r="K49" s="161" t="str">
        <f t="shared" si="3"/>
        <v>BA_05_74_5716p57.21</v>
      </c>
      <c r="L49" s="79">
        <v>0</v>
      </c>
      <c r="M49" s="100">
        <f t="shared" ref="M49:U49" si="45">(L49*M$5)</f>
        <v>0</v>
      </c>
      <c r="N49" s="100">
        <f t="shared" si="45"/>
        <v>0</v>
      </c>
      <c r="O49" s="100">
        <f t="shared" si="45"/>
        <v>0</v>
      </c>
      <c r="P49" s="100">
        <f t="shared" si="45"/>
        <v>0</v>
      </c>
      <c r="Q49" s="100">
        <f t="shared" si="45"/>
        <v>0</v>
      </c>
      <c r="R49" s="100">
        <f t="shared" si="45"/>
        <v>0</v>
      </c>
      <c r="S49" s="100">
        <f t="shared" si="45"/>
        <v>0</v>
      </c>
      <c r="T49" s="100">
        <f t="shared" si="45"/>
        <v>0</v>
      </c>
      <c r="U49" s="100">
        <f t="shared" si="45"/>
        <v>0</v>
      </c>
      <c r="V49"/>
    </row>
    <row r="50" spans="1:22" s="96" customFormat="1" ht="15.75" x14ac:dyDescent="0.25">
      <c r="A50" t="s">
        <v>112</v>
      </c>
      <c r="B50" s="95">
        <v>45689</v>
      </c>
      <c r="C50" t="s">
        <v>107</v>
      </c>
      <c r="D50" s="2">
        <v>5</v>
      </c>
      <c r="E50" t="s">
        <v>147</v>
      </c>
      <c r="F50" t="s">
        <v>148</v>
      </c>
      <c r="G50" t="s">
        <v>133</v>
      </c>
      <c r="H50" s="2">
        <v>1</v>
      </c>
      <c r="I50" t="s">
        <v>57</v>
      </c>
      <c r="J50" t="s">
        <v>58</v>
      </c>
      <c r="K50" s="161" t="str">
        <f t="shared" si="3"/>
        <v>BA_05_74_5720p57.20</v>
      </c>
      <c r="L50" s="79">
        <v>0</v>
      </c>
      <c r="M50" s="100">
        <f t="shared" ref="M50:U50" si="46">(L50*M$5)</f>
        <v>0</v>
      </c>
      <c r="N50" s="100">
        <f t="shared" si="46"/>
        <v>0</v>
      </c>
      <c r="O50" s="100">
        <f t="shared" si="46"/>
        <v>0</v>
      </c>
      <c r="P50" s="100">
        <f t="shared" si="46"/>
        <v>0</v>
      </c>
      <c r="Q50" s="100">
        <f t="shared" si="46"/>
        <v>0</v>
      </c>
      <c r="R50" s="100">
        <f t="shared" si="46"/>
        <v>0</v>
      </c>
      <c r="S50" s="100">
        <f t="shared" si="46"/>
        <v>0</v>
      </c>
      <c r="T50" s="100">
        <f t="shared" si="46"/>
        <v>0</v>
      </c>
      <c r="U50" s="100">
        <f t="shared" si="46"/>
        <v>0</v>
      </c>
      <c r="V50"/>
    </row>
    <row r="51" spans="1:22" s="96" customFormat="1" ht="15.75" x14ac:dyDescent="0.25">
      <c r="A51" t="s">
        <v>112</v>
      </c>
      <c r="B51" s="95">
        <v>45870</v>
      </c>
      <c r="C51" t="s">
        <v>107</v>
      </c>
      <c r="D51" s="2">
        <v>5</v>
      </c>
      <c r="E51" t="s">
        <v>147</v>
      </c>
      <c r="F51" t="s">
        <v>148</v>
      </c>
      <c r="G51" t="s">
        <v>133</v>
      </c>
      <c r="H51" s="2">
        <v>1</v>
      </c>
      <c r="I51" t="s">
        <v>60</v>
      </c>
      <c r="J51" t="s">
        <v>61</v>
      </c>
      <c r="K51" s="161" t="str">
        <f t="shared" si="3"/>
        <v>BA_05_74_5720p57.21</v>
      </c>
      <c r="L51" s="79">
        <v>0</v>
      </c>
      <c r="M51" s="100">
        <f t="shared" ref="M51:U51" si="47">(L51*M$5)</f>
        <v>0</v>
      </c>
      <c r="N51" s="100">
        <f t="shared" si="47"/>
        <v>0</v>
      </c>
      <c r="O51" s="100">
        <f t="shared" si="47"/>
        <v>0</v>
      </c>
      <c r="P51" s="100">
        <f t="shared" si="47"/>
        <v>0</v>
      </c>
      <c r="Q51" s="100">
        <f t="shared" si="47"/>
        <v>0</v>
      </c>
      <c r="R51" s="100">
        <f t="shared" si="47"/>
        <v>0</v>
      </c>
      <c r="S51" s="100">
        <f t="shared" si="47"/>
        <v>0</v>
      </c>
      <c r="T51" s="100">
        <f t="shared" si="47"/>
        <v>0</v>
      </c>
      <c r="U51" s="100">
        <f t="shared" si="47"/>
        <v>0</v>
      </c>
      <c r="V51"/>
    </row>
    <row r="52" spans="1:22" s="96" customFormat="1" ht="15.75" x14ac:dyDescent="0.25">
      <c r="A52" t="s">
        <v>112</v>
      </c>
      <c r="B52" s="95">
        <v>45689</v>
      </c>
      <c r="C52" t="s">
        <v>107</v>
      </c>
      <c r="D52" s="2">
        <v>5</v>
      </c>
      <c r="E52" t="s">
        <v>149</v>
      </c>
      <c r="F52" t="s">
        <v>150</v>
      </c>
      <c r="G52" t="s">
        <v>151</v>
      </c>
      <c r="H52" s="2">
        <v>1</v>
      </c>
      <c r="I52" t="s">
        <v>57</v>
      </c>
      <c r="J52" t="s">
        <v>58</v>
      </c>
      <c r="K52" s="161" t="str">
        <f t="shared" si="3"/>
        <v>BA_05_74_5723p57.20</v>
      </c>
      <c r="L52" s="79">
        <v>0</v>
      </c>
      <c r="M52" s="100">
        <f t="shared" ref="M52:U52" si="48">(L52*M$5)</f>
        <v>0</v>
      </c>
      <c r="N52" s="100">
        <f t="shared" si="48"/>
        <v>0</v>
      </c>
      <c r="O52" s="100">
        <f t="shared" si="48"/>
        <v>0</v>
      </c>
      <c r="P52" s="100">
        <f t="shared" si="48"/>
        <v>0</v>
      </c>
      <c r="Q52" s="100">
        <f t="shared" si="48"/>
        <v>0</v>
      </c>
      <c r="R52" s="100">
        <f t="shared" si="48"/>
        <v>0</v>
      </c>
      <c r="S52" s="100">
        <f t="shared" si="48"/>
        <v>0</v>
      </c>
      <c r="T52" s="100">
        <f t="shared" si="48"/>
        <v>0</v>
      </c>
      <c r="U52" s="100">
        <f t="shared" si="48"/>
        <v>0</v>
      </c>
      <c r="V52"/>
    </row>
    <row r="53" spans="1:22" s="96" customFormat="1" ht="15.75" x14ac:dyDescent="0.25">
      <c r="A53" t="s">
        <v>112</v>
      </c>
      <c r="B53" s="95">
        <v>45870</v>
      </c>
      <c r="C53" t="s">
        <v>107</v>
      </c>
      <c r="D53" s="2">
        <v>5</v>
      </c>
      <c r="E53" t="s">
        <v>149</v>
      </c>
      <c r="F53" t="s">
        <v>150</v>
      </c>
      <c r="G53" t="s">
        <v>151</v>
      </c>
      <c r="H53" s="2">
        <v>1</v>
      </c>
      <c r="I53" t="s">
        <v>60</v>
      </c>
      <c r="J53" t="s">
        <v>61</v>
      </c>
      <c r="K53" s="161" t="str">
        <f t="shared" si="3"/>
        <v>BA_05_74_5723p57.21</v>
      </c>
      <c r="L53" s="79">
        <v>0</v>
      </c>
      <c r="M53" s="100">
        <f t="shared" ref="M53:U53" si="49">(L53*M$5)</f>
        <v>0</v>
      </c>
      <c r="N53" s="100">
        <f t="shared" si="49"/>
        <v>0</v>
      </c>
      <c r="O53" s="100">
        <f t="shared" si="49"/>
        <v>0</v>
      </c>
      <c r="P53" s="100">
        <f t="shared" si="49"/>
        <v>0</v>
      </c>
      <c r="Q53" s="100">
        <f t="shared" si="49"/>
        <v>0</v>
      </c>
      <c r="R53" s="100">
        <f t="shared" si="49"/>
        <v>0</v>
      </c>
      <c r="S53" s="100">
        <f t="shared" si="49"/>
        <v>0</v>
      </c>
      <c r="T53" s="100">
        <f t="shared" si="49"/>
        <v>0</v>
      </c>
      <c r="U53" s="100">
        <f t="shared" si="49"/>
        <v>0</v>
      </c>
      <c r="V53"/>
    </row>
    <row r="54" spans="1:22" s="96" customFormat="1" ht="15.75" x14ac:dyDescent="0.25">
      <c r="A54" t="s">
        <v>112</v>
      </c>
      <c r="B54" s="95">
        <v>45689</v>
      </c>
      <c r="C54" t="s">
        <v>107</v>
      </c>
      <c r="D54" s="2">
        <v>5</v>
      </c>
      <c r="E54" t="s">
        <v>152</v>
      </c>
      <c r="F54" t="s">
        <v>153</v>
      </c>
      <c r="G54" t="s">
        <v>154</v>
      </c>
      <c r="H54" s="2">
        <v>1</v>
      </c>
      <c r="I54" t="s">
        <v>57</v>
      </c>
      <c r="J54" t="s">
        <v>58</v>
      </c>
      <c r="K54" s="161" t="str">
        <f t="shared" si="3"/>
        <v>BA_05_74_5729p57.20</v>
      </c>
      <c r="L54" s="79">
        <v>0</v>
      </c>
      <c r="M54" s="100">
        <f t="shared" ref="M54:U54" si="50">(L54*M$5)</f>
        <v>0</v>
      </c>
      <c r="N54" s="100">
        <f t="shared" si="50"/>
        <v>0</v>
      </c>
      <c r="O54" s="100">
        <f t="shared" si="50"/>
        <v>0</v>
      </c>
      <c r="P54" s="100">
        <f t="shared" si="50"/>
        <v>0</v>
      </c>
      <c r="Q54" s="100">
        <f t="shared" si="50"/>
        <v>0</v>
      </c>
      <c r="R54" s="100">
        <f t="shared" si="50"/>
        <v>0</v>
      </c>
      <c r="S54" s="100">
        <f t="shared" si="50"/>
        <v>0</v>
      </c>
      <c r="T54" s="100">
        <f t="shared" si="50"/>
        <v>0</v>
      </c>
      <c r="U54" s="100">
        <f t="shared" si="50"/>
        <v>0</v>
      </c>
      <c r="V54"/>
    </row>
    <row r="55" spans="1:22" s="96" customFormat="1" ht="15.75" x14ac:dyDescent="0.25">
      <c r="A55" t="s">
        <v>112</v>
      </c>
      <c r="B55" s="95">
        <v>45870</v>
      </c>
      <c r="C55" t="s">
        <v>107</v>
      </c>
      <c r="D55" s="2">
        <v>5</v>
      </c>
      <c r="E55" t="s">
        <v>152</v>
      </c>
      <c r="F55" t="s">
        <v>153</v>
      </c>
      <c r="G55" t="s">
        <v>154</v>
      </c>
      <c r="H55" s="2">
        <v>1</v>
      </c>
      <c r="I55" t="s">
        <v>60</v>
      </c>
      <c r="J55" t="s">
        <v>61</v>
      </c>
      <c r="K55" s="161" t="str">
        <f t="shared" si="3"/>
        <v>BA_05_74_5729p57.21</v>
      </c>
      <c r="L55" s="79">
        <v>0</v>
      </c>
      <c r="M55" s="100">
        <f t="shared" ref="M55:U55" si="51">(L55*M$5)</f>
        <v>0</v>
      </c>
      <c r="N55" s="100">
        <f t="shared" si="51"/>
        <v>0</v>
      </c>
      <c r="O55" s="100">
        <f t="shared" si="51"/>
        <v>0</v>
      </c>
      <c r="P55" s="100">
        <f t="shared" si="51"/>
        <v>0</v>
      </c>
      <c r="Q55" s="100">
        <f t="shared" si="51"/>
        <v>0</v>
      </c>
      <c r="R55" s="100">
        <f t="shared" si="51"/>
        <v>0</v>
      </c>
      <c r="S55" s="100">
        <f t="shared" si="51"/>
        <v>0</v>
      </c>
      <c r="T55" s="100">
        <f t="shared" si="51"/>
        <v>0</v>
      </c>
      <c r="U55" s="100">
        <f t="shared" si="51"/>
        <v>0</v>
      </c>
      <c r="V55"/>
    </row>
    <row r="56" spans="1:22" s="96" customFormat="1" ht="15.75" x14ac:dyDescent="0.25">
      <c r="A56" t="s">
        <v>112</v>
      </c>
      <c r="B56" s="95">
        <v>45689</v>
      </c>
      <c r="C56" t="s">
        <v>107</v>
      </c>
      <c r="D56" s="2">
        <v>5</v>
      </c>
      <c r="E56" t="s">
        <v>155</v>
      </c>
      <c r="F56" t="s">
        <v>156</v>
      </c>
      <c r="G56" t="s">
        <v>154</v>
      </c>
      <c r="H56" s="2">
        <v>1</v>
      </c>
      <c r="I56" t="s">
        <v>57</v>
      </c>
      <c r="J56" t="s">
        <v>58</v>
      </c>
      <c r="K56" s="161" t="str">
        <f t="shared" si="3"/>
        <v>BA_05_74_5730p57.20</v>
      </c>
      <c r="L56" s="79">
        <v>0</v>
      </c>
      <c r="M56" s="100">
        <f t="shared" ref="M56:U56" si="52">(L56*M$5)</f>
        <v>0</v>
      </c>
      <c r="N56" s="100">
        <f t="shared" si="52"/>
        <v>0</v>
      </c>
      <c r="O56" s="100">
        <f t="shared" si="52"/>
        <v>0</v>
      </c>
      <c r="P56" s="100">
        <f t="shared" si="52"/>
        <v>0</v>
      </c>
      <c r="Q56" s="100">
        <f t="shared" si="52"/>
        <v>0</v>
      </c>
      <c r="R56" s="100">
        <f t="shared" si="52"/>
        <v>0</v>
      </c>
      <c r="S56" s="100">
        <f t="shared" si="52"/>
        <v>0</v>
      </c>
      <c r="T56" s="100">
        <f t="shared" si="52"/>
        <v>0</v>
      </c>
      <c r="U56" s="100">
        <f t="shared" si="52"/>
        <v>0</v>
      </c>
      <c r="V56"/>
    </row>
    <row r="57" spans="1:22" s="96" customFormat="1" ht="15.75" x14ac:dyDescent="0.25">
      <c r="A57" t="s">
        <v>112</v>
      </c>
      <c r="B57" s="95">
        <v>45870</v>
      </c>
      <c r="C57" t="s">
        <v>107</v>
      </c>
      <c r="D57" s="2">
        <v>5</v>
      </c>
      <c r="E57" t="s">
        <v>155</v>
      </c>
      <c r="F57" t="s">
        <v>156</v>
      </c>
      <c r="G57" t="s">
        <v>154</v>
      </c>
      <c r="H57" s="2">
        <v>1</v>
      </c>
      <c r="I57" t="s">
        <v>60</v>
      </c>
      <c r="J57" t="s">
        <v>61</v>
      </c>
      <c r="K57" s="161" t="str">
        <f t="shared" si="3"/>
        <v>BA_05_74_5730p57.21</v>
      </c>
      <c r="L57" s="79">
        <v>0</v>
      </c>
      <c r="M57" s="100">
        <f t="shared" ref="M57:U57" si="53">(L57*M$5)</f>
        <v>0</v>
      </c>
      <c r="N57" s="100">
        <f t="shared" si="53"/>
        <v>0</v>
      </c>
      <c r="O57" s="100">
        <f t="shared" si="53"/>
        <v>0</v>
      </c>
      <c r="P57" s="100">
        <f t="shared" si="53"/>
        <v>0</v>
      </c>
      <c r="Q57" s="100">
        <f t="shared" si="53"/>
        <v>0</v>
      </c>
      <c r="R57" s="100">
        <f t="shared" si="53"/>
        <v>0</v>
      </c>
      <c r="S57" s="100">
        <f t="shared" si="53"/>
        <v>0</v>
      </c>
      <c r="T57" s="100">
        <f t="shared" si="53"/>
        <v>0</v>
      </c>
      <c r="U57" s="100">
        <f t="shared" si="53"/>
        <v>0</v>
      </c>
      <c r="V57"/>
    </row>
    <row r="58" spans="1:22" s="96" customFormat="1" ht="15.75" x14ac:dyDescent="0.25">
      <c r="A58" t="s">
        <v>95</v>
      </c>
      <c r="B58" s="95">
        <v>45778</v>
      </c>
      <c r="C58" t="s">
        <v>157</v>
      </c>
      <c r="D58" s="2" t="s">
        <v>88</v>
      </c>
      <c r="E58" t="s">
        <v>158</v>
      </c>
      <c r="F58" t="s">
        <v>159</v>
      </c>
      <c r="G58" t="s">
        <v>160</v>
      </c>
      <c r="H58" s="2">
        <v>1</v>
      </c>
      <c r="I58" t="s">
        <v>57</v>
      </c>
      <c r="J58" t="s">
        <v>58</v>
      </c>
      <c r="K58" s="161" t="str">
        <f t="shared" si="3"/>
        <v>BB__DXXX_5701p57.20</v>
      </c>
      <c r="L58" s="79">
        <v>0</v>
      </c>
      <c r="M58" s="100">
        <f t="shared" ref="M58:U58" si="54">(L58*M$5)</f>
        <v>0</v>
      </c>
      <c r="N58" s="100">
        <f t="shared" si="54"/>
        <v>0</v>
      </c>
      <c r="O58" s="100">
        <f t="shared" si="54"/>
        <v>0</v>
      </c>
      <c r="P58" s="100">
        <f t="shared" si="54"/>
        <v>0</v>
      </c>
      <c r="Q58" s="100">
        <f t="shared" si="54"/>
        <v>0</v>
      </c>
      <c r="R58" s="100">
        <f t="shared" si="54"/>
        <v>0</v>
      </c>
      <c r="S58" s="100">
        <f t="shared" si="54"/>
        <v>0</v>
      </c>
      <c r="T58" s="100">
        <f t="shared" si="54"/>
        <v>0</v>
      </c>
      <c r="U58" s="100">
        <f t="shared" si="54"/>
        <v>0</v>
      </c>
      <c r="V58"/>
    </row>
    <row r="59" spans="1:22" s="96" customFormat="1" ht="15.75" x14ac:dyDescent="0.25">
      <c r="A59" t="s">
        <v>95</v>
      </c>
      <c r="B59" s="95">
        <v>45962</v>
      </c>
      <c r="C59" t="s">
        <v>157</v>
      </c>
      <c r="D59" s="2" t="s">
        <v>88</v>
      </c>
      <c r="E59" t="s">
        <v>158</v>
      </c>
      <c r="F59" t="s">
        <v>159</v>
      </c>
      <c r="G59" t="s">
        <v>160</v>
      </c>
      <c r="H59" s="2">
        <v>1</v>
      </c>
      <c r="I59" t="s">
        <v>60</v>
      </c>
      <c r="J59" t="s">
        <v>61</v>
      </c>
      <c r="K59" s="161" t="str">
        <f t="shared" si="3"/>
        <v>BB__DXXX_5701p57.21</v>
      </c>
      <c r="L59" s="79">
        <v>0</v>
      </c>
      <c r="M59" s="100">
        <f t="shared" ref="M59:U59" si="55">(L59*M$5)</f>
        <v>0</v>
      </c>
      <c r="N59" s="100">
        <f t="shared" si="55"/>
        <v>0</v>
      </c>
      <c r="O59" s="100">
        <f t="shared" si="55"/>
        <v>0</v>
      </c>
      <c r="P59" s="100">
        <f t="shared" si="55"/>
        <v>0</v>
      </c>
      <c r="Q59" s="100">
        <f t="shared" si="55"/>
        <v>0</v>
      </c>
      <c r="R59" s="100">
        <f t="shared" si="55"/>
        <v>0</v>
      </c>
      <c r="S59" s="100">
        <f t="shared" si="55"/>
        <v>0</v>
      </c>
      <c r="T59" s="100">
        <f t="shared" si="55"/>
        <v>0</v>
      </c>
      <c r="U59" s="100">
        <f t="shared" si="55"/>
        <v>0</v>
      </c>
      <c r="V59"/>
    </row>
    <row r="60" spans="1:22" s="96" customFormat="1" ht="15.75" x14ac:dyDescent="0.25">
      <c r="A60" t="s">
        <v>95</v>
      </c>
      <c r="B60" s="95">
        <v>45778</v>
      </c>
      <c r="C60" t="s">
        <v>157</v>
      </c>
      <c r="D60" s="2" t="s">
        <v>88</v>
      </c>
      <c r="E60" t="s">
        <v>161</v>
      </c>
      <c r="F60" t="s">
        <v>162</v>
      </c>
      <c r="G60" t="s">
        <v>160</v>
      </c>
      <c r="H60" s="2">
        <v>1</v>
      </c>
      <c r="I60" t="s">
        <v>57</v>
      </c>
      <c r="J60" t="s">
        <v>58</v>
      </c>
      <c r="K60" s="161" t="str">
        <f t="shared" si="3"/>
        <v>BB__DXXX_5702p57.20</v>
      </c>
      <c r="L60" s="79">
        <v>0</v>
      </c>
      <c r="M60" s="100">
        <f t="shared" ref="M60:U60" si="56">(L60*M$5)</f>
        <v>0</v>
      </c>
      <c r="N60" s="100">
        <f t="shared" si="56"/>
        <v>0</v>
      </c>
      <c r="O60" s="100">
        <f t="shared" si="56"/>
        <v>0</v>
      </c>
      <c r="P60" s="100">
        <f t="shared" si="56"/>
        <v>0</v>
      </c>
      <c r="Q60" s="100">
        <f t="shared" si="56"/>
        <v>0</v>
      </c>
      <c r="R60" s="100">
        <f t="shared" si="56"/>
        <v>0</v>
      </c>
      <c r="S60" s="100">
        <f t="shared" si="56"/>
        <v>0</v>
      </c>
      <c r="T60" s="100">
        <f t="shared" si="56"/>
        <v>0</v>
      </c>
      <c r="U60" s="100">
        <f t="shared" si="56"/>
        <v>0</v>
      </c>
      <c r="V60"/>
    </row>
    <row r="61" spans="1:22" s="96" customFormat="1" ht="15.75" x14ac:dyDescent="0.25">
      <c r="A61" t="s">
        <v>95</v>
      </c>
      <c r="B61" s="95">
        <v>45962</v>
      </c>
      <c r="C61" t="s">
        <v>157</v>
      </c>
      <c r="D61" s="2" t="s">
        <v>88</v>
      </c>
      <c r="E61" t="s">
        <v>161</v>
      </c>
      <c r="F61" t="s">
        <v>162</v>
      </c>
      <c r="G61" t="s">
        <v>160</v>
      </c>
      <c r="H61" s="2">
        <v>1</v>
      </c>
      <c r="I61" t="s">
        <v>60</v>
      </c>
      <c r="J61" t="s">
        <v>61</v>
      </c>
      <c r="K61" s="161" t="str">
        <f t="shared" si="3"/>
        <v>BB__DXXX_5702p57.21</v>
      </c>
      <c r="L61" s="79">
        <v>0</v>
      </c>
      <c r="M61" s="100">
        <f t="shared" ref="M61:U61" si="57">(L61*M$5)</f>
        <v>0</v>
      </c>
      <c r="N61" s="100">
        <f t="shared" si="57"/>
        <v>0</v>
      </c>
      <c r="O61" s="100">
        <f t="shared" si="57"/>
        <v>0</v>
      </c>
      <c r="P61" s="100">
        <f t="shared" si="57"/>
        <v>0</v>
      </c>
      <c r="Q61" s="100">
        <f t="shared" si="57"/>
        <v>0</v>
      </c>
      <c r="R61" s="100">
        <f t="shared" si="57"/>
        <v>0</v>
      </c>
      <c r="S61" s="100">
        <f t="shared" si="57"/>
        <v>0</v>
      </c>
      <c r="T61" s="100">
        <f t="shared" si="57"/>
        <v>0</v>
      </c>
      <c r="U61" s="100">
        <f t="shared" si="57"/>
        <v>0</v>
      </c>
      <c r="V61"/>
    </row>
    <row r="62" spans="1:22" s="96" customFormat="1" ht="15.75" x14ac:dyDescent="0.25">
      <c r="A62" t="s">
        <v>86</v>
      </c>
      <c r="B62" s="95">
        <v>45870</v>
      </c>
      <c r="C62" t="s">
        <v>163</v>
      </c>
      <c r="D62" s="2">
        <v>0</v>
      </c>
      <c r="E62" t="s">
        <v>164</v>
      </c>
      <c r="F62" t="s">
        <v>165</v>
      </c>
      <c r="G62" t="s">
        <v>166</v>
      </c>
      <c r="H62" s="2">
        <v>1</v>
      </c>
      <c r="I62" t="s">
        <v>60</v>
      </c>
      <c r="J62" t="s">
        <v>61</v>
      </c>
      <c r="K62" s="161" t="str">
        <f t="shared" si="3"/>
        <v>BD_00_18_5703p57.21</v>
      </c>
      <c r="L62" s="79">
        <v>0</v>
      </c>
      <c r="M62" s="100">
        <f t="shared" ref="M62:U62" si="58">(L62*M$5)</f>
        <v>0</v>
      </c>
      <c r="N62" s="100">
        <f t="shared" si="58"/>
        <v>0</v>
      </c>
      <c r="O62" s="100">
        <f t="shared" si="58"/>
        <v>0</v>
      </c>
      <c r="P62" s="100">
        <f t="shared" si="58"/>
        <v>0</v>
      </c>
      <c r="Q62" s="100">
        <f t="shared" si="58"/>
        <v>0</v>
      </c>
      <c r="R62" s="100">
        <f t="shared" si="58"/>
        <v>0</v>
      </c>
      <c r="S62" s="100">
        <f t="shared" si="58"/>
        <v>0</v>
      </c>
      <c r="T62" s="100">
        <f t="shared" si="58"/>
        <v>0</v>
      </c>
      <c r="U62" s="100">
        <f t="shared" si="58"/>
        <v>0</v>
      </c>
      <c r="V62" t="s">
        <v>92</v>
      </c>
    </row>
    <row r="63" spans="1:22" s="96" customFormat="1" ht="15.75" x14ac:dyDescent="0.25">
      <c r="A63" t="s">
        <v>86</v>
      </c>
      <c r="B63" s="95">
        <v>45870</v>
      </c>
      <c r="C63" t="s">
        <v>163</v>
      </c>
      <c r="D63" s="2">
        <v>0</v>
      </c>
      <c r="E63" t="s">
        <v>167</v>
      </c>
      <c r="F63" t="s">
        <v>168</v>
      </c>
      <c r="G63" t="s">
        <v>166</v>
      </c>
      <c r="H63" s="2">
        <v>1</v>
      </c>
      <c r="I63" t="s">
        <v>60</v>
      </c>
      <c r="J63" t="s">
        <v>61</v>
      </c>
      <c r="K63" s="161" t="str">
        <f t="shared" si="3"/>
        <v>BD_00_18_5704p57.21</v>
      </c>
      <c r="L63" s="79">
        <v>0</v>
      </c>
      <c r="M63" s="100">
        <f t="shared" ref="M63:U63" si="59">(L63*M$5)</f>
        <v>0</v>
      </c>
      <c r="N63" s="100">
        <f t="shared" si="59"/>
        <v>0</v>
      </c>
      <c r="O63" s="100">
        <f t="shared" si="59"/>
        <v>0</v>
      </c>
      <c r="P63" s="100">
        <f t="shared" si="59"/>
        <v>0</v>
      </c>
      <c r="Q63" s="100">
        <f t="shared" si="59"/>
        <v>0</v>
      </c>
      <c r="R63" s="100">
        <f t="shared" si="59"/>
        <v>0</v>
      </c>
      <c r="S63" s="100">
        <f t="shared" si="59"/>
        <v>0</v>
      </c>
      <c r="T63" s="100">
        <f t="shared" si="59"/>
        <v>0</v>
      </c>
      <c r="U63" s="100">
        <f t="shared" si="59"/>
        <v>0</v>
      </c>
      <c r="V63" t="s">
        <v>92</v>
      </c>
    </row>
    <row r="64" spans="1:22" s="96" customFormat="1" ht="15.75" x14ac:dyDescent="0.25">
      <c r="A64" t="s">
        <v>86</v>
      </c>
      <c r="B64" s="95">
        <v>45870</v>
      </c>
      <c r="C64" t="s">
        <v>163</v>
      </c>
      <c r="D64" s="2">
        <v>0</v>
      </c>
      <c r="E64" t="s">
        <v>169</v>
      </c>
      <c r="F64" t="s">
        <v>170</v>
      </c>
      <c r="G64" t="s">
        <v>171</v>
      </c>
      <c r="H64" s="2">
        <v>1</v>
      </c>
      <c r="I64" t="s">
        <v>60</v>
      </c>
      <c r="J64" t="s">
        <v>61</v>
      </c>
      <c r="K64" s="161" t="str">
        <f t="shared" si="3"/>
        <v>BD_00_18_5707p57.21</v>
      </c>
      <c r="L64" s="79">
        <v>0</v>
      </c>
      <c r="M64" s="100">
        <f t="shared" ref="M64:U64" si="60">(L64*M$5)</f>
        <v>0</v>
      </c>
      <c r="N64" s="100">
        <f t="shared" si="60"/>
        <v>0</v>
      </c>
      <c r="O64" s="100">
        <f t="shared" si="60"/>
        <v>0</v>
      </c>
      <c r="P64" s="100">
        <f t="shared" si="60"/>
        <v>0</v>
      </c>
      <c r="Q64" s="100">
        <f t="shared" si="60"/>
        <v>0</v>
      </c>
      <c r="R64" s="100">
        <f t="shared" si="60"/>
        <v>0</v>
      </c>
      <c r="S64" s="100">
        <f t="shared" si="60"/>
        <v>0</v>
      </c>
      <c r="T64" s="100">
        <f t="shared" si="60"/>
        <v>0</v>
      </c>
      <c r="U64" s="100">
        <f t="shared" si="60"/>
        <v>0</v>
      </c>
      <c r="V64" t="s">
        <v>92</v>
      </c>
    </row>
    <row r="65" spans="1:22" s="96" customFormat="1" ht="15.75" x14ac:dyDescent="0.25">
      <c r="A65" t="s">
        <v>86</v>
      </c>
      <c r="B65" s="95">
        <v>45870</v>
      </c>
      <c r="C65" t="s">
        <v>163</v>
      </c>
      <c r="D65" s="2">
        <v>0</v>
      </c>
      <c r="E65" t="s">
        <v>172</v>
      </c>
      <c r="F65" t="s">
        <v>173</v>
      </c>
      <c r="G65" t="s">
        <v>171</v>
      </c>
      <c r="H65" s="2">
        <v>1</v>
      </c>
      <c r="I65" t="s">
        <v>60</v>
      </c>
      <c r="J65" t="s">
        <v>61</v>
      </c>
      <c r="K65" s="161" t="str">
        <f t="shared" si="3"/>
        <v>BD_00_18_5709p57.21</v>
      </c>
      <c r="L65" s="79">
        <v>0</v>
      </c>
      <c r="M65" s="100">
        <f t="shared" ref="M65:U65" si="61">(L65*M$5)</f>
        <v>0</v>
      </c>
      <c r="N65" s="100">
        <f t="shared" si="61"/>
        <v>0</v>
      </c>
      <c r="O65" s="100">
        <f t="shared" si="61"/>
        <v>0</v>
      </c>
      <c r="P65" s="100">
        <f t="shared" si="61"/>
        <v>0</v>
      </c>
      <c r="Q65" s="100">
        <f t="shared" si="61"/>
        <v>0</v>
      </c>
      <c r="R65" s="100">
        <f t="shared" si="61"/>
        <v>0</v>
      </c>
      <c r="S65" s="100">
        <f t="shared" si="61"/>
        <v>0</v>
      </c>
      <c r="T65" s="100">
        <f t="shared" si="61"/>
        <v>0</v>
      </c>
      <c r="U65" s="100">
        <f t="shared" si="61"/>
        <v>0</v>
      </c>
      <c r="V65" t="s">
        <v>92</v>
      </c>
    </row>
    <row r="66" spans="1:22" s="96" customFormat="1" ht="15.75" x14ac:dyDescent="0.25">
      <c r="A66" t="s">
        <v>86</v>
      </c>
      <c r="B66" s="95">
        <v>45870</v>
      </c>
      <c r="C66" t="s">
        <v>163</v>
      </c>
      <c r="D66" s="2">
        <v>0</v>
      </c>
      <c r="E66" t="s">
        <v>174</v>
      </c>
      <c r="F66" t="s">
        <v>175</v>
      </c>
      <c r="G66" t="s">
        <v>171</v>
      </c>
      <c r="H66" s="2">
        <v>1</v>
      </c>
      <c r="I66" t="s">
        <v>60</v>
      </c>
      <c r="J66" t="s">
        <v>61</v>
      </c>
      <c r="K66" s="161" t="str">
        <f t="shared" si="3"/>
        <v>BD_00_18_5710p57.21</v>
      </c>
      <c r="L66" s="79">
        <v>0</v>
      </c>
      <c r="M66" s="100">
        <f t="shared" ref="M66:U66" si="62">(L66*M$5)</f>
        <v>0</v>
      </c>
      <c r="N66" s="100">
        <f t="shared" si="62"/>
        <v>0</v>
      </c>
      <c r="O66" s="100">
        <f t="shared" si="62"/>
        <v>0</v>
      </c>
      <c r="P66" s="100">
        <f t="shared" si="62"/>
        <v>0</v>
      </c>
      <c r="Q66" s="100">
        <f t="shared" si="62"/>
        <v>0</v>
      </c>
      <c r="R66" s="100">
        <f t="shared" si="62"/>
        <v>0</v>
      </c>
      <c r="S66" s="100">
        <f t="shared" si="62"/>
        <v>0</v>
      </c>
      <c r="T66" s="100">
        <f t="shared" si="62"/>
        <v>0</v>
      </c>
      <c r="U66" s="100">
        <f t="shared" si="62"/>
        <v>0</v>
      </c>
      <c r="V66" t="s">
        <v>92</v>
      </c>
    </row>
    <row r="67" spans="1:22" s="96" customFormat="1" ht="15.75" x14ac:dyDescent="0.25">
      <c r="A67" t="s">
        <v>86</v>
      </c>
      <c r="B67" s="95">
        <v>45870</v>
      </c>
      <c r="C67" t="s">
        <v>163</v>
      </c>
      <c r="D67" s="2">
        <v>0</v>
      </c>
      <c r="E67" t="s">
        <v>176</v>
      </c>
      <c r="F67" t="s">
        <v>177</v>
      </c>
      <c r="G67" t="s">
        <v>178</v>
      </c>
      <c r="H67" s="2">
        <v>1</v>
      </c>
      <c r="I67" t="s">
        <v>60</v>
      </c>
      <c r="J67" t="s">
        <v>61</v>
      </c>
      <c r="K67" s="161" t="str">
        <f t="shared" si="3"/>
        <v>BD_00_18_5711p57.21</v>
      </c>
      <c r="L67" s="79">
        <v>0</v>
      </c>
      <c r="M67" s="100">
        <f t="shared" ref="M67:U67" si="63">(L67*M$5)</f>
        <v>0</v>
      </c>
      <c r="N67" s="100">
        <f t="shared" si="63"/>
        <v>0</v>
      </c>
      <c r="O67" s="100">
        <f t="shared" si="63"/>
        <v>0</v>
      </c>
      <c r="P67" s="100">
        <f t="shared" si="63"/>
        <v>0</v>
      </c>
      <c r="Q67" s="100">
        <f t="shared" si="63"/>
        <v>0</v>
      </c>
      <c r="R67" s="100">
        <f t="shared" si="63"/>
        <v>0</v>
      </c>
      <c r="S67" s="100">
        <f t="shared" si="63"/>
        <v>0</v>
      </c>
      <c r="T67" s="100">
        <f t="shared" si="63"/>
        <v>0</v>
      </c>
      <c r="U67" s="100">
        <f t="shared" si="63"/>
        <v>0</v>
      </c>
      <c r="V67" t="s">
        <v>92</v>
      </c>
    </row>
    <row r="68" spans="1:22" s="96" customFormat="1" ht="15.75" x14ac:dyDescent="0.25">
      <c r="A68" t="s">
        <v>86</v>
      </c>
      <c r="B68" s="95">
        <v>45870</v>
      </c>
      <c r="C68" t="s">
        <v>163</v>
      </c>
      <c r="D68" s="2">
        <v>0</v>
      </c>
      <c r="E68" t="s">
        <v>179</v>
      </c>
      <c r="F68" t="s">
        <v>180</v>
      </c>
      <c r="G68" t="s">
        <v>171</v>
      </c>
      <c r="H68" s="2">
        <v>1</v>
      </c>
      <c r="I68" t="s">
        <v>60</v>
      </c>
      <c r="J68" t="s">
        <v>61</v>
      </c>
      <c r="K68" s="161" t="str">
        <f t="shared" si="3"/>
        <v>BD_00_18_5712p57.21</v>
      </c>
      <c r="L68" s="79">
        <v>0</v>
      </c>
      <c r="M68" s="100">
        <f t="shared" ref="M68:U68" si="64">(L68*M$5)</f>
        <v>0</v>
      </c>
      <c r="N68" s="100">
        <f t="shared" si="64"/>
        <v>0</v>
      </c>
      <c r="O68" s="100">
        <f t="shared" si="64"/>
        <v>0</v>
      </c>
      <c r="P68" s="100">
        <f t="shared" si="64"/>
        <v>0</v>
      </c>
      <c r="Q68" s="100">
        <f t="shared" si="64"/>
        <v>0</v>
      </c>
      <c r="R68" s="100">
        <f t="shared" si="64"/>
        <v>0</v>
      </c>
      <c r="S68" s="100">
        <f t="shared" si="64"/>
        <v>0</v>
      </c>
      <c r="T68" s="100">
        <f t="shared" si="64"/>
        <v>0</v>
      </c>
      <c r="U68" s="100">
        <f t="shared" si="64"/>
        <v>0</v>
      </c>
      <c r="V68" t="s">
        <v>92</v>
      </c>
    </row>
    <row r="69" spans="1:22" s="96" customFormat="1" ht="15.75" x14ac:dyDescent="0.25">
      <c r="A69" t="s">
        <v>86</v>
      </c>
      <c r="B69" s="95">
        <v>45870</v>
      </c>
      <c r="C69" t="s">
        <v>163</v>
      </c>
      <c r="D69" s="2">
        <v>0</v>
      </c>
      <c r="E69" t="s">
        <v>181</v>
      </c>
      <c r="F69" t="s">
        <v>182</v>
      </c>
      <c r="G69" t="s">
        <v>183</v>
      </c>
      <c r="H69" s="2">
        <v>1</v>
      </c>
      <c r="I69" t="s">
        <v>60</v>
      </c>
      <c r="J69" t="s">
        <v>61</v>
      </c>
      <c r="K69" s="161" t="str">
        <f t="shared" si="3"/>
        <v>BD_00_18_5714p57.21</v>
      </c>
      <c r="L69" s="79">
        <v>0</v>
      </c>
      <c r="M69" s="100">
        <f t="shared" ref="M69:U69" si="65">(L69*M$5)</f>
        <v>0</v>
      </c>
      <c r="N69" s="100">
        <f t="shared" si="65"/>
        <v>0</v>
      </c>
      <c r="O69" s="100">
        <f t="shared" si="65"/>
        <v>0</v>
      </c>
      <c r="P69" s="100">
        <f t="shared" si="65"/>
        <v>0</v>
      </c>
      <c r="Q69" s="100">
        <f t="shared" si="65"/>
        <v>0</v>
      </c>
      <c r="R69" s="100">
        <f t="shared" si="65"/>
        <v>0</v>
      </c>
      <c r="S69" s="100">
        <f t="shared" si="65"/>
        <v>0</v>
      </c>
      <c r="T69" s="100">
        <f t="shared" si="65"/>
        <v>0</v>
      </c>
      <c r="U69" s="100">
        <f t="shared" si="65"/>
        <v>0</v>
      </c>
      <c r="V69" t="s">
        <v>92</v>
      </c>
    </row>
    <row r="70" spans="1:22" s="96" customFormat="1" ht="15.75" x14ac:dyDescent="0.25">
      <c r="A70" t="s">
        <v>86</v>
      </c>
      <c r="B70" s="95">
        <v>45870</v>
      </c>
      <c r="C70" t="s">
        <v>163</v>
      </c>
      <c r="D70" s="2">
        <v>0</v>
      </c>
      <c r="E70" t="s">
        <v>184</v>
      </c>
      <c r="F70" t="s">
        <v>185</v>
      </c>
      <c r="G70" t="s">
        <v>183</v>
      </c>
      <c r="H70" s="2">
        <v>1</v>
      </c>
      <c r="I70" t="s">
        <v>60</v>
      </c>
      <c r="J70" t="s">
        <v>61</v>
      </c>
      <c r="K70" s="161" t="str">
        <f t="shared" si="3"/>
        <v>BD_00_18_5715p57.21</v>
      </c>
      <c r="L70" s="79">
        <v>0</v>
      </c>
      <c r="M70" s="100">
        <f t="shared" ref="M70:U70" si="66">(L70*M$5)</f>
        <v>0</v>
      </c>
      <c r="N70" s="100">
        <f t="shared" si="66"/>
        <v>0</v>
      </c>
      <c r="O70" s="100">
        <f t="shared" si="66"/>
        <v>0</v>
      </c>
      <c r="P70" s="100">
        <f t="shared" si="66"/>
        <v>0</v>
      </c>
      <c r="Q70" s="100">
        <f t="shared" si="66"/>
        <v>0</v>
      </c>
      <c r="R70" s="100">
        <f t="shared" si="66"/>
        <v>0</v>
      </c>
      <c r="S70" s="100">
        <f t="shared" si="66"/>
        <v>0</v>
      </c>
      <c r="T70" s="100">
        <f t="shared" si="66"/>
        <v>0</v>
      </c>
      <c r="U70" s="100">
        <f t="shared" si="66"/>
        <v>0</v>
      </c>
      <c r="V70" t="s">
        <v>92</v>
      </c>
    </row>
    <row r="71" spans="1:22" s="96" customFormat="1" ht="15.75" x14ac:dyDescent="0.25">
      <c r="A71" t="s">
        <v>86</v>
      </c>
      <c r="B71" s="95">
        <v>45870</v>
      </c>
      <c r="C71" t="s">
        <v>163</v>
      </c>
      <c r="D71" s="2">
        <v>0</v>
      </c>
      <c r="E71" t="s">
        <v>186</v>
      </c>
      <c r="F71" t="s">
        <v>187</v>
      </c>
      <c r="G71" t="s">
        <v>171</v>
      </c>
      <c r="H71" s="2">
        <v>1</v>
      </c>
      <c r="I71" t="s">
        <v>60</v>
      </c>
      <c r="J71" t="s">
        <v>61</v>
      </c>
      <c r="K71" s="161" t="str">
        <f t="shared" si="3"/>
        <v>BD_00_54_5705p57.21</v>
      </c>
      <c r="L71" s="79">
        <v>0</v>
      </c>
      <c r="M71" s="100">
        <f t="shared" ref="M71:U71" si="67">(L71*M$5)</f>
        <v>0</v>
      </c>
      <c r="N71" s="100">
        <f t="shared" si="67"/>
        <v>0</v>
      </c>
      <c r="O71" s="100">
        <f t="shared" si="67"/>
        <v>0</v>
      </c>
      <c r="P71" s="100">
        <f t="shared" si="67"/>
        <v>0</v>
      </c>
      <c r="Q71" s="100">
        <f t="shared" si="67"/>
        <v>0</v>
      </c>
      <c r="R71" s="100">
        <f t="shared" si="67"/>
        <v>0</v>
      </c>
      <c r="S71" s="100">
        <f t="shared" si="67"/>
        <v>0</v>
      </c>
      <c r="T71" s="100">
        <f t="shared" si="67"/>
        <v>0</v>
      </c>
      <c r="U71" s="100">
        <f t="shared" si="67"/>
        <v>0</v>
      </c>
      <c r="V71" t="s">
        <v>92</v>
      </c>
    </row>
    <row r="72" spans="1:22" s="96" customFormat="1" ht="15.75" x14ac:dyDescent="0.25">
      <c r="A72" t="s">
        <v>86</v>
      </c>
      <c r="B72" s="95">
        <v>45870</v>
      </c>
      <c r="C72" t="s">
        <v>163</v>
      </c>
      <c r="D72" s="2">
        <v>0</v>
      </c>
      <c r="E72" t="s">
        <v>188</v>
      </c>
      <c r="F72" t="s">
        <v>189</v>
      </c>
      <c r="G72" t="s">
        <v>171</v>
      </c>
      <c r="H72" s="2">
        <v>1</v>
      </c>
      <c r="I72" t="s">
        <v>60</v>
      </c>
      <c r="J72" t="s">
        <v>61</v>
      </c>
      <c r="K72" s="161" t="str">
        <f t="shared" ref="K72:K135" si="68">CONCATENATE(E72,I72)</f>
        <v>BD_00_54_5708p57.21</v>
      </c>
      <c r="L72" s="79">
        <v>0</v>
      </c>
      <c r="M72" s="100">
        <f t="shared" ref="M72:U72" si="69">(L72*M$5)</f>
        <v>0</v>
      </c>
      <c r="N72" s="100">
        <f t="shared" si="69"/>
        <v>0</v>
      </c>
      <c r="O72" s="100">
        <f t="shared" si="69"/>
        <v>0</v>
      </c>
      <c r="P72" s="100">
        <f t="shared" si="69"/>
        <v>0</v>
      </c>
      <c r="Q72" s="100">
        <f t="shared" si="69"/>
        <v>0</v>
      </c>
      <c r="R72" s="100">
        <f t="shared" si="69"/>
        <v>0</v>
      </c>
      <c r="S72" s="100">
        <f t="shared" si="69"/>
        <v>0</v>
      </c>
      <c r="T72" s="100">
        <f t="shared" si="69"/>
        <v>0</v>
      </c>
      <c r="U72" s="100">
        <f t="shared" si="69"/>
        <v>0</v>
      </c>
      <c r="V72" t="s">
        <v>92</v>
      </c>
    </row>
    <row r="73" spans="1:22" s="96" customFormat="1" ht="15.75" x14ac:dyDescent="0.25">
      <c r="A73" t="s">
        <v>86</v>
      </c>
      <c r="B73" s="95">
        <v>45870</v>
      </c>
      <c r="C73" t="s">
        <v>163</v>
      </c>
      <c r="D73" s="2">
        <v>0</v>
      </c>
      <c r="E73" t="s">
        <v>190</v>
      </c>
      <c r="F73" t="s">
        <v>191</v>
      </c>
      <c r="G73" t="s">
        <v>183</v>
      </c>
      <c r="H73" s="2">
        <v>1</v>
      </c>
      <c r="I73" t="s">
        <v>60</v>
      </c>
      <c r="J73" t="s">
        <v>61</v>
      </c>
      <c r="K73" s="161" t="str">
        <f t="shared" si="68"/>
        <v>BD_00_54_5715p57.21</v>
      </c>
      <c r="L73" s="79">
        <v>0</v>
      </c>
      <c r="M73" s="100">
        <f t="shared" ref="M73:U73" si="70">(L73*M$5)</f>
        <v>0</v>
      </c>
      <c r="N73" s="100">
        <f t="shared" si="70"/>
        <v>0</v>
      </c>
      <c r="O73" s="100">
        <f t="shared" si="70"/>
        <v>0</v>
      </c>
      <c r="P73" s="100">
        <f t="shared" si="70"/>
        <v>0</v>
      </c>
      <c r="Q73" s="100">
        <f t="shared" si="70"/>
        <v>0</v>
      </c>
      <c r="R73" s="100">
        <f t="shared" si="70"/>
        <v>0</v>
      </c>
      <c r="S73" s="100">
        <f t="shared" si="70"/>
        <v>0</v>
      </c>
      <c r="T73" s="100">
        <f t="shared" si="70"/>
        <v>0</v>
      </c>
      <c r="U73" s="100">
        <f t="shared" si="70"/>
        <v>0</v>
      </c>
      <c r="V73" t="s">
        <v>92</v>
      </c>
    </row>
    <row r="74" spans="1:22" s="96" customFormat="1" ht="15.75" x14ac:dyDescent="0.25">
      <c r="A74" t="s">
        <v>86</v>
      </c>
      <c r="B74" s="95">
        <v>45870</v>
      </c>
      <c r="C74" t="s">
        <v>163</v>
      </c>
      <c r="D74" s="2">
        <v>0</v>
      </c>
      <c r="E74" t="s">
        <v>192</v>
      </c>
      <c r="F74" t="s">
        <v>193</v>
      </c>
      <c r="G74" t="s">
        <v>183</v>
      </c>
      <c r="H74" s="2">
        <v>1</v>
      </c>
      <c r="I74" t="s">
        <v>60</v>
      </c>
      <c r="J74" t="s">
        <v>61</v>
      </c>
      <c r="K74" s="161" t="str">
        <f t="shared" si="68"/>
        <v>BD_00_54_5716p57.21</v>
      </c>
      <c r="L74" s="79">
        <v>0</v>
      </c>
      <c r="M74" s="100">
        <f t="shared" ref="M74:U74" si="71">(L74*M$5)</f>
        <v>0</v>
      </c>
      <c r="N74" s="100">
        <f t="shared" si="71"/>
        <v>0</v>
      </c>
      <c r="O74" s="100">
        <f t="shared" si="71"/>
        <v>0</v>
      </c>
      <c r="P74" s="100">
        <f t="shared" si="71"/>
        <v>0</v>
      </c>
      <c r="Q74" s="100">
        <f t="shared" si="71"/>
        <v>0</v>
      </c>
      <c r="R74" s="100">
        <f t="shared" si="71"/>
        <v>0</v>
      </c>
      <c r="S74" s="100">
        <f t="shared" si="71"/>
        <v>0</v>
      </c>
      <c r="T74" s="100">
        <f t="shared" si="71"/>
        <v>0</v>
      </c>
      <c r="U74" s="100">
        <f t="shared" si="71"/>
        <v>0</v>
      </c>
      <c r="V74" t="s">
        <v>92</v>
      </c>
    </row>
    <row r="75" spans="1:22" s="96" customFormat="1" ht="15.75" x14ac:dyDescent="0.25">
      <c r="A75" t="s">
        <v>86</v>
      </c>
      <c r="B75" s="95">
        <v>45870</v>
      </c>
      <c r="C75" t="s">
        <v>163</v>
      </c>
      <c r="D75" s="2">
        <v>0</v>
      </c>
      <c r="E75" t="s">
        <v>194</v>
      </c>
      <c r="F75" t="s">
        <v>195</v>
      </c>
      <c r="G75" t="s">
        <v>183</v>
      </c>
      <c r="H75" s="2">
        <v>1</v>
      </c>
      <c r="I75" t="s">
        <v>60</v>
      </c>
      <c r="J75" t="s">
        <v>61</v>
      </c>
      <c r="K75" s="161" t="str">
        <f t="shared" si="68"/>
        <v>BD_00_54_5717p57.21</v>
      </c>
      <c r="L75" s="79">
        <v>0</v>
      </c>
      <c r="M75" s="100">
        <f t="shared" ref="M75:U75" si="72">(L75*M$5)</f>
        <v>0</v>
      </c>
      <c r="N75" s="100">
        <f t="shared" si="72"/>
        <v>0</v>
      </c>
      <c r="O75" s="100">
        <f t="shared" si="72"/>
        <v>0</v>
      </c>
      <c r="P75" s="100">
        <f t="shared" si="72"/>
        <v>0</v>
      </c>
      <c r="Q75" s="100">
        <f t="shared" si="72"/>
        <v>0</v>
      </c>
      <c r="R75" s="100">
        <f t="shared" si="72"/>
        <v>0</v>
      </c>
      <c r="S75" s="100">
        <f t="shared" si="72"/>
        <v>0</v>
      </c>
      <c r="T75" s="100">
        <f t="shared" si="72"/>
        <v>0</v>
      </c>
      <c r="U75" s="100">
        <f t="shared" si="72"/>
        <v>0</v>
      </c>
      <c r="V75" t="s">
        <v>92</v>
      </c>
    </row>
    <row r="76" spans="1:22" s="96" customFormat="1" ht="15.75" x14ac:dyDescent="0.25">
      <c r="A76" t="s">
        <v>86</v>
      </c>
      <c r="B76" s="95">
        <v>45870</v>
      </c>
      <c r="C76" t="s">
        <v>163</v>
      </c>
      <c r="D76" s="2">
        <v>0</v>
      </c>
      <c r="E76" t="s">
        <v>196</v>
      </c>
      <c r="F76" t="s">
        <v>197</v>
      </c>
      <c r="G76" t="s">
        <v>183</v>
      </c>
      <c r="H76" s="2">
        <v>1</v>
      </c>
      <c r="I76" t="s">
        <v>60</v>
      </c>
      <c r="J76" t="s">
        <v>61</v>
      </c>
      <c r="K76" s="161" t="str">
        <f t="shared" si="68"/>
        <v>BD_00_54_5718p57.21</v>
      </c>
      <c r="L76" s="79">
        <v>0</v>
      </c>
      <c r="M76" s="100">
        <f t="shared" ref="M76:U76" si="73">(L76*M$5)</f>
        <v>0</v>
      </c>
      <c r="N76" s="100">
        <f t="shared" si="73"/>
        <v>0</v>
      </c>
      <c r="O76" s="100">
        <f t="shared" si="73"/>
        <v>0</v>
      </c>
      <c r="P76" s="100">
        <f t="shared" si="73"/>
        <v>0</v>
      </c>
      <c r="Q76" s="100">
        <f t="shared" si="73"/>
        <v>0</v>
      </c>
      <c r="R76" s="100">
        <f t="shared" si="73"/>
        <v>0</v>
      </c>
      <c r="S76" s="100">
        <f t="shared" si="73"/>
        <v>0</v>
      </c>
      <c r="T76" s="100">
        <f t="shared" si="73"/>
        <v>0</v>
      </c>
      <c r="U76" s="100">
        <f t="shared" si="73"/>
        <v>0</v>
      </c>
      <c r="V76" t="s">
        <v>92</v>
      </c>
    </row>
    <row r="77" spans="1:22" s="96" customFormat="1" ht="15.75" x14ac:dyDescent="0.25">
      <c r="A77" t="s">
        <v>86</v>
      </c>
      <c r="B77" s="95">
        <v>45870</v>
      </c>
      <c r="C77" t="s">
        <v>163</v>
      </c>
      <c r="D77" s="2">
        <v>0</v>
      </c>
      <c r="E77" t="s">
        <v>198</v>
      </c>
      <c r="F77" t="s">
        <v>199</v>
      </c>
      <c r="G77" t="s">
        <v>166</v>
      </c>
      <c r="H77" s="2">
        <v>1</v>
      </c>
      <c r="I77" t="s">
        <v>60</v>
      </c>
      <c r="J77" t="s">
        <v>61</v>
      </c>
      <c r="K77" s="161" t="str">
        <f t="shared" si="68"/>
        <v>BD_00_67_5701p57.21</v>
      </c>
      <c r="L77" s="79">
        <v>0</v>
      </c>
      <c r="M77" s="100">
        <f t="shared" ref="M77:U77" si="74">(L77*M$5)</f>
        <v>0</v>
      </c>
      <c r="N77" s="100">
        <f t="shared" si="74"/>
        <v>0</v>
      </c>
      <c r="O77" s="100">
        <f t="shared" si="74"/>
        <v>0</v>
      </c>
      <c r="P77" s="100">
        <f t="shared" si="74"/>
        <v>0</v>
      </c>
      <c r="Q77" s="100">
        <f t="shared" si="74"/>
        <v>0</v>
      </c>
      <c r="R77" s="100">
        <f t="shared" si="74"/>
        <v>0</v>
      </c>
      <c r="S77" s="100">
        <f t="shared" si="74"/>
        <v>0</v>
      </c>
      <c r="T77" s="100">
        <f t="shared" si="74"/>
        <v>0</v>
      </c>
      <c r="U77" s="100">
        <f t="shared" si="74"/>
        <v>0</v>
      </c>
      <c r="V77" t="s">
        <v>92</v>
      </c>
    </row>
    <row r="78" spans="1:22" s="96" customFormat="1" ht="15.75" x14ac:dyDescent="0.25">
      <c r="A78" t="s">
        <v>86</v>
      </c>
      <c r="B78" s="95">
        <v>45870</v>
      </c>
      <c r="C78" t="s">
        <v>163</v>
      </c>
      <c r="D78" s="2">
        <v>0</v>
      </c>
      <c r="E78" t="s">
        <v>200</v>
      </c>
      <c r="F78" t="s">
        <v>201</v>
      </c>
      <c r="G78" t="s">
        <v>166</v>
      </c>
      <c r="H78" s="2">
        <v>1</v>
      </c>
      <c r="I78" t="s">
        <v>60</v>
      </c>
      <c r="J78" t="s">
        <v>61</v>
      </c>
      <c r="K78" s="161" t="str">
        <f t="shared" si="68"/>
        <v>BD_00_67_5702p57.21</v>
      </c>
      <c r="L78" s="79">
        <v>0</v>
      </c>
      <c r="M78" s="100">
        <f t="shared" ref="M78:U78" si="75">(L78*M$5)</f>
        <v>0</v>
      </c>
      <c r="N78" s="100">
        <f t="shared" si="75"/>
        <v>0</v>
      </c>
      <c r="O78" s="100">
        <f t="shared" si="75"/>
        <v>0</v>
      </c>
      <c r="P78" s="100">
        <f t="shared" si="75"/>
        <v>0</v>
      </c>
      <c r="Q78" s="100">
        <f t="shared" si="75"/>
        <v>0</v>
      </c>
      <c r="R78" s="100">
        <f t="shared" si="75"/>
        <v>0</v>
      </c>
      <c r="S78" s="100">
        <f t="shared" si="75"/>
        <v>0</v>
      </c>
      <c r="T78" s="100">
        <f t="shared" si="75"/>
        <v>0</v>
      </c>
      <c r="U78" s="100">
        <f t="shared" si="75"/>
        <v>0</v>
      </c>
      <c r="V78" t="s">
        <v>92</v>
      </c>
    </row>
    <row r="79" spans="1:22" s="96" customFormat="1" ht="15.75" x14ac:dyDescent="0.25">
      <c r="A79" t="s">
        <v>86</v>
      </c>
      <c r="B79" s="95">
        <v>45809</v>
      </c>
      <c r="C79" t="s">
        <v>202</v>
      </c>
      <c r="D79" s="2" t="s">
        <v>203</v>
      </c>
      <c r="E79" t="s">
        <v>204</v>
      </c>
      <c r="F79" t="s">
        <v>205</v>
      </c>
      <c r="G79" t="s">
        <v>206</v>
      </c>
      <c r="H79" s="2">
        <v>1</v>
      </c>
      <c r="I79" t="s">
        <v>57</v>
      </c>
      <c r="J79" t="s">
        <v>58</v>
      </c>
      <c r="K79" s="161" t="str">
        <f t="shared" si="68"/>
        <v>BE_00xxx_5701p57.20</v>
      </c>
      <c r="L79" s="79">
        <v>0</v>
      </c>
      <c r="M79" s="100">
        <f t="shared" ref="M79:U79" si="76">(L79*M$5)</f>
        <v>0</v>
      </c>
      <c r="N79" s="100">
        <f t="shared" si="76"/>
        <v>0</v>
      </c>
      <c r="O79" s="100">
        <f t="shared" si="76"/>
        <v>0</v>
      </c>
      <c r="P79" s="100">
        <f t="shared" si="76"/>
        <v>0</v>
      </c>
      <c r="Q79" s="100">
        <f t="shared" si="76"/>
        <v>0</v>
      </c>
      <c r="R79" s="100">
        <f t="shared" si="76"/>
        <v>0</v>
      </c>
      <c r="S79" s="100">
        <f t="shared" si="76"/>
        <v>0</v>
      </c>
      <c r="T79" s="100">
        <f t="shared" si="76"/>
        <v>0</v>
      </c>
      <c r="U79" s="100">
        <f t="shared" si="76"/>
        <v>0</v>
      </c>
      <c r="V79"/>
    </row>
    <row r="80" spans="1:22" s="96" customFormat="1" ht="15.75" x14ac:dyDescent="0.25">
      <c r="A80" t="s">
        <v>86</v>
      </c>
      <c r="B80" s="95">
        <v>45992</v>
      </c>
      <c r="C80" t="s">
        <v>202</v>
      </c>
      <c r="D80" s="2" t="s">
        <v>203</v>
      </c>
      <c r="E80" t="s">
        <v>204</v>
      </c>
      <c r="F80" t="s">
        <v>205</v>
      </c>
      <c r="G80" t="s">
        <v>206</v>
      </c>
      <c r="H80" s="2">
        <v>1</v>
      </c>
      <c r="I80" t="s">
        <v>60</v>
      </c>
      <c r="J80" t="s">
        <v>61</v>
      </c>
      <c r="K80" s="161" t="str">
        <f t="shared" si="68"/>
        <v>BE_00xxx_5701p57.21</v>
      </c>
      <c r="L80" s="79">
        <v>0</v>
      </c>
      <c r="M80" s="100">
        <f t="shared" ref="M80:U80" si="77">(L80*M$5)</f>
        <v>0</v>
      </c>
      <c r="N80" s="100">
        <f t="shared" si="77"/>
        <v>0</v>
      </c>
      <c r="O80" s="100">
        <f t="shared" si="77"/>
        <v>0</v>
      </c>
      <c r="P80" s="100">
        <f t="shared" si="77"/>
        <v>0</v>
      </c>
      <c r="Q80" s="100">
        <f t="shared" si="77"/>
        <v>0</v>
      </c>
      <c r="R80" s="100">
        <f t="shared" si="77"/>
        <v>0</v>
      </c>
      <c r="S80" s="100">
        <f t="shared" si="77"/>
        <v>0</v>
      </c>
      <c r="T80" s="100">
        <f t="shared" si="77"/>
        <v>0</v>
      </c>
      <c r="U80" s="100">
        <f t="shared" si="77"/>
        <v>0</v>
      </c>
      <c r="V80"/>
    </row>
    <row r="81" spans="1:22" s="96" customFormat="1" ht="15.75" x14ac:dyDescent="0.25">
      <c r="A81" t="s">
        <v>86</v>
      </c>
      <c r="B81" s="95">
        <v>45809</v>
      </c>
      <c r="C81" t="s">
        <v>202</v>
      </c>
      <c r="D81" s="2" t="s">
        <v>203</v>
      </c>
      <c r="E81" t="s">
        <v>207</v>
      </c>
      <c r="F81" t="s">
        <v>208</v>
      </c>
      <c r="G81" t="s">
        <v>206</v>
      </c>
      <c r="H81" s="2">
        <v>1</v>
      </c>
      <c r="I81" t="s">
        <v>57</v>
      </c>
      <c r="J81" t="s">
        <v>58</v>
      </c>
      <c r="K81" s="161" t="str">
        <f t="shared" si="68"/>
        <v>BE_00xxx_5702p57.20</v>
      </c>
      <c r="L81" s="79">
        <v>0</v>
      </c>
      <c r="M81" s="100">
        <f t="shared" ref="M81:U81" si="78">(L81*M$5)</f>
        <v>0</v>
      </c>
      <c r="N81" s="100">
        <f t="shared" si="78"/>
        <v>0</v>
      </c>
      <c r="O81" s="100">
        <f t="shared" si="78"/>
        <v>0</v>
      </c>
      <c r="P81" s="100">
        <f t="shared" si="78"/>
        <v>0</v>
      </c>
      <c r="Q81" s="100">
        <f t="shared" si="78"/>
        <v>0</v>
      </c>
      <c r="R81" s="100">
        <f t="shared" si="78"/>
        <v>0</v>
      </c>
      <c r="S81" s="100">
        <f t="shared" si="78"/>
        <v>0</v>
      </c>
      <c r="T81" s="100">
        <f t="shared" si="78"/>
        <v>0</v>
      </c>
      <c r="U81" s="100">
        <f t="shared" si="78"/>
        <v>0</v>
      </c>
      <c r="V81"/>
    </row>
    <row r="82" spans="1:22" s="96" customFormat="1" ht="15.75" x14ac:dyDescent="0.25">
      <c r="A82" t="s">
        <v>86</v>
      </c>
      <c r="B82" s="95">
        <v>45992</v>
      </c>
      <c r="C82" t="s">
        <v>202</v>
      </c>
      <c r="D82" s="2" t="s">
        <v>203</v>
      </c>
      <c r="E82" t="s">
        <v>207</v>
      </c>
      <c r="F82" t="s">
        <v>208</v>
      </c>
      <c r="G82" t="s">
        <v>206</v>
      </c>
      <c r="H82" s="2">
        <v>1</v>
      </c>
      <c r="I82" t="s">
        <v>60</v>
      </c>
      <c r="J82" t="s">
        <v>61</v>
      </c>
      <c r="K82" s="161" t="str">
        <f t="shared" si="68"/>
        <v>BE_00xxx_5702p57.21</v>
      </c>
      <c r="L82" s="79">
        <v>0</v>
      </c>
      <c r="M82" s="100">
        <f t="shared" ref="M82:U82" si="79">(L82*M$5)</f>
        <v>0</v>
      </c>
      <c r="N82" s="100">
        <f t="shared" si="79"/>
        <v>0</v>
      </c>
      <c r="O82" s="100">
        <f t="shared" si="79"/>
        <v>0</v>
      </c>
      <c r="P82" s="100">
        <f t="shared" si="79"/>
        <v>0</v>
      </c>
      <c r="Q82" s="100">
        <f t="shared" si="79"/>
        <v>0</v>
      </c>
      <c r="R82" s="100">
        <f t="shared" si="79"/>
        <v>0</v>
      </c>
      <c r="S82" s="100">
        <f t="shared" si="79"/>
        <v>0</v>
      </c>
      <c r="T82" s="100">
        <f t="shared" si="79"/>
        <v>0</v>
      </c>
      <c r="U82" s="100">
        <f t="shared" si="79"/>
        <v>0</v>
      </c>
      <c r="V82"/>
    </row>
    <row r="83" spans="1:22" s="96" customFormat="1" ht="15.75" x14ac:dyDescent="0.25">
      <c r="A83" t="s">
        <v>86</v>
      </c>
      <c r="B83" s="95">
        <v>45809</v>
      </c>
      <c r="C83" t="s">
        <v>202</v>
      </c>
      <c r="D83" s="2">
        <v>1</v>
      </c>
      <c r="E83" t="s">
        <v>209</v>
      </c>
      <c r="F83" t="s">
        <v>210</v>
      </c>
      <c r="G83" t="s">
        <v>211</v>
      </c>
      <c r="H83" s="2">
        <v>1</v>
      </c>
      <c r="I83" t="s">
        <v>57</v>
      </c>
      <c r="J83" t="s">
        <v>58</v>
      </c>
      <c r="K83" s="161" t="str">
        <f t="shared" si="68"/>
        <v>BE_01154_5701p57.20</v>
      </c>
      <c r="L83" s="79">
        <v>0</v>
      </c>
      <c r="M83" s="100">
        <f t="shared" ref="M83:U83" si="80">(L83*M$5)</f>
        <v>0</v>
      </c>
      <c r="N83" s="100">
        <f t="shared" si="80"/>
        <v>0</v>
      </c>
      <c r="O83" s="100">
        <f t="shared" si="80"/>
        <v>0</v>
      </c>
      <c r="P83" s="100">
        <f t="shared" si="80"/>
        <v>0</v>
      </c>
      <c r="Q83" s="100">
        <f t="shared" si="80"/>
        <v>0</v>
      </c>
      <c r="R83" s="100">
        <f t="shared" si="80"/>
        <v>0</v>
      </c>
      <c r="S83" s="100">
        <f t="shared" si="80"/>
        <v>0</v>
      </c>
      <c r="T83" s="100">
        <f t="shared" si="80"/>
        <v>0</v>
      </c>
      <c r="U83" s="100">
        <f t="shared" si="80"/>
        <v>0</v>
      </c>
      <c r="V83"/>
    </row>
    <row r="84" spans="1:22" s="96" customFormat="1" ht="15.75" x14ac:dyDescent="0.25">
      <c r="A84" t="s">
        <v>86</v>
      </c>
      <c r="B84" s="95">
        <v>45992</v>
      </c>
      <c r="C84" t="s">
        <v>202</v>
      </c>
      <c r="D84" s="2">
        <v>1</v>
      </c>
      <c r="E84" t="s">
        <v>209</v>
      </c>
      <c r="F84" t="s">
        <v>210</v>
      </c>
      <c r="G84" t="s">
        <v>211</v>
      </c>
      <c r="H84" s="2">
        <v>1</v>
      </c>
      <c r="I84" t="s">
        <v>60</v>
      </c>
      <c r="J84" t="s">
        <v>61</v>
      </c>
      <c r="K84" s="161" t="str">
        <f t="shared" si="68"/>
        <v>BE_01154_5701p57.21</v>
      </c>
      <c r="L84" s="79">
        <v>0</v>
      </c>
      <c r="M84" s="100">
        <f t="shared" ref="M84:U84" si="81">(L84*M$5)</f>
        <v>0</v>
      </c>
      <c r="N84" s="100">
        <f t="shared" si="81"/>
        <v>0</v>
      </c>
      <c r="O84" s="100">
        <f t="shared" si="81"/>
        <v>0</v>
      </c>
      <c r="P84" s="100">
        <f t="shared" si="81"/>
        <v>0</v>
      </c>
      <c r="Q84" s="100">
        <f t="shared" si="81"/>
        <v>0</v>
      </c>
      <c r="R84" s="100">
        <f t="shared" si="81"/>
        <v>0</v>
      </c>
      <c r="S84" s="100">
        <f t="shared" si="81"/>
        <v>0</v>
      </c>
      <c r="T84" s="100">
        <f t="shared" si="81"/>
        <v>0</v>
      </c>
      <c r="U84" s="100">
        <f t="shared" si="81"/>
        <v>0</v>
      </c>
      <c r="V84"/>
    </row>
    <row r="85" spans="1:22" s="96" customFormat="1" ht="15.75" x14ac:dyDescent="0.25">
      <c r="A85" t="s">
        <v>95</v>
      </c>
      <c r="B85" s="95">
        <v>45809</v>
      </c>
      <c r="C85" t="s">
        <v>202</v>
      </c>
      <c r="D85" s="2">
        <v>5</v>
      </c>
      <c r="E85" t="s">
        <v>212</v>
      </c>
      <c r="F85" t="s">
        <v>213</v>
      </c>
      <c r="G85" t="s">
        <v>214</v>
      </c>
      <c r="H85" s="2">
        <v>1</v>
      </c>
      <c r="I85" t="s">
        <v>57</v>
      </c>
      <c r="J85" t="s">
        <v>58</v>
      </c>
      <c r="K85" s="161" t="str">
        <f t="shared" si="68"/>
        <v>BE_05515_5702p57.20</v>
      </c>
      <c r="L85" s="79">
        <v>0</v>
      </c>
      <c r="M85" s="100">
        <f t="shared" ref="M85:U85" si="82">(L85*M$5)</f>
        <v>0</v>
      </c>
      <c r="N85" s="100">
        <f t="shared" si="82"/>
        <v>0</v>
      </c>
      <c r="O85" s="100">
        <f t="shared" si="82"/>
        <v>0</v>
      </c>
      <c r="P85" s="100">
        <f t="shared" si="82"/>
        <v>0</v>
      </c>
      <c r="Q85" s="100">
        <f t="shared" si="82"/>
        <v>0</v>
      </c>
      <c r="R85" s="100">
        <f t="shared" si="82"/>
        <v>0</v>
      </c>
      <c r="S85" s="100">
        <f t="shared" si="82"/>
        <v>0</v>
      </c>
      <c r="T85" s="100">
        <f t="shared" si="82"/>
        <v>0</v>
      </c>
      <c r="U85" s="100">
        <f t="shared" si="82"/>
        <v>0</v>
      </c>
      <c r="V85"/>
    </row>
    <row r="86" spans="1:22" s="96" customFormat="1" ht="15.75" x14ac:dyDescent="0.25">
      <c r="A86" t="s">
        <v>95</v>
      </c>
      <c r="B86" s="95">
        <v>45992</v>
      </c>
      <c r="C86" t="s">
        <v>202</v>
      </c>
      <c r="D86" s="2">
        <v>5</v>
      </c>
      <c r="E86" t="s">
        <v>212</v>
      </c>
      <c r="F86" t="s">
        <v>213</v>
      </c>
      <c r="G86" t="s">
        <v>214</v>
      </c>
      <c r="H86" s="2">
        <v>1</v>
      </c>
      <c r="I86" t="s">
        <v>60</v>
      </c>
      <c r="J86" t="s">
        <v>61</v>
      </c>
      <c r="K86" s="161" t="str">
        <f t="shared" si="68"/>
        <v>BE_05515_5702p57.21</v>
      </c>
      <c r="L86" s="79">
        <v>0</v>
      </c>
      <c r="M86" s="100">
        <f t="shared" ref="M86:U86" si="83">(L86*M$5)</f>
        <v>0</v>
      </c>
      <c r="N86" s="100">
        <f t="shared" si="83"/>
        <v>0</v>
      </c>
      <c r="O86" s="100">
        <f t="shared" si="83"/>
        <v>0</v>
      </c>
      <c r="P86" s="100">
        <f t="shared" si="83"/>
        <v>0</v>
      </c>
      <c r="Q86" s="100">
        <f t="shared" si="83"/>
        <v>0</v>
      </c>
      <c r="R86" s="100">
        <f t="shared" si="83"/>
        <v>0</v>
      </c>
      <c r="S86" s="100">
        <f t="shared" si="83"/>
        <v>0</v>
      </c>
      <c r="T86" s="100">
        <f t="shared" si="83"/>
        <v>0</v>
      </c>
      <c r="U86" s="100">
        <f t="shared" si="83"/>
        <v>0</v>
      </c>
      <c r="V86"/>
    </row>
    <row r="87" spans="1:22" s="96" customFormat="1" ht="15.75" x14ac:dyDescent="0.25">
      <c r="A87" t="s">
        <v>95</v>
      </c>
      <c r="B87" s="95">
        <v>45809</v>
      </c>
      <c r="C87" t="s">
        <v>202</v>
      </c>
      <c r="D87" s="2">
        <v>5</v>
      </c>
      <c r="E87" t="s">
        <v>215</v>
      </c>
      <c r="F87" t="s">
        <v>216</v>
      </c>
      <c r="G87" t="s">
        <v>211</v>
      </c>
      <c r="H87" s="2">
        <v>1</v>
      </c>
      <c r="I87" t="s">
        <v>57</v>
      </c>
      <c r="J87" t="s">
        <v>58</v>
      </c>
      <c r="K87" s="161" t="str">
        <f t="shared" si="68"/>
        <v>BE_05515_5703p57.20</v>
      </c>
      <c r="L87" s="79">
        <v>0</v>
      </c>
      <c r="M87" s="100">
        <f t="shared" ref="M87:U87" si="84">(L87*M$5)</f>
        <v>0</v>
      </c>
      <c r="N87" s="100">
        <f t="shared" si="84"/>
        <v>0</v>
      </c>
      <c r="O87" s="100">
        <f t="shared" si="84"/>
        <v>0</v>
      </c>
      <c r="P87" s="100">
        <f t="shared" si="84"/>
        <v>0</v>
      </c>
      <c r="Q87" s="100">
        <f t="shared" si="84"/>
        <v>0</v>
      </c>
      <c r="R87" s="100">
        <f t="shared" si="84"/>
        <v>0</v>
      </c>
      <c r="S87" s="100">
        <f t="shared" si="84"/>
        <v>0</v>
      </c>
      <c r="T87" s="100">
        <f t="shared" si="84"/>
        <v>0</v>
      </c>
      <c r="U87" s="100">
        <f t="shared" si="84"/>
        <v>0</v>
      </c>
      <c r="V87"/>
    </row>
    <row r="88" spans="1:22" s="96" customFormat="1" ht="15.75" x14ac:dyDescent="0.25">
      <c r="A88" t="s">
        <v>95</v>
      </c>
      <c r="B88" s="95">
        <v>45992</v>
      </c>
      <c r="C88" t="s">
        <v>202</v>
      </c>
      <c r="D88" s="2">
        <v>5</v>
      </c>
      <c r="E88" t="s">
        <v>215</v>
      </c>
      <c r="F88" t="s">
        <v>216</v>
      </c>
      <c r="G88" t="s">
        <v>211</v>
      </c>
      <c r="H88" s="2">
        <v>1</v>
      </c>
      <c r="I88" t="s">
        <v>60</v>
      </c>
      <c r="J88" t="s">
        <v>61</v>
      </c>
      <c r="K88" s="161" t="str">
        <f t="shared" si="68"/>
        <v>BE_05515_5703p57.21</v>
      </c>
      <c r="L88" s="79">
        <v>0</v>
      </c>
      <c r="M88" s="100">
        <f t="shared" ref="M88:U88" si="85">(L88*M$5)</f>
        <v>0</v>
      </c>
      <c r="N88" s="100">
        <f t="shared" si="85"/>
        <v>0</v>
      </c>
      <c r="O88" s="100">
        <f t="shared" si="85"/>
        <v>0</v>
      </c>
      <c r="P88" s="100">
        <f t="shared" si="85"/>
        <v>0</v>
      </c>
      <c r="Q88" s="100">
        <f t="shared" si="85"/>
        <v>0</v>
      </c>
      <c r="R88" s="100">
        <f t="shared" si="85"/>
        <v>0</v>
      </c>
      <c r="S88" s="100">
        <f t="shared" si="85"/>
        <v>0</v>
      </c>
      <c r="T88" s="100">
        <f t="shared" si="85"/>
        <v>0</v>
      </c>
      <c r="U88" s="100">
        <f t="shared" si="85"/>
        <v>0</v>
      </c>
      <c r="V88"/>
    </row>
    <row r="89" spans="1:22" s="96" customFormat="1" ht="15.75" x14ac:dyDescent="0.25">
      <c r="A89" t="s">
        <v>95</v>
      </c>
      <c r="B89" s="95">
        <v>45809</v>
      </c>
      <c r="C89" t="s">
        <v>202</v>
      </c>
      <c r="D89" s="2">
        <v>5</v>
      </c>
      <c r="E89" t="s">
        <v>217</v>
      </c>
      <c r="F89" t="s">
        <v>218</v>
      </c>
      <c r="G89" t="s">
        <v>219</v>
      </c>
      <c r="H89" s="2">
        <v>1</v>
      </c>
      <c r="I89" t="s">
        <v>57</v>
      </c>
      <c r="J89" t="s">
        <v>58</v>
      </c>
      <c r="K89" s="161" t="str">
        <f t="shared" si="68"/>
        <v>BE_05515_5704p57.20</v>
      </c>
      <c r="L89" s="79">
        <v>0</v>
      </c>
      <c r="M89" s="100">
        <f t="shared" ref="M89:U89" si="86">(L89*M$5)</f>
        <v>0</v>
      </c>
      <c r="N89" s="100">
        <f t="shared" si="86"/>
        <v>0</v>
      </c>
      <c r="O89" s="100">
        <f t="shared" si="86"/>
        <v>0</v>
      </c>
      <c r="P89" s="100">
        <f t="shared" si="86"/>
        <v>0</v>
      </c>
      <c r="Q89" s="100">
        <f t="shared" si="86"/>
        <v>0</v>
      </c>
      <c r="R89" s="100">
        <f t="shared" si="86"/>
        <v>0</v>
      </c>
      <c r="S89" s="100">
        <f t="shared" si="86"/>
        <v>0</v>
      </c>
      <c r="T89" s="100">
        <f t="shared" si="86"/>
        <v>0</v>
      </c>
      <c r="U89" s="100">
        <f t="shared" si="86"/>
        <v>0</v>
      </c>
      <c r="V89"/>
    </row>
    <row r="90" spans="1:22" s="96" customFormat="1" ht="15.75" x14ac:dyDescent="0.25">
      <c r="A90" t="s">
        <v>95</v>
      </c>
      <c r="B90" s="95">
        <v>45992</v>
      </c>
      <c r="C90" t="s">
        <v>202</v>
      </c>
      <c r="D90" s="2">
        <v>5</v>
      </c>
      <c r="E90" t="s">
        <v>217</v>
      </c>
      <c r="F90" t="s">
        <v>218</v>
      </c>
      <c r="G90" t="s">
        <v>219</v>
      </c>
      <c r="H90" s="2">
        <v>1</v>
      </c>
      <c r="I90" t="s">
        <v>60</v>
      </c>
      <c r="J90" t="s">
        <v>61</v>
      </c>
      <c r="K90" s="161" t="str">
        <f t="shared" si="68"/>
        <v>BE_05515_5704p57.21</v>
      </c>
      <c r="L90" s="79">
        <v>0</v>
      </c>
      <c r="M90" s="100">
        <f t="shared" ref="M90:U90" si="87">(L90*M$5)</f>
        <v>0</v>
      </c>
      <c r="N90" s="100">
        <f t="shared" si="87"/>
        <v>0</v>
      </c>
      <c r="O90" s="100">
        <f t="shared" si="87"/>
        <v>0</v>
      </c>
      <c r="P90" s="100">
        <f t="shared" si="87"/>
        <v>0</v>
      </c>
      <c r="Q90" s="100">
        <f t="shared" si="87"/>
        <v>0</v>
      </c>
      <c r="R90" s="100">
        <f t="shared" si="87"/>
        <v>0</v>
      </c>
      <c r="S90" s="100">
        <f t="shared" si="87"/>
        <v>0</v>
      </c>
      <c r="T90" s="100">
        <f t="shared" si="87"/>
        <v>0</v>
      </c>
      <c r="U90" s="100">
        <f t="shared" si="87"/>
        <v>0</v>
      </c>
      <c r="V90"/>
    </row>
    <row r="91" spans="1:22" s="96" customFormat="1" ht="15.75" x14ac:dyDescent="0.25">
      <c r="A91" t="s">
        <v>95</v>
      </c>
      <c r="B91" s="95">
        <v>45809</v>
      </c>
      <c r="C91" t="s">
        <v>202</v>
      </c>
      <c r="D91" s="2">
        <v>5</v>
      </c>
      <c r="E91" t="s">
        <v>220</v>
      </c>
      <c r="F91" t="s">
        <v>221</v>
      </c>
      <c r="G91" t="s">
        <v>211</v>
      </c>
      <c r="H91" s="2">
        <v>1</v>
      </c>
      <c r="I91" t="s">
        <v>57</v>
      </c>
      <c r="J91" t="s">
        <v>58</v>
      </c>
      <c r="K91" s="161" t="str">
        <f t="shared" si="68"/>
        <v>BE_05515_5705p57.20</v>
      </c>
      <c r="L91" s="79">
        <v>0</v>
      </c>
      <c r="M91" s="100">
        <f t="shared" ref="M91:U91" si="88">(L91*M$5)</f>
        <v>0</v>
      </c>
      <c r="N91" s="100">
        <f t="shared" si="88"/>
        <v>0</v>
      </c>
      <c r="O91" s="100">
        <f t="shared" si="88"/>
        <v>0</v>
      </c>
      <c r="P91" s="100">
        <f t="shared" si="88"/>
        <v>0</v>
      </c>
      <c r="Q91" s="100">
        <f t="shared" si="88"/>
        <v>0</v>
      </c>
      <c r="R91" s="100">
        <f t="shared" si="88"/>
        <v>0</v>
      </c>
      <c r="S91" s="100">
        <f t="shared" si="88"/>
        <v>0</v>
      </c>
      <c r="T91" s="100">
        <f t="shared" si="88"/>
        <v>0</v>
      </c>
      <c r="U91" s="100">
        <f t="shared" si="88"/>
        <v>0</v>
      </c>
      <c r="V91"/>
    </row>
    <row r="92" spans="1:22" s="96" customFormat="1" ht="15.75" x14ac:dyDescent="0.25">
      <c r="A92" t="s">
        <v>95</v>
      </c>
      <c r="B92" s="95">
        <v>45992</v>
      </c>
      <c r="C92" t="s">
        <v>202</v>
      </c>
      <c r="D92" s="2">
        <v>5</v>
      </c>
      <c r="E92" t="s">
        <v>220</v>
      </c>
      <c r="F92" t="s">
        <v>221</v>
      </c>
      <c r="G92" t="s">
        <v>211</v>
      </c>
      <c r="H92" s="2">
        <v>1</v>
      </c>
      <c r="I92" t="s">
        <v>60</v>
      </c>
      <c r="J92" t="s">
        <v>61</v>
      </c>
      <c r="K92" s="161" t="str">
        <f t="shared" si="68"/>
        <v>BE_05515_5705p57.21</v>
      </c>
      <c r="L92" s="79">
        <v>0</v>
      </c>
      <c r="M92" s="100">
        <f t="shared" ref="M92:U92" si="89">(L92*M$5)</f>
        <v>0</v>
      </c>
      <c r="N92" s="100">
        <f t="shared" si="89"/>
        <v>0</v>
      </c>
      <c r="O92" s="100">
        <f t="shared" si="89"/>
        <v>0</v>
      </c>
      <c r="P92" s="100">
        <f t="shared" si="89"/>
        <v>0</v>
      </c>
      <c r="Q92" s="100">
        <f t="shared" si="89"/>
        <v>0</v>
      </c>
      <c r="R92" s="100">
        <f t="shared" si="89"/>
        <v>0</v>
      </c>
      <c r="S92" s="100">
        <f t="shared" si="89"/>
        <v>0</v>
      </c>
      <c r="T92" s="100">
        <f t="shared" si="89"/>
        <v>0</v>
      </c>
      <c r="U92" s="100">
        <f t="shared" si="89"/>
        <v>0</v>
      </c>
      <c r="V92"/>
    </row>
    <row r="93" spans="1:22" s="96" customFormat="1" ht="15.75" x14ac:dyDescent="0.25">
      <c r="A93" t="s">
        <v>95</v>
      </c>
      <c r="B93" s="95">
        <v>45809</v>
      </c>
      <c r="C93" t="s">
        <v>202</v>
      </c>
      <c r="D93" s="2">
        <v>5</v>
      </c>
      <c r="E93" t="s">
        <v>222</v>
      </c>
      <c r="F93" t="s">
        <v>223</v>
      </c>
      <c r="G93" t="s">
        <v>224</v>
      </c>
      <c r="H93" s="2">
        <v>1</v>
      </c>
      <c r="I93" t="s">
        <v>57</v>
      </c>
      <c r="J93" t="s">
        <v>58</v>
      </c>
      <c r="K93" s="161" t="str">
        <f t="shared" si="68"/>
        <v>BE_05515_5706p57.20</v>
      </c>
      <c r="L93" s="79">
        <v>0</v>
      </c>
      <c r="M93" s="100">
        <f t="shared" ref="M93:U93" si="90">(L93*M$5)</f>
        <v>0</v>
      </c>
      <c r="N93" s="100">
        <f t="shared" si="90"/>
        <v>0</v>
      </c>
      <c r="O93" s="100">
        <f t="shared" si="90"/>
        <v>0</v>
      </c>
      <c r="P93" s="100">
        <f t="shared" si="90"/>
        <v>0</v>
      </c>
      <c r="Q93" s="100">
        <f t="shared" si="90"/>
        <v>0</v>
      </c>
      <c r="R93" s="100">
        <f t="shared" si="90"/>
        <v>0</v>
      </c>
      <c r="S93" s="100">
        <f t="shared" si="90"/>
        <v>0</v>
      </c>
      <c r="T93" s="100">
        <f t="shared" si="90"/>
        <v>0</v>
      </c>
      <c r="U93" s="100">
        <f t="shared" si="90"/>
        <v>0</v>
      </c>
      <c r="V93"/>
    </row>
    <row r="94" spans="1:22" s="96" customFormat="1" ht="15.75" x14ac:dyDescent="0.25">
      <c r="A94" t="s">
        <v>95</v>
      </c>
      <c r="B94" s="95">
        <v>45992</v>
      </c>
      <c r="C94" t="s">
        <v>202</v>
      </c>
      <c r="D94" s="2">
        <v>5</v>
      </c>
      <c r="E94" t="s">
        <v>222</v>
      </c>
      <c r="F94" t="s">
        <v>223</v>
      </c>
      <c r="G94" t="s">
        <v>224</v>
      </c>
      <c r="H94" s="2">
        <v>1</v>
      </c>
      <c r="I94" t="s">
        <v>60</v>
      </c>
      <c r="J94" t="s">
        <v>61</v>
      </c>
      <c r="K94" s="161" t="str">
        <f t="shared" si="68"/>
        <v>BE_05515_5706p57.21</v>
      </c>
      <c r="L94" s="79">
        <v>0</v>
      </c>
      <c r="M94" s="100">
        <f t="shared" ref="M94:U94" si="91">(L94*M$5)</f>
        <v>0</v>
      </c>
      <c r="N94" s="100">
        <f t="shared" si="91"/>
        <v>0</v>
      </c>
      <c r="O94" s="100">
        <f t="shared" si="91"/>
        <v>0</v>
      </c>
      <c r="P94" s="100">
        <f t="shared" si="91"/>
        <v>0</v>
      </c>
      <c r="Q94" s="100">
        <f t="shared" si="91"/>
        <v>0</v>
      </c>
      <c r="R94" s="100">
        <f t="shared" si="91"/>
        <v>0</v>
      </c>
      <c r="S94" s="100">
        <f t="shared" si="91"/>
        <v>0</v>
      </c>
      <c r="T94" s="100">
        <f t="shared" si="91"/>
        <v>0</v>
      </c>
      <c r="U94" s="100">
        <f t="shared" si="91"/>
        <v>0</v>
      </c>
      <c r="V94"/>
    </row>
    <row r="95" spans="1:22" s="96" customFormat="1" ht="15.75" x14ac:dyDescent="0.25">
      <c r="A95" t="s">
        <v>95</v>
      </c>
      <c r="B95" s="95">
        <v>45809</v>
      </c>
      <c r="C95" t="s">
        <v>202</v>
      </c>
      <c r="D95" s="2">
        <v>5</v>
      </c>
      <c r="E95" t="s">
        <v>225</v>
      </c>
      <c r="F95" t="s">
        <v>226</v>
      </c>
      <c r="G95" t="s">
        <v>214</v>
      </c>
      <c r="H95" s="2">
        <v>1</v>
      </c>
      <c r="I95" t="s">
        <v>57</v>
      </c>
      <c r="J95" t="s">
        <v>58</v>
      </c>
      <c r="K95" s="161" t="str">
        <f t="shared" si="68"/>
        <v>BE_05515_5707p57.20</v>
      </c>
      <c r="L95" s="79">
        <v>0</v>
      </c>
      <c r="M95" s="100">
        <f t="shared" ref="M95:U95" si="92">(L95*M$5)</f>
        <v>0</v>
      </c>
      <c r="N95" s="100">
        <f t="shared" si="92"/>
        <v>0</v>
      </c>
      <c r="O95" s="100">
        <f t="shared" si="92"/>
        <v>0</v>
      </c>
      <c r="P95" s="100">
        <f t="shared" si="92"/>
        <v>0</v>
      </c>
      <c r="Q95" s="100">
        <f t="shared" si="92"/>
        <v>0</v>
      </c>
      <c r="R95" s="100">
        <f t="shared" si="92"/>
        <v>0</v>
      </c>
      <c r="S95" s="100">
        <f t="shared" si="92"/>
        <v>0</v>
      </c>
      <c r="T95" s="100">
        <f t="shared" si="92"/>
        <v>0</v>
      </c>
      <c r="U95" s="100">
        <f t="shared" si="92"/>
        <v>0</v>
      </c>
      <c r="V95"/>
    </row>
    <row r="96" spans="1:22" s="96" customFormat="1" ht="15.75" x14ac:dyDescent="0.25">
      <c r="A96" t="s">
        <v>95</v>
      </c>
      <c r="B96" s="95">
        <v>45992</v>
      </c>
      <c r="C96" t="s">
        <v>202</v>
      </c>
      <c r="D96" s="2">
        <v>5</v>
      </c>
      <c r="E96" t="s">
        <v>225</v>
      </c>
      <c r="F96" t="s">
        <v>226</v>
      </c>
      <c r="G96" t="s">
        <v>214</v>
      </c>
      <c r="H96" s="2">
        <v>1</v>
      </c>
      <c r="I96" t="s">
        <v>60</v>
      </c>
      <c r="J96" t="s">
        <v>61</v>
      </c>
      <c r="K96" s="161" t="str">
        <f t="shared" si="68"/>
        <v>BE_05515_5707p57.21</v>
      </c>
      <c r="L96" s="79">
        <v>0</v>
      </c>
      <c r="M96" s="100">
        <f t="shared" ref="M96:U96" si="93">(L96*M$5)</f>
        <v>0</v>
      </c>
      <c r="N96" s="100">
        <f t="shared" si="93"/>
        <v>0</v>
      </c>
      <c r="O96" s="100">
        <f t="shared" si="93"/>
        <v>0</v>
      </c>
      <c r="P96" s="100">
        <f t="shared" si="93"/>
        <v>0</v>
      </c>
      <c r="Q96" s="100">
        <f t="shared" si="93"/>
        <v>0</v>
      </c>
      <c r="R96" s="100">
        <f t="shared" si="93"/>
        <v>0</v>
      </c>
      <c r="S96" s="100">
        <f t="shared" si="93"/>
        <v>0</v>
      </c>
      <c r="T96" s="100">
        <f t="shared" si="93"/>
        <v>0</v>
      </c>
      <c r="U96" s="100">
        <f t="shared" si="93"/>
        <v>0</v>
      </c>
      <c r="V96"/>
    </row>
    <row r="97" spans="1:22" s="96" customFormat="1" ht="15.75" x14ac:dyDescent="0.25">
      <c r="A97" t="s">
        <v>95</v>
      </c>
      <c r="B97" s="95">
        <v>45809</v>
      </c>
      <c r="C97" t="s">
        <v>202</v>
      </c>
      <c r="D97" s="2">
        <v>5</v>
      </c>
      <c r="E97" t="s">
        <v>227</v>
      </c>
      <c r="F97" t="s">
        <v>228</v>
      </c>
      <c r="G97" t="s">
        <v>219</v>
      </c>
      <c r="H97" s="2">
        <v>1</v>
      </c>
      <c r="I97" t="s">
        <v>57</v>
      </c>
      <c r="J97" t="s">
        <v>58</v>
      </c>
      <c r="K97" s="161" t="str">
        <f t="shared" si="68"/>
        <v>BE_05515_5709p57.20</v>
      </c>
      <c r="L97" s="79">
        <v>0</v>
      </c>
      <c r="M97" s="100">
        <f t="shared" ref="M97:U97" si="94">(L97*M$5)</f>
        <v>0</v>
      </c>
      <c r="N97" s="100">
        <f t="shared" si="94"/>
        <v>0</v>
      </c>
      <c r="O97" s="100">
        <f t="shared" si="94"/>
        <v>0</v>
      </c>
      <c r="P97" s="100">
        <f t="shared" si="94"/>
        <v>0</v>
      </c>
      <c r="Q97" s="100">
        <f t="shared" si="94"/>
        <v>0</v>
      </c>
      <c r="R97" s="100">
        <f t="shared" si="94"/>
        <v>0</v>
      </c>
      <c r="S97" s="100">
        <f t="shared" si="94"/>
        <v>0</v>
      </c>
      <c r="T97" s="100">
        <f t="shared" si="94"/>
        <v>0</v>
      </c>
      <c r="U97" s="100">
        <f t="shared" si="94"/>
        <v>0</v>
      </c>
      <c r="V97"/>
    </row>
    <row r="98" spans="1:22" s="96" customFormat="1" ht="15.75" x14ac:dyDescent="0.25">
      <c r="A98" t="s">
        <v>95</v>
      </c>
      <c r="B98" s="95">
        <v>45992</v>
      </c>
      <c r="C98" t="s">
        <v>202</v>
      </c>
      <c r="D98" s="2">
        <v>5</v>
      </c>
      <c r="E98" t="s">
        <v>227</v>
      </c>
      <c r="F98" t="s">
        <v>228</v>
      </c>
      <c r="G98" t="s">
        <v>219</v>
      </c>
      <c r="H98" s="2">
        <v>1</v>
      </c>
      <c r="I98" t="s">
        <v>60</v>
      </c>
      <c r="J98" t="s">
        <v>61</v>
      </c>
      <c r="K98" s="161" t="str">
        <f t="shared" si="68"/>
        <v>BE_05515_5709p57.21</v>
      </c>
      <c r="L98" s="79">
        <v>0</v>
      </c>
      <c r="M98" s="100">
        <f t="shared" ref="M98:U98" si="95">(L98*M$5)</f>
        <v>0</v>
      </c>
      <c r="N98" s="100">
        <f t="shared" si="95"/>
        <v>0</v>
      </c>
      <c r="O98" s="100">
        <f t="shared" si="95"/>
        <v>0</v>
      </c>
      <c r="P98" s="100">
        <f t="shared" si="95"/>
        <v>0</v>
      </c>
      <c r="Q98" s="100">
        <f t="shared" si="95"/>
        <v>0</v>
      </c>
      <c r="R98" s="100">
        <f t="shared" si="95"/>
        <v>0</v>
      </c>
      <c r="S98" s="100">
        <f t="shared" si="95"/>
        <v>0</v>
      </c>
      <c r="T98" s="100">
        <f t="shared" si="95"/>
        <v>0</v>
      </c>
      <c r="U98" s="100">
        <f t="shared" si="95"/>
        <v>0</v>
      </c>
      <c r="V98"/>
    </row>
    <row r="99" spans="1:22" s="96" customFormat="1" ht="15.75" x14ac:dyDescent="0.25">
      <c r="A99" t="s">
        <v>95</v>
      </c>
      <c r="B99" s="95">
        <v>45809</v>
      </c>
      <c r="C99" t="s">
        <v>202</v>
      </c>
      <c r="D99" s="2">
        <v>5</v>
      </c>
      <c r="E99" t="s">
        <v>229</v>
      </c>
      <c r="F99" t="s">
        <v>230</v>
      </c>
      <c r="G99" t="s">
        <v>211</v>
      </c>
      <c r="H99" s="2">
        <v>1</v>
      </c>
      <c r="I99" t="s">
        <v>57</v>
      </c>
      <c r="J99" t="s">
        <v>58</v>
      </c>
      <c r="K99" s="161" t="str">
        <f t="shared" si="68"/>
        <v>BE_05515_5710p57.20</v>
      </c>
      <c r="L99" s="79">
        <v>0</v>
      </c>
      <c r="M99" s="100">
        <f t="shared" ref="M99:U99" si="96">(L99*M$5)</f>
        <v>0</v>
      </c>
      <c r="N99" s="100">
        <f t="shared" si="96"/>
        <v>0</v>
      </c>
      <c r="O99" s="100">
        <f t="shared" si="96"/>
        <v>0</v>
      </c>
      <c r="P99" s="100">
        <f t="shared" si="96"/>
        <v>0</v>
      </c>
      <c r="Q99" s="100">
        <f t="shared" si="96"/>
        <v>0</v>
      </c>
      <c r="R99" s="100">
        <f t="shared" si="96"/>
        <v>0</v>
      </c>
      <c r="S99" s="100">
        <f t="shared" si="96"/>
        <v>0</v>
      </c>
      <c r="T99" s="100">
        <f t="shared" si="96"/>
        <v>0</v>
      </c>
      <c r="U99" s="100">
        <f t="shared" si="96"/>
        <v>0</v>
      </c>
      <c r="V99"/>
    </row>
    <row r="100" spans="1:22" s="96" customFormat="1" ht="15.75" x14ac:dyDescent="0.25">
      <c r="A100" t="s">
        <v>95</v>
      </c>
      <c r="B100" s="95">
        <v>45992</v>
      </c>
      <c r="C100" t="s">
        <v>202</v>
      </c>
      <c r="D100" s="2">
        <v>5</v>
      </c>
      <c r="E100" t="s">
        <v>229</v>
      </c>
      <c r="F100" t="s">
        <v>230</v>
      </c>
      <c r="G100" t="s">
        <v>211</v>
      </c>
      <c r="H100" s="2">
        <v>1</v>
      </c>
      <c r="I100" t="s">
        <v>60</v>
      </c>
      <c r="J100" t="s">
        <v>61</v>
      </c>
      <c r="K100" s="161" t="str">
        <f t="shared" si="68"/>
        <v>BE_05515_5710p57.21</v>
      </c>
      <c r="L100" s="79">
        <v>0</v>
      </c>
      <c r="M100" s="100">
        <f t="shared" ref="M100:U100" si="97">(L100*M$5)</f>
        <v>0</v>
      </c>
      <c r="N100" s="100">
        <f t="shared" si="97"/>
        <v>0</v>
      </c>
      <c r="O100" s="100">
        <f t="shared" si="97"/>
        <v>0</v>
      </c>
      <c r="P100" s="100">
        <f t="shared" si="97"/>
        <v>0</v>
      </c>
      <c r="Q100" s="100">
        <f t="shared" si="97"/>
        <v>0</v>
      </c>
      <c r="R100" s="100">
        <f t="shared" si="97"/>
        <v>0</v>
      </c>
      <c r="S100" s="100">
        <f t="shared" si="97"/>
        <v>0</v>
      </c>
      <c r="T100" s="100">
        <f t="shared" si="97"/>
        <v>0</v>
      </c>
      <c r="U100" s="100">
        <f t="shared" si="97"/>
        <v>0</v>
      </c>
      <c r="V100"/>
    </row>
    <row r="101" spans="1:22" s="96" customFormat="1" ht="15.75" x14ac:dyDescent="0.25">
      <c r="A101" t="s">
        <v>95</v>
      </c>
      <c r="B101" s="95">
        <v>45809</v>
      </c>
      <c r="C101" t="s">
        <v>202</v>
      </c>
      <c r="D101" s="2">
        <v>5</v>
      </c>
      <c r="E101" t="s">
        <v>231</v>
      </c>
      <c r="F101" t="s">
        <v>232</v>
      </c>
      <c r="G101" t="s">
        <v>224</v>
      </c>
      <c r="H101" s="2">
        <v>1</v>
      </c>
      <c r="I101" t="s">
        <v>57</v>
      </c>
      <c r="J101" t="s">
        <v>58</v>
      </c>
      <c r="K101" s="161" t="str">
        <f t="shared" si="68"/>
        <v>BE_05515_5711p57.20</v>
      </c>
      <c r="L101" s="79">
        <v>0</v>
      </c>
      <c r="M101" s="100">
        <f t="shared" ref="M101:U101" si="98">(L101*M$5)</f>
        <v>0</v>
      </c>
      <c r="N101" s="100">
        <f t="shared" si="98"/>
        <v>0</v>
      </c>
      <c r="O101" s="100">
        <f t="shared" si="98"/>
        <v>0</v>
      </c>
      <c r="P101" s="100">
        <f t="shared" si="98"/>
        <v>0</v>
      </c>
      <c r="Q101" s="100">
        <f t="shared" si="98"/>
        <v>0</v>
      </c>
      <c r="R101" s="100">
        <f t="shared" si="98"/>
        <v>0</v>
      </c>
      <c r="S101" s="100">
        <f t="shared" si="98"/>
        <v>0</v>
      </c>
      <c r="T101" s="100">
        <f t="shared" si="98"/>
        <v>0</v>
      </c>
      <c r="U101" s="100">
        <f t="shared" si="98"/>
        <v>0</v>
      </c>
      <c r="V101"/>
    </row>
    <row r="102" spans="1:22" s="96" customFormat="1" ht="15.75" x14ac:dyDescent="0.25">
      <c r="A102" t="s">
        <v>95</v>
      </c>
      <c r="B102" s="95">
        <v>45992</v>
      </c>
      <c r="C102" t="s">
        <v>202</v>
      </c>
      <c r="D102" s="2">
        <v>5</v>
      </c>
      <c r="E102" t="s">
        <v>231</v>
      </c>
      <c r="F102" t="s">
        <v>232</v>
      </c>
      <c r="G102" t="s">
        <v>224</v>
      </c>
      <c r="H102" s="2">
        <v>1</v>
      </c>
      <c r="I102" t="s">
        <v>60</v>
      </c>
      <c r="J102" t="s">
        <v>61</v>
      </c>
      <c r="K102" s="161" t="str">
        <f t="shared" si="68"/>
        <v>BE_05515_5711p57.21</v>
      </c>
      <c r="L102" s="79">
        <v>0</v>
      </c>
      <c r="M102" s="100">
        <f t="shared" ref="M102:U102" si="99">(L102*M$5)</f>
        <v>0</v>
      </c>
      <c r="N102" s="100">
        <f t="shared" si="99"/>
        <v>0</v>
      </c>
      <c r="O102" s="100">
        <f t="shared" si="99"/>
        <v>0</v>
      </c>
      <c r="P102" s="100">
        <f t="shared" si="99"/>
        <v>0</v>
      </c>
      <c r="Q102" s="100">
        <f t="shared" si="99"/>
        <v>0</v>
      </c>
      <c r="R102" s="100">
        <f t="shared" si="99"/>
        <v>0</v>
      </c>
      <c r="S102" s="100">
        <f t="shared" si="99"/>
        <v>0</v>
      </c>
      <c r="T102" s="100">
        <f t="shared" si="99"/>
        <v>0</v>
      </c>
      <c r="U102" s="100">
        <f t="shared" si="99"/>
        <v>0</v>
      </c>
      <c r="V102"/>
    </row>
    <row r="103" spans="1:22" s="96" customFormat="1" ht="15.75" x14ac:dyDescent="0.25">
      <c r="A103" t="s">
        <v>95</v>
      </c>
      <c r="B103" s="95">
        <v>45809</v>
      </c>
      <c r="C103" t="s">
        <v>202</v>
      </c>
      <c r="D103" s="2" t="s">
        <v>88</v>
      </c>
      <c r="E103" t="s">
        <v>233</v>
      </c>
      <c r="F103" t="s">
        <v>234</v>
      </c>
      <c r="G103" t="s">
        <v>211</v>
      </c>
      <c r="H103" s="2">
        <v>1</v>
      </c>
      <c r="I103" t="s">
        <v>57</v>
      </c>
      <c r="J103" t="s">
        <v>58</v>
      </c>
      <c r="K103" s="161" t="str">
        <f t="shared" si="68"/>
        <v>BE_DXXX_5702p57.20</v>
      </c>
      <c r="L103" s="79">
        <v>0</v>
      </c>
      <c r="M103" s="100">
        <f t="shared" ref="M103:U103" si="100">(L103*M$5)</f>
        <v>0</v>
      </c>
      <c r="N103" s="100">
        <f t="shared" si="100"/>
        <v>0</v>
      </c>
      <c r="O103" s="100">
        <f t="shared" si="100"/>
        <v>0</v>
      </c>
      <c r="P103" s="100">
        <f t="shared" si="100"/>
        <v>0</v>
      </c>
      <c r="Q103" s="100">
        <f t="shared" si="100"/>
        <v>0</v>
      </c>
      <c r="R103" s="100">
        <f t="shared" si="100"/>
        <v>0</v>
      </c>
      <c r="S103" s="100">
        <f t="shared" si="100"/>
        <v>0</v>
      </c>
      <c r="T103" s="100">
        <f t="shared" si="100"/>
        <v>0</v>
      </c>
      <c r="U103" s="100">
        <f t="shared" si="100"/>
        <v>0</v>
      </c>
      <c r="V103"/>
    </row>
    <row r="104" spans="1:22" s="96" customFormat="1" ht="15.75" x14ac:dyDescent="0.25">
      <c r="A104" t="s">
        <v>95</v>
      </c>
      <c r="B104" s="95">
        <v>45992</v>
      </c>
      <c r="C104" t="s">
        <v>202</v>
      </c>
      <c r="D104" s="2" t="s">
        <v>88</v>
      </c>
      <c r="E104" t="s">
        <v>233</v>
      </c>
      <c r="F104" t="s">
        <v>234</v>
      </c>
      <c r="G104" t="s">
        <v>211</v>
      </c>
      <c r="H104" s="2">
        <v>1</v>
      </c>
      <c r="I104" t="s">
        <v>60</v>
      </c>
      <c r="J104" t="s">
        <v>61</v>
      </c>
      <c r="K104" s="161" t="str">
        <f t="shared" si="68"/>
        <v>BE_DXXX_5702p57.21</v>
      </c>
      <c r="L104" s="79">
        <v>0</v>
      </c>
      <c r="M104" s="100">
        <f t="shared" ref="M104:U104" si="101">(L104*M$5)</f>
        <v>0</v>
      </c>
      <c r="N104" s="100">
        <f t="shared" si="101"/>
        <v>0</v>
      </c>
      <c r="O104" s="100">
        <f t="shared" si="101"/>
        <v>0</v>
      </c>
      <c r="P104" s="100">
        <f t="shared" si="101"/>
        <v>0</v>
      </c>
      <c r="Q104" s="100">
        <f t="shared" si="101"/>
        <v>0</v>
      </c>
      <c r="R104" s="100">
        <f t="shared" si="101"/>
        <v>0</v>
      </c>
      <c r="S104" s="100">
        <f t="shared" si="101"/>
        <v>0</v>
      </c>
      <c r="T104" s="100">
        <f t="shared" si="101"/>
        <v>0</v>
      </c>
      <c r="U104" s="100">
        <f t="shared" si="101"/>
        <v>0</v>
      </c>
      <c r="V104"/>
    </row>
    <row r="105" spans="1:22" s="96" customFormat="1" ht="15.75" x14ac:dyDescent="0.25">
      <c r="A105" t="s">
        <v>86</v>
      </c>
      <c r="B105" s="95">
        <v>45717</v>
      </c>
      <c r="C105" t="s">
        <v>235</v>
      </c>
      <c r="D105" s="2">
        <v>4</v>
      </c>
      <c r="E105" t="s">
        <v>236</v>
      </c>
      <c r="F105" t="s">
        <v>237</v>
      </c>
      <c r="G105" t="s">
        <v>238</v>
      </c>
      <c r="H105" s="2">
        <v>1</v>
      </c>
      <c r="I105" t="s">
        <v>57</v>
      </c>
      <c r="J105" t="s">
        <v>58</v>
      </c>
      <c r="K105" s="161" t="str">
        <f t="shared" si="68"/>
        <v>CA_04_14_5741p57.20</v>
      </c>
      <c r="L105" s="79">
        <v>0</v>
      </c>
      <c r="M105" s="100">
        <f t="shared" ref="M105:U105" si="102">(L105*M$5)</f>
        <v>0</v>
      </c>
      <c r="N105" s="100">
        <f t="shared" si="102"/>
        <v>0</v>
      </c>
      <c r="O105" s="100">
        <f t="shared" si="102"/>
        <v>0</v>
      </c>
      <c r="P105" s="100">
        <f t="shared" si="102"/>
        <v>0</v>
      </c>
      <c r="Q105" s="100">
        <f t="shared" si="102"/>
        <v>0</v>
      </c>
      <c r="R105" s="100">
        <f t="shared" si="102"/>
        <v>0</v>
      </c>
      <c r="S105" s="100">
        <f t="shared" si="102"/>
        <v>0</v>
      </c>
      <c r="T105" s="100">
        <f t="shared" si="102"/>
        <v>0</v>
      </c>
      <c r="U105" s="100">
        <f t="shared" si="102"/>
        <v>0</v>
      </c>
      <c r="V105"/>
    </row>
    <row r="106" spans="1:22" s="96" customFormat="1" ht="15.75" x14ac:dyDescent="0.25">
      <c r="A106" t="s">
        <v>86</v>
      </c>
      <c r="B106" s="95">
        <v>45901</v>
      </c>
      <c r="C106" t="s">
        <v>235</v>
      </c>
      <c r="D106" s="2">
        <v>4</v>
      </c>
      <c r="E106" t="s">
        <v>236</v>
      </c>
      <c r="F106" t="s">
        <v>237</v>
      </c>
      <c r="G106" t="s">
        <v>238</v>
      </c>
      <c r="H106" s="2">
        <v>1</v>
      </c>
      <c r="I106" t="s">
        <v>60</v>
      </c>
      <c r="J106" t="s">
        <v>61</v>
      </c>
      <c r="K106" s="161" t="str">
        <f t="shared" si="68"/>
        <v>CA_04_14_5741p57.21</v>
      </c>
      <c r="L106" s="79">
        <v>0</v>
      </c>
      <c r="M106" s="100">
        <f t="shared" ref="M106:U106" si="103">(L106*M$5)</f>
        <v>0</v>
      </c>
      <c r="N106" s="100">
        <f t="shared" si="103"/>
        <v>0</v>
      </c>
      <c r="O106" s="100">
        <f t="shared" si="103"/>
        <v>0</v>
      </c>
      <c r="P106" s="100">
        <f t="shared" si="103"/>
        <v>0</v>
      </c>
      <c r="Q106" s="100">
        <f t="shared" si="103"/>
        <v>0</v>
      </c>
      <c r="R106" s="100">
        <f t="shared" si="103"/>
        <v>0</v>
      </c>
      <c r="S106" s="100">
        <f t="shared" si="103"/>
        <v>0</v>
      </c>
      <c r="T106" s="100">
        <f t="shared" si="103"/>
        <v>0</v>
      </c>
      <c r="U106" s="100">
        <f t="shared" si="103"/>
        <v>0</v>
      </c>
      <c r="V106"/>
    </row>
    <row r="107" spans="1:22" s="96" customFormat="1" ht="15.75" x14ac:dyDescent="0.25">
      <c r="A107" t="s">
        <v>95</v>
      </c>
      <c r="B107" s="95">
        <v>45717</v>
      </c>
      <c r="C107" t="s">
        <v>235</v>
      </c>
      <c r="D107" s="2">
        <v>4</v>
      </c>
      <c r="E107" t="s">
        <v>239</v>
      </c>
      <c r="F107" t="s">
        <v>240</v>
      </c>
      <c r="G107" t="s">
        <v>241</v>
      </c>
      <c r="H107" s="2">
        <v>1</v>
      </c>
      <c r="I107" t="s">
        <v>57</v>
      </c>
      <c r="J107" t="s">
        <v>58</v>
      </c>
      <c r="K107" s="161" t="str">
        <f t="shared" si="68"/>
        <v>CA_04_14_5742p57.20</v>
      </c>
      <c r="L107" s="79">
        <v>0</v>
      </c>
      <c r="M107" s="100">
        <f t="shared" ref="M107:U107" si="104">(L107*M$5)</f>
        <v>0</v>
      </c>
      <c r="N107" s="100">
        <f t="shared" si="104"/>
        <v>0</v>
      </c>
      <c r="O107" s="100">
        <f t="shared" si="104"/>
        <v>0</v>
      </c>
      <c r="P107" s="100">
        <f t="shared" si="104"/>
        <v>0</v>
      </c>
      <c r="Q107" s="100">
        <f t="shared" si="104"/>
        <v>0</v>
      </c>
      <c r="R107" s="100">
        <f t="shared" si="104"/>
        <v>0</v>
      </c>
      <c r="S107" s="100">
        <f t="shared" si="104"/>
        <v>0</v>
      </c>
      <c r="T107" s="100">
        <f t="shared" si="104"/>
        <v>0</v>
      </c>
      <c r="U107" s="100">
        <f t="shared" si="104"/>
        <v>0</v>
      </c>
      <c r="V107"/>
    </row>
    <row r="108" spans="1:22" s="96" customFormat="1" ht="15.75" x14ac:dyDescent="0.25">
      <c r="A108" t="s">
        <v>95</v>
      </c>
      <c r="B108" s="95">
        <v>45901</v>
      </c>
      <c r="C108" t="s">
        <v>235</v>
      </c>
      <c r="D108" s="2">
        <v>4</v>
      </c>
      <c r="E108" t="s">
        <v>239</v>
      </c>
      <c r="F108" t="s">
        <v>240</v>
      </c>
      <c r="G108" t="s">
        <v>241</v>
      </c>
      <c r="H108" s="2">
        <v>1</v>
      </c>
      <c r="I108" t="s">
        <v>60</v>
      </c>
      <c r="J108" t="s">
        <v>61</v>
      </c>
      <c r="K108" s="161" t="str">
        <f t="shared" si="68"/>
        <v>CA_04_14_5742p57.21</v>
      </c>
      <c r="L108" s="79">
        <v>0</v>
      </c>
      <c r="M108" s="100">
        <f t="shared" ref="M108:U108" si="105">(L108*M$5)</f>
        <v>0</v>
      </c>
      <c r="N108" s="100">
        <f t="shared" si="105"/>
        <v>0</v>
      </c>
      <c r="O108" s="100">
        <f t="shared" si="105"/>
        <v>0</v>
      </c>
      <c r="P108" s="100">
        <f t="shared" si="105"/>
        <v>0</v>
      </c>
      <c r="Q108" s="100">
        <f t="shared" si="105"/>
        <v>0</v>
      </c>
      <c r="R108" s="100">
        <f t="shared" si="105"/>
        <v>0</v>
      </c>
      <c r="S108" s="100">
        <f t="shared" si="105"/>
        <v>0</v>
      </c>
      <c r="T108" s="100">
        <f t="shared" si="105"/>
        <v>0</v>
      </c>
      <c r="U108" s="100">
        <f t="shared" si="105"/>
        <v>0</v>
      </c>
      <c r="V108"/>
    </row>
    <row r="109" spans="1:22" s="96" customFormat="1" ht="15.75" x14ac:dyDescent="0.25">
      <c r="A109" t="s">
        <v>95</v>
      </c>
      <c r="B109" s="95">
        <v>45717</v>
      </c>
      <c r="C109" t="s">
        <v>235</v>
      </c>
      <c r="D109" s="2">
        <v>4</v>
      </c>
      <c r="E109" t="s">
        <v>242</v>
      </c>
      <c r="F109" t="s">
        <v>243</v>
      </c>
      <c r="G109" t="s">
        <v>241</v>
      </c>
      <c r="H109" s="2">
        <v>1</v>
      </c>
      <c r="I109" t="s">
        <v>57</v>
      </c>
      <c r="J109" t="s">
        <v>58</v>
      </c>
      <c r="K109" s="161" t="str">
        <f t="shared" si="68"/>
        <v>CA_04_14_5743p57.20</v>
      </c>
      <c r="L109" s="79">
        <v>0</v>
      </c>
      <c r="M109" s="100">
        <f t="shared" ref="M109:U109" si="106">(L109*M$5)</f>
        <v>0</v>
      </c>
      <c r="N109" s="100">
        <f t="shared" si="106"/>
        <v>0</v>
      </c>
      <c r="O109" s="100">
        <f t="shared" si="106"/>
        <v>0</v>
      </c>
      <c r="P109" s="100">
        <f t="shared" si="106"/>
        <v>0</v>
      </c>
      <c r="Q109" s="100">
        <f t="shared" si="106"/>
        <v>0</v>
      </c>
      <c r="R109" s="100">
        <f t="shared" si="106"/>
        <v>0</v>
      </c>
      <c r="S109" s="100">
        <f t="shared" si="106"/>
        <v>0</v>
      </c>
      <c r="T109" s="100">
        <f t="shared" si="106"/>
        <v>0</v>
      </c>
      <c r="U109" s="100">
        <f t="shared" si="106"/>
        <v>0</v>
      </c>
      <c r="V109"/>
    </row>
    <row r="110" spans="1:22" s="96" customFormat="1" ht="15.75" x14ac:dyDescent="0.25">
      <c r="A110" t="s">
        <v>95</v>
      </c>
      <c r="B110" s="95">
        <v>45901</v>
      </c>
      <c r="C110" t="s">
        <v>235</v>
      </c>
      <c r="D110" s="2">
        <v>4</v>
      </c>
      <c r="E110" t="s">
        <v>242</v>
      </c>
      <c r="F110" t="s">
        <v>243</v>
      </c>
      <c r="G110" t="s">
        <v>241</v>
      </c>
      <c r="H110" s="2">
        <v>1</v>
      </c>
      <c r="I110" t="s">
        <v>60</v>
      </c>
      <c r="J110" t="s">
        <v>61</v>
      </c>
      <c r="K110" s="161" t="str">
        <f t="shared" si="68"/>
        <v>CA_04_14_5743p57.21</v>
      </c>
      <c r="L110" s="79">
        <v>0</v>
      </c>
      <c r="M110" s="100">
        <f t="shared" ref="M110:U110" si="107">(L110*M$5)</f>
        <v>0</v>
      </c>
      <c r="N110" s="100">
        <f t="shared" si="107"/>
        <v>0</v>
      </c>
      <c r="O110" s="100">
        <f t="shared" si="107"/>
        <v>0</v>
      </c>
      <c r="P110" s="100">
        <f t="shared" si="107"/>
        <v>0</v>
      </c>
      <c r="Q110" s="100">
        <f t="shared" si="107"/>
        <v>0</v>
      </c>
      <c r="R110" s="100">
        <f t="shared" si="107"/>
        <v>0</v>
      </c>
      <c r="S110" s="100">
        <f t="shared" si="107"/>
        <v>0</v>
      </c>
      <c r="T110" s="100">
        <f t="shared" si="107"/>
        <v>0</v>
      </c>
      <c r="U110" s="100">
        <f t="shared" si="107"/>
        <v>0</v>
      </c>
      <c r="V110"/>
    </row>
    <row r="111" spans="1:22" s="96" customFormat="1" ht="15.75" x14ac:dyDescent="0.25">
      <c r="A111" t="s">
        <v>95</v>
      </c>
      <c r="B111" s="95">
        <v>45717</v>
      </c>
      <c r="C111" t="s">
        <v>235</v>
      </c>
      <c r="D111" s="2">
        <v>4</v>
      </c>
      <c r="E111" t="s">
        <v>244</v>
      </c>
      <c r="F111" t="s">
        <v>245</v>
      </c>
      <c r="G111" t="s">
        <v>246</v>
      </c>
      <c r="H111" s="2">
        <v>1</v>
      </c>
      <c r="I111" t="s">
        <v>57</v>
      </c>
      <c r="J111" t="s">
        <v>58</v>
      </c>
      <c r="K111" s="161" t="str">
        <f t="shared" si="68"/>
        <v>CA_04_14_5744p57.20</v>
      </c>
      <c r="L111" s="79">
        <v>0</v>
      </c>
      <c r="M111" s="100">
        <f t="shared" ref="M111:U111" si="108">(L111*M$5)</f>
        <v>0</v>
      </c>
      <c r="N111" s="100">
        <f t="shared" si="108"/>
        <v>0</v>
      </c>
      <c r="O111" s="100">
        <f t="shared" si="108"/>
        <v>0</v>
      </c>
      <c r="P111" s="100">
        <f t="shared" si="108"/>
        <v>0</v>
      </c>
      <c r="Q111" s="100">
        <f t="shared" si="108"/>
        <v>0</v>
      </c>
      <c r="R111" s="100">
        <f t="shared" si="108"/>
        <v>0</v>
      </c>
      <c r="S111" s="100">
        <f t="shared" si="108"/>
        <v>0</v>
      </c>
      <c r="T111" s="100">
        <f t="shared" si="108"/>
        <v>0</v>
      </c>
      <c r="U111" s="100">
        <f t="shared" si="108"/>
        <v>0</v>
      </c>
      <c r="V111"/>
    </row>
    <row r="112" spans="1:22" s="96" customFormat="1" ht="15.75" x14ac:dyDescent="0.25">
      <c r="A112" t="s">
        <v>95</v>
      </c>
      <c r="B112" s="95">
        <v>45901</v>
      </c>
      <c r="C112" t="s">
        <v>235</v>
      </c>
      <c r="D112" s="2">
        <v>4</v>
      </c>
      <c r="E112" t="s">
        <v>244</v>
      </c>
      <c r="F112" t="s">
        <v>245</v>
      </c>
      <c r="G112" t="s">
        <v>246</v>
      </c>
      <c r="H112" s="2">
        <v>1</v>
      </c>
      <c r="I112" t="s">
        <v>60</v>
      </c>
      <c r="J112" t="s">
        <v>61</v>
      </c>
      <c r="K112" s="161" t="str">
        <f t="shared" si="68"/>
        <v>CA_04_14_5744p57.21</v>
      </c>
      <c r="L112" s="79">
        <v>0</v>
      </c>
      <c r="M112" s="100">
        <f t="shared" ref="M112:U112" si="109">(L112*M$5)</f>
        <v>0</v>
      </c>
      <c r="N112" s="100">
        <f t="shared" si="109"/>
        <v>0</v>
      </c>
      <c r="O112" s="100">
        <f t="shared" si="109"/>
        <v>0</v>
      </c>
      <c r="P112" s="100">
        <f t="shared" si="109"/>
        <v>0</v>
      </c>
      <c r="Q112" s="100">
        <f t="shared" si="109"/>
        <v>0</v>
      </c>
      <c r="R112" s="100">
        <f t="shared" si="109"/>
        <v>0</v>
      </c>
      <c r="S112" s="100">
        <f t="shared" si="109"/>
        <v>0</v>
      </c>
      <c r="T112" s="100">
        <f t="shared" si="109"/>
        <v>0</v>
      </c>
      <c r="U112" s="100">
        <f t="shared" si="109"/>
        <v>0</v>
      </c>
      <c r="V112"/>
    </row>
    <row r="113" spans="1:22" s="96" customFormat="1" ht="15.75" x14ac:dyDescent="0.25">
      <c r="A113"/>
      <c r="B113" s="95">
        <v>45717</v>
      </c>
      <c r="C113" t="s">
        <v>235</v>
      </c>
      <c r="D113" s="2">
        <v>4</v>
      </c>
      <c r="E113" t="s">
        <v>247</v>
      </c>
      <c r="F113" t="s">
        <v>248</v>
      </c>
      <c r="G113" t="s">
        <v>249</v>
      </c>
      <c r="H113" s="2">
        <v>1</v>
      </c>
      <c r="I113" t="s">
        <v>57</v>
      </c>
      <c r="J113" t="s">
        <v>58</v>
      </c>
      <c r="K113" s="161" t="str">
        <f t="shared" si="68"/>
        <v>CA_04_14_5745p57.20</v>
      </c>
      <c r="L113" s="79">
        <v>0</v>
      </c>
      <c r="M113" s="100">
        <f t="shared" ref="M113:U113" si="110">(L113*M$5)</f>
        <v>0</v>
      </c>
      <c r="N113" s="100">
        <f t="shared" si="110"/>
        <v>0</v>
      </c>
      <c r="O113" s="100">
        <f t="shared" si="110"/>
        <v>0</v>
      </c>
      <c r="P113" s="100">
        <f t="shared" si="110"/>
        <v>0</v>
      </c>
      <c r="Q113" s="100">
        <f t="shared" si="110"/>
        <v>0</v>
      </c>
      <c r="R113" s="100">
        <f t="shared" si="110"/>
        <v>0</v>
      </c>
      <c r="S113" s="100">
        <f t="shared" si="110"/>
        <v>0</v>
      </c>
      <c r="T113" s="100">
        <f t="shared" si="110"/>
        <v>0</v>
      </c>
      <c r="U113" s="100">
        <f t="shared" si="110"/>
        <v>0</v>
      </c>
      <c r="V113"/>
    </row>
    <row r="114" spans="1:22" s="96" customFormat="1" ht="15.75" x14ac:dyDescent="0.25">
      <c r="A114"/>
      <c r="B114" s="95">
        <v>45901</v>
      </c>
      <c r="C114" t="s">
        <v>235</v>
      </c>
      <c r="D114" s="2">
        <v>4</v>
      </c>
      <c r="E114" t="s">
        <v>247</v>
      </c>
      <c r="F114" t="s">
        <v>248</v>
      </c>
      <c r="G114" t="s">
        <v>249</v>
      </c>
      <c r="H114" s="2">
        <v>1</v>
      </c>
      <c r="I114" t="s">
        <v>60</v>
      </c>
      <c r="J114" t="s">
        <v>61</v>
      </c>
      <c r="K114" s="161" t="str">
        <f t="shared" si="68"/>
        <v>CA_04_14_5745p57.21</v>
      </c>
      <c r="L114" s="79">
        <v>0</v>
      </c>
      <c r="M114" s="100">
        <f t="shared" ref="M114:U114" si="111">(L114*M$5)</f>
        <v>0</v>
      </c>
      <c r="N114" s="100">
        <f t="shared" si="111"/>
        <v>0</v>
      </c>
      <c r="O114" s="100">
        <f t="shared" si="111"/>
        <v>0</v>
      </c>
      <c r="P114" s="100">
        <f t="shared" si="111"/>
        <v>0</v>
      </c>
      <c r="Q114" s="100">
        <f t="shared" si="111"/>
        <v>0</v>
      </c>
      <c r="R114" s="100">
        <f t="shared" si="111"/>
        <v>0</v>
      </c>
      <c r="S114" s="100">
        <f t="shared" si="111"/>
        <v>0</v>
      </c>
      <c r="T114" s="100">
        <f t="shared" si="111"/>
        <v>0</v>
      </c>
      <c r="U114" s="100">
        <f t="shared" si="111"/>
        <v>0</v>
      </c>
      <c r="V114"/>
    </row>
    <row r="115" spans="1:22" s="96" customFormat="1" ht="15.75" x14ac:dyDescent="0.25">
      <c r="A115"/>
      <c r="B115" s="95">
        <v>45717</v>
      </c>
      <c r="C115" t="s">
        <v>235</v>
      </c>
      <c r="D115" s="2">
        <v>4</v>
      </c>
      <c r="E115" t="s">
        <v>250</v>
      </c>
      <c r="F115" t="s">
        <v>251</v>
      </c>
      <c r="G115" t="s">
        <v>249</v>
      </c>
      <c r="H115" s="2">
        <v>1</v>
      </c>
      <c r="I115" t="s">
        <v>57</v>
      </c>
      <c r="J115" t="s">
        <v>58</v>
      </c>
      <c r="K115" s="161" t="str">
        <f t="shared" si="68"/>
        <v>CA_04_14_5746p57.20</v>
      </c>
      <c r="L115" s="79">
        <v>0</v>
      </c>
      <c r="M115" s="100">
        <f t="shared" ref="M115:U115" si="112">(L115*M$5)</f>
        <v>0</v>
      </c>
      <c r="N115" s="100">
        <f t="shared" si="112"/>
        <v>0</v>
      </c>
      <c r="O115" s="100">
        <f t="shared" si="112"/>
        <v>0</v>
      </c>
      <c r="P115" s="100">
        <f t="shared" si="112"/>
        <v>0</v>
      </c>
      <c r="Q115" s="100">
        <f t="shared" si="112"/>
        <v>0</v>
      </c>
      <c r="R115" s="100">
        <f t="shared" si="112"/>
        <v>0</v>
      </c>
      <c r="S115" s="100">
        <f t="shared" si="112"/>
        <v>0</v>
      </c>
      <c r="T115" s="100">
        <f t="shared" si="112"/>
        <v>0</v>
      </c>
      <c r="U115" s="100">
        <f t="shared" si="112"/>
        <v>0</v>
      </c>
      <c r="V115"/>
    </row>
    <row r="116" spans="1:22" s="96" customFormat="1" ht="15.75" x14ac:dyDescent="0.25">
      <c r="A116"/>
      <c r="B116" s="95">
        <v>45901</v>
      </c>
      <c r="C116" t="s">
        <v>235</v>
      </c>
      <c r="D116" s="2">
        <v>4</v>
      </c>
      <c r="E116" t="s">
        <v>250</v>
      </c>
      <c r="F116" t="s">
        <v>251</v>
      </c>
      <c r="G116" t="s">
        <v>249</v>
      </c>
      <c r="H116" s="2">
        <v>1</v>
      </c>
      <c r="I116" t="s">
        <v>60</v>
      </c>
      <c r="J116" t="s">
        <v>61</v>
      </c>
      <c r="K116" s="161" t="str">
        <f t="shared" si="68"/>
        <v>CA_04_14_5746p57.21</v>
      </c>
      <c r="L116" s="79">
        <v>0</v>
      </c>
      <c r="M116" s="100">
        <f t="shared" ref="M116:U116" si="113">(L116*M$5)</f>
        <v>0</v>
      </c>
      <c r="N116" s="100">
        <f t="shared" si="113"/>
        <v>0</v>
      </c>
      <c r="O116" s="100">
        <f t="shared" si="113"/>
        <v>0</v>
      </c>
      <c r="P116" s="100">
        <f t="shared" si="113"/>
        <v>0</v>
      </c>
      <c r="Q116" s="100">
        <f t="shared" si="113"/>
        <v>0</v>
      </c>
      <c r="R116" s="100">
        <f t="shared" si="113"/>
        <v>0</v>
      </c>
      <c r="S116" s="100">
        <f t="shared" si="113"/>
        <v>0</v>
      </c>
      <c r="T116" s="100">
        <f t="shared" si="113"/>
        <v>0</v>
      </c>
      <c r="U116" s="100">
        <f t="shared" si="113"/>
        <v>0</v>
      </c>
      <c r="V116"/>
    </row>
    <row r="117" spans="1:22" s="96" customFormat="1" ht="15.75" x14ac:dyDescent="0.25">
      <c r="A117" t="s">
        <v>95</v>
      </c>
      <c r="B117" s="95">
        <v>45717</v>
      </c>
      <c r="C117" t="s">
        <v>235</v>
      </c>
      <c r="D117" s="2" t="s">
        <v>203</v>
      </c>
      <c r="E117" t="s">
        <v>252</v>
      </c>
      <c r="F117" t="s">
        <v>253</v>
      </c>
      <c r="G117" t="s">
        <v>127</v>
      </c>
      <c r="H117" s="2">
        <v>1</v>
      </c>
      <c r="I117" t="s">
        <v>57</v>
      </c>
      <c r="J117" t="s">
        <v>58</v>
      </c>
      <c r="K117" s="161" t="str">
        <f t="shared" si="68"/>
        <v>CA_K__23_5701p57.20</v>
      </c>
      <c r="L117" s="79">
        <v>0</v>
      </c>
      <c r="M117" s="100">
        <f t="shared" ref="M117:U117" si="114">(L117*M$5)</f>
        <v>0</v>
      </c>
      <c r="N117" s="100">
        <f t="shared" si="114"/>
        <v>0</v>
      </c>
      <c r="O117" s="100">
        <f t="shared" si="114"/>
        <v>0</v>
      </c>
      <c r="P117" s="100">
        <f t="shared" si="114"/>
        <v>0</v>
      </c>
      <c r="Q117" s="100">
        <f t="shared" si="114"/>
        <v>0</v>
      </c>
      <c r="R117" s="100">
        <f t="shared" si="114"/>
        <v>0</v>
      </c>
      <c r="S117" s="100">
        <f t="shared" si="114"/>
        <v>0</v>
      </c>
      <c r="T117" s="100">
        <f t="shared" si="114"/>
        <v>0</v>
      </c>
      <c r="U117" s="100">
        <f t="shared" si="114"/>
        <v>0</v>
      </c>
      <c r="V117"/>
    </row>
    <row r="118" spans="1:22" s="96" customFormat="1" ht="15.75" x14ac:dyDescent="0.25">
      <c r="A118" t="s">
        <v>95</v>
      </c>
      <c r="B118" s="95">
        <v>45901</v>
      </c>
      <c r="C118" t="s">
        <v>235</v>
      </c>
      <c r="D118" s="2" t="s">
        <v>203</v>
      </c>
      <c r="E118" t="s">
        <v>252</v>
      </c>
      <c r="F118" t="s">
        <v>253</v>
      </c>
      <c r="G118" t="s">
        <v>127</v>
      </c>
      <c r="H118" s="2">
        <v>1</v>
      </c>
      <c r="I118" t="s">
        <v>60</v>
      </c>
      <c r="J118" t="s">
        <v>61</v>
      </c>
      <c r="K118" s="161" t="str">
        <f t="shared" si="68"/>
        <v>CA_K__23_5701p57.21</v>
      </c>
      <c r="L118" s="79">
        <v>0</v>
      </c>
      <c r="M118" s="100">
        <f t="shared" ref="M118:U118" si="115">(L118*M$5)</f>
        <v>0</v>
      </c>
      <c r="N118" s="100">
        <f t="shared" si="115"/>
        <v>0</v>
      </c>
      <c r="O118" s="100">
        <f t="shared" si="115"/>
        <v>0</v>
      </c>
      <c r="P118" s="100">
        <f t="shared" si="115"/>
        <v>0</v>
      </c>
      <c r="Q118" s="100">
        <f t="shared" si="115"/>
        <v>0</v>
      </c>
      <c r="R118" s="100">
        <f t="shared" si="115"/>
        <v>0</v>
      </c>
      <c r="S118" s="100">
        <f t="shared" si="115"/>
        <v>0</v>
      </c>
      <c r="T118" s="100">
        <f t="shared" si="115"/>
        <v>0</v>
      </c>
      <c r="U118" s="100">
        <f t="shared" si="115"/>
        <v>0</v>
      </c>
      <c r="V118"/>
    </row>
    <row r="119" spans="1:22" s="96" customFormat="1" ht="15.75" x14ac:dyDescent="0.25">
      <c r="A119"/>
      <c r="B119" s="95">
        <v>45717</v>
      </c>
      <c r="C119" t="s">
        <v>235</v>
      </c>
      <c r="D119" s="2" t="s">
        <v>203</v>
      </c>
      <c r="E119" t="s">
        <v>254</v>
      </c>
      <c r="F119" t="s">
        <v>255</v>
      </c>
      <c r="G119" t="s">
        <v>256</v>
      </c>
      <c r="H119" s="2">
        <v>1</v>
      </c>
      <c r="I119" t="s">
        <v>57</v>
      </c>
      <c r="J119" t="s">
        <v>58</v>
      </c>
      <c r="K119" s="161" t="str">
        <f t="shared" si="68"/>
        <v>CA_K1_02_5731p57.20</v>
      </c>
      <c r="L119" s="79">
        <v>0</v>
      </c>
      <c r="M119" s="100">
        <f t="shared" ref="M119:U119" si="116">(L119*M$5)</f>
        <v>0</v>
      </c>
      <c r="N119" s="100">
        <f t="shared" si="116"/>
        <v>0</v>
      </c>
      <c r="O119" s="100">
        <f t="shared" si="116"/>
        <v>0</v>
      </c>
      <c r="P119" s="100">
        <f t="shared" si="116"/>
        <v>0</v>
      </c>
      <c r="Q119" s="100">
        <f t="shared" si="116"/>
        <v>0</v>
      </c>
      <c r="R119" s="100">
        <f t="shared" si="116"/>
        <v>0</v>
      </c>
      <c r="S119" s="100">
        <f t="shared" si="116"/>
        <v>0</v>
      </c>
      <c r="T119" s="100">
        <f t="shared" si="116"/>
        <v>0</v>
      </c>
      <c r="U119" s="100">
        <f t="shared" si="116"/>
        <v>0</v>
      </c>
      <c r="V119"/>
    </row>
    <row r="120" spans="1:22" s="96" customFormat="1" ht="15.75" x14ac:dyDescent="0.25">
      <c r="A120"/>
      <c r="B120" s="95">
        <v>45901</v>
      </c>
      <c r="C120" t="s">
        <v>235</v>
      </c>
      <c r="D120" s="2" t="s">
        <v>203</v>
      </c>
      <c r="E120" t="s">
        <v>254</v>
      </c>
      <c r="F120" t="s">
        <v>255</v>
      </c>
      <c r="G120" t="s">
        <v>256</v>
      </c>
      <c r="H120" s="2">
        <v>1</v>
      </c>
      <c r="I120" t="s">
        <v>60</v>
      </c>
      <c r="J120" t="s">
        <v>61</v>
      </c>
      <c r="K120" s="161" t="str">
        <f t="shared" si="68"/>
        <v>CA_K1_02_5731p57.21</v>
      </c>
      <c r="L120" s="79">
        <v>0</v>
      </c>
      <c r="M120" s="100">
        <f t="shared" ref="M120:U120" si="117">(L120*M$5)</f>
        <v>0</v>
      </c>
      <c r="N120" s="100">
        <f t="shared" si="117"/>
        <v>0</v>
      </c>
      <c r="O120" s="100">
        <f t="shared" si="117"/>
        <v>0</v>
      </c>
      <c r="P120" s="100">
        <f t="shared" si="117"/>
        <v>0</v>
      </c>
      <c r="Q120" s="100">
        <f t="shared" si="117"/>
        <v>0</v>
      </c>
      <c r="R120" s="100">
        <f t="shared" si="117"/>
        <v>0</v>
      </c>
      <c r="S120" s="100">
        <f t="shared" si="117"/>
        <v>0</v>
      </c>
      <c r="T120" s="100">
        <f t="shared" si="117"/>
        <v>0</v>
      </c>
      <c r="U120" s="100">
        <f t="shared" si="117"/>
        <v>0</v>
      </c>
      <c r="V120"/>
    </row>
    <row r="121" spans="1:22" s="96" customFormat="1" ht="15.75" x14ac:dyDescent="0.25">
      <c r="A121"/>
      <c r="B121" s="95">
        <v>45717</v>
      </c>
      <c r="C121" t="s">
        <v>235</v>
      </c>
      <c r="D121" s="2" t="s">
        <v>203</v>
      </c>
      <c r="E121" t="s">
        <v>257</v>
      </c>
      <c r="F121" t="s">
        <v>258</v>
      </c>
      <c r="G121" t="s">
        <v>256</v>
      </c>
      <c r="H121" s="2">
        <v>1</v>
      </c>
      <c r="I121" t="s">
        <v>57</v>
      </c>
      <c r="J121" t="s">
        <v>58</v>
      </c>
      <c r="K121" s="161" t="str">
        <f t="shared" si="68"/>
        <v>CA_K1_02_5732p57.20</v>
      </c>
      <c r="L121" s="79">
        <v>0</v>
      </c>
      <c r="M121" s="100">
        <f t="shared" ref="M121:U121" si="118">(L121*M$5)</f>
        <v>0</v>
      </c>
      <c r="N121" s="100">
        <f t="shared" si="118"/>
        <v>0</v>
      </c>
      <c r="O121" s="100">
        <f t="shared" si="118"/>
        <v>0</v>
      </c>
      <c r="P121" s="100">
        <f t="shared" si="118"/>
        <v>0</v>
      </c>
      <c r="Q121" s="100">
        <f t="shared" si="118"/>
        <v>0</v>
      </c>
      <c r="R121" s="100">
        <f t="shared" si="118"/>
        <v>0</v>
      </c>
      <c r="S121" s="100">
        <f t="shared" si="118"/>
        <v>0</v>
      </c>
      <c r="T121" s="100">
        <f t="shared" si="118"/>
        <v>0</v>
      </c>
      <c r="U121" s="100">
        <f t="shared" si="118"/>
        <v>0</v>
      </c>
      <c r="V121"/>
    </row>
    <row r="122" spans="1:22" s="96" customFormat="1" ht="15.75" x14ac:dyDescent="0.25">
      <c r="A122"/>
      <c r="B122" s="95">
        <v>45901</v>
      </c>
      <c r="C122" t="s">
        <v>235</v>
      </c>
      <c r="D122" s="2" t="s">
        <v>203</v>
      </c>
      <c r="E122" t="s">
        <v>257</v>
      </c>
      <c r="F122" t="s">
        <v>258</v>
      </c>
      <c r="G122" t="s">
        <v>256</v>
      </c>
      <c r="H122" s="2">
        <v>1</v>
      </c>
      <c r="I122" t="s">
        <v>60</v>
      </c>
      <c r="J122" t="s">
        <v>61</v>
      </c>
      <c r="K122" s="161" t="str">
        <f t="shared" si="68"/>
        <v>CA_K1_02_5732p57.21</v>
      </c>
      <c r="L122" s="79">
        <v>0</v>
      </c>
      <c r="M122" s="100">
        <f t="shared" ref="M122:U122" si="119">(L122*M$5)</f>
        <v>0</v>
      </c>
      <c r="N122" s="100">
        <f t="shared" si="119"/>
        <v>0</v>
      </c>
      <c r="O122" s="100">
        <f t="shared" si="119"/>
        <v>0</v>
      </c>
      <c r="P122" s="100">
        <f t="shared" si="119"/>
        <v>0</v>
      </c>
      <c r="Q122" s="100">
        <f t="shared" si="119"/>
        <v>0</v>
      </c>
      <c r="R122" s="100">
        <f t="shared" si="119"/>
        <v>0</v>
      </c>
      <c r="S122" s="100">
        <f t="shared" si="119"/>
        <v>0</v>
      </c>
      <c r="T122" s="100">
        <f t="shared" si="119"/>
        <v>0</v>
      </c>
      <c r="U122" s="100">
        <f t="shared" si="119"/>
        <v>0</v>
      </c>
      <c r="V122"/>
    </row>
    <row r="123" spans="1:22" s="96" customFormat="1" ht="15.75" x14ac:dyDescent="0.25">
      <c r="A123" t="s">
        <v>95</v>
      </c>
      <c r="B123" s="95">
        <v>45992</v>
      </c>
      <c r="C123" t="s">
        <v>259</v>
      </c>
      <c r="D123" s="2">
        <v>0</v>
      </c>
      <c r="E123" t="s">
        <v>260</v>
      </c>
      <c r="F123" t="s">
        <v>261</v>
      </c>
      <c r="G123" t="s">
        <v>262</v>
      </c>
      <c r="H123" s="2">
        <v>1</v>
      </c>
      <c r="I123" t="s">
        <v>57</v>
      </c>
      <c r="J123" t="s">
        <v>58</v>
      </c>
      <c r="K123" s="161" t="str">
        <f t="shared" si="68"/>
        <v>CB_00_03_5701p57.20</v>
      </c>
      <c r="L123" s="79">
        <v>0</v>
      </c>
      <c r="M123" s="100">
        <f t="shared" ref="M123:U123" si="120">(L123*M$5)</f>
        <v>0</v>
      </c>
      <c r="N123" s="100">
        <f t="shared" si="120"/>
        <v>0</v>
      </c>
      <c r="O123" s="100">
        <f t="shared" si="120"/>
        <v>0</v>
      </c>
      <c r="P123" s="100">
        <f t="shared" si="120"/>
        <v>0</v>
      </c>
      <c r="Q123" s="100">
        <f t="shared" si="120"/>
        <v>0</v>
      </c>
      <c r="R123" s="100">
        <f t="shared" si="120"/>
        <v>0</v>
      </c>
      <c r="S123" s="100">
        <f t="shared" si="120"/>
        <v>0</v>
      </c>
      <c r="T123" s="100">
        <f t="shared" si="120"/>
        <v>0</v>
      </c>
      <c r="U123" s="100">
        <f t="shared" si="120"/>
        <v>0</v>
      </c>
      <c r="V123"/>
    </row>
    <row r="124" spans="1:22" s="96" customFormat="1" ht="15.75" x14ac:dyDescent="0.25">
      <c r="A124" t="s">
        <v>95</v>
      </c>
      <c r="B124" s="95">
        <v>45809</v>
      </c>
      <c r="C124" t="s">
        <v>259</v>
      </c>
      <c r="D124" s="2">
        <v>0</v>
      </c>
      <c r="E124" t="s">
        <v>260</v>
      </c>
      <c r="F124" t="s">
        <v>261</v>
      </c>
      <c r="G124" t="s">
        <v>262</v>
      </c>
      <c r="H124" s="2">
        <v>1</v>
      </c>
      <c r="I124" t="s">
        <v>60</v>
      </c>
      <c r="J124" t="s">
        <v>61</v>
      </c>
      <c r="K124" s="161" t="str">
        <f t="shared" si="68"/>
        <v>CB_00_03_5701p57.21</v>
      </c>
      <c r="L124" s="79">
        <v>0</v>
      </c>
      <c r="M124" s="100">
        <f t="shared" ref="M124:U124" si="121">(L124*M$5)</f>
        <v>0</v>
      </c>
      <c r="N124" s="100">
        <f t="shared" si="121"/>
        <v>0</v>
      </c>
      <c r="O124" s="100">
        <f t="shared" si="121"/>
        <v>0</v>
      </c>
      <c r="P124" s="100">
        <f t="shared" si="121"/>
        <v>0</v>
      </c>
      <c r="Q124" s="100">
        <f t="shared" si="121"/>
        <v>0</v>
      </c>
      <c r="R124" s="100">
        <f t="shared" si="121"/>
        <v>0</v>
      </c>
      <c r="S124" s="100">
        <f t="shared" si="121"/>
        <v>0</v>
      </c>
      <c r="T124" s="100">
        <f t="shared" si="121"/>
        <v>0</v>
      </c>
      <c r="U124" s="100">
        <f t="shared" si="121"/>
        <v>0</v>
      </c>
      <c r="V124"/>
    </row>
    <row r="125" spans="1:22" s="96" customFormat="1" ht="15.75" x14ac:dyDescent="0.25">
      <c r="A125" t="s">
        <v>95</v>
      </c>
      <c r="B125" s="95">
        <v>45992</v>
      </c>
      <c r="C125" t="s">
        <v>259</v>
      </c>
      <c r="D125" s="2">
        <v>0</v>
      </c>
      <c r="E125" t="s">
        <v>263</v>
      </c>
      <c r="F125" t="s">
        <v>264</v>
      </c>
      <c r="G125" t="s">
        <v>265</v>
      </c>
      <c r="H125" s="2">
        <v>1</v>
      </c>
      <c r="I125" t="s">
        <v>57</v>
      </c>
      <c r="J125" t="s">
        <v>58</v>
      </c>
      <c r="K125" s="161" t="str">
        <f t="shared" si="68"/>
        <v>CB_00_03_5702p57.20</v>
      </c>
      <c r="L125" s="79">
        <v>0</v>
      </c>
      <c r="M125" s="100">
        <f t="shared" ref="M125:U125" si="122">(L125*M$5)</f>
        <v>0</v>
      </c>
      <c r="N125" s="100">
        <f t="shared" si="122"/>
        <v>0</v>
      </c>
      <c r="O125" s="100">
        <f t="shared" si="122"/>
        <v>0</v>
      </c>
      <c r="P125" s="100">
        <f t="shared" si="122"/>
        <v>0</v>
      </c>
      <c r="Q125" s="100">
        <f t="shared" si="122"/>
        <v>0</v>
      </c>
      <c r="R125" s="100">
        <f t="shared" si="122"/>
        <v>0</v>
      </c>
      <c r="S125" s="100">
        <f t="shared" si="122"/>
        <v>0</v>
      </c>
      <c r="T125" s="100">
        <f t="shared" si="122"/>
        <v>0</v>
      </c>
      <c r="U125" s="100">
        <f t="shared" si="122"/>
        <v>0</v>
      </c>
      <c r="V125"/>
    </row>
    <row r="126" spans="1:22" s="96" customFormat="1" ht="15.75" x14ac:dyDescent="0.25">
      <c r="A126" t="s">
        <v>95</v>
      </c>
      <c r="B126" s="95">
        <v>45809</v>
      </c>
      <c r="C126" t="s">
        <v>259</v>
      </c>
      <c r="D126" s="2">
        <v>0</v>
      </c>
      <c r="E126" t="s">
        <v>263</v>
      </c>
      <c r="F126" t="s">
        <v>264</v>
      </c>
      <c r="G126" t="s">
        <v>265</v>
      </c>
      <c r="H126" s="2">
        <v>1</v>
      </c>
      <c r="I126" t="s">
        <v>60</v>
      </c>
      <c r="J126" t="s">
        <v>61</v>
      </c>
      <c r="K126" s="161" t="str">
        <f t="shared" si="68"/>
        <v>CB_00_03_5702p57.21</v>
      </c>
      <c r="L126" s="79">
        <v>0</v>
      </c>
      <c r="M126" s="100">
        <f t="shared" ref="M126:U126" si="123">(L126*M$5)</f>
        <v>0</v>
      </c>
      <c r="N126" s="100">
        <f t="shared" si="123"/>
        <v>0</v>
      </c>
      <c r="O126" s="100">
        <f t="shared" si="123"/>
        <v>0</v>
      </c>
      <c r="P126" s="100">
        <f t="shared" si="123"/>
        <v>0</v>
      </c>
      <c r="Q126" s="100">
        <f t="shared" si="123"/>
        <v>0</v>
      </c>
      <c r="R126" s="100">
        <f t="shared" si="123"/>
        <v>0</v>
      </c>
      <c r="S126" s="100">
        <f t="shared" si="123"/>
        <v>0</v>
      </c>
      <c r="T126" s="100">
        <f t="shared" si="123"/>
        <v>0</v>
      </c>
      <c r="U126" s="100">
        <f t="shared" si="123"/>
        <v>0</v>
      </c>
      <c r="V126"/>
    </row>
    <row r="127" spans="1:22" s="96" customFormat="1" ht="15.75" x14ac:dyDescent="0.25">
      <c r="A127" t="s">
        <v>95</v>
      </c>
      <c r="B127" s="95">
        <v>45992</v>
      </c>
      <c r="C127" t="s">
        <v>259</v>
      </c>
      <c r="D127" s="2">
        <v>0</v>
      </c>
      <c r="E127" t="s">
        <v>266</v>
      </c>
      <c r="F127" t="s">
        <v>267</v>
      </c>
      <c r="G127" t="s">
        <v>265</v>
      </c>
      <c r="H127" s="2">
        <v>1</v>
      </c>
      <c r="I127" t="s">
        <v>57</v>
      </c>
      <c r="J127" t="s">
        <v>58</v>
      </c>
      <c r="K127" s="161" t="str">
        <f t="shared" si="68"/>
        <v>CB_00_03_5703p57.20</v>
      </c>
      <c r="L127" s="79">
        <v>0</v>
      </c>
      <c r="M127" s="100">
        <f t="shared" ref="M127:U127" si="124">(L127*M$5)</f>
        <v>0</v>
      </c>
      <c r="N127" s="100">
        <f t="shared" si="124"/>
        <v>0</v>
      </c>
      <c r="O127" s="100">
        <f t="shared" si="124"/>
        <v>0</v>
      </c>
      <c r="P127" s="100">
        <f t="shared" si="124"/>
        <v>0</v>
      </c>
      <c r="Q127" s="100">
        <f t="shared" si="124"/>
        <v>0</v>
      </c>
      <c r="R127" s="100">
        <f t="shared" si="124"/>
        <v>0</v>
      </c>
      <c r="S127" s="100">
        <f t="shared" si="124"/>
        <v>0</v>
      </c>
      <c r="T127" s="100">
        <f t="shared" si="124"/>
        <v>0</v>
      </c>
      <c r="U127" s="100">
        <f t="shared" si="124"/>
        <v>0</v>
      </c>
      <c r="V127"/>
    </row>
    <row r="128" spans="1:22" s="96" customFormat="1" ht="15.75" x14ac:dyDescent="0.25">
      <c r="A128" t="s">
        <v>95</v>
      </c>
      <c r="B128" s="95">
        <v>45809</v>
      </c>
      <c r="C128" t="s">
        <v>259</v>
      </c>
      <c r="D128" s="2">
        <v>0</v>
      </c>
      <c r="E128" t="s">
        <v>266</v>
      </c>
      <c r="F128" t="s">
        <v>267</v>
      </c>
      <c r="G128" t="s">
        <v>265</v>
      </c>
      <c r="H128" s="2">
        <v>1</v>
      </c>
      <c r="I128" t="s">
        <v>60</v>
      </c>
      <c r="J128" t="s">
        <v>61</v>
      </c>
      <c r="K128" s="161" t="str">
        <f t="shared" si="68"/>
        <v>CB_00_03_5703p57.21</v>
      </c>
      <c r="L128" s="79">
        <v>0</v>
      </c>
      <c r="M128" s="100">
        <f t="shared" ref="M128:U128" si="125">(L128*M$5)</f>
        <v>0</v>
      </c>
      <c r="N128" s="100">
        <f t="shared" si="125"/>
        <v>0</v>
      </c>
      <c r="O128" s="100">
        <f t="shared" si="125"/>
        <v>0</v>
      </c>
      <c r="P128" s="100">
        <f t="shared" si="125"/>
        <v>0</v>
      </c>
      <c r="Q128" s="100">
        <f t="shared" si="125"/>
        <v>0</v>
      </c>
      <c r="R128" s="100">
        <f t="shared" si="125"/>
        <v>0</v>
      </c>
      <c r="S128" s="100">
        <f t="shared" si="125"/>
        <v>0</v>
      </c>
      <c r="T128" s="100">
        <f t="shared" si="125"/>
        <v>0</v>
      </c>
      <c r="U128" s="100">
        <f t="shared" si="125"/>
        <v>0</v>
      </c>
      <c r="V128"/>
    </row>
    <row r="129" spans="1:22" s="96" customFormat="1" ht="15.75" x14ac:dyDescent="0.25">
      <c r="A129" t="s">
        <v>95</v>
      </c>
      <c r="B129" s="95">
        <v>45809</v>
      </c>
      <c r="C129" t="s">
        <v>259</v>
      </c>
      <c r="D129" s="2">
        <v>4</v>
      </c>
      <c r="E129" t="s">
        <v>268</v>
      </c>
      <c r="F129" t="s">
        <v>269</v>
      </c>
      <c r="G129"/>
      <c r="H129" s="2">
        <v>1</v>
      </c>
      <c r="I129" t="s">
        <v>57</v>
      </c>
      <c r="J129" t="s">
        <v>58</v>
      </c>
      <c r="K129" s="161" t="str">
        <f t="shared" si="68"/>
        <v>CB_04_15_5701p57.20</v>
      </c>
      <c r="L129" s="79">
        <v>0</v>
      </c>
      <c r="M129" s="100">
        <f t="shared" ref="M129:U129" si="126">(L129*M$5)</f>
        <v>0</v>
      </c>
      <c r="N129" s="100">
        <f t="shared" si="126"/>
        <v>0</v>
      </c>
      <c r="O129" s="100">
        <f t="shared" si="126"/>
        <v>0</v>
      </c>
      <c r="P129" s="100">
        <f t="shared" si="126"/>
        <v>0</v>
      </c>
      <c r="Q129" s="100">
        <f t="shared" si="126"/>
        <v>0</v>
      </c>
      <c r="R129" s="100">
        <f t="shared" si="126"/>
        <v>0</v>
      </c>
      <c r="S129" s="100">
        <f t="shared" si="126"/>
        <v>0</v>
      </c>
      <c r="T129" s="100">
        <f t="shared" si="126"/>
        <v>0</v>
      </c>
      <c r="U129" s="100">
        <f t="shared" si="126"/>
        <v>0</v>
      </c>
      <c r="V129"/>
    </row>
    <row r="130" spans="1:22" s="96" customFormat="1" ht="15.75" x14ac:dyDescent="0.25">
      <c r="A130" t="s">
        <v>95</v>
      </c>
      <c r="B130" s="95">
        <v>45992</v>
      </c>
      <c r="C130" t="s">
        <v>259</v>
      </c>
      <c r="D130" s="2">
        <v>4</v>
      </c>
      <c r="E130" t="s">
        <v>268</v>
      </c>
      <c r="F130" t="s">
        <v>269</v>
      </c>
      <c r="G130"/>
      <c r="H130" s="2">
        <v>1</v>
      </c>
      <c r="I130" t="s">
        <v>60</v>
      </c>
      <c r="J130" t="s">
        <v>61</v>
      </c>
      <c r="K130" s="161" t="str">
        <f t="shared" si="68"/>
        <v>CB_04_15_5701p57.21</v>
      </c>
      <c r="L130" s="79">
        <v>0</v>
      </c>
      <c r="M130" s="100">
        <f t="shared" ref="M130:U130" si="127">(L130*M$5)</f>
        <v>0</v>
      </c>
      <c r="N130" s="100">
        <f t="shared" si="127"/>
        <v>0</v>
      </c>
      <c r="O130" s="100">
        <f t="shared" si="127"/>
        <v>0</v>
      </c>
      <c r="P130" s="100">
        <f t="shared" si="127"/>
        <v>0</v>
      </c>
      <c r="Q130" s="100">
        <f t="shared" si="127"/>
        <v>0</v>
      </c>
      <c r="R130" s="100">
        <f t="shared" si="127"/>
        <v>0</v>
      </c>
      <c r="S130" s="100">
        <f t="shared" si="127"/>
        <v>0</v>
      </c>
      <c r="T130" s="100">
        <f t="shared" si="127"/>
        <v>0</v>
      </c>
      <c r="U130" s="100">
        <f t="shared" si="127"/>
        <v>0</v>
      </c>
      <c r="V130"/>
    </row>
    <row r="131" spans="1:22" s="96" customFormat="1" ht="15.75" x14ac:dyDescent="0.25">
      <c r="A131" t="s">
        <v>95</v>
      </c>
      <c r="B131" s="95">
        <v>45809</v>
      </c>
      <c r="C131" t="s">
        <v>259</v>
      </c>
      <c r="D131" s="2">
        <v>4</v>
      </c>
      <c r="E131" t="s">
        <v>270</v>
      </c>
      <c r="F131" t="s">
        <v>271</v>
      </c>
      <c r="G131" t="s">
        <v>272</v>
      </c>
      <c r="H131" s="2">
        <v>1</v>
      </c>
      <c r="I131" t="s">
        <v>57</v>
      </c>
      <c r="J131" t="s">
        <v>58</v>
      </c>
      <c r="K131" s="161" t="str">
        <f t="shared" si="68"/>
        <v>CB_04_15_5702p57.20</v>
      </c>
      <c r="L131" s="79">
        <v>0</v>
      </c>
      <c r="M131" s="100">
        <f t="shared" ref="M131:U131" si="128">(L131*M$5)</f>
        <v>0</v>
      </c>
      <c r="N131" s="100">
        <f t="shared" si="128"/>
        <v>0</v>
      </c>
      <c r="O131" s="100">
        <f t="shared" si="128"/>
        <v>0</v>
      </c>
      <c r="P131" s="100">
        <f t="shared" si="128"/>
        <v>0</v>
      </c>
      <c r="Q131" s="100">
        <f t="shared" si="128"/>
        <v>0</v>
      </c>
      <c r="R131" s="100">
        <f t="shared" si="128"/>
        <v>0</v>
      </c>
      <c r="S131" s="100">
        <f t="shared" si="128"/>
        <v>0</v>
      </c>
      <c r="T131" s="100">
        <f t="shared" si="128"/>
        <v>0</v>
      </c>
      <c r="U131" s="100">
        <f t="shared" si="128"/>
        <v>0</v>
      </c>
      <c r="V131"/>
    </row>
    <row r="132" spans="1:22" s="96" customFormat="1" ht="15.75" x14ac:dyDescent="0.25">
      <c r="A132" t="s">
        <v>95</v>
      </c>
      <c r="B132" s="95">
        <v>45992</v>
      </c>
      <c r="C132" t="s">
        <v>259</v>
      </c>
      <c r="D132" s="2">
        <v>4</v>
      </c>
      <c r="E132" t="s">
        <v>270</v>
      </c>
      <c r="F132" t="s">
        <v>271</v>
      </c>
      <c r="G132" t="s">
        <v>272</v>
      </c>
      <c r="H132" s="2">
        <v>1</v>
      </c>
      <c r="I132" t="s">
        <v>60</v>
      </c>
      <c r="J132" t="s">
        <v>61</v>
      </c>
      <c r="K132" s="161" t="str">
        <f t="shared" si="68"/>
        <v>CB_04_15_5702p57.21</v>
      </c>
      <c r="L132" s="79">
        <v>0</v>
      </c>
      <c r="M132" s="100">
        <f t="shared" ref="M132:U132" si="129">(L132*M$5)</f>
        <v>0</v>
      </c>
      <c r="N132" s="100">
        <f t="shared" si="129"/>
        <v>0</v>
      </c>
      <c r="O132" s="100">
        <f t="shared" si="129"/>
        <v>0</v>
      </c>
      <c r="P132" s="100">
        <f t="shared" si="129"/>
        <v>0</v>
      </c>
      <c r="Q132" s="100">
        <f t="shared" si="129"/>
        <v>0</v>
      </c>
      <c r="R132" s="100">
        <f t="shared" si="129"/>
        <v>0</v>
      </c>
      <c r="S132" s="100">
        <f t="shared" si="129"/>
        <v>0</v>
      </c>
      <c r="T132" s="100">
        <f t="shared" si="129"/>
        <v>0</v>
      </c>
      <c r="U132" s="100">
        <f t="shared" si="129"/>
        <v>0</v>
      </c>
      <c r="V132"/>
    </row>
    <row r="133" spans="1:22" s="96" customFormat="1" ht="15.75" x14ac:dyDescent="0.25">
      <c r="A133" t="s">
        <v>95</v>
      </c>
      <c r="B133" s="95">
        <v>45809</v>
      </c>
      <c r="C133" t="s">
        <v>259</v>
      </c>
      <c r="D133" s="2">
        <v>4</v>
      </c>
      <c r="E133" t="s">
        <v>273</v>
      </c>
      <c r="F133" t="s">
        <v>274</v>
      </c>
      <c r="G133"/>
      <c r="H133" s="2">
        <v>1</v>
      </c>
      <c r="I133" t="s">
        <v>57</v>
      </c>
      <c r="J133" t="s">
        <v>58</v>
      </c>
      <c r="K133" s="161" t="str">
        <f t="shared" si="68"/>
        <v>CB_04_15_5703p57.20</v>
      </c>
      <c r="L133" s="79">
        <v>0</v>
      </c>
      <c r="M133" s="100">
        <f t="shared" ref="M133:U133" si="130">(L133*M$5)</f>
        <v>0</v>
      </c>
      <c r="N133" s="100">
        <f t="shared" si="130"/>
        <v>0</v>
      </c>
      <c r="O133" s="100">
        <f t="shared" si="130"/>
        <v>0</v>
      </c>
      <c r="P133" s="100">
        <f t="shared" si="130"/>
        <v>0</v>
      </c>
      <c r="Q133" s="100">
        <f t="shared" si="130"/>
        <v>0</v>
      </c>
      <c r="R133" s="100">
        <f t="shared" si="130"/>
        <v>0</v>
      </c>
      <c r="S133" s="100">
        <f t="shared" si="130"/>
        <v>0</v>
      </c>
      <c r="T133" s="100">
        <f t="shared" si="130"/>
        <v>0</v>
      </c>
      <c r="U133" s="100">
        <f t="shared" si="130"/>
        <v>0</v>
      </c>
      <c r="V133"/>
    </row>
    <row r="134" spans="1:22" s="96" customFormat="1" ht="15.75" x14ac:dyDescent="0.25">
      <c r="A134" t="s">
        <v>95</v>
      </c>
      <c r="B134" s="95">
        <v>45992</v>
      </c>
      <c r="C134" t="s">
        <v>259</v>
      </c>
      <c r="D134" s="2">
        <v>4</v>
      </c>
      <c r="E134" t="s">
        <v>273</v>
      </c>
      <c r="F134" t="s">
        <v>274</v>
      </c>
      <c r="G134"/>
      <c r="H134" s="2">
        <v>1</v>
      </c>
      <c r="I134" t="s">
        <v>60</v>
      </c>
      <c r="J134" t="s">
        <v>61</v>
      </c>
      <c r="K134" s="161" t="str">
        <f t="shared" si="68"/>
        <v>CB_04_15_5703p57.21</v>
      </c>
      <c r="L134" s="79">
        <v>0</v>
      </c>
      <c r="M134" s="100">
        <f t="shared" ref="M134:U134" si="131">(L134*M$5)</f>
        <v>0</v>
      </c>
      <c r="N134" s="100">
        <f t="shared" si="131"/>
        <v>0</v>
      </c>
      <c r="O134" s="100">
        <f t="shared" si="131"/>
        <v>0</v>
      </c>
      <c r="P134" s="100">
        <f t="shared" si="131"/>
        <v>0</v>
      </c>
      <c r="Q134" s="100">
        <f t="shared" si="131"/>
        <v>0</v>
      </c>
      <c r="R134" s="100">
        <f t="shared" si="131"/>
        <v>0</v>
      </c>
      <c r="S134" s="100">
        <f t="shared" si="131"/>
        <v>0</v>
      </c>
      <c r="T134" s="100">
        <f t="shared" si="131"/>
        <v>0</v>
      </c>
      <c r="U134" s="100">
        <f t="shared" si="131"/>
        <v>0</v>
      </c>
      <c r="V134"/>
    </row>
    <row r="135" spans="1:22" s="96" customFormat="1" ht="15.75" x14ac:dyDescent="0.25">
      <c r="A135" t="s">
        <v>95</v>
      </c>
      <c r="B135" s="95">
        <v>45809</v>
      </c>
      <c r="C135" t="s">
        <v>259</v>
      </c>
      <c r="D135" s="2">
        <v>4</v>
      </c>
      <c r="E135" t="s">
        <v>275</v>
      </c>
      <c r="F135" t="s">
        <v>276</v>
      </c>
      <c r="G135" t="s">
        <v>277</v>
      </c>
      <c r="H135" s="2">
        <v>1</v>
      </c>
      <c r="I135" t="s">
        <v>57</v>
      </c>
      <c r="J135" t="s">
        <v>58</v>
      </c>
      <c r="K135" s="161" t="str">
        <f t="shared" si="68"/>
        <v>CB_04_15_5704p57.20</v>
      </c>
      <c r="L135" s="79">
        <v>0</v>
      </c>
      <c r="M135" s="100">
        <f t="shared" ref="M135:U135" si="132">(L135*M$5)</f>
        <v>0</v>
      </c>
      <c r="N135" s="100">
        <f t="shared" si="132"/>
        <v>0</v>
      </c>
      <c r="O135" s="100">
        <f t="shared" si="132"/>
        <v>0</v>
      </c>
      <c r="P135" s="100">
        <f t="shared" si="132"/>
        <v>0</v>
      </c>
      <c r="Q135" s="100">
        <f t="shared" si="132"/>
        <v>0</v>
      </c>
      <c r="R135" s="100">
        <f t="shared" si="132"/>
        <v>0</v>
      </c>
      <c r="S135" s="100">
        <f t="shared" si="132"/>
        <v>0</v>
      </c>
      <c r="T135" s="100">
        <f t="shared" si="132"/>
        <v>0</v>
      </c>
      <c r="U135" s="100">
        <f t="shared" si="132"/>
        <v>0</v>
      </c>
      <c r="V135"/>
    </row>
    <row r="136" spans="1:22" s="96" customFormat="1" ht="15.75" x14ac:dyDescent="0.25">
      <c r="A136" t="s">
        <v>95</v>
      </c>
      <c r="B136" s="95">
        <v>45992</v>
      </c>
      <c r="C136" t="s">
        <v>259</v>
      </c>
      <c r="D136" s="2">
        <v>4</v>
      </c>
      <c r="E136" t="s">
        <v>275</v>
      </c>
      <c r="F136" t="s">
        <v>276</v>
      </c>
      <c r="G136" t="s">
        <v>277</v>
      </c>
      <c r="H136" s="2">
        <v>1</v>
      </c>
      <c r="I136" t="s">
        <v>60</v>
      </c>
      <c r="J136" t="s">
        <v>61</v>
      </c>
      <c r="K136" s="161" t="str">
        <f t="shared" ref="K136:K199" si="133">CONCATENATE(E136,I136)</f>
        <v>CB_04_15_5704p57.21</v>
      </c>
      <c r="L136" s="79">
        <v>0</v>
      </c>
      <c r="M136" s="100">
        <f t="shared" ref="M136:U136" si="134">(L136*M$5)</f>
        <v>0</v>
      </c>
      <c r="N136" s="100">
        <f t="shared" si="134"/>
        <v>0</v>
      </c>
      <c r="O136" s="100">
        <f t="shared" si="134"/>
        <v>0</v>
      </c>
      <c r="P136" s="100">
        <f t="shared" si="134"/>
        <v>0</v>
      </c>
      <c r="Q136" s="100">
        <f t="shared" si="134"/>
        <v>0</v>
      </c>
      <c r="R136" s="100">
        <f t="shared" si="134"/>
        <v>0</v>
      </c>
      <c r="S136" s="100">
        <f t="shared" si="134"/>
        <v>0</v>
      </c>
      <c r="T136" s="100">
        <f t="shared" si="134"/>
        <v>0</v>
      </c>
      <c r="U136" s="100">
        <f t="shared" si="134"/>
        <v>0</v>
      </c>
      <c r="V136"/>
    </row>
    <row r="137" spans="1:22" s="96" customFormat="1" ht="15.75" x14ac:dyDescent="0.25">
      <c r="A137" t="s">
        <v>95</v>
      </c>
      <c r="B137" s="95">
        <v>45839</v>
      </c>
      <c r="C137" t="s">
        <v>278</v>
      </c>
      <c r="D137" s="2">
        <v>2</v>
      </c>
      <c r="E137" t="s">
        <v>279</v>
      </c>
      <c r="F137" t="s">
        <v>280</v>
      </c>
      <c r="G137" t="s">
        <v>281</v>
      </c>
      <c r="H137" s="2">
        <v>1</v>
      </c>
      <c r="I137" t="s">
        <v>57</v>
      </c>
      <c r="J137" t="s">
        <v>58</v>
      </c>
      <c r="K137" s="161" t="str">
        <f t="shared" si="133"/>
        <v>CD_02200_5704p57.20</v>
      </c>
      <c r="L137" s="79">
        <v>0</v>
      </c>
      <c r="M137" s="100">
        <f t="shared" ref="M137:U137" si="135">(L137*M$5)</f>
        <v>0</v>
      </c>
      <c r="N137" s="100">
        <f t="shared" si="135"/>
        <v>0</v>
      </c>
      <c r="O137" s="100">
        <f t="shared" si="135"/>
        <v>0</v>
      </c>
      <c r="P137" s="100">
        <f t="shared" si="135"/>
        <v>0</v>
      </c>
      <c r="Q137" s="100">
        <f t="shared" si="135"/>
        <v>0</v>
      </c>
      <c r="R137" s="100">
        <f t="shared" si="135"/>
        <v>0</v>
      </c>
      <c r="S137" s="100">
        <f t="shared" si="135"/>
        <v>0</v>
      </c>
      <c r="T137" s="100">
        <f t="shared" si="135"/>
        <v>0</v>
      </c>
      <c r="U137" s="100">
        <f t="shared" si="135"/>
        <v>0</v>
      </c>
      <c r="V137"/>
    </row>
    <row r="138" spans="1:22" s="96" customFormat="1" ht="15.75" x14ac:dyDescent="0.25">
      <c r="A138" t="s">
        <v>95</v>
      </c>
      <c r="B138" s="95">
        <v>45658</v>
      </c>
      <c r="C138" t="s">
        <v>278</v>
      </c>
      <c r="D138" s="2">
        <v>2</v>
      </c>
      <c r="E138" t="s">
        <v>279</v>
      </c>
      <c r="F138" t="s">
        <v>280</v>
      </c>
      <c r="G138" t="s">
        <v>281</v>
      </c>
      <c r="H138" s="2">
        <v>1</v>
      </c>
      <c r="I138" t="s">
        <v>60</v>
      </c>
      <c r="J138" t="s">
        <v>61</v>
      </c>
      <c r="K138" s="161" t="str">
        <f t="shared" si="133"/>
        <v>CD_02200_5704p57.21</v>
      </c>
      <c r="L138" s="79">
        <v>0</v>
      </c>
      <c r="M138" s="100">
        <f t="shared" ref="M138:U138" si="136">(L138*M$5)</f>
        <v>0</v>
      </c>
      <c r="N138" s="100">
        <f t="shared" si="136"/>
        <v>0</v>
      </c>
      <c r="O138" s="100">
        <f t="shared" si="136"/>
        <v>0</v>
      </c>
      <c r="P138" s="100">
        <f t="shared" si="136"/>
        <v>0</v>
      </c>
      <c r="Q138" s="100">
        <f t="shared" si="136"/>
        <v>0</v>
      </c>
      <c r="R138" s="100">
        <f t="shared" si="136"/>
        <v>0</v>
      </c>
      <c r="S138" s="100">
        <f t="shared" si="136"/>
        <v>0</v>
      </c>
      <c r="T138" s="100">
        <f t="shared" si="136"/>
        <v>0</v>
      </c>
      <c r="U138" s="100">
        <f t="shared" si="136"/>
        <v>0</v>
      </c>
      <c r="V138"/>
    </row>
    <row r="139" spans="1:22" s="96" customFormat="1" ht="15.75" x14ac:dyDescent="0.25">
      <c r="A139" t="s">
        <v>95</v>
      </c>
      <c r="B139" s="95">
        <v>45839</v>
      </c>
      <c r="C139" t="s">
        <v>278</v>
      </c>
      <c r="D139" s="2">
        <v>2</v>
      </c>
      <c r="E139" t="s">
        <v>282</v>
      </c>
      <c r="F139" t="s">
        <v>283</v>
      </c>
      <c r="G139" t="s">
        <v>284</v>
      </c>
      <c r="H139" s="2">
        <v>1</v>
      </c>
      <c r="I139" t="s">
        <v>57</v>
      </c>
      <c r="J139" t="s">
        <v>58</v>
      </c>
      <c r="K139" s="161" t="str">
        <f t="shared" si="133"/>
        <v>CD_02226_5702p57.20</v>
      </c>
      <c r="L139" s="79">
        <v>0</v>
      </c>
      <c r="M139" s="100">
        <f t="shared" ref="M139:U139" si="137">(L139*M$5)</f>
        <v>0</v>
      </c>
      <c r="N139" s="100">
        <f t="shared" si="137"/>
        <v>0</v>
      </c>
      <c r="O139" s="100">
        <f t="shared" si="137"/>
        <v>0</v>
      </c>
      <c r="P139" s="100">
        <f t="shared" si="137"/>
        <v>0</v>
      </c>
      <c r="Q139" s="100">
        <f t="shared" si="137"/>
        <v>0</v>
      </c>
      <c r="R139" s="100">
        <f t="shared" si="137"/>
        <v>0</v>
      </c>
      <c r="S139" s="100">
        <f t="shared" si="137"/>
        <v>0</v>
      </c>
      <c r="T139" s="100">
        <f t="shared" si="137"/>
        <v>0</v>
      </c>
      <c r="U139" s="100">
        <f t="shared" si="137"/>
        <v>0</v>
      </c>
      <c r="V139"/>
    </row>
    <row r="140" spans="1:22" s="96" customFormat="1" ht="15.75" x14ac:dyDescent="0.25">
      <c r="A140" t="s">
        <v>95</v>
      </c>
      <c r="B140" s="95">
        <v>45658</v>
      </c>
      <c r="C140" t="s">
        <v>278</v>
      </c>
      <c r="D140" s="2">
        <v>2</v>
      </c>
      <c r="E140" t="s">
        <v>282</v>
      </c>
      <c r="F140" t="s">
        <v>283</v>
      </c>
      <c r="G140" t="s">
        <v>284</v>
      </c>
      <c r="H140" s="2">
        <v>1</v>
      </c>
      <c r="I140" t="s">
        <v>60</v>
      </c>
      <c r="J140" t="s">
        <v>61</v>
      </c>
      <c r="K140" s="161" t="str">
        <f t="shared" si="133"/>
        <v>CD_02226_5702p57.21</v>
      </c>
      <c r="L140" s="79">
        <v>0</v>
      </c>
      <c r="M140" s="100">
        <f t="shared" ref="M140:U140" si="138">(L140*M$5)</f>
        <v>0</v>
      </c>
      <c r="N140" s="100">
        <f t="shared" si="138"/>
        <v>0</v>
      </c>
      <c r="O140" s="100">
        <f t="shared" si="138"/>
        <v>0</v>
      </c>
      <c r="P140" s="100">
        <f t="shared" si="138"/>
        <v>0</v>
      </c>
      <c r="Q140" s="100">
        <f t="shared" si="138"/>
        <v>0</v>
      </c>
      <c r="R140" s="100">
        <f t="shared" si="138"/>
        <v>0</v>
      </c>
      <c r="S140" s="100">
        <f t="shared" si="138"/>
        <v>0</v>
      </c>
      <c r="T140" s="100">
        <f t="shared" si="138"/>
        <v>0</v>
      </c>
      <c r="U140" s="100">
        <f t="shared" si="138"/>
        <v>0</v>
      </c>
      <c r="V140"/>
    </row>
    <row r="141" spans="1:22" s="96" customFormat="1" ht="15.75" x14ac:dyDescent="0.25">
      <c r="A141" t="s">
        <v>95</v>
      </c>
      <c r="B141" s="95">
        <v>45839</v>
      </c>
      <c r="C141" t="s">
        <v>278</v>
      </c>
      <c r="D141" s="2">
        <v>2</v>
      </c>
      <c r="E141" t="s">
        <v>285</v>
      </c>
      <c r="F141" t="s">
        <v>286</v>
      </c>
      <c r="G141" t="s">
        <v>287</v>
      </c>
      <c r="H141" s="2">
        <v>1</v>
      </c>
      <c r="I141" t="s">
        <v>57</v>
      </c>
      <c r="J141" t="s">
        <v>58</v>
      </c>
      <c r="K141" s="161" t="str">
        <f t="shared" si="133"/>
        <v>CD_02226_5703p57.20</v>
      </c>
      <c r="L141" s="79">
        <v>0</v>
      </c>
      <c r="M141" s="100">
        <f t="shared" ref="M141:U141" si="139">(L141*M$5)</f>
        <v>0</v>
      </c>
      <c r="N141" s="100">
        <f t="shared" si="139"/>
        <v>0</v>
      </c>
      <c r="O141" s="100">
        <f t="shared" si="139"/>
        <v>0</v>
      </c>
      <c r="P141" s="100">
        <f t="shared" si="139"/>
        <v>0</v>
      </c>
      <c r="Q141" s="100">
        <f t="shared" si="139"/>
        <v>0</v>
      </c>
      <c r="R141" s="100">
        <f t="shared" si="139"/>
        <v>0</v>
      </c>
      <c r="S141" s="100">
        <f t="shared" si="139"/>
        <v>0</v>
      </c>
      <c r="T141" s="100">
        <f t="shared" si="139"/>
        <v>0</v>
      </c>
      <c r="U141" s="100">
        <f t="shared" si="139"/>
        <v>0</v>
      </c>
      <c r="V141"/>
    </row>
    <row r="142" spans="1:22" s="96" customFormat="1" ht="15.75" x14ac:dyDescent="0.25">
      <c r="A142" t="s">
        <v>95</v>
      </c>
      <c r="B142" s="95">
        <v>45658</v>
      </c>
      <c r="C142" t="s">
        <v>278</v>
      </c>
      <c r="D142" s="2">
        <v>2</v>
      </c>
      <c r="E142" t="s">
        <v>285</v>
      </c>
      <c r="F142" t="s">
        <v>286</v>
      </c>
      <c r="G142" t="s">
        <v>287</v>
      </c>
      <c r="H142" s="2">
        <v>1</v>
      </c>
      <c r="I142" t="s">
        <v>60</v>
      </c>
      <c r="J142" t="s">
        <v>61</v>
      </c>
      <c r="K142" s="161" t="str">
        <f t="shared" si="133"/>
        <v>CD_02226_5703p57.21</v>
      </c>
      <c r="L142" s="79">
        <v>0</v>
      </c>
      <c r="M142" s="100">
        <f t="shared" ref="M142:U142" si="140">(L142*M$5)</f>
        <v>0</v>
      </c>
      <c r="N142" s="100">
        <f t="shared" si="140"/>
        <v>0</v>
      </c>
      <c r="O142" s="100">
        <f t="shared" si="140"/>
        <v>0</v>
      </c>
      <c r="P142" s="100">
        <f t="shared" si="140"/>
        <v>0</v>
      </c>
      <c r="Q142" s="100">
        <f t="shared" si="140"/>
        <v>0</v>
      </c>
      <c r="R142" s="100">
        <f t="shared" si="140"/>
        <v>0</v>
      </c>
      <c r="S142" s="100">
        <f t="shared" si="140"/>
        <v>0</v>
      </c>
      <c r="T142" s="100">
        <f t="shared" si="140"/>
        <v>0</v>
      </c>
      <c r="U142" s="100">
        <f t="shared" si="140"/>
        <v>0</v>
      </c>
      <c r="V142"/>
    </row>
    <row r="143" spans="1:22" s="96" customFormat="1" ht="15.75" x14ac:dyDescent="0.25">
      <c r="A143" t="s">
        <v>95</v>
      </c>
      <c r="B143" s="95">
        <v>45748</v>
      </c>
      <c r="C143" t="s">
        <v>288</v>
      </c>
      <c r="D143" s="2">
        <v>1</v>
      </c>
      <c r="E143" t="s">
        <v>289</v>
      </c>
      <c r="F143" t="s">
        <v>290</v>
      </c>
      <c r="G143" t="s">
        <v>291</v>
      </c>
      <c r="H143" s="2">
        <v>1</v>
      </c>
      <c r="I143" t="s">
        <v>57</v>
      </c>
      <c r="J143" t="s">
        <v>58</v>
      </c>
      <c r="K143" s="161" t="str">
        <f t="shared" si="133"/>
        <v>CE_01101_5701p57.20</v>
      </c>
      <c r="L143" s="79">
        <v>0</v>
      </c>
      <c r="M143" s="100">
        <f t="shared" ref="M143:U143" si="141">(L143*M$5)</f>
        <v>0</v>
      </c>
      <c r="N143" s="100">
        <f t="shared" si="141"/>
        <v>0</v>
      </c>
      <c r="O143" s="100">
        <f t="shared" si="141"/>
        <v>0</v>
      </c>
      <c r="P143" s="100">
        <f t="shared" si="141"/>
        <v>0</v>
      </c>
      <c r="Q143" s="100">
        <f t="shared" si="141"/>
        <v>0</v>
      </c>
      <c r="R143" s="100">
        <f t="shared" si="141"/>
        <v>0</v>
      </c>
      <c r="S143" s="100">
        <f t="shared" si="141"/>
        <v>0</v>
      </c>
      <c r="T143" s="100">
        <f t="shared" si="141"/>
        <v>0</v>
      </c>
      <c r="U143" s="100">
        <f t="shared" si="141"/>
        <v>0</v>
      </c>
      <c r="V143"/>
    </row>
    <row r="144" spans="1:22" s="96" customFormat="1" ht="15.75" x14ac:dyDescent="0.25">
      <c r="A144" t="s">
        <v>95</v>
      </c>
      <c r="B144" s="95">
        <v>45931</v>
      </c>
      <c r="C144" t="s">
        <v>288</v>
      </c>
      <c r="D144" s="2">
        <v>1</v>
      </c>
      <c r="E144" t="s">
        <v>289</v>
      </c>
      <c r="F144" t="s">
        <v>290</v>
      </c>
      <c r="G144" t="s">
        <v>291</v>
      </c>
      <c r="H144" s="2">
        <v>1</v>
      </c>
      <c r="I144" t="s">
        <v>60</v>
      </c>
      <c r="J144" t="s">
        <v>61</v>
      </c>
      <c r="K144" s="161" t="str">
        <f t="shared" si="133"/>
        <v>CE_01101_5701p57.21</v>
      </c>
      <c r="L144" s="79">
        <v>0</v>
      </c>
      <c r="M144" s="100">
        <f t="shared" ref="M144:U144" si="142">(L144*M$5)</f>
        <v>0</v>
      </c>
      <c r="N144" s="100">
        <f t="shared" si="142"/>
        <v>0</v>
      </c>
      <c r="O144" s="100">
        <f t="shared" si="142"/>
        <v>0</v>
      </c>
      <c r="P144" s="100">
        <f t="shared" si="142"/>
        <v>0</v>
      </c>
      <c r="Q144" s="100">
        <f t="shared" si="142"/>
        <v>0</v>
      </c>
      <c r="R144" s="100">
        <f t="shared" si="142"/>
        <v>0</v>
      </c>
      <c r="S144" s="100">
        <f t="shared" si="142"/>
        <v>0</v>
      </c>
      <c r="T144" s="100">
        <f t="shared" si="142"/>
        <v>0</v>
      </c>
      <c r="U144" s="100">
        <f t="shared" si="142"/>
        <v>0</v>
      </c>
      <c r="V144"/>
    </row>
    <row r="145" spans="1:22" s="96" customFormat="1" ht="15.75" x14ac:dyDescent="0.25">
      <c r="A145" t="s">
        <v>95</v>
      </c>
      <c r="B145" s="95">
        <v>45748</v>
      </c>
      <c r="C145" t="s">
        <v>288</v>
      </c>
      <c r="D145" s="2">
        <v>1</v>
      </c>
      <c r="E145" t="s">
        <v>292</v>
      </c>
      <c r="F145" t="s">
        <v>293</v>
      </c>
      <c r="G145" t="s">
        <v>294</v>
      </c>
      <c r="H145" s="2">
        <v>1</v>
      </c>
      <c r="I145" t="s">
        <v>57</v>
      </c>
      <c r="J145" t="s">
        <v>58</v>
      </c>
      <c r="K145" s="161" t="str">
        <f t="shared" si="133"/>
        <v>CE_01101_5702p57.20</v>
      </c>
      <c r="L145" s="79">
        <v>0</v>
      </c>
      <c r="M145" s="100">
        <f t="shared" ref="M145:U145" si="143">(L145*M$5)</f>
        <v>0</v>
      </c>
      <c r="N145" s="100">
        <f t="shared" si="143"/>
        <v>0</v>
      </c>
      <c r="O145" s="100">
        <f t="shared" si="143"/>
        <v>0</v>
      </c>
      <c r="P145" s="100">
        <f t="shared" si="143"/>
        <v>0</v>
      </c>
      <c r="Q145" s="100">
        <f t="shared" si="143"/>
        <v>0</v>
      </c>
      <c r="R145" s="100">
        <f t="shared" si="143"/>
        <v>0</v>
      </c>
      <c r="S145" s="100">
        <f t="shared" si="143"/>
        <v>0</v>
      </c>
      <c r="T145" s="100">
        <f t="shared" si="143"/>
        <v>0</v>
      </c>
      <c r="U145" s="100">
        <f t="shared" si="143"/>
        <v>0</v>
      </c>
      <c r="V145"/>
    </row>
    <row r="146" spans="1:22" s="96" customFormat="1" ht="15.75" x14ac:dyDescent="0.25">
      <c r="A146" t="s">
        <v>95</v>
      </c>
      <c r="B146" s="95">
        <v>45931</v>
      </c>
      <c r="C146" t="s">
        <v>288</v>
      </c>
      <c r="D146" s="2">
        <v>1</v>
      </c>
      <c r="E146" t="s">
        <v>292</v>
      </c>
      <c r="F146" t="s">
        <v>293</v>
      </c>
      <c r="G146" t="s">
        <v>294</v>
      </c>
      <c r="H146" s="2">
        <v>1</v>
      </c>
      <c r="I146" t="s">
        <v>60</v>
      </c>
      <c r="J146" t="s">
        <v>61</v>
      </c>
      <c r="K146" s="161" t="str">
        <f t="shared" si="133"/>
        <v>CE_01101_5702p57.21</v>
      </c>
      <c r="L146" s="79">
        <v>0</v>
      </c>
      <c r="M146" s="100">
        <f t="shared" ref="M146:U146" si="144">(L146*M$5)</f>
        <v>0</v>
      </c>
      <c r="N146" s="100">
        <f t="shared" si="144"/>
        <v>0</v>
      </c>
      <c r="O146" s="100">
        <f t="shared" si="144"/>
        <v>0</v>
      </c>
      <c r="P146" s="100">
        <f t="shared" si="144"/>
        <v>0</v>
      </c>
      <c r="Q146" s="100">
        <f t="shared" si="144"/>
        <v>0</v>
      </c>
      <c r="R146" s="100">
        <f t="shared" si="144"/>
        <v>0</v>
      </c>
      <c r="S146" s="100">
        <f t="shared" si="144"/>
        <v>0</v>
      </c>
      <c r="T146" s="100">
        <f t="shared" si="144"/>
        <v>0</v>
      </c>
      <c r="U146" s="100">
        <f t="shared" si="144"/>
        <v>0</v>
      </c>
      <c r="V146"/>
    </row>
    <row r="147" spans="1:22" s="96" customFormat="1" ht="15.75" x14ac:dyDescent="0.25">
      <c r="A147" t="s">
        <v>95</v>
      </c>
      <c r="B147" s="95">
        <v>45748</v>
      </c>
      <c r="C147" t="s">
        <v>288</v>
      </c>
      <c r="D147" s="2">
        <v>1</v>
      </c>
      <c r="E147" t="s">
        <v>295</v>
      </c>
      <c r="F147" t="s">
        <v>296</v>
      </c>
      <c r="G147" t="s">
        <v>297</v>
      </c>
      <c r="H147" s="2">
        <v>1</v>
      </c>
      <c r="I147" t="s">
        <v>57</v>
      </c>
      <c r="J147" t="s">
        <v>58</v>
      </c>
      <c r="K147" s="161" t="str">
        <f t="shared" si="133"/>
        <v>CE_01101_5703p57.20</v>
      </c>
      <c r="L147" s="79">
        <v>0</v>
      </c>
      <c r="M147" s="100">
        <f t="shared" ref="M147:U147" si="145">(L147*M$5)</f>
        <v>0</v>
      </c>
      <c r="N147" s="100">
        <f t="shared" si="145"/>
        <v>0</v>
      </c>
      <c r="O147" s="100">
        <f t="shared" si="145"/>
        <v>0</v>
      </c>
      <c r="P147" s="100">
        <f t="shared" si="145"/>
        <v>0</v>
      </c>
      <c r="Q147" s="100">
        <f t="shared" si="145"/>
        <v>0</v>
      </c>
      <c r="R147" s="100">
        <f t="shared" si="145"/>
        <v>0</v>
      </c>
      <c r="S147" s="100">
        <f t="shared" si="145"/>
        <v>0</v>
      </c>
      <c r="T147" s="100">
        <f t="shared" si="145"/>
        <v>0</v>
      </c>
      <c r="U147" s="100">
        <f t="shared" si="145"/>
        <v>0</v>
      </c>
      <c r="V147"/>
    </row>
    <row r="148" spans="1:22" s="96" customFormat="1" ht="15.75" x14ac:dyDescent="0.25">
      <c r="A148" t="s">
        <v>95</v>
      </c>
      <c r="B148" s="95">
        <v>45931</v>
      </c>
      <c r="C148" t="s">
        <v>288</v>
      </c>
      <c r="D148" s="2">
        <v>1</v>
      </c>
      <c r="E148" t="s">
        <v>295</v>
      </c>
      <c r="F148" t="s">
        <v>296</v>
      </c>
      <c r="G148" t="s">
        <v>297</v>
      </c>
      <c r="H148" s="2">
        <v>1</v>
      </c>
      <c r="I148" t="s">
        <v>60</v>
      </c>
      <c r="J148" t="s">
        <v>61</v>
      </c>
      <c r="K148" s="161" t="str">
        <f t="shared" si="133"/>
        <v>CE_01101_5703p57.21</v>
      </c>
      <c r="L148" s="79">
        <v>0</v>
      </c>
      <c r="M148" s="100">
        <f t="shared" ref="M148:U148" si="146">(L148*M$5)</f>
        <v>0</v>
      </c>
      <c r="N148" s="100">
        <f t="shared" si="146"/>
        <v>0</v>
      </c>
      <c r="O148" s="100">
        <f t="shared" si="146"/>
        <v>0</v>
      </c>
      <c r="P148" s="100">
        <f t="shared" si="146"/>
        <v>0</v>
      </c>
      <c r="Q148" s="100">
        <f t="shared" si="146"/>
        <v>0</v>
      </c>
      <c r="R148" s="100">
        <f t="shared" si="146"/>
        <v>0</v>
      </c>
      <c r="S148" s="100">
        <f t="shared" si="146"/>
        <v>0</v>
      </c>
      <c r="T148" s="100">
        <f t="shared" si="146"/>
        <v>0</v>
      </c>
      <c r="U148" s="100">
        <f t="shared" si="146"/>
        <v>0</v>
      </c>
      <c r="V148"/>
    </row>
    <row r="149" spans="1:22" s="96" customFormat="1" ht="15.75" x14ac:dyDescent="0.25">
      <c r="A149" t="s">
        <v>95</v>
      </c>
      <c r="B149" s="95">
        <v>45748</v>
      </c>
      <c r="C149" t="s">
        <v>288</v>
      </c>
      <c r="D149" s="2">
        <v>1</v>
      </c>
      <c r="E149" t="s">
        <v>298</v>
      </c>
      <c r="F149" t="s">
        <v>299</v>
      </c>
      <c r="G149" t="s">
        <v>300</v>
      </c>
      <c r="H149" s="2">
        <v>1</v>
      </c>
      <c r="I149" t="s">
        <v>57</v>
      </c>
      <c r="J149" t="s">
        <v>58</v>
      </c>
      <c r="K149" s="161" t="str">
        <f t="shared" si="133"/>
        <v>CE_01101_5704p57.20</v>
      </c>
      <c r="L149" s="79">
        <v>0</v>
      </c>
      <c r="M149" s="100">
        <f t="shared" ref="M149:U149" si="147">(L149*M$5)</f>
        <v>0</v>
      </c>
      <c r="N149" s="100">
        <f t="shared" si="147"/>
        <v>0</v>
      </c>
      <c r="O149" s="100">
        <f t="shared" si="147"/>
        <v>0</v>
      </c>
      <c r="P149" s="100">
        <f t="shared" si="147"/>
        <v>0</v>
      </c>
      <c r="Q149" s="100">
        <f t="shared" si="147"/>
        <v>0</v>
      </c>
      <c r="R149" s="100">
        <f t="shared" si="147"/>
        <v>0</v>
      </c>
      <c r="S149" s="100">
        <f t="shared" si="147"/>
        <v>0</v>
      </c>
      <c r="T149" s="100">
        <f t="shared" si="147"/>
        <v>0</v>
      </c>
      <c r="U149" s="100">
        <f t="shared" si="147"/>
        <v>0</v>
      </c>
      <c r="V149"/>
    </row>
    <row r="150" spans="1:22" s="96" customFormat="1" ht="15.75" x14ac:dyDescent="0.25">
      <c r="A150" t="s">
        <v>95</v>
      </c>
      <c r="B150" s="95">
        <v>45931</v>
      </c>
      <c r="C150" t="s">
        <v>288</v>
      </c>
      <c r="D150" s="2">
        <v>1</v>
      </c>
      <c r="E150" t="s">
        <v>298</v>
      </c>
      <c r="F150" t="s">
        <v>299</v>
      </c>
      <c r="G150" t="s">
        <v>300</v>
      </c>
      <c r="H150" s="2">
        <v>1</v>
      </c>
      <c r="I150" t="s">
        <v>60</v>
      </c>
      <c r="J150" t="s">
        <v>61</v>
      </c>
      <c r="K150" s="161" t="str">
        <f t="shared" si="133"/>
        <v>CE_01101_5704p57.21</v>
      </c>
      <c r="L150" s="79">
        <v>0</v>
      </c>
      <c r="M150" s="100">
        <f t="shared" ref="M150:U150" si="148">(L150*M$5)</f>
        <v>0</v>
      </c>
      <c r="N150" s="100">
        <f t="shared" si="148"/>
        <v>0</v>
      </c>
      <c r="O150" s="100">
        <f t="shared" si="148"/>
        <v>0</v>
      </c>
      <c r="P150" s="100">
        <f t="shared" si="148"/>
        <v>0</v>
      </c>
      <c r="Q150" s="100">
        <f t="shared" si="148"/>
        <v>0</v>
      </c>
      <c r="R150" s="100">
        <f t="shared" si="148"/>
        <v>0</v>
      </c>
      <c r="S150" s="100">
        <f t="shared" si="148"/>
        <v>0</v>
      </c>
      <c r="T150" s="100">
        <f t="shared" si="148"/>
        <v>0</v>
      </c>
      <c r="U150" s="100">
        <f t="shared" si="148"/>
        <v>0</v>
      </c>
      <c r="V150"/>
    </row>
    <row r="151" spans="1:22" s="96" customFormat="1" ht="15.75" x14ac:dyDescent="0.25">
      <c r="A151" t="s">
        <v>106</v>
      </c>
      <c r="B151" s="95">
        <v>45748</v>
      </c>
      <c r="C151" t="s">
        <v>288</v>
      </c>
      <c r="D151" s="2">
        <v>1</v>
      </c>
      <c r="E151" t="s">
        <v>301</v>
      </c>
      <c r="F151" t="s">
        <v>302</v>
      </c>
      <c r="G151" t="s">
        <v>294</v>
      </c>
      <c r="H151" s="2">
        <v>1</v>
      </c>
      <c r="I151" t="s">
        <v>57</v>
      </c>
      <c r="J151" t="s">
        <v>58</v>
      </c>
      <c r="K151" s="161" t="str">
        <f t="shared" si="133"/>
        <v>CE_01101_5705p57.20</v>
      </c>
      <c r="L151" s="79">
        <v>0</v>
      </c>
      <c r="M151" s="100">
        <f t="shared" ref="M151:U151" si="149">(L151*M$5)</f>
        <v>0</v>
      </c>
      <c r="N151" s="100">
        <f t="shared" si="149"/>
        <v>0</v>
      </c>
      <c r="O151" s="100">
        <f t="shared" si="149"/>
        <v>0</v>
      </c>
      <c r="P151" s="100">
        <f t="shared" si="149"/>
        <v>0</v>
      </c>
      <c r="Q151" s="100">
        <f t="shared" si="149"/>
        <v>0</v>
      </c>
      <c r="R151" s="100">
        <f t="shared" si="149"/>
        <v>0</v>
      </c>
      <c r="S151" s="100">
        <f t="shared" si="149"/>
        <v>0</v>
      </c>
      <c r="T151" s="100">
        <f t="shared" si="149"/>
        <v>0</v>
      </c>
      <c r="U151" s="100">
        <f t="shared" si="149"/>
        <v>0</v>
      </c>
      <c r="V151"/>
    </row>
    <row r="152" spans="1:22" s="96" customFormat="1" ht="15.75" x14ac:dyDescent="0.25">
      <c r="A152" t="s">
        <v>106</v>
      </c>
      <c r="B152" s="95">
        <v>45931</v>
      </c>
      <c r="C152" t="s">
        <v>288</v>
      </c>
      <c r="D152" s="2">
        <v>1</v>
      </c>
      <c r="E152" t="s">
        <v>301</v>
      </c>
      <c r="F152" t="s">
        <v>302</v>
      </c>
      <c r="G152" t="s">
        <v>294</v>
      </c>
      <c r="H152" s="2">
        <v>1</v>
      </c>
      <c r="I152" t="s">
        <v>60</v>
      </c>
      <c r="J152" t="s">
        <v>61</v>
      </c>
      <c r="K152" s="161" t="str">
        <f t="shared" si="133"/>
        <v>CE_01101_5705p57.21</v>
      </c>
      <c r="L152" s="79">
        <v>0</v>
      </c>
      <c r="M152" s="100">
        <f t="shared" ref="M152:U152" si="150">(L152*M$5)</f>
        <v>0</v>
      </c>
      <c r="N152" s="100">
        <f t="shared" si="150"/>
        <v>0</v>
      </c>
      <c r="O152" s="100">
        <f t="shared" si="150"/>
        <v>0</v>
      </c>
      <c r="P152" s="100">
        <f t="shared" si="150"/>
        <v>0</v>
      </c>
      <c r="Q152" s="100">
        <f t="shared" si="150"/>
        <v>0</v>
      </c>
      <c r="R152" s="100">
        <f t="shared" si="150"/>
        <v>0</v>
      </c>
      <c r="S152" s="100">
        <f t="shared" si="150"/>
        <v>0</v>
      </c>
      <c r="T152" s="100">
        <f t="shared" si="150"/>
        <v>0</v>
      </c>
      <c r="U152" s="100">
        <f t="shared" si="150"/>
        <v>0</v>
      </c>
      <c r="V152"/>
    </row>
    <row r="153" spans="1:22" s="96" customFormat="1" ht="15.75" x14ac:dyDescent="0.25">
      <c r="A153" t="s">
        <v>95</v>
      </c>
      <c r="B153" s="95">
        <v>45748</v>
      </c>
      <c r="C153" t="s">
        <v>288</v>
      </c>
      <c r="D153" s="2">
        <v>1</v>
      </c>
      <c r="E153" t="s">
        <v>303</v>
      </c>
      <c r="F153" t="s">
        <v>304</v>
      </c>
      <c r="G153" t="s">
        <v>305</v>
      </c>
      <c r="H153" s="2">
        <v>1</v>
      </c>
      <c r="I153" t="s">
        <v>57</v>
      </c>
      <c r="J153" t="s">
        <v>58</v>
      </c>
      <c r="K153" s="161" t="str">
        <f t="shared" si="133"/>
        <v>CE_01157_5701p57.20</v>
      </c>
      <c r="L153" s="79">
        <v>0</v>
      </c>
      <c r="M153" s="100">
        <f t="shared" ref="M153:U153" si="151">(L153*M$5)</f>
        <v>0</v>
      </c>
      <c r="N153" s="100">
        <f t="shared" si="151"/>
        <v>0</v>
      </c>
      <c r="O153" s="100">
        <f t="shared" si="151"/>
        <v>0</v>
      </c>
      <c r="P153" s="100">
        <f t="shared" si="151"/>
        <v>0</v>
      </c>
      <c r="Q153" s="100">
        <f t="shared" si="151"/>
        <v>0</v>
      </c>
      <c r="R153" s="100">
        <f t="shared" si="151"/>
        <v>0</v>
      </c>
      <c r="S153" s="100">
        <f t="shared" si="151"/>
        <v>0</v>
      </c>
      <c r="T153" s="100">
        <f t="shared" si="151"/>
        <v>0</v>
      </c>
      <c r="U153" s="100">
        <f t="shared" si="151"/>
        <v>0</v>
      </c>
      <c r="V153"/>
    </row>
    <row r="154" spans="1:22" s="96" customFormat="1" ht="15.75" x14ac:dyDescent="0.25">
      <c r="A154" t="s">
        <v>95</v>
      </c>
      <c r="B154" s="95">
        <v>45931</v>
      </c>
      <c r="C154" t="s">
        <v>288</v>
      </c>
      <c r="D154" s="2">
        <v>1</v>
      </c>
      <c r="E154" t="s">
        <v>303</v>
      </c>
      <c r="F154" t="s">
        <v>304</v>
      </c>
      <c r="G154" t="s">
        <v>305</v>
      </c>
      <c r="H154" s="2">
        <v>1</v>
      </c>
      <c r="I154" t="s">
        <v>60</v>
      </c>
      <c r="J154" t="s">
        <v>61</v>
      </c>
      <c r="K154" s="161" t="str">
        <f t="shared" si="133"/>
        <v>CE_01157_5701p57.21</v>
      </c>
      <c r="L154" s="79">
        <v>0</v>
      </c>
      <c r="M154" s="100">
        <f t="shared" ref="M154:U154" si="152">(L154*M$5)</f>
        <v>0</v>
      </c>
      <c r="N154" s="100">
        <f t="shared" si="152"/>
        <v>0</v>
      </c>
      <c r="O154" s="100">
        <f t="shared" si="152"/>
        <v>0</v>
      </c>
      <c r="P154" s="100">
        <f t="shared" si="152"/>
        <v>0</v>
      </c>
      <c r="Q154" s="100">
        <f t="shared" si="152"/>
        <v>0</v>
      </c>
      <c r="R154" s="100">
        <f t="shared" si="152"/>
        <v>0</v>
      </c>
      <c r="S154" s="100">
        <f t="shared" si="152"/>
        <v>0</v>
      </c>
      <c r="T154" s="100">
        <f t="shared" si="152"/>
        <v>0</v>
      </c>
      <c r="U154" s="100">
        <f t="shared" si="152"/>
        <v>0</v>
      </c>
      <c r="V154"/>
    </row>
    <row r="155" spans="1:22" s="96" customFormat="1" ht="15.75" x14ac:dyDescent="0.25">
      <c r="A155" t="s">
        <v>95</v>
      </c>
      <c r="B155" s="95">
        <v>45748</v>
      </c>
      <c r="C155" t="s">
        <v>288</v>
      </c>
      <c r="D155" s="2">
        <v>1</v>
      </c>
      <c r="E155" t="s">
        <v>306</v>
      </c>
      <c r="F155" t="s">
        <v>307</v>
      </c>
      <c r="G155" t="s">
        <v>308</v>
      </c>
      <c r="H155" s="2">
        <v>1</v>
      </c>
      <c r="I155" t="s">
        <v>57</v>
      </c>
      <c r="J155" t="s">
        <v>58</v>
      </c>
      <c r="K155" s="161" t="str">
        <f t="shared" si="133"/>
        <v>CE_01157_5702p57.20</v>
      </c>
      <c r="L155" s="79">
        <v>0</v>
      </c>
      <c r="M155" s="100">
        <f t="shared" ref="M155:U155" si="153">(L155*M$5)</f>
        <v>0</v>
      </c>
      <c r="N155" s="100">
        <f t="shared" si="153"/>
        <v>0</v>
      </c>
      <c r="O155" s="100">
        <f t="shared" si="153"/>
        <v>0</v>
      </c>
      <c r="P155" s="100">
        <f t="shared" si="153"/>
        <v>0</v>
      </c>
      <c r="Q155" s="100">
        <f t="shared" si="153"/>
        <v>0</v>
      </c>
      <c r="R155" s="100">
        <f t="shared" si="153"/>
        <v>0</v>
      </c>
      <c r="S155" s="100">
        <f t="shared" si="153"/>
        <v>0</v>
      </c>
      <c r="T155" s="100">
        <f t="shared" si="153"/>
        <v>0</v>
      </c>
      <c r="U155" s="100">
        <f t="shared" si="153"/>
        <v>0</v>
      </c>
      <c r="V155"/>
    </row>
    <row r="156" spans="1:22" s="96" customFormat="1" ht="15.75" x14ac:dyDescent="0.25">
      <c r="A156" t="s">
        <v>95</v>
      </c>
      <c r="B156" s="95">
        <v>45931</v>
      </c>
      <c r="C156" t="s">
        <v>288</v>
      </c>
      <c r="D156" s="2">
        <v>1</v>
      </c>
      <c r="E156" t="s">
        <v>306</v>
      </c>
      <c r="F156" t="s">
        <v>307</v>
      </c>
      <c r="G156" t="s">
        <v>308</v>
      </c>
      <c r="H156" s="2">
        <v>1</v>
      </c>
      <c r="I156" t="s">
        <v>60</v>
      </c>
      <c r="J156" t="s">
        <v>61</v>
      </c>
      <c r="K156" s="161" t="str">
        <f t="shared" si="133"/>
        <v>CE_01157_5702p57.21</v>
      </c>
      <c r="L156" s="79">
        <v>0</v>
      </c>
      <c r="M156" s="100">
        <f t="shared" ref="M156:U156" si="154">(L156*M$5)</f>
        <v>0</v>
      </c>
      <c r="N156" s="100">
        <f t="shared" si="154"/>
        <v>0</v>
      </c>
      <c r="O156" s="100">
        <f t="shared" si="154"/>
        <v>0</v>
      </c>
      <c r="P156" s="100">
        <f t="shared" si="154"/>
        <v>0</v>
      </c>
      <c r="Q156" s="100">
        <f t="shared" si="154"/>
        <v>0</v>
      </c>
      <c r="R156" s="100">
        <f t="shared" si="154"/>
        <v>0</v>
      </c>
      <c r="S156" s="100">
        <f t="shared" si="154"/>
        <v>0</v>
      </c>
      <c r="T156" s="100">
        <f t="shared" si="154"/>
        <v>0</v>
      </c>
      <c r="U156" s="100">
        <f t="shared" si="154"/>
        <v>0</v>
      </c>
      <c r="V156"/>
    </row>
    <row r="157" spans="1:22" s="96" customFormat="1" ht="15.75" x14ac:dyDescent="0.25">
      <c r="A157" t="s">
        <v>95</v>
      </c>
      <c r="B157" s="95">
        <v>45748</v>
      </c>
      <c r="C157" t="s">
        <v>288</v>
      </c>
      <c r="D157" s="2">
        <v>1</v>
      </c>
      <c r="E157" t="s">
        <v>309</v>
      </c>
      <c r="F157" t="s">
        <v>310</v>
      </c>
      <c r="G157" t="s">
        <v>311</v>
      </c>
      <c r="H157" s="2">
        <v>1</v>
      </c>
      <c r="I157" t="s">
        <v>57</v>
      </c>
      <c r="J157" t="s">
        <v>58</v>
      </c>
      <c r="K157" s="161" t="str">
        <f t="shared" si="133"/>
        <v>CE_01157_5703p57.20</v>
      </c>
      <c r="L157" s="79">
        <v>0</v>
      </c>
      <c r="M157" s="100">
        <f t="shared" ref="M157:U157" si="155">(L157*M$5)</f>
        <v>0</v>
      </c>
      <c r="N157" s="100">
        <f t="shared" si="155"/>
        <v>0</v>
      </c>
      <c r="O157" s="100">
        <f t="shared" si="155"/>
        <v>0</v>
      </c>
      <c r="P157" s="100">
        <f t="shared" si="155"/>
        <v>0</v>
      </c>
      <c r="Q157" s="100">
        <f t="shared" si="155"/>
        <v>0</v>
      </c>
      <c r="R157" s="100">
        <f t="shared" si="155"/>
        <v>0</v>
      </c>
      <c r="S157" s="100">
        <f t="shared" si="155"/>
        <v>0</v>
      </c>
      <c r="T157" s="100">
        <f t="shared" si="155"/>
        <v>0</v>
      </c>
      <c r="U157" s="100">
        <f t="shared" si="155"/>
        <v>0</v>
      </c>
      <c r="V157"/>
    </row>
    <row r="158" spans="1:22" s="96" customFormat="1" ht="15.75" x14ac:dyDescent="0.25">
      <c r="A158" t="s">
        <v>95</v>
      </c>
      <c r="B158" s="95">
        <v>45931</v>
      </c>
      <c r="C158" t="s">
        <v>288</v>
      </c>
      <c r="D158" s="2">
        <v>1</v>
      </c>
      <c r="E158" t="s">
        <v>309</v>
      </c>
      <c r="F158" t="s">
        <v>310</v>
      </c>
      <c r="G158" t="s">
        <v>311</v>
      </c>
      <c r="H158" s="2">
        <v>1</v>
      </c>
      <c r="I158" t="s">
        <v>60</v>
      </c>
      <c r="J158" t="s">
        <v>61</v>
      </c>
      <c r="K158" s="161" t="str">
        <f t="shared" si="133"/>
        <v>CE_01157_5703p57.21</v>
      </c>
      <c r="L158" s="79">
        <v>0</v>
      </c>
      <c r="M158" s="100">
        <f t="shared" ref="M158:U158" si="156">(L158*M$5)</f>
        <v>0</v>
      </c>
      <c r="N158" s="100">
        <f t="shared" si="156"/>
        <v>0</v>
      </c>
      <c r="O158" s="100">
        <f t="shared" si="156"/>
        <v>0</v>
      </c>
      <c r="P158" s="100">
        <f t="shared" si="156"/>
        <v>0</v>
      </c>
      <c r="Q158" s="100">
        <f t="shared" si="156"/>
        <v>0</v>
      </c>
      <c r="R158" s="100">
        <f t="shared" si="156"/>
        <v>0</v>
      </c>
      <c r="S158" s="100">
        <f t="shared" si="156"/>
        <v>0</v>
      </c>
      <c r="T158" s="100">
        <f t="shared" si="156"/>
        <v>0</v>
      </c>
      <c r="U158" s="100">
        <f t="shared" si="156"/>
        <v>0</v>
      </c>
      <c r="V158"/>
    </row>
    <row r="159" spans="1:22" s="96" customFormat="1" ht="15.75" x14ac:dyDescent="0.25">
      <c r="A159" t="s">
        <v>95</v>
      </c>
      <c r="B159" s="95">
        <v>45748</v>
      </c>
      <c r="C159" t="s">
        <v>288</v>
      </c>
      <c r="D159" s="2">
        <v>1</v>
      </c>
      <c r="E159" t="s">
        <v>312</v>
      </c>
      <c r="F159" t="s">
        <v>313</v>
      </c>
      <c r="G159" t="s">
        <v>311</v>
      </c>
      <c r="H159" s="2">
        <v>1</v>
      </c>
      <c r="I159" t="s">
        <v>57</v>
      </c>
      <c r="J159" t="s">
        <v>58</v>
      </c>
      <c r="K159" s="161" t="str">
        <f t="shared" si="133"/>
        <v>CE_01157_5704p57.20</v>
      </c>
      <c r="L159" s="79">
        <v>0</v>
      </c>
      <c r="M159" s="100">
        <f t="shared" ref="M159:U159" si="157">(L159*M$5)</f>
        <v>0</v>
      </c>
      <c r="N159" s="100">
        <f t="shared" si="157"/>
        <v>0</v>
      </c>
      <c r="O159" s="100">
        <f t="shared" si="157"/>
        <v>0</v>
      </c>
      <c r="P159" s="100">
        <f t="shared" si="157"/>
        <v>0</v>
      </c>
      <c r="Q159" s="100">
        <f t="shared" si="157"/>
        <v>0</v>
      </c>
      <c r="R159" s="100">
        <f t="shared" si="157"/>
        <v>0</v>
      </c>
      <c r="S159" s="100">
        <f t="shared" si="157"/>
        <v>0</v>
      </c>
      <c r="T159" s="100">
        <f t="shared" si="157"/>
        <v>0</v>
      </c>
      <c r="U159" s="100">
        <f t="shared" si="157"/>
        <v>0</v>
      </c>
      <c r="V159"/>
    </row>
    <row r="160" spans="1:22" s="96" customFormat="1" ht="15.75" x14ac:dyDescent="0.25">
      <c r="A160" t="s">
        <v>95</v>
      </c>
      <c r="B160" s="95">
        <v>45931</v>
      </c>
      <c r="C160" t="s">
        <v>288</v>
      </c>
      <c r="D160" s="2">
        <v>1</v>
      </c>
      <c r="E160" t="s">
        <v>312</v>
      </c>
      <c r="F160" t="s">
        <v>313</v>
      </c>
      <c r="G160" t="s">
        <v>311</v>
      </c>
      <c r="H160" s="2">
        <v>1</v>
      </c>
      <c r="I160" t="s">
        <v>60</v>
      </c>
      <c r="J160" t="s">
        <v>61</v>
      </c>
      <c r="K160" s="161" t="str">
        <f t="shared" si="133"/>
        <v>CE_01157_5704p57.21</v>
      </c>
      <c r="L160" s="79">
        <v>0</v>
      </c>
      <c r="M160" s="100">
        <f t="shared" ref="M160:U160" si="158">(L160*M$5)</f>
        <v>0</v>
      </c>
      <c r="N160" s="100">
        <f t="shared" si="158"/>
        <v>0</v>
      </c>
      <c r="O160" s="100">
        <f t="shared" si="158"/>
        <v>0</v>
      </c>
      <c r="P160" s="100">
        <f t="shared" si="158"/>
        <v>0</v>
      </c>
      <c r="Q160" s="100">
        <f t="shared" si="158"/>
        <v>0</v>
      </c>
      <c r="R160" s="100">
        <f t="shared" si="158"/>
        <v>0</v>
      </c>
      <c r="S160" s="100">
        <f t="shared" si="158"/>
        <v>0</v>
      </c>
      <c r="T160" s="100">
        <f t="shared" si="158"/>
        <v>0</v>
      </c>
      <c r="U160" s="100">
        <f t="shared" si="158"/>
        <v>0</v>
      </c>
      <c r="V160"/>
    </row>
    <row r="161" spans="1:22" s="96" customFormat="1" ht="15.75" x14ac:dyDescent="0.25">
      <c r="A161" t="s">
        <v>95</v>
      </c>
      <c r="B161" s="95">
        <v>45748</v>
      </c>
      <c r="C161" t="s">
        <v>288</v>
      </c>
      <c r="D161" s="2">
        <v>1</v>
      </c>
      <c r="E161" t="s">
        <v>314</v>
      </c>
      <c r="F161" t="s">
        <v>315</v>
      </c>
      <c r="G161" t="s">
        <v>297</v>
      </c>
      <c r="H161" s="2">
        <v>1</v>
      </c>
      <c r="I161" t="s">
        <v>57</v>
      </c>
      <c r="J161" t="s">
        <v>58</v>
      </c>
      <c r="K161" s="161" t="str">
        <f t="shared" si="133"/>
        <v>CE_01157_5705p57.20</v>
      </c>
      <c r="L161" s="79">
        <v>0</v>
      </c>
      <c r="M161" s="100">
        <f t="shared" ref="M161:U161" si="159">(L161*M$5)</f>
        <v>0</v>
      </c>
      <c r="N161" s="100">
        <f t="shared" si="159"/>
        <v>0</v>
      </c>
      <c r="O161" s="100">
        <f t="shared" si="159"/>
        <v>0</v>
      </c>
      <c r="P161" s="100">
        <f t="shared" si="159"/>
        <v>0</v>
      </c>
      <c r="Q161" s="100">
        <f t="shared" si="159"/>
        <v>0</v>
      </c>
      <c r="R161" s="100">
        <f t="shared" si="159"/>
        <v>0</v>
      </c>
      <c r="S161" s="100">
        <f t="shared" si="159"/>
        <v>0</v>
      </c>
      <c r="T161" s="100">
        <f t="shared" si="159"/>
        <v>0</v>
      </c>
      <c r="U161" s="100">
        <f t="shared" si="159"/>
        <v>0</v>
      </c>
      <c r="V161"/>
    </row>
    <row r="162" spans="1:22" s="96" customFormat="1" ht="15.75" x14ac:dyDescent="0.25">
      <c r="A162" t="s">
        <v>95</v>
      </c>
      <c r="B162" s="95">
        <v>45931</v>
      </c>
      <c r="C162" t="s">
        <v>288</v>
      </c>
      <c r="D162" s="2">
        <v>1</v>
      </c>
      <c r="E162" t="s">
        <v>314</v>
      </c>
      <c r="F162" t="s">
        <v>315</v>
      </c>
      <c r="G162" t="s">
        <v>297</v>
      </c>
      <c r="H162" s="2">
        <v>1</v>
      </c>
      <c r="I162" t="s">
        <v>60</v>
      </c>
      <c r="J162" t="s">
        <v>61</v>
      </c>
      <c r="K162" s="161" t="str">
        <f t="shared" si="133"/>
        <v>CE_01157_5705p57.21</v>
      </c>
      <c r="L162" s="79">
        <v>0</v>
      </c>
      <c r="M162" s="100">
        <f t="shared" ref="M162:U162" si="160">(L162*M$5)</f>
        <v>0</v>
      </c>
      <c r="N162" s="100">
        <f t="shared" si="160"/>
        <v>0</v>
      </c>
      <c r="O162" s="100">
        <f t="shared" si="160"/>
        <v>0</v>
      </c>
      <c r="P162" s="100">
        <f t="shared" si="160"/>
        <v>0</v>
      </c>
      <c r="Q162" s="100">
        <f t="shared" si="160"/>
        <v>0</v>
      </c>
      <c r="R162" s="100">
        <f t="shared" si="160"/>
        <v>0</v>
      </c>
      <c r="S162" s="100">
        <f t="shared" si="160"/>
        <v>0</v>
      </c>
      <c r="T162" s="100">
        <f t="shared" si="160"/>
        <v>0</v>
      </c>
      <c r="U162" s="100">
        <f t="shared" si="160"/>
        <v>0</v>
      </c>
      <c r="V162"/>
    </row>
    <row r="163" spans="1:22" s="96" customFormat="1" ht="15.75" x14ac:dyDescent="0.25">
      <c r="A163" t="s">
        <v>95</v>
      </c>
      <c r="B163" s="95">
        <v>45748</v>
      </c>
      <c r="C163" t="s">
        <v>288</v>
      </c>
      <c r="D163" s="2">
        <v>1</v>
      </c>
      <c r="E163" t="s">
        <v>316</v>
      </c>
      <c r="F163" t="s">
        <v>317</v>
      </c>
      <c r="G163" t="s">
        <v>318</v>
      </c>
      <c r="H163" s="2">
        <v>1</v>
      </c>
      <c r="I163" t="s">
        <v>57</v>
      </c>
      <c r="J163" t="s">
        <v>58</v>
      </c>
      <c r="K163" s="161" t="str">
        <f t="shared" si="133"/>
        <v>CE_01157_5706p57.20</v>
      </c>
      <c r="L163" s="79">
        <v>0</v>
      </c>
      <c r="M163" s="100">
        <f t="shared" ref="M163:U163" si="161">(L163*M$5)</f>
        <v>0</v>
      </c>
      <c r="N163" s="100">
        <f t="shared" si="161"/>
        <v>0</v>
      </c>
      <c r="O163" s="100">
        <f t="shared" si="161"/>
        <v>0</v>
      </c>
      <c r="P163" s="100">
        <f t="shared" si="161"/>
        <v>0</v>
      </c>
      <c r="Q163" s="100">
        <f t="shared" si="161"/>
        <v>0</v>
      </c>
      <c r="R163" s="100">
        <f t="shared" si="161"/>
        <v>0</v>
      </c>
      <c r="S163" s="100">
        <f t="shared" si="161"/>
        <v>0</v>
      </c>
      <c r="T163" s="100">
        <f t="shared" si="161"/>
        <v>0</v>
      </c>
      <c r="U163" s="100">
        <f t="shared" si="161"/>
        <v>0</v>
      </c>
      <c r="V163"/>
    </row>
    <row r="164" spans="1:22" s="96" customFormat="1" ht="15.75" x14ac:dyDescent="0.25">
      <c r="A164" t="s">
        <v>95</v>
      </c>
      <c r="B164" s="95">
        <v>45931</v>
      </c>
      <c r="C164" t="s">
        <v>288</v>
      </c>
      <c r="D164" s="2">
        <v>1</v>
      </c>
      <c r="E164" t="s">
        <v>316</v>
      </c>
      <c r="F164" t="s">
        <v>317</v>
      </c>
      <c r="G164" t="s">
        <v>318</v>
      </c>
      <c r="H164" s="2">
        <v>1</v>
      </c>
      <c r="I164" t="s">
        <v>60</v>
      </c>
      <c r="J164" t="s">
        <v>61</v>
      </c>
      <c r="K164" s="161" t="str">
        <f t="shared" si="133"/>
        <v>CE_01157_5706p57.21</v>
      </c>
      <c r="L164" s="79">
        <v>0</v>
      </c>
      <c r="M164" s="100">
        <f t="shared" ref="M164:U164" si="162">(L164*M$5)</f>
        <v>0</v>
      </c>
      <c r="N164" s="100">
        <f t="shared" si="162"/>
        <v>0</v>
      </c>
      <c r="O164" s="100">
        <f t="shared" si="162"/>
        <v>0</v>
      </c>
      <c r="P164" s="100">
        <f t="shared" si="162"/>
        <v>0</v>
      </c>
      <c r="Q164" s="100">
        <f t="shared" si="162"/>
        <v>0</v>
      </c>
      <c r="R164" s="100">
        <f t="shared" si="162"/>
        <v>0</v>
      </c>
      <c r="S164" s="100">
        <f t="shared" si="162"/>
        <v>0</v>
      </c>
      <c r="T164" s="100">
        <f t="shared" si="162"/>
        <v>0</v>
      </c>
      <c r="U164" s="100">
        <f t="shared" si="162"/>
        <v>0</v>
      </c>
      <c r="V164"/>
    </row>
    <row r="165" spans="1:22" s="96" customFormat="1" ht="15.75" x14ac:dyDescent="0.25">
      <c r="A165" t="s">
        <v>95</v>
      </c>
      <c r="B165" s="95">
        <v>45748</v>
      </c>
      <c r="C165" t="s">
        <v>288</v>
      </c>
      <c r="D165" s="2">
        <v>1</v>
      </c>
      <c r="E165" t="s">
        <v>319</v>
      </c>
      <c r="F165" t="s">
        <v>320</v>
      </c>
      <c r="G165" t="s">
        <v>318</v>
      </c>
      <c r="H165" s="2">
        <v>1</v>
      </c>
      <c r="I165" t="s">
        <v>57</v>
      </c>
      <c r="J165" t="s">
        <v>58</v>
      </c>
      <c r="K165" s="161" t="str">
        <f t="shared" si="133"/>
        <v>CE_01157_5707p57.20</v>
      </c>
      <c r="L165" s="79">
        <v>0</v>
      </c>
      <c r="M165" s="100">
        <f t="shared" ref="M165:U165" si="163">(L165*M$5)</f>
        <v>0</v>
      </c>
      <c r="N165" s="100">
        <f t="shared" si="163"/>
        <v>0</v>
      </c>
      <c r="O165" s="100">
        <f t="shared" si="163"/>
        <v>0</v>
      </c>
      <c r="P165" s="100">
        <f t="shared" si="163"/>
        <v>0</v>
      </c>
      <c r="Q165" s="100">
        <f t="shared" si="163"/>
        <v>0</v>
      </c>
      <c r="R165" s="100">
        <f t="shared" si="163"/>
        <v>0</v>
      </c>
      <c r="S165" s="100">
        <f t="shared" si="163"/>
        <v>0</v>
      </c>
      <c r="T165" s="100">
        <f t="shared" si="163"/>
        <v>0</v>
      </c>
      <c r="U165" s="100">
        <f t="shared" si="163"/>
        <v>0</v>
      </c>
      <c r="V165"/>
    </row>
    <row r="166" spans="1:22" s="96" customFormat="1" ht="15.75" x14ac:dyDescent="0.25">
      <c r="A166" t="s">
        <v>95</v>
      </c>
      <c r="B166" s="95">
        <v>45931</v>
      </c>
      <c r="C166" t="s">
        <v>288</v>
      </c>
      <c r="D166" s="2">
        <v>1</v>
      </c>
      <c r="E166" t="s">
        <v>319</v>
      </c>
      <c r="F166" t="s">
        <v>320</v>
      </c>
      <c r="G166" t="s">
        <v>318</v>
      </c>
      <c r="H166" s="2">
        <v>1</v>
      </c>
      <c r="I166" t="s">
        <v>60</v>
      </c>
      <c r="J166" t="s">
        <v>61</v>
      </c>
      <c r="K166" s="161" t="str">
        <f t="shared" si="133"/>
        <v>CE_01157_5707p57.21</v>
      </c>
      <c r="L166" s="79">
        <v>0</v>
      </c>
      <c r="M166" s="100">
        <f t="shared" ref="M166:U166" si="164">(L166*M$5)</f>
        <v>0</v>
      </c>
      <c r="N166" s="100">
        <f t="shared" si="164"/>
        <v>0</v>
      </c>
      <c r="O166" s="100">
        <f t="shared" si="164"/>
        <v>0</v>
      </c>
      <c r="P166" s="100">
        <f t="shared" si="164"/>
        <v>0</v>
      </c>
      <c r="Q166" s="100">
        <f t="shared" si="164"/>
        <v>0</v>
      </c>
      <c r="R166" s="100">
        <f t="shared" si="164"/>
        <v>0</v>
      </c>
      <c r="S166" s="100">
        <f t="shared" si="164"/>
        <v>0</v>
      </c>
      <c r="T166" s="100">
        <f t="shared" si="164"/>
        <v>0</v>
      </c>
      <c r="U166" s="100">
        <f t="shared" si="164"/>
        <v>0</v>
      </c>
      <c r="V166"/>
    </row>
    <row r="167" spans="1:22" s="96" customFormat="1" ht="15.75" x14ac:dyDescent="0.25">
      <c r="A167" t="s">
        <v>95</v>
      </c>
      <c r="B167" s="95">
        <v>45748</v>
      </c>
      <c r="C167" t="s">
        <v>288</v>
      </c>
      <c r="D167" s="2">
        <v>1</v>
      </c>
      <c r="E167" t="s">
        <v>321</v>
      </c>
      <c r="F167" t="s">
        <v>322</v>
      </c>
      <c r="G167" t="s">
        <v>323</v>
      </c>
      <c r="H167" s="2">
        <v>1</v>
      </c>
      <c r="I167" t="s">
        <v>57</v>
      </c>
      <c r="J167" t="s">
        <v>58</v>
      </c>
      <c r="K167" s="161" t="str">
        <f t="shared" si="133"/>
        <v>CE_01157_5708p57.20</v>
      </c>
      <c r="L167" s="79">
        <v>0</v>
      </c>
      <c r="M167" s="100">
        <f t="shared" ref="M167:U167" si="165">(L167*M$5)</f>
        <v>0</v>
      </c>
      <c r="N167" s="100">
        <f t="shared" si="165"/>
        <v>0</v>
      </c>
      <c r="O167" s="100">
        <f t="shared" si="165"/>
        <v>0</v>
      </c>
      <c r="P167" s="100">
        <f t="shared" si="165"/>
        <v>0</v>
      </c>
      <c r="Q167" s="100">
        <f t="shared" si="165"/>
        <v>0</v>
      </c>
      <c r="R167" s="100">
        <f t="shared" si="165"/>
        <v>0</v>
      </c>
      <c r="S167" s="100">
        <f t="shared" si="165"/>
        <v>0</v>
      </c>
      <c r="T167" s="100">
        <f t="shared" si="165"/>
        <v>0</v>
      </c>
      <c r="U167" s="100">
        <f t="shared" si="165"/>
        <v>0</v>
      </c>
      <c r="V167"/>
    </row>
    <row r="168" spans="1:22" s="96" customFormat="1" ht="15.75" x14ac:dyDescent="0.25">
      <c r="A168" t="s">
        <v>95</v>
      </c>
      <c r="B168" s="95">
        <v>45931</v>
      </c>
      <c r="C168" t="s">
        <v>288</v>
      </c>
      <c r="D168" s="2">
        <v>1</v>
      </c>
      <c r="E168" t="s">
        <v>321</v>
      </c>
      <c r="F168" t="s">
        <v>322</v>
      </c>
      <c r="G168" t="s">
        <v>323</v>
      </c>
      <c r="H168" s="2">
        <v>1</v>
      </c>
      <c r="I168" t="s">
        <v>60</v>
      </c>
      <c r="J168" t="s">
        <v>61</v>
      </c>
      <c r="K168" s="161" t="str">
        <f t="shared" si="133"/>
        <v>CE_01157_5708p57.21</v>
      </c>
      <c r="L168" s="79">
        <v>0</v>
      </c>
      <c r="M168" s="100">
        <f t="shared" ref="M168:U168" si="166">(L168*M$5)</f>
        <v>0</v>
      </c>
      <c r="N168" s="100">
        <f t="shared" si="166"/>
        <v>0</v>
      </c>
      <c r="O168" s="100">
        <f t="shared" si="166"/>
        <v>0</v>
      </c>
      <c r="P168" s="100">
        <f t="shared" si="166"/>
        <v>0</v>
      </c>
      <c r="Q168" s="100">
        <f t="shared" si="166"/>
        <v>0</v>
      </c>
      <c r="R168" s="100">
        <f t="shared" si="166"/>
        <v>0</v>
      </c>
      <c r="S168" s="100">
        <f t="shared" si="166"/>
        <v>0</v>
      </c>
      <c r="T168" s="100">
        <f t="shared" si="166"/>
        <v>0</v>
      </c>
      <c r="U168" s="100">
        <f t="shared" si="166"/>
        <v>0</v>
      </c>
      <c r="V168"/>
    </row>
    <row r="169" spans="1:22" s="96" customFormat="1" ht="15.75" x14ac:dyDescent="0.25">
      <c r="A169" t="s">
        <v>95</v>
      </c>
      <c r="B169" s="95">
        <v>45748</v>
      </c>
      <c r="C169" t="s">
        <v>288</v>
      </c>
      <c r="D169" s="2">
        <v>1</v>
      </c>
      <c r="E169" t="s">
        <v>324</v>
      </c>
      <c r="F169" t="s">
        <v>325</v>
      </c>
      <c r="G169" t="s">
        <v>326</v>
      </c>
      <c r="H169" s="2">
        <v>1</v>
      </c>
      <c r="I169" t="s">
        <v>57</v>
      </c>
      <c r="J169" t="s">
        <v>58</v>
      </c>
      <c r="K169" s="161" t="str">
        <f t="shared" si="133"/>
        <v>CE_01157_5709p57.20</v>
      </c>
      <c r="L169" s="79">
        <v>0</v>
      </c>
      <c r="M169" s="100">
        <f t="shared" ref="M169:U169" si="167">(L169*M$5)</f>
        <v>0</v>
      </c>
      <c r="N169" s="100">
        <f t="shared" si="167"/>
        <v>0</v>
      </c>
      <c r="O169" s="100">
        <f t="shared" si="167"/>
        <v>0</v>
      </c>
      <c r="P169" s="100">
        <f t="shared" si="167"/>
        <v>0</v>
      </c>
      <c r="Q169" s="100">
        <f t="shared" si="167"/>
        <v>0</v>
      </c>
      <c r="R169" s="100">
        <f t="shared" si="167"/>
        <v>0</v>
      </c>
      <c r="S169" s="100">
        <f t="shared" si="167"/>
        <v>0</v>
      </c>
      <c r="T169" s="100">
        <f t="shared" si="167"/>
        <v>0</v>
      </c>
      <c r="U169" s="100">
        <f t="shared" si="167"/>
        <v>0</v>
      </c>
      <c r="V169"/>
    </row>
    <row r="170" spans="1:22" s="96" customFormat="1" ht="15.75" x14ac:dyDescent="0.25">
      <c r="A170" t="s">
        <v>95</v>
      </c>
      <c r="B170" s="95">
        <v>45931</v>
      </c>
      <c r="C170" t="s">
        <v>288</v>
      </c>
      <c r="D170" s="2">
        <v>1</v>
      </c>
      <c r="E170" t="s">
        <v>324</v>
      </c>
      <c r="F170" t="s">
        <v>325</v>
      </c>
      <c r="G170" t="s">
        <v>326</v>
      </c>
      <c r="H170" s="2">
        <v>1</v>
      </c>
      <c r="I170" t="s">
        <v>60</v>
      </c>
      <c r="J170" t="s">
        <v>61</v>
      </c>
      <c r="K170" s="161" t="str">
        <f t="shared" si="133"/>
        <v>CE_01157_5709p57.21</v>
      </c>
      <c r="L170" s="79">
        <v>0</v>
      </c>
      <c r="M170" s="100">
        <f t="shared" ref="M170:U170" si="168">(L170*M$5)</f>
        <v>0</v>
      </c>
      <c r="N170" s="100">
        <f t="shared" si="168"/>
        <v>0</v>
      </c>
      <c r="O170" s="100">
        <f t="shared" si="168"/>
        <v>0</v>
      </c>
      <c r="P170" s="100">
        <f t="shared" si="168"/>
        <v>0</v>
      </c>
      <c r="Q170" s="100">
        <f t="shared" si="168"/>
        <v>0</v>
      </c>
      <c r="R170" s="100">
        <f t="shared" si="168"/>
        <v>0</v>
      </c>
      <c r="S170" s="100">
        <f t="shared" si="168"/>
        <v>0</v>
      </c>
      <c r="T170" s="100">
        <f t="shared" si="168"/>
        <v>0</v>
      </c>
      <c r="U170" s="100">
        <f t="shared" si="168"/>
        <v>0</v>
      </c>
      <c r="V170"/>
    </row>
    <row r="171" spans="1:22" s="96" customFormat="1" ht="15.75" x14ac:dyDescent="0.25">
      <c r="A171" t="s">
        <v>95</v>
      </c>
      <c r="B171" s="95">
        <v>45748</v>
      </c>
      <c r="C171" t="s">
        <v>288</v>
      </c>
      <c r="D171" s="2">
        <v>2</v>
      </c>
      <c r="E171" t="s">
        <v>327</v>
      </c>
      <c r="F171" t="s">
        <v>328</v>
      </c>
      <c r="G171" t="s">
        <v>329</v>
      </c>
      <c r="H171" s="2">
        <v>1</v>
      </c>
      <c r="I171" t="s">
        <v>57</v>
      </c>
      <c r="J171" t="s">
        <v>58</v>
      </c>
      <c r="K171" s="161" t="str">
        <f t="shared" si="133"/>
        <v>CE_02254_5701p57.20</v>
      </c>
      <c r="L171" s="79">
        <v>0</v>
      </c>
      <c r="M171" s="100">
        <f t="shared" ref="M171:U171" si="169">(L171*M$5)</f>
        <v>0</v>
      </c>
      <c r="N171" s="100">
        <f t="shared" si="169"/>
        <v>0</v>
      </c>
      <c r="O171" s="100">
        <f t="shared" si="169"/>
        <v>0</v>
      </c>
      <c r="P171" s="100">
        <f t="shared" si="169"/>
        <v>0</v>
      </c>
      <c r="Q171" s="100">
        <f t="shared" si="169"/>
        <v>0</v>
      </c>
      <c r="R171" s="100">
        <f t="shared" si="169"/>
        <v>0</v>
      </c>
      <c r="S171" s="100">
        <f t="shared" si="169"/>
        <v>0</v>
      </c>
      <c r="T171" s="100">
        <f t="shared" si="169"/>
        <v>0</v>
      </c>
      <c r="U171" s="100">
        <f t="shared" si="169"/>
        <v>0</v>
      </c>
      <c r="V171"/>
    </row>
    <row r="172" spans="1:22" s="96" customFormat="1" ht="15.75" x14ac:dyDescent="0.25">
      <c r="A172" t="s">
        <v>95</v>
      </c>
      <c r="B172" s="95">
        <v>45931</v>
      </c>
      <c r="C172" t="s">
        <v>288</v>
      </c>
      <c r="D172" s="2">
        <v>2</v>
      </c>
      <c r="E172" t="s">
        <v>327</v>
      </c>
      <c r="F172" t="s">
        <v>328</v>
      </c>
      <c r="G172" t="s">
        <v>329</v>
      </c>
      <c r="H172" s="2">
        <v>1</v>
      </c>
      <c r="I172" t="s">
        <v>60</v>
      </c>
      <c r="J172" t="s">
        <v>61</v>
      </c>
      <c r="K172" s="161" t="str">
        <f t="shared" si="133"/>
        <v>CE_02254_5701p57.21</v>
      </c>
      <c r="L172" s="79">
        <v>0</v>
      </c>
      <c r="M172" s="100">
        <f t="shared" ref="M172:U172" si="170">(L172*M$5)</f>
        <v>0</v>
      </c>
      <c r="N172" s="100">
        <f t="shared" si="170"/>
        <v>0</v>
      </c>
      <c r="O172" s="100">
        <f t="shared" si="170"/>
        <v>0</v>
      </c>
      <c r="P172" s="100">
        <f t="shared" si="170"/>
        <v>0</v>
      </c>
      <c r="Q172" s="100">
        <f t="shared" si="170"/>
        <v>0</v>
      </c>
      <c r="R172" s="100">
        <f t="shared" si="170"/>
        <v>0</v>
      </c>
      <c r="S172" s="100">
        <f t="shared" si="170"/>
        <v>0</v>
      </c>
      <c r="T172" s="100">
        <f t="shared" si="170"/>
        <v>0</v>
      </c>
      <c r="U172" s="100">
        <f t="shared" si="170"/>
        <v>0</v>
      </c>
      <c r="V172"/>
    </row>
    <row r="173" spans="1:22" s="96" customFormat="1" ht="15.75" x14ac:dyDescent="0.25">
      <c r="A173"/>
      <c r="B173" s="95">
        <v>45962</v>
      </c>
      <c r="C173" t="s">
        <v>330</v>
      </c>
      <c r="D173" s="2">
        <v>0</v>
      </c>
      <c r="E173" t="s">
        <v>331</v>
      </c>
      <c r="F173" t="s">
        <v>332</v>
      </c>
      <c r="G173" t="s">
        <v>333</v>
      </c>
      <c r="H173" s="2">
        <v>1</v>
      </c>
      <c r="I173" t="s">
        <v>57</v>
      </c>
      <c r="J173" t="s">
        <v>58</v>
      </c>
      <c r="K173" s="161" t="str">
        <f t="shared" si="133"/>
        <v>DP_00_229A_5701p57.20</v>
      </c>
      <c r="L173" s="79">
        <v>0</v>
      </c>
      <c r="M173" s="100">
        <f t="shared" ref="M173:U173" si="171">(L173*M$5)</f>
        <v>0</v>
      </c>
      <c r="N173" s="100">
        <f t="shared" si="171"/>
        <v>0</v>
      </c>
      <c r="O173" s="100">
        <f t="shared" si="171"/>
        <v>0</v>
      </c>
      <c r="P173" s="100">
        <f t="shared" si="171"/>
        <v>0</v>
      </c>
      <c r="Q173" s="100">
        <f t="shared" si="171"/>
        <v>0</v>
      </c>
      <c r="R173" s="100">
        <f t="shared" si="171"/>
        <v>0</v>
      </c>
      <c r="S173" s="100">
        <f t="shared" si="171"/>
        <v>0</v>
      </c>
      <c r="T173" s="100">
        <f t="shared" si="171"/>
        <v>0</v>
      </c>
      <c r="U173" s="100">
        <f t="shared" si="171"/>
        <v>0</v>
      </c>
      <c r="V173"/>
    </row>
    <row r="174" spans="1:22" s="96" customFormat="1" ht="15.75" x14ac:dyDescent="0.25">
      <c r="A174"/>
      <c r="B174" s="95">
        <v>45778</v>
      </c>
      <c r="C174" t="s">
        <v>330</v>
      </c>
      <c r="D174" s="2">
        <v>0</v>
      </c>
      <c r="E174" t="s">
        <v>331</v>
      </c>
      <c r="F174" t="s">
        <v>332</v>
      </c>
      <c r="G174" t="s">
        <v>333</v>
      </c>
      <c r="H174" s="2">
        <v>1</v>
      </c>
      <c r="I174" t="s">
        <v>60</v>
      </c>
      <c r="J174" t="s">
        <v>61</v>
      </c>
      <c r="K174" s="161" t="str">
        <f t="shared" si="133"/>
        <v>DP_00_229A_5701p57.21</v>
      </c>
      <c r="L174" s="79">
        <v>0</v>
      </c>
      <c r="M174" s="100">
        <f t="shared" ref="M174:U174" si="172">(L174*M$5)</f>
        <v>0</v>
      </c>
      <c r="N174" s="100">
        <f t="shared" si="172"/>
        <v>0</v>
      </c>
      <c r="O174" s="100">
        <f t="shared" si="172"/>
        <v>0</v>
      </c>
      <c r="P174" s="100">
        <f t="shared" si="172"/>
        <v>0</v>
      </c>
      <c r="Q174" s="100">
        <f t="shared" si="172"/>
        <v>0</v>
      </c>
      <c r="R174" s="100">
        <f t="shared" si="172"/>
        <v>0</v>
      </c>
      <c r="S174" s="100">
        <f t="shared" si="172"/>
        <v>0</v>
      </c>
      <c r="T174" s="100">
        <f t="shared" si="172"/>
        <v>0</v>
      </c>
      <c r="U174" s="100">
        <f t="shared" si="172"/>
        <v>0</v>
      </c>
      <c r="V174"/>
    </row>
    <row r="175" spans="1:22" s="96" customFormat="1" ht="15.75" x14ac:dyDescent="0.25">
      <c r="A175" t="s">
        <v>112</v>
      </c>
      <c r="B175" s="95">
        <v>45962</v>
      </c>
      <c r="C175" t="s">
        <v>330</v>
      </c>
      <c r="D175" s="2" t="s">
        <v>203</v>
      </c>
      <c r="E175" t="s">
        <v>334</v>
      </c>
      <c r="F175" t="s">
        <v>335</v>
      </c>
      <c r="G175" t="s">
        <v>336</v>
      </c>
      <c r="H175" s="2">
        <v>1</v>
      </c>
      <c r="I175" t="s">
        <v>57</v>
      </c>
      <c r="J175" t="s">
        <v>58</v>
      </c>
      <c r="K175" s="161" t="str">
        <f t="shared" si="133"/>
        <v>DP_00228_5701LVp57.20</v>
      </c>
      <c r="L175" s="79">
        <v>0</v>
      </c>
      <c r="M175" s="100">
        <f t="shared" ref="M175:U175" si="173">(L175*M$5)</f>
        <v>0</v>
      </c>
      <c r="N175" s="100">
        <f t="shared" si="173"/>
        <v>0</v>
      </c>
      <c r="O175" s="100">
        <f t="shared" si="173"/>
        <v>0</v>
      </c>
      <c r="P175" s="100">
        <f t="shared" si="173"/>
        <v>0</v>
      </c>
      <c r="Q175" s="100">
        <f t="shared" si="173"/>
        <v>0</v>
      </c>
      <c r="R175" s="100">
        <f t="shared" si="173"/>
        <v>0</v>
      </c>
      <c r="S175" s="100">
        <f t="shared" si="173"/>
        <v>0</v>
      </c>
      <c r="T175" s="100">
        <f t="shared" si="173"/>
        <v>0</v>
      </c>
      <c r="U175" s="100">
        <f t="shared" si="173"/>
        <v>0</v>
      </c>
      <c r="V175"/>
    </row>
    <row r="176" spans="1:22" s="96" customFormat="1" ht="15.75" x14ac:dyDescent="0.25">
      <c r="A176" t="s">
        <v>112</v>
      </c>
      <c r="B176" s="95">
        <v>45778</v>
      </c>
      <c r="C176" t="s">
        <v>330</v>
      </c>
      <c r="D176" s="2" t="s">
        <v>203</v>
      </c>
      <c r="E176" t="s">
        <v>334</v>
      </c>
      <c r="F176" t="s">
        <v>335</v>
      </c>
      <c r="G176" t="s">
        <v>336</v>
      </c>
      <c r="H176" s="2">
        <v>1</v>
      </c>
      <c r="I176" t="s">
        <v>60</v>
      </c>
      <c r="J176" t="s">
        <v>61</v>
      </c>
      <c r="K176" s="161" t="str">
        <f t="shared" si="133"/>
        <v>DP_00228_5701LVp57.21</v>
      </c>
      <c r="L176" s="79">
        <v>0</v>
      </c>
      <c r="M176" s="100">
        <f t="shared" ref="M176:U176" si="174">(L176*M$5)</f>
        <v>0</v>
      </c>
      <c r="N176" s="100">
        <f t="shared" si="174"/>
        <v>0</v>
      </c>
      <c r="O176" s="100">
        <f t="shared" si="174"/>
        <v>0</v>
      </c>
      <c r="P176" s="100">
        <f t="shared" si="174"/>
        <v>0</v>
      </c>
      <c r="Q176" s="100">
        <f t="shared" si="174"/>
        <v>0</v>
      </c>
      <c r="R176" s="100">
        <f t="shared" si="174"/>
        <v>0</v>
      </c>
      <c r="S176" s="100">
        <f t="shared" si="174"/>
        <v>0</v>
      </c>
      <c r="T176" s="100">
        <f t="shared" si="174"/>
        <v>0</v>
      </c>
      <c r="U176" s="100">
        <f t="shared" si="174"/>
        <v>0</v>
      </c>
      <c r="V176"/>
    </row>
    <row r="177" spans="1:22" s="96" customFormat="1" ht="15.75" x14ac:dyDescent="0.25">
      <c r="A177" t="s">
        <v>112</v>
      </c>
      <c r="B177" s="95">
        <v>45962</v>
      </c>
      <c r="C177" t="s">
        <v>330</v>
      </c>
      <c r="D177" s="2" t="s">
        <v>203</v>
      </c>
      <c r="E177" t="s">
        <v>337</v>
      </c>
      <c r="F177" t="s">
        <v>338</v>
      </c>
      <c r="G177" t="s">
        <v>336</v>
      </c>
      <c r="H177" s="2">
        <v>1</v>
      </c>
      <c r="I177" t="s">
        <v>57</v>
      </c>
      <c r="J177" t="s">
        <v>58</v>
      </c>
      <c r="K177" s="161" t="str">
        <f t="shared" si="133"/>
        <v>DP_00228_5702LVp57.20</v>
      </c>
      <c r="L177" s="79">
        <v>0</v>
      </c>
      <c r="M177" s="100">
        <f t="shared" ref="M177:U177" si="175">(L177*M$5)</f>
        <v>0</v>
      </c>
      <c r="N177" s="100">
        <f t="shared" si="175"/>
        <v>0</v>
      </c>
      <c r="O177" s="100">
        <f t="shared" si="175"/>
        <v>0</v>
      </c>
      <c r="P177" s="100">
        <f t="shared" si="175"/>
        <v>0</v>
      </c>
      <c r="Q177" s="100">
        <f t="shared" si="175"/>
        <v>0</v>
      </c>
      <c r="R177" s="100">
        <f t="shared" si="175"/>
        <v>0</v>
      </c>
      <c r="S177" s="100">
        <f t="shared" si="175"/>
        <v>0</v>
      </c>
      <c r="T177" s="100">
        <f t="shared" si="175"/>
        <v>0</v>
      </c>
      <c r="U177" s="100">
        <f t="shared" si="175"/>
        <v>0</v>
      </c>
      <c r="V177"/>
    </row>
    <row r="178" spans="1:22" s="96" customFormat="1" ht="15.75" x14ac:dyDescent="0.25">
      <c r="A178" t="s">
        <v>112</v>
      </c>
      <c r="B178" s="95">
        <v>45778</v>
      </c>
      <c r="C178" t="s">
        <v>330</v>
      </c>
      <c r="D178" s="2" t="s">
        <v>203</v>
      </c>
      <c r="E178" t="s">
        <v>337</v>
      </c>
      <c r="F178" t="s">
        <v>338</v>
      </c>
      <c r="G178" t="s">
        <v>336</v>
      </c>
      <c r="H178" s="2">
        <v>1</v>
      </c>
      <c r="I178" t="s">
        <v>60</v>
      </c>
      <c r="J178" t="s">
        <v>61</v>
      </c>
      <c r="K178" s="161" t="str">
        <f t="shared" si="133"/>
        <v>DP_00228_5702LVp57.21</v>
      </c>
      <c r="L178" s="79">
        <v>0</v>
      </c>
      <c r="M178" s="100">
        <f t="shared" ref="M178:U178" si="176">(L178*M$5)</f>
        <v>0</v>
      </c>
      <c r="N178" s="100">
        <f t="shared" si="176"/>
        <v>0</v>
      </c>
      <c r="O178" s="100">
        <f t="shared" si="176"/>
        <v>0</v>
      </c>
      <c r="P178" s="100">
        <f t="shared" si="176"/>
        <v>0</v>
      </c>
      <c r="Q178" s="100">
        <f t="shared" si="176"/>
        <v>0</v>
      </c>
      <c r="R178" s="100">
        <f t="shared" si="176"/>
        <v>0</v>
      </c>
      <c r="S178" s="100">
        <f t="shared" si="176"/>
        <v>0</v>
      </c>
      <c r="T178" s="100">
        <f t="shared" si="176"/>
        <v>0</v>
      </c>
      <c r="U178" s="100">
        <f t="shared" si="176"/>
        <v>0</v>
      </c>
      <c r="V178"/>
    </row>
    <row r="179" spans="1:22" s="96" customFormat="1" ht="15.75" x14ac:dyDescent="0.25">
      <c r="A179" t="s">
        <v>112</v>
      </c>
      <c r="B179" s="95">
        <v>45962</v>
      </c>
      <c r="C179" t="s">
        <v>330</v>
      </c>
      <c r="D179" s="2" t="s">
        <v>203</v>
      </c>
      <c r="E179" t="s">
        <v>339</v>
      </c>
      <c r="F179" t="s">
        <v>340</v>
      </c>
      <c r="G179" t="s">
        <v>341</v>
      </c>
      <c r="H179" s="2">
        <v>1</v>
      </c>
      <c r="I179" t="s">
        <v>57</v>
      </c>
      <c r="J179" t="s">
        <v>58</v>
      </c>
      <c r="K179" s="161" t="str">
        <f t="shared" si="133"/>
        <v>DP_00228_5703VAp57.20</v>
      </c>
      <c r="L179" s="79">
        <v>0</v>
      </c>
      <c r="M179" s="100">
        <f t="shared" ref="M179:U179" si="177">(L179*M$5)</f>
        <v>0</v>
      </c>
      <c r="N179" s="100">
        <f t="shared" si="177"/>
        <v>0</v>
      </c>
      <c r="O179" s="100">
        <f t="shared" si="177"/>
        <v>0</v>
      </c>
      <c r="P179" s="100">
        <f t="shared" si="177"/>
        <v>0</v>
      </c>
      <c r="Q179" s="100">
        <f t="shared" si="177"/>
        <v>0</v>
      </c>
      <c r="R179" s="100">
        <f t="shared" si="177"/>
        <v>0</v>
      </c>
      <c r="S179" s="100">
        <f t="shared" si="177"/>
        <v>0</v>
      </c>
      <c r="T179" s="100">
        <f t="shared" si="177"/>
        <v>0</v>
      </c>
      <c r="U179" s="100">
        <f t="shared" si="177"/>
        <v>0</v>
      </c>
      <c r="V179"/>
    </row>
    <row r="180" spans="1:22" s="96" customFormat="1" ht="15.75" x14ac:dyDescent="0.25">
      <c r="A180" t="s">
        <v>112</v>
      </c>
      <c r="B180" s="95">
        <v>45778</v>
      </c>
      <c r="C180" t="s">
        <v>330</v>
      </c>
      <c r="D180" s="2" t="s">
        <v>203</v>
      </c>
      <c r="E180" t="s">
        <v>339</v>
      </c>
      <c r="F180" t="s">
        <v>340</v>
      </c>
      <c r="G180" t="s">
        <v>341</v>
      </c>
      <c r="H180" s="2">
        <v>1</v>
      </c>
      <c r="I180" t="s">
        <v>60</v>
      </c>
      <c r="J180" t="s">
        <v>61</v>
      </c>
      <c r="K180" s="161" t="str">
        <f t="shared" si="133"/>
        <v>DP_00228_5703VAp57.21</v>
      </c>
      <c r="L180" s="79">
        <v>0</v>
      </c>
      <c r="M180" s="100">
        <f t="shared" ref="M180:U180" si="178">(L180*M$5)</f>
        <v>0</v>
      </c>
      <c r="N180" s="100">
        <f t="shared" si="178"/>
        <v>0</v>
      </c>
      <c r="O180" s="100">
        <f t="shared" si="178"/>
        <v>0</v>
      </c>
      <c r="P180" s="100">
        <f t="shared" si="178"/>
        <v>0</v>
      </c>
      <c r="Q180" s="100">
        <f t="shared" si="178"/>
        <v>0</v>
      </c>
      <c r="R180" s="100">
        <f t="shared" si="178"/>
        <v>0</v>
      </c>
      <c r="S180" s="100">
        <f t="shared" si="178"/>
        <v>0</v>
      </c>
      <c r="T180" s="100">
        <f t="shared" si="178"/>
        <v>0</v>
      </c>
      <c r="U180" s="100">
        <f t="shared" si="178"/>
        <v>0</v>
      </c>
      <c r="V180"/>
    </row>
    <row r="181" spans="1:22" s="96" customFormat="1" ht="15.75" x14ac:dyDescent="0.25">
      <c r="A181" t="s">
        <v>112</v>
      </c>
      <c r="B181" s="95">
        <v>45962</v>
      </c>
      <c r="C181" t="s">
        <v>330</v>
      </c>
      <c r="D181" s="2" t="s">
        <v>203</v>
      </c>
      <c r="E181" t="s">
        <v>342</v>
      </c>
      <c r="F181" t="s">
        <v>343</v>
      </c>
      <c r="G181" t="s">
        <v>341</v>
      </c>
      <c r="H181" s="2">
        <v>1</v>
      </c>
      <c r="I181" t="s">
        <v>57</v>
      </c>
      <c r="J181" t="s">
        <v>58</v>
      </c>
      <c r="K181" s="161" t="str">
        <f t="shared" si="133"/>
        <v>DP_00228_5704VAp57.20</v>
      </c>
      <c r="L181" s="79">
        <v>0</v>
      </c>
      <c r="M181" s="100">
        <f t="shared" ref="M181:U181" si="179">(L181*M$5)</f>
        <v>0</v>
      </c>
      <c r="N181" s="100">
        <f t="shared" si="179"/>
        <v>0</v>
      </c>
      <c r="O181" s="100">
        <f t="shared" si="179"/>
        <v>0</v>
      </c>
      <c r="P181" s="100">
        <f t="shared" si="179"/>
        <v>0</v>
      </c>
      <c r="Q181" s="100">
        <f t="shared" si="179"/>
        <v>0</v>
      </c>
      <c r="R181" s="100">
        <f t="shared" si="179"/>
        <v>0</v>
      </c>
      <c r="S181" s="100">
        <f t="shared" si="179"/>
        <v>0</v>
      </c>
      <c r="T181" s="100">
        <f t="shared" si="179"/>
        <v>0</v>
      </c>
      <c r="U181" s="100">
        <f t="shared" si="179"/>
        <v>0</v>
      </c>
      <c r="V181"/>
    </row>
    <row r="182" spans="1:22" s="96" customFormat="1" ht="15.75" x14ac:dyDescent="0.25">
      <c r="A182" t="s">
        <v>112</v>
      </c>
      <c r="B182" s="95">
        <v>45778</v>
      </c>
      <c r="C182" t="s">
        <v>330</v>
      </c>
      <c r="D182" s="2" t="s">
        <v>203</v>
      </c>
      <c r="E182" t="s">
        <v>342</v>
      </c>
      <c r="F182" t="s">
        <v>343</v>
      </c>
      <c r="G182" t="s">
        <v>341</v>
      </c>
      <c r="H182" s="2">
        <v>1</v>
      </c>
      <c r="I182" t="s">
        <v>60</v>
      </c>
      <c r="J182" t="s">
        <v>61</v>
      </c>
      <c r="K182" s="161" t="str">
        <f t="shared" si="133"/>
        <v>DP_00228_5704VAp57.21</v>
      </c>
      <c r="L182" s="79">
        <v>0</v>
      </c>
      <c r="M182" s="100">
        <f t="shared" ref="M182:U182" si="180">(L182*M$5)</f>
        <v>0</v>
      </c>
      <c r="N182" s="100">
        <f t="shared" si="180"/>
        <v>0</v>
      </c>
      <c r="O182" s="100">
        <f t="shared" si="180"/>
        <v>0</v>
      </c>
      <c r="P182" s="100">
        <f t="shared" si="180"/>
        <v>0</v>
      </c>
      <c r="Q182" s="100">
        <f t="shared" si="180"/>
        <v>0</v>
      </c>
      <c r="R182" s="100">
        <f t="shared" si="180"/>
        <v>0</v>
      </c>
      <c r="S182" s="100">
        <f t="shared" si="180"/>
        <v>0</v>
      </c>
      <c r="T182" s="100">
        <f t="shared" si="180"/>
        <v>0</v>
      </c>
      <c r="U182" s="100">
        <f t="shared" si="180"/>
        <v>0</v>
      </c>
      <c r="V182"/>
    </row>
    <row r="183" spans="1:22" s="96" customFormat="1" ht="15.75" x14ac:dyDescent="0.25">
      <c r="A183" t="s">
        <v>95</v>
      </c>
      <c r="B183" s="95">
        <v>45962</v>
      </c>
      <c r="C183" t="s">
        <v>330</v>
      </c>
      <c r="D183" s="2">
        <v>1</v>
      </c>
      <c r="E183" t="s">
        <v>344</v>
      </c>
      <c r="F183" t="s">
        <v>345</v>
      </c>
      <c r="G183" t="s">
        <v>346</v>
      </c>
      <c r="H183" s="2">
        <v>1</v>
      </c>
      <c r="I183" t="s">
        <v>57</v>
      </c>
      <c r="J183" t="s">
        <v>58</v>
      </c>
      <c r="K183" s="161" t="str">
        <f t="shared" si="133"/>
        <v>DP_01XXX_5705LVp57.20</v>
      </c>
      <c r="L183" s="79">
        <v>0</v>
      </c>
      <c r="M183" s="100">
        <f t="shared" ref="M183:U183" si="181">(L183*M$5)</f>
        <v>0</v>
      </c>
      <c r="N183" s="100">
        <f t="shared" si="181"/>
        <v>0</v>
      </c>
      <c r="O183" s="100">
        <f t="shared" si="181"/>
        <v>0</v>
      </c>
      <c r="P183" s="100">
        <f t="shared" si="181"/>
        <v>0</v>
      </c>
      <c r="Q183" s="100">
        <f t="shared" si="181"/>
        <v>0</v>
      </c>
      <c r="R183" s="100">
        <f t="shared" si="181"/>
        <v>0</v>
      </c>
      <c r="S183" s="100">
        <f t="shared" si="181"/>
        <v>0</v>
      </c>
      <c r="T183" s="100">
        <f t="shared" si="181"/>
        <v>0</v>
      </c>
      <c r="U183" s="100">
        <f t="shared" si="181"/>
        <v>0</v>
      </c>
      <c r="V183"/>
    </row>
    <row r="184" spans="1:22" s="96" customFormat="1" ht="15.75" x14ac:dyDescent="0.25">
      <c r="A184" t="s">
        <v>95</v>
      </c>
      <c r="B184" s="95">
        <v>45778</v>
      </c>
      <c r="C184" t="s">
        <v>330</v>
      </c>
      <c r="D184" s="2">
        <v>1</v>
      </c>
      <c r="E184" t="s">
        <v>344</v>
      </c>
      <c r="F184" t="s">
        <v>345</v>
      </c>
      <c r="G184" t="s">
        <v>346</v>
      </c>
      <c r="H184" s="2">
        <v>1</v>
      </c>
      <c r="I184" t="s">
        <v>60</v>
      </c>
      <c r="J184" t="s">
        <v>61</v>
      </c>
      <c r="K184" s="161" t="str">
        <f t="shared" si="133"/>
        <v>DP_01XXX_5705LVp57.21</v>
      </c>
      <c r="L184" s="79">
        <v>0</v>
      </c>
      <c r="M184" s="100">
        <f t="shared" ref="M184:U184" si="182">(L184*M$5)</f>
        <v>0</v>
      </c>
      <c r="N184" s="100">
        <f t="shared" si="182"/>
        <v>0</v>
      </c>
      <c r="O184" s="100">
        <f t="shared" si="182"/>
        <v>0</v>
      </c>
      <c r="P184" s="100">
        <f t="shared" si="182"/>
        <v>0</v>
      </c>
      <c r="Q184" s="100">
        <f t="shared" si="182"/>
        <v>0</v>
      </c>
      <c r="R184" s="100">
        <f t="shared" si="182"/>
        <v>0</v>
      </c>
      <c r="S184" s="100">
        <f t="shared" si="182"/>
        <v>0</v>
      </c>
      <c r="T184" s="100">
        <f t="shared" si="182"/>
        <v>0</v>
      </c>
      <c r="U184" s="100">
        <f t="shared" si="182"/>
        <v>0</v>
      </c>
      <c r="V184"/>
    </row>
    <row r="185" spans="1:22" s="96" customFormat="1" ht="15.75" x14ac:dyDescent="0.25">
      <c r="A185"/>
      <c r="B185" s="95">
        <v>45931</v>
      </c>
      <c r="C185" t="s">
        <v>347</v>
      </c>
      <c r="D185" s="2">
        <v>3</v>
      </c>
      <c r="E185" t="s">
        <v>348</v>
      </c>
      <c r="F185" t="s">
        <v>349</v>
      </c>
      <c r="G185"/>
      <c r="H185" s="2">
        <v>1</v>
      </c>
      <c r="I185" t="s">
        <v>57</v>
      </c>
      <c r="J185" t="s">
        <v>58</v>
      </c>
      <c r="K185" s="161" t="str">
        <f t="shared" si="133"/>
        <v>EC_03_33_5701p57.20</v>
      </c>
      <c r="L185" s="79">
        <v>0</v>
      </c>
      <c r="M185" s="100">
        <f t="shared" ref="M185:U185" si="183">(L185*M$5)</f>
        <v>0</v>
      </c>
      <c r="N185" s="100">
        <f t="shared" si="183"/>
        <v>0</v>
      </c>
      <c r="O185" s="100">
        <f t="shared" si="183"/>
        <v>0</v>
      </c>
      <c r="P185" s="100">
        <f t="shared" si="183"/>
        <v>0</v>
      </c>
      <c r="Q185" s="100">
        <f t="shared" si="183"/>
        <v>0</v>
      </c>
      <c r="R185" s="100">
        <f t="shared" si="183"/>
        <v>0</v>
      </c>
      <c r="S185" s="100">
        <f t="shared" si="183"/>
        <v>0</v>
      </c>
      <c r="T185" s="100">
        <f t="shared" si="183"/>
        <v>0</v>
      </c>
      <c r="U185" s="100">
        <f t="shared" si="183"/>
        <v>0</v>
      </c>
      <c r="V185"/>
    </row>
    <row r="186" spans="1:22" s="96" customFormat="1" ht="15.75" x14ac:dyDescent="0.25">
      <c r="A186"/>
      <c r="B186" s="95">
        <v>45748</v>
      </c>
      <c r="C186" t="s">
        <v>347</v>
      </c>
      <c r="D186" s="2">
        <v>3</v>
      </c>
      <c r="E186" t="s">
        <v>348</v>
      </c>
      <c r="F186" t="s">
        <v>349</v>
      </c>
      <c r="G186"/>
      <c r="H186" s="2">
        <v>1</v>
      </c>
      <c r="I186" t="s">
        <v>60</v>
      </c>
      <c r="J186" t="s">
        <v>61</v>
      </c>
      <c r="K186" s="161" t="str">
        <f t="shared" si="133"/>
        <v>EC_03_33_5701p57.21</v>
      </c>
      <c r="L186" s="79">
        <v>0</v>
      </c>
      <c r="M186" s="100">
        <f t="shared" ref="M186:U186" si="184">(L186*M$5)</f>
        <v>0</v>
      </c>
      <c r="N186" s="100">
        <f t="shared" si="184"/>
        <v>0</v>
      </c>
      <c r="O186" s="100">
        <f t="shared" si="184"/>
        <v>0</v>
      </c>
      <c r="P186" s="100">
        <f t="shared" si="184"/>
        <v>0</v>
      </c>
      <c r="Q186" s="100">
        <f t="shared" si="184"/>
        <v>0</v>
      </c>
      <c r="R186" s="100">
        <f t="shared" si="184"/>
        <v>0</v>
      </c>
      <c r="S186" s="100">
        <f t="shared" si="184"/>
        <v>0</v>
      </c>
      <c r="T186" s="100">
        <f t="shared" si="184"/>
        <v>0</v>
      </c>
      <c r="U186" s="100">
        <f t="shared" si="184"/>
        <v>0</v>
      </c>
      <c r="V186"/>
    </row>
    <row r="187" spans="1:22" s="96" customFormat="1" ht="15.75" x14ac:dyDescent="0.25">
      <c r="A187"/>
      <c r="B187" s="95">
        <v>45931</v>
      </c>
      <c r="C187" t="s">
        <v>347</v>
      </c>
      <c r="D187" s="2">
        <v>5</v>
      </c>
      <c r="E187" t="s">
        <v>350</v>
      </c>
      <c r="F187" t="s">
        <v>351</v>
      </c>
      <c r="G187"/>
      <c r="H187" s="2">
        <v>1</v>
      </c>
      <c r="I187" t="s">
        <v>57</v>
      </c>
      <c r="J187" t="s">
        <v>58</v>
      </c>
      <c r="K187" s="161" t="str">
        <f t="shared" si="133"/>
        <v>EC_05_00_5701p57.20</v>
      </c>
      <c r="L187" s="79">
        <v>0</v>
      </c>
      <c r="M187" s="100">
        <f t="shared" ref="M187:U187" si="185">(L187*M$5)</f>
        <v>0</v>
      </c>
      <c r="N187" s="100">
        <f t="shared" si="185"/>
        <v>0</v>
      </c>
      <c r="O187" s="100">
        <f t="shared" si="185"/>
        <v>0</v>
      </c>
      <c r="P187" s="100">
        <f t="shared" si="185"/>
        <v>0</v>
      </c>
      <c r="Q187" s="100">
        <f t="shared" si="185"/>
        <v>0</v>
      </c>
      <c r="R187" s="100">
        <f t="shared" si="185"/>
        <v>0</v>
      </c>
      <c r="S187" s="100">
        <f t="shared" si="185"/>
        <v>0</v>
      </c>
      <c r="T187" s="100">
        <f t="shared" si="185"/>
        <v>0</v>
      </c>
      <c r="U187" s="100">
        <f t="shared" si="185"/>
        <v>0</v>
      </c>
      <c r="V187"/>
    </row>
    <row r="188" spans="1:22" s="96" customFormat="1" ht="15.75" x14ac:dyDescent="0.25">
      <c r="A188"/>
      <c r="B188" s="95">
        <v>45748</v>
      </c>
      <c r="C188" t="s">
        <v>347</v>
      </c>
      <c r="D188" s="2">
        <v>5</v>
      </c>
      <c r="E188" t="s">
        <v>350</v>
      </c>
      <c r="F188" t="s">
        <v>351</v>
      </c>
      <c r="G188"/>
      <c r="H188" s="2">
        <v>1</v>
      </c>
      <c r="I188" t="s">
        <v>60</v>
      </c>
      <c r="J188" t="s">
        <v>61</v>
      </c>
      <c r="K188" s="161" t="str">
        <f t="shared" si="133"/>
        <v>EC_05_00_5701p57.21</v>
      </c>
      <c r="L188" s="79">
        <v>0</v>
      </c>
      <c r="M188" s="100">
        <f t="shared" ref="M188:U188" si="186">(L188*M$5)</f>
        <v>0</v>
      </c>
      <c r="N188" s="100">
        <f t="shared" si="186"/>
        <v>0</v>
      </c>
      <c r="O188" s="100">
        <f t="shared" si="186"/>
        <v>0</v>
      </c>
      <c r="P188" s="100">
        <f t="shared" si="186"/>
        <v>0</v>
      </c>
      <c r="Q188" s="100">
        <f t="shared" si="186"/>
        <v>0</v>
      </c>
      <c r="R188" s="100">
        <f t="shared" si="186"/>
        <v>0</v>
      </c>
      <c r="S188" s="100">
        <f t="shared" si="186"/>
        <v>0</v>
      </c>
      <c r="T188" s="100">
        <f t="shared" si="186"/>
        <v>0</v>
      </c>
      <c r="U188" s="100">
        <f t="shared" si="186"/>
        <v>0</v>
      </c>
      <c r="V188"/>
    </row>
    <row r="189" spans="1:22" s="96" customFormat="1" ht="15.75" x14ac:dyDescent="0.25">
      <c r="A189"/>
      <c r="B189" s="95">
        <v>45931</v>
      </c>
      <c r="C189" t="s">
        <v>347</v>
      </c>
      <c r="D189" s="2">
        <v>5</v>
      </c>
      <c r="E189" t="s">
        <v>352</v>
      </c>
      <c r="F189" t="s">
        <v>353</v>
      </c>
      <c r="G189"/>
      <c r="H189" s="2">
        <v>1</v>
      </c>
      <c r="I189" t="s">
        <v>57</v>
      </c>
      <c r="J189" t="s">
        <v>58</v>
      </c>
      <c r="K189" s="161" t="str">
        <f t="shared" si="133"/>
        <v>EC_05_00_5702p57.20</v>
      </c>
      <c r="L189" s="79">
        <v>0</v>
      </c>
      <c r="M189" s="100">
        <f t="shared" ref="M189:U189" si="187">(L189*M$5)</f>
        <v>0</v>
      </c>
      <c r="N189" s="100">
        <f t="shared" si="187"/>
        <v>0</v>
      </c>
      <c r="O189" s="100">
        <f t="shared" si="187"/>
        <v>0</v>
      </c>
      <c r="P189" s="100">
        <f t="shared" si="187"/>
        <v>0</v>
      </c>
      <c r="Q189" s="100">
        <f t="shared" si="187"/>
        <v>0</v>
      </c>
      <c r="R189" s="100">
        <f t="shared" si="187"/>
        <v>0</v>
      </c>
      <c r="S189" s="100">
        <f t="shared" si="187"/>
        <v>0</v>
      </c>
      <c r="T189" s="100">
        <f t="shared" si="187"/>
        <v>0</v>
      </c>
      <c r="U189" s="100">
        <f t="shared" si="187"/>
        <v>0</v>
      </c>
      <c r="V189"/>
    </row>
    <row r="190" spans="1:22" s="96" customFormat="1" ht="15.75" x14ac:dyDescent="0.25">
      <c r="A190"/>
      <c r="B190" s="95">
        <v>45748</v>
      </c>
      <c r="C190" t="s">
        <v>347</v>
      </c>
      <c r="D190" s="2">
        <v>5</v>
      </c>
      <c r="E190" t="s">
        <v>352</v>
      </c>
      <c r="F190" t="s">
        <v>353</v>
      </c>
      <c r="G190"/>
      <c r="H190" s="2">
        <v>1</v>
      </c>
      <c r="I190" t="s">
        <v>60</v>
      </c>
      <c r="J190" t="s">
        <v>61</v>
      </c>
      <c r="K190" s="161" t="str">
        <f t="shared" si="133"/>
        <v>EC_05_00_5702p57.21</v>
      </c>
      <c r="L190" s="79">
        <v>0</v>
      </c>
      <c r="M190" s="100">
        <f t="shared" ref="M190:U190" si="188">(L190*M$5)</f>
        <v>0</v>
      </c>
      <c r="N190" s="100">
        <f t="shared" si="188"/>
        <v>0</v>
      </c>
      <c r="O190" s="100">
        <f t="shared" si="188"/>
        <v>0</v>
      </c>
      <c r="P190" s="100">
        <f t="shared" si="188"/>
        <v>0</v>
      </c>
      <c r="Q190" s="100">
        <f t="shared" si="188"/>
        <v>0</v>
      </c>
      <c r="R190" s="100">
        <f t="shared" si="188"/>
        <v>0</v>
      </c>
      <c r="S190" s="100">
        <f t="shared" si="188"/>
        <v>0</v>
      </c>
      <c r="T190" s="100">
        <f t="shared" si="188"/>
        <v>0</v>
      </c>
      <c r="U190" s="100">
        <f t="shared" si="188"/>
        <v>0</v>
      </c>
      <c r="V190"/>
    </row>
    <row r="191" spans="1:22" s="96" customFormat="1" ht="15.75" x14ac:dyDescent="0.25">
      <c r="A191" t="s">
        <v>95</v>
      </c>
      <c r="B191" s="95">
        <v>45778</v>
      </c>
      <c r="C191" t="s">
        <v>354</v>
      </c>
      <c r="D191" s="2">
        <v>0</v>
      </c>
      <c r="E191" t="s">
        <v>355</v>
      </c>
      <c r="F191" t="s">
        <v>356</v>
      </c>
      <c r="G191" t="s">
        <v>357</v>
      </c>
      <c r="H191" s="2">
        <v>1</v>
      </c>
      <c r="I191" t="s">
        <v>57</v>
      </c>
      <c r="J191" t="s">
        <v>58</v>
      </c>
      <c r="K191" s="161" t="str">
        <f t="shared" si="133"/>
        <v>EE_00_36_5701p57.20</v>
      </c>
      <c r="L191" s="79">
        <v>0</v>
      </c>
      <c r="M191" s="100">
        <f t="shared" ref="M191:U191" si="189">(L191*M$5)</f>
        <v>0</v>
      </c>
      <c r="N191" s="100">
        <f t="shared" si="189"/>
        <v>0</v>
      </c>
      <c r="O191" s="100">
        <f t="shared" si="189"/>
        <v>0</v>
      </c>
      <c r="P191" s="100">
        <f t="shared" si="189"/>
        <v>0</v>
      </c>
      <c r="Q191" s="100">
        <f t="shared" si="189"/>
        <v>0</v>
      </c>
      <c r="R191" s="100">
        <f t="shared" si="189"/>
        <v>0</v>
      </c>
      <c r="S191" s="100">
        <f t="shared" si="189"/>
        <v>0</v>
      </c>
      <c r="T191" s="100">
        <f t="shared" si="189"/>
        <v>0</v>
      </c>
      <c r="U191" s="100">
        <f t="shared" si="189"/>
        <v>0</v>
      </c>
      <c r="V191"/>
    </row>
    <row r="192" spans="1:22" s="96" customFormat="1" ht="15.75" x14ac:dyDescent="0.25">
      <c r="A192" t="s">
        <v>95</v>
      </c>
      <c r="B192" s="95">
        <v>45962</v>
      </c>
      <c r="C192" t="s">
        <v>354</v>
      </c>
      <c r="D192" s="2">
        <v>0</v>
      </c>
      <c r="E192" t="s">
        <v>355</v>
      </c>
      <c r="F192" t="s">
        <v>356</v>
      </c>
      <c r="G192" t="s">
        <v>357</v>
      </c>
      <c r="H192" s="2">
        <v>1</v>
      </c>
      <c r="I192" t="s">
        <v>60</v>
      </c>
      <c r="J192" t="s">
        <v>61</v>
      </c>
      <c r="K192" s="161" t="str">
        <f t="shared" si="133"/>
        <v>EE_00_36_5701p57.21</v>
      </c>
      <c r="L192" s="79">
        <v>0</v>
      </c>
      <c r="M192" s="100">
        <f t="shared" ref="M192:U192" si="190">(L192*M$5)</f>
        <v>0</v>
      </c>
      <c r="N192" s="100">
        <f t="shared" si="190"/>
        <v>0</v>
      </c>
      <c r="O192" s="100">
        <f t="shared" si="190"/>
        <v>0</v>
      </c>
      <c r="P192" s="100">
        <f t="shared" si="190"/>
        <v>0</v>
      </c>
      <c r="Q192" s="100">
        <f t="shared" si="190"/>
        <v>0</v>
      </c>
      <c r="R192" s="100">
        <f t="shared" si="190"/>
        <v>0</v>
      </c>
      <c r="S192" s="100">
        <f t="shared" si="190"/>
        <v>0</v>
      </c>
      <c r="T192" s="100">
        <f t="shared" si="190"/>
        <v>0</v>
      </c>
      <c r="U192" s="100">
        <f t="shared" si="190"/>
        <v>0</v>
      </c>
      <c r="V192"/>
    </row>
    <row r="193" spans="1:22" s="96" customFormat="1" ht="15.75" x14ac:dyDescent="0.25">
      <c r="A193" t="s">
        <v>95</v>
      </c>
      <c r="B193" s="95">
        <v>45778</v>
      </c>
      <c r="C193" t="s">
        <v>354</v>
      </c>
      <c r="D193" s="2">
        <v>0</v>
      </c>
      <c r="E193" t="s">
        <v>358</v>
      </c>
      <c r="F193" t="s">
        <v>359</v>
      </c>
      <c r="G193" t="s">
        <v>146</v>
      </c>
      <c r="H193" s="2">
        <v>1</v>
      </c>
      <c r="I193" t="s">
        <v>57</v>
      </c>
      <c r="J193" t="s">
        <v>58</v>
      </c>
      <c r="K193" s="161" t="str">
        <f t="shared" si="133"/>
        <v>EE_00_79_5707p57.20</v>
      </c>
      <c r="L193" s="79">
        <v>0</v>
      </c>
      <c r="M193" s="100">
        <f t="shared" ref="M193:U193" si="191">(L193*M$5)</f>
        <v>0</v>
      </c>
      <c r="N193" s="100">
        <f t="shared" si="191"/>
        <v>0</v>
      </c>
      <c r="O193" s="100">
        <f t="shared" si="191"/>
        <v>0</v>
      </c>
      <c r="P193" s="100">
        <f t="shared" si="191"/>
        <v>0</v>
      </c>
      <c r="Q193" s="100">
        <f t="shared" si="191"/>
        <v>0</v>
      </c>
      <c r="R193" s="100">
        <f t="shared" si="191"/>
        <v>0</v>
      </c>
      <c r="S193" s="100">
        <f t="shared" si="191"/>
        <v>0</v>
      </c>
      <c r="T193" s="100">
        <f t="shared" si="191"/>
        <v>0</v>
      </c>
      <c r="U193" s="100">
        <f t="shared" si="191"/>
        <v>0</v>
      </c>
      <c r="V193"/>
    </row>
    <row r="194" spans="1:22" s="96" customFormat="1" ht="15.75" x14ac:dyDescent="0.25">
      <c r="A194" t="s">
        <v>95</v>
      </c>
      <c r="B194" s="95">
        <v>45962</v>
      </c>
      <c r="C194" t="s">
        <v>354</v>
      </c>
      <c r="D194" s="2">
        <v>0</v>
      </c>
      <c r="E194" t="s">
        <v>358</v>
      </c>
      <c r="F194" t="s">
        <v>359</v>
      </c>
      <c r="G194" t="s">
        <v>146</v>
      </c>
      <c r="H194" s="2">
        <v>1</v>
      </c>
      <c r="I194" t="s">
        <v>60</v>
      </c>
      <c r="J194" t="s">
        <v>61</v>
      </c>
      <c r="K194" s="161" t="str">
        <f t="shared" si="133"/>
        <v>EE_00_79_5707p57.21</v>
      </c>
      <c r="L194" s="79">
        <v>0</v>
      </c>
      <c r="M194" s="100">
        <f t="shared" ref="M194:U194" si="192">(L194*M$5)</f>
        <v>0</v>
      </c>
      <c r="N194" s="100">
        <f t="shared" si="192"/>
        <v>0</v>
      </c>
      <c r="O194" s="100">
        <f t="shared" si="192"/>
        <v>0</v>
      </c>
      <c r="P194" s="100">
        <f t="shared" si="192"/>
        <v>0</v>
      </c>
      <c r="Q194" s="100">
        <f t="shared" si="192"/>
        <v>0</v>
      </c>
      <c r="R194" s="100">
        <f t="shared" si="192"/>
        <v>0</v>
      </c>
      <c r="S194" s="100">
        <f t="shared" si="192"/>
        <v>0</v>
      </c>
      <c r="T194" s="100">
        <f t="shared" si="192"/>
        <v>0</v>
      </c>
      <c r="U194" s="100">
        <f t="shared" si="192"/>
        <v>0</v>
      </c>
      <c r="V194"/>
    </row>
    <row r="195" spans="1:22" s="96" customFormat="1" ht="15.75" x14ac:dyDescent="0.25">
      <c r="A195" t="s">
        <v>95</v>
      </c>
      <c r="B195" s="95">
        <v>45748</v>
      </c>
      <c r="C195" t="s">
        <v>354</v>
      </c>
      <c r="D195" s="2">
        <v>4</v>
      </c>
      <c r="E195" t="s">
        <v>360</v>
      </c>
      <c r="F195" t="s">
        <v>361</v>
      </c>
      <c r="G195" t="s">
        <v>362</v>
      </c>
      <c r="H195" s="2">
        <v>1</v>
      </c>
      <c r="I195" t="s">
        <v>57</v>
      </c>
      <c r="J195" t="s">
        <v>58</v>
      </c>
      <c r="K195" s="161" t="str">
        <f t="shared" si="133"/>
        <v>EE_04401_5702p57.20</v>
      </c>
      <c r="L195" s="79">
        <v>0</v>
      </c>
      <c r="M195" s="100">
        <f t="shared" ref="M195:U195" si="193">(L195*M$5)</f>
        <v>0</v>
      </c>
      <c r="N195" s="100">
        <f t="shared" si="193"/>
        <v>0</v>
      </c>
      <c r="O195" s="100">
        <f t="shared" si="193"/>
        <v>0</v>
      </c>
      <c r="P195" s="100">
        <f t="shared" si="193"/>
        <v>0</v>
      </c>
      <c r="Q195" s="100">
        <f t="shared" si="193"/>
        <v>0</v>
      </c>
      <c r="R195" s="100">
        <f t="shared" si="193"/>
        <v>0</v>
      </c>
      <c r="S195" s="100">
        <f t="shared" si="193"/>
        <v>0</v>
      </c>
      <c r="T195" s="100">
        <f t="shared" si="193"/>
        <v>0</v>
      </c>
      <c r="U195" s="100">
        <f t="shared" si="193"/>
        <v>0</v>
      </c>
      <c r="V195"/>
    </row>
    <row r="196" spans="1:22" s="96" customFormat="1" ht="15.75" x14ac:dyDescent="0.25">
      <c r="A196" t="s">
        <v>95</v>
      </c>
      <c r="B196" s="95">
        <v>45931</v>
      </c>
      <c r="C196" t="s">
        <v>354</v>
      </c>
      <c r="D196" s="2">
        <v>4</v>
      </c>
      <c r="E196" t="s">
        <v>360</v>
      </c>
      <c r="F196" t="s">
        <v>361</v>
      </c>
      <c r="G196" t="s">
        <v>362</v>
      </c>
      <c r="H196" s="2">
        <v>1</v>
      </c>
      <c r="I196" t="s">
        <v>60</v>
      </c>
      <c r="J196" t="s">
        <v>61</v>
      </c>
      <c r="K196" s="161" t="str">
        <f t="shared" si="133"/>
        <v>EE_04401_5702p57.21</v>
      </c>
      <c r="L196" s="79">
        <v>0</v>
      </c>
      <c r="M196" s="100">
        <f t="shared" ref="M196:U196" si="194">(L196*M$5)</f>
        <v>0</v>
      </c>
      <c r="N196" s="100">
        <f t="shared" si="194"/>
        <v>0</v>
      </c>
      <c r="O196" s="100">
        <f t="shared" si="194"/>
        <v>0</v>
      </c>
      <c r="P196" s="100">
        <f t="shared" si="194"/>
        <v>0</v>
      </c>
      <c r="Q196" s="100">
        <f t="shared" si="194"/>
        <v>0</v>
      </c>
      <c r="R196" s="100">
        <f t="shared" si="194"/>
        <v>0</v>
      </c>
      <c r="S196" s="100">
        <f t="shared" si="194"/>
        <v>0</v>
      </c>
      <c r="T196" s="100">
        <f t="shared" si="194"/>
        <v>0</v>
      </c>
      <c r="U196" s="100">
        <f t="shared" si="194"/>
        <v>0</v>
      </c>
      <c r="V196"/>
    </row>
    <row r="197" spans="1:22" s="96" customFormat="1" ht="15.75" x14ac:dyDescent="0.25">
      <c r="A197" t="s">
        <v>95</v>
      </c>
      <c r="B197" s="95">
        <v>45748</v>
      </c>
      <c r="C197" t="s">
        <v>354</v>
      </c>
      <c r="D197" s="2">
        <v>4</v>
      </c>
      <c r="E197" t="s">
        <v>363</v>
      </c>
      <c r="F197" t="s">
        <v>364</v>
      </c>
      <c r="G197" t="s">
        <v>146</v>
      </c>
      <c r="H197" s="2">
        <v>1</v>
      </c>
      <c r="I197" t="s">
        <v>57</v>
      </c>
      <c r="J197" t="s">
        <v>58</v>
      </c>
      <c r="K197" s="161" t="str">
        <f t="shared" si="133"/>
        <v>EE_04401_5703p57.20</v>
      </c>
      <c r="L197" s="79">
        <v>0</v>
      </c>
      <c r="M197" s="100">
        <f t="shared" ref="M197:U197" si="195">(L197*M$5)</f>
        <v>0</v>
      </c>
      <c r="N197" s="100">
        <f t="shared" si="195"/>
        <v>0</v>
      </c>
      <c r="O197" s="100">
        <f t="shared" si="195"/>
        <v>0</v>
      </c>
      <c r="P197" s="100">
        <f t="shared" si="195"/>
        <v>0</v>
      </c>
      <c r="Q197" s="100">
        <f t="shared" si="195"/>
        <v>0</v>
      </c>
      <c r="R197" s="100">
        <f t="shared" si="195"/>
        <v>0</v>
      </c>
      <c r="S197" s="100">
        <f t="shared" si="195"/>
        <v>0</v>
      </c>
      <c r="T197" s="100">
        <f t="shared" si="195"/>
        <v>0</v>
      </c>
      <c r="U197" s="100">
        <f t="shared" si="195"/>
        <v>0</v>
      </c>
      <c r="V197"/>
    </row>
    <row r="198" spans="1:22" s="96" customFormat="1" ht="15.75" x14ac:dyDescent="0.25">
      <c r="A198" t="s">
        <v>95</v>
      </c>
      <c r="B198" s="95">
        <v>45931</v>
      </c>
      <c r="C198" t="s">
        <v>354</v>
      </c>
      <c r="D198" s="2">
        <v>4</v>
      </c>
      <c r="E198" t="s">
        <v>363</v>
      </c>
      <c r="F198" t="s">
        <v>364</v>
      </c>
      <c r="G198" t="s">
        <v>146</v>
      </c>
      <c r="H198" s="2">
        <v>1</v>
      </c>
      <c r="I198" t="s">
        <v>60</v>
      </c>
      <c r="J198" t="s">
        <v>61</v>
      </c>
      <c r="K198" s="161" t="str">
        <f t="shared" si="133"/>
        <v>EE_04401_5703p57.21</v>
      </c>
      <c r="L198" s="79">
        <v>0</v>
      </c>
      <c r="M198" s="100">
        <f t="shared" ref="M198:U198" si="196">(L198*M$5)</f>
        <v>0</v>
      </c>
      <c r="N198" s="100">
        <f t="shared" si="196"/>
        <v>0</v>
      </c>
      <c r="O198" s="100">
        <f t="shared" si="196"/>
        <v>0</v>
      </c>
      <c r="P198" s="100">
        <f t="shared" si="196"/>
        <v>0</v>
      </c>
      <c r="Q198" s="100">
        <f t="shared" si="196"/>
        <v>0</v>
      </c>
      <c r="R198" s="100">
        <f t="shared" si="196"/>
        <v>0</v>
      </c>
      <c r="S198" s="100">
        <f t="shared" si="196"/>
        <v>0</v>
      </c>
      <c r="T198" s="100">
        <f t="shared" si="196"/>
        <v>0</v>
      </c>
      <c r="U198" s="100">
        <f t="shared" si="196"/>
        <v>0</v>
      </c>
      <c r="V198"/>
    </row>
    <row r="199" spans="1:22" s="96" customFormat="1" ht="15.75" x14ac:dyDescent="0.25">
      <c r="A199" t="s">
        <v>95</v>
      </c>
      <c r="B199" s="95">
        <v>45748</v>
      </c>
      <c r="C199" t="s">
        <v>354</v>
      </c>
      <c r="D199" s="2">
        <v>4</v>
      </c>
      <c r="E199" t="s">
        <v>365</v>
      </c>
      <c r="F199" t="s">
        <v>366</v>
      </c>
      <c r="G199" t="s">
        <v>146</v>
      </c>
      <c r="H199" s="2">
        <v>1</v>
      </c>
      <c r="I199" t="s">
        <v>57</v>
      </c>
      <c r="J199" t="s">
        <v>58</v>
      </c>
      <c r="K199" s="161" t="str">
        <f t="shared" si="133"/>
        <v>EE_04401_5704p57.20</v>
      </c>
      <c r="L199" s="79">
        <v>0</v>
      </c>
      <c r="M199" s="100">
        <f t="shared" ref="M199:U199" si="197">(L199*M$5)</f>
        <v>0</v>
      </c>
      <c r="N199" s="100">
        <f t="shared" si="197"/>
        <v>0</v>
      </c>
      <c r="O199" s="100">
        <f t="shared" si="197"/>
        <v>0</v>
      </c>
      <c r="P199" s="100">
        <f t="shared" si="197"/>
        <v>0</v>
      </c>
      <c r="Q199" s="100">
        <f t="shared" si="197"/>
        <v>0</v>
      </c>
      <c r="R199" s="100">
        <f t="shared" si="197"/>
        <v>0</v>
      </c>
      <c r="S199" s="100">
        <f t="shared" si="197"/>
        <v>0</v>
      </c>
      <c r="T199" s="100">
        <f t="shared" si="197"/>
        <v>0</v>
      </c>
      <c r="U199" s="100">
        <f t="shared" si="197"/>
        <v>0</v>
      </c>
      <c r="V199"/>
    </row>
    <row r="200" spans="1:22" s="96" customFormat="1" ht="15.75" x14ac:dyDescent="0.25">
      <c r="A200" t="s">
        <v>95</v>
      </c>
      <c r="B200" s="95">
        <v>45931</v>
      </c>
      <c r="C200" t="s">
        <v>354</v>
      </c>
      <c r="D200" s="2">
        <v>4</v>
      </c>
      <c r="E200" t="s">
        <v>365</v>
      </c>
      <c r="F200" t="s">
        <v>366</v>
      </c>
      <c r="G200" t="s">
        <v>146</v>
      </c>
      <c r="H200" s="2">
        <v>1</v>
      </c>
      <c r="I200" t="s">
        <v>60</v>
      </c>
      <c r="J200" t="s">
        <v>61</v>
      </c>
      <c r="K200" s="161" t="str">
        <f t="shared" ref="K200:K263" si="198">CONCATENATE(E200,I200)</f>
        <v>EE_04401_5704p57.21</v>
      </c>
      <c r="L200" s="79">
        <v>0</v>
      </c>
      <c r="M200" s="100">
        <f t="shared" ref="M200:U200" si="199">(L200*M$5)</f>
        <v>0</v>
      </c>
      <c r="N200" s="100">
        <f t="shared" si="199"/>
        <v>0</v>
      </c>
      <c r="O200" s="100">
        <f t="shared" si="199"/>
        <v>0</v>
      </c>
      <c r="P200" s="100">
        <f t="shared" si="199"/>
        <v>0</v>
      </c>
      <c r="Q200" s="100">
        <f t="shared" si="199"/>
        <v>0</v>
      </c>
      <c r="R200" s="100">
        <f t="shared" si="199"/>
        <v>0</v>
      </c>
      <c r="S200" s="100">
        <f t="shared" si="199"/>
        <v>0</v>
      </c>
      <c r="T200" s="100">
        <f t="shared" si="199"/>
        <v>0</v>
      </c>
      <c r="U200" s="100">
        <f t="shared" si="199"/>
        <v>0</v>
      </c>
      <c r="V200"/>
    </row>
    <row r="201" spans="1:22" s="96" customFormat="1" ht="15.75" x14ac:dyDescent="0.25">
      <c r="A201" t="s">
        <v>95</v>
      </c>
      <c r="B201" s="95">
        <v>45748</v>
      </c>
      <c r="C201" t="s">
        <v>354</v>
      </c>
      <c r="D201" s="2">
        <v>4</v>
      </c>
      <c r="E201" t="s">
        <v>367</v>
      </c>
      <c r="F201" t="s">
        <v>368</v>
      </c>
      <c r="G201" t="s">
        <v>369</v>
      </c>
      <c r="H201" s="2">
        <v>1</v>
      </c>
      <c r="I201" t="s">
        <v>57</v>
      </c>
      <c r="J201" t="s">
        <v>58</v>
      </c>
      <c r="K201" s="161" t="str">
        <f t="shared" si="198"/>
        <v>EE_04401_5705p57.20</v>
      </c>
      <c r="L201" s="79">
        <v>0</v>
      </c>
      <c r="M201" s="100">
        <f t="shared" ref="M201:U201" si="200">(L201*M$5)</f>
        <v>0</v>
      </c>
      <c r="N201" s="100">
        <f t="shared" si="200"/>
        <v>0</v>
      </c>
      <c r="O201" s="100">
        <f t="shared" si="200"/>
        <v>0</v>
      </c>
      <c r="P201" s="100">
        <f t="shared" si="200"/>
        <v>0</v>
      </c>
      <c r="Q201" s="100">
        <f t="shared" si="200"/>
        <v>0</v>
      </c>
      <c r="R201" s="100">
        <f t="shared" si="200"/>
        <v>0</v>
      </c>
      <c r="S201" s="100">
        <f t="shared" si="200"/>
        <v>0</v>
      </c>
      <c r="T201" s="100">
        <f t="shared" si="200"/>
        <v>0</v>
      </c>
      <c r="U201" s="100">
        <f t="shared" si="200"/>
        <v>0</v>
      </c>
      <c r="V201"/>
    </row>
    <row r="202" spans="1:22" s="96" customFormat="1" ht="15.75" x14ac:dyDescent="0.25">
      <c r="A202" t="s">
        <v>95</v>
      </c>
      <c r="B202" s="95">
        <v>45931</v>
      </c>
      <c r="C202" t="s">
        <v>354</v>
      </c>
      <c r="D202" s="2">
        <v>4</v>
      </c>
      <c r="E202" t="s">
        <v>367</v>
      </c>
      <c r="F202" t="s">
        <v>368</v>
      </c>
      <c r="G202" t="s">
        <v>369</v>
      </c>
      <c r="H202" s="2">
        <v>1</v>
      </c>
      <c r="I202" t="s">
        <v>60</v>
      </c>
      <c r="J202" t="s">
        <v>61</v>
      </c>
      <c r="K202" s="161" t="str">
        <f t="shared" si="198"/>
        <v>EE_04401_5705p57.21</v>
      </c>
      <c r="L202" s="79">
        <v>0</v>
      </c>
      <c r="M202" s="100">
        <f t="shared" ref="M202:U202" si="201">(L202*M$5)</f>
        <v>0</v>
      </c>
      <c r="N202" s="100">
        <f t="shared" si="201"/>
        <v>0</v>
      </c>
      <c r="O202" s="100">
        <f t="shared" si="201"/>
        <v>0</v>
      </c>
      <c r="P202" s="100">
        <f t="shared" si="201"/>
        <v>0</v>
      </c>
      <c r="Q202" s="100">
        <f t="shared" si="201"/>
        <v>0</v>
      </c>
      <c r="R202" s="100">
        <f t="shared" si="201"/>
        <v>0</v>
      </c>
      <c r="S202" s="100">
        <f t="shared" si="201"/>
        <v>0</v>
      </c>
      <c r="T202" s="100">
        <f t="shared" si="201"/>
        <v>0</v>
      </c>
      <c r="U202" s="100">
        <f t="shared" si="201"/>
        <v>0</v>
      </c>
      <c r="V202"/>
    </row>
    <row r="203" spans="1:22" s="96" customFormat="1" ht="15.75" x14ac:dyDescent="0.25">
      <c r="A203" t="s">
        <v>95</v>
      </c>
      <c r="B203" s="95">
        <v>45748</v>
      </c>
      <c r="C203" t="s">
        <v>354</v>
      </c>
      <c r="D203" s="2">
        <v>4</v>
      </c>
      <c r="E203" t="s">
        <v>370</v>
      </c>
      <c r="F203" t="s">
        <v>371</v>
      </c>
      <c r="G203" t="s">
        <v>372</v>
      </c>
      <c r="H203" s="2">
        <v>1</v>
      </c>
      <c r="I203" t="s">
        <v>57</v>
      </c>
      <c r="J203" t="s">
        <v>58</v>
      </c>
      <c r="K203" s="161" t="str">
        <f t="shared" si="198"/>
        <v>EE_04401_5706p57.20</v>
      </c>
      <c r="L203" s="79">
        <v>0</v>
      </c>
      <c r="M203" s="100">
        <f t="shared" ref="M203:U203" si="202">(L203*M$5)</f>
        <v>0</v>
      </c>
      <c r="N203" s="100">
        <f t="shared" si="202"/>
        <v>0</v>
      </c>
      <c r="O203" s="100">
        <f t="shared" si="202"/>
        <v>0</v>
      </c>
      <c r="P203" s="100">
        <f t="shared" si="202"/>
        <v>0</v>
      </c>
      <c r="Q203" s="100">
        <f t="shared" si="202"/>
        <v>0</v>
      </c>
      <c r="R203" s="100">
        <f t="shared" si="202"/>
        <v>0</v>
      </c>
      <c r="S203" s="100">
        <f t="shared" si="202"/>
        <v>0</v>
      </c>
      <c r="T203" s="100">
        <f t="shared" si="202"/>
        <v>0</v>
      </c>
      <c r="U203" s="100">
        <f t="shared" si="202"/>
        <v>0</v>
      </c>
      <c r="V203"/>
    </row>
    <row r="204" spans="1:22" s="96" customFormat="1" ht="15.75" x14ac:dyDescent="0.25">
      <c r="A204" t="s">
        <v>95</v>
      </c>
      <c r="B204" s="95">
        <v>45931</v>
      </c>
      <c r="C204" t="s">
        <v>354</v>
      </c>
      <c r="D204" s="2">
        <v>4</v>
      </c>
      <c r="E204" t="s">
        <v>370</v>
      </c>
      <c r="F204" t="s">
        <v>371</v>
      </c>
      <c r="G204" t="s">
        <v>372</v>
      </c>
      <c r="H204" s="2">
        <v>1</v>
      </c>
      <c r="I204" t="s">
        <v>60</v>
      </c>
      <c r="J204" t="s">
        <v>61</v>
      </c>
      <c r="K204" s="161" t="str">
        <f t="shared" si="198"/>
        <v>EE_04401_5706p57.21</v>
      </c>
      <c r="L204" s="79">
        <v>0</v>
      </c>
      <c r="M204" s="100">
        <f t="shared" ref="M204:U204" si="203">(L204*M$5)</f>
        <v>0</v>
      </c>
      <c r="N204" s="100">
        <f t="shared" si="203"/>
        <v>0</v>
      </c>
      <c r="O204" s="100">
        <f t="shared" si="203"/>
        <v>0</v>
      </c>
      <c r="P204" s="100">
        <f t="shared" si="203"/>
        <v>0</v>
      </c>
      <c r="Q204" s="100">
        <f t="shared" si="203"/>
        <v>0</v>
      </c>
      <c r="R204" s="100">
        <f t="shared" si="203"/>
        <v>0</v>
      </c>
      <c r="S204" s="100">
        <f t="shared" si="203"/>
        <v>0</v>
      </c>
      <c r="T204" s="100">
        <f t="shared" si="203"/>
        <v>0</v>
      </c>
      <c r="U204" s="100">
        <f t="shared" si="203"/>
        <v>0</v>
      </c>
      <c r="V204"/>
    </row>
    <row r="205" spans="1:22" s="96" customFormat="1" ht="15.75" x14ac:dyDescent="0.25">
      <c r="A205" t="s">
        <v>95</v>
      </c>
      <c r="B205" s="95">
        <v>45748</v>
      </c>
      <c r="C205" t="s">
        <v>354</v>
      </c>
      <c r="D205" s="2">
        <v>4</v>
      </c>
      <c r="E205" t="s">
        <v>373</v>
      </c>
      <c r="F205" t="s">
        <v>374</v>
      </c>
      <c r="G205" t="s">
        <v>375</v>
      </c>
      <c r="H205" s="2">
        <v>1</v>
      </c>
      <c r="I205" t="s">
        <v>57</v>
      </c>
      <c r="J205" t="s">
        <v>58</v>
      </c>
      <c r="K205" s="161" t="str">
        <f t="shared" si="198"/>
        <v>EE_04401_5707p57.20</v>
      </c>
      <c r="L205" s="79">
        <v>0</v>
      </c>
      <c r="M205" s="100">
        <f t="shared" ref="M205:U205" si="204">(L205*M$5)</f>
        <v>0</v>
      </c>
      <c r="N205" s="100">
        <f t="shared" si="204"/>
        <v>0</v>
      </c>
      <c r="O205" s="100">
        <f t="shared" si="204"/>
        <v>0</v>
      </c>
      <c r="P205" s="100">
        <f t="shared" si="204"/>
        <v>0</v>
      </c>
      <c r="Q205" s="100">
        <f t="shared" si="204"/>
        <v>0</v>
      </c>
      <c r="R205" s="100">
        <f t="shared" si="204"/>
        <v>0</v>
      </c>
      <c r="S205" s="100">
        <f t="shared" si="204"/>
        <v>0</v>
      </c>
      <c r="T205" s="100">
        <f t="shared" si="204"/>
        <v>0</v>
      </c>
      <c r="U205" s="100">
        <f t="shared" si="204"/>
        <v>0</v>
      </c>
      <c r="V205"/>
    </row>
    <row r="206" spans="1:22" s="96" customFormat="1" ht="15.75" x14ac:dyDescent="0.25">
      <c r="A206" t="s">
        <v>95</v>
      </c>
      <c r="B206" s="95">
        <v>45931</v>
      </c>
      <c r="C206" t="s">
        <v>354</v>
      </c>
      <c r="D206" s="2">
        <v>4</v>
      </c>
      <c r="E206" t="s">
        <v>373</v>
      </c>
      <c r="F206" t="s">
        <v>374</v>
      </c>
      <c r="G206" t="s">
        <v>375</v>
      </c>
      <c r="H206" s="2">
        <v>1</v>
      </c>
      <c r="I206" t="s">
        <v>60</v>
      </c>
      <c r="J206" t="s">
        <v>61</v>
      </c>
      <c r="K206" s="161" t="str">
        <f t="shared" si="198"/>
        <v>EE_04401_5707p57.21</v>
      </c>
      <c r="L206" s="79">
        <v>0</v>
      </c>
      <c r="M206" s="100">
        <f t="shared" ref="M206:U206" si="205">(L206*M$5)</f>
        <v>0</v>
      </c>
      <c r="N206" s="100">
        <f t="shared" si="205"/>
        <v>0</v>
      </c>
      <c r="O206" s="100">
        <f t="shared" si="205"/>
        <v>0</v>
      </c>
      <c r="P206" s="100">
        <f t="shared" si="205"/>
        <v>0</v>
      </c>
      <c r="Q206" s="100">
        <f t="shared" si="205"/>
        <v>0</v>
      </c>
      <c r="R206" s="100">
        <f t="shared" si="205"/>
        <v>0</v>
      </c>
      <c r="S206" s="100">
        <f t="shared" si="205"/>
        <v>0</v>
      </c>
      <c r="T206" s="100">
        <f t="shared" si="205"/>
        <v>0</v>
      </c>
      <c r="U206" s="100">
        <f t="shared" si="205"/>
        <v>0</v>
      </c>
      <c r="V206"/>
    </row>
    <row r="207" spans="1:22" s="96" customFormat="1" ht="15.75" x14ac:dyDescent="0.25">
      <c r="A207" t="s">
        <v>95</v>
      </c>
      <c r="B207" s="95">
        <v>45748</v>
      </c>
      <c r="C207" t="s">
        <v>354</v>
      </c>
      <c r="D207" s="2">
        <v>4</v>
      </c>
      <c r="E207" t="s">
        <v>376</v>
      </c>
      <c r="F207" t="s">
        <v>377</v>
      </c>
      <c r="G207" t="s">
        <v>378</v>
      </c>
      <c r="H207" s="2">
        <v>1</v>
      </c>
      <c r="I207" t="s">
        <v>57</v>
      </c>
      <c r="J207" t="s">
        <v>58</v>
      </c>
      <c r="K207" s="161" t="str">
        <f t="shared" si="198"/>
        <v>EE_04401_5708p57.20</v>
      </c>
      <c r="L207" s="79">
        <v>0</v>
      </c>
      <c r="M207" s="100">
        <f t="shared" ref="M207:U207" si="206">(L207*M$5)</f>
        <v>0</v>
      </c>
      <c r="N207" s="100">
        <f t="shared" si="206"/>
        <v>0</v>
      </c>
      <c r="O207" s="100">
        <f t="shared" si="206"/>
        <v>0</v>
      </c>
      <c r="P207" s="100">
        <f t="shared" si="206"/>
        <v>0</v>
      </c>
      <c r="Q207" s="100">
        <f t="shared" si="206"/>
        <v>0</v>
      </c>
      <c r="R207" s="100">
        <f t="shared" si="206"/>
        <v>0</v>
      </c>
      <c r="S207" s="100">
        <f t="shared" si="206"/>
        <v>0</v>
      </c>
      <c r="T207" s="100">
        <f t="shared" si="206"/>
        <v>0</v>
      </c>
      <c r="U207" s="100">
        <f t="shared" si="206"/>
        <v>0</v>
      </c>
      <c r="V207"/>
    </row>
    <row r="208" spans="1:22" s="96" customFormat="1" ht="15.75" x14ac:dyDescent="0.25">
      <c r="A208" t="s">
        <v>95</v>
      </c>
      <c r="B208" s="95">
        <v>45931</v>
      </c>
      <c r="C208" t="s">
        <v>354</v>
      </c>
      <c r="D208" s="2">
        <v>4</v>
      </c>
      <c r="E208" t="s">
        <v>376</v>
      </c>
      <c r="F208" t="s">
        <v>377</v>
      </c>
      <c r="G208" t="s">
        <v>378</v>
      </c>
      <c r="H208" s="2">
        <v>1</v>
      </c>
      <c r="I208" t="s">
        <v>60</v>
      </c>
      <c r="J208" t="s">
        <v>61</v>
      </c>
      <c r="K208" s="161" t="str">
        <f t="shared" si="198"/>
        <v>EE_04401_5708p57.21</v>
      </c>
      <c r="L208" s="79">
        <v>0</v>
      </c>
      <c r="M208" s="100">
        <f t="shared" ref="M208:U208" si="207">(L208*M$5)</f>
        <v>0</v>
      </c>
      <c r="N208" s="100">
        <f t="shared" si="207"/>
        <v>0</v>
      </c>
      <c r="O208" s="100">
        <f t="shared" si="207"/>
        <v>0</v>
      </c>
      <c r="P208" s="100">
        <f t="shared" si="207"/>
        <v>0</v>
      </c>
      <c r="Q208" s="100">
        <f t="shared" si="207"/>
        <v>0</v>
      </c>
      <c r="R208" s="100">
        <f t="shared" si="207"/>
        <v>0</v>
      </c>
      <c r="S208" s="100">
        <f t="shared" si="207"/>
        <v>0</v>
      </c>
      <c r="T208" s="100">
        <f t="shared" si="207"/>
        <v>0</v>
      </c>
      <c r="U208" s="100">
        <f t="shared" si="207"/>
        <v>0</v>
      </c>
      <c r="V208"/>
    </row>
    <row r="209" spans="1:22" s="96" customFormat="1" ht="15.75" x14ac:dyDescent="0.25">
      <c r="A209" t="s">
        <v>95</v>
      </c>
      <c r="B209" s="95">
        <v>45748</v>
      </c>
      <c r="C209" t="s">
        <v>354</v>
      </c>
      <c r="D209" s="2">
        <v>4</v>
      </c>
      <c r="E209" t="s">
        <v>379</v>
      </c>
      <c r="F209" t="s">
        <v>380</v>
      </c>
      <c r="G209" t="s">
        <v>378</v>
      </c>
      <c r="H209" s="2">
        <v>1</v>
      </c>
      <c r="I209" t="s">
        <v>57</v>
      </c>
      <c r="J209" t="s">
        <v>58</v>
      </c>
      <c r="K209" s="161" t="str">
        <f t="shared" si="198"/>
        <v>EE_04401_5709p57.20</v>
      </c>
      <c r="L209" s="79">
        <v>0</v>
      </c>
      <c r="M209" s="100">
        <f t="shared" ref="M209:U209" si="208">(L209*M$5)</f>
        <v>0</v>
      </c>
      <c r="N209" s="100">
        <f t="shared" si="208"/>
        <v>0</v>
      </c>
      <c r="O209" s="100">
        <f t="shared" si="208"/>
        <v>0</v>
      </c>
      <c r="P209" s="100">
        <f t="shared" si="208"/>
        <v>0</v>
      </c>
      <c r="Q209" s="100">
        <f t="shared" si="208"/>
        <v>0</v>
      </c>
      <c r="R209" s="100">
        <f t="shared" si="208"/>
        <v>0</v>
      </c>
      <c r="S209" s="100">
        <f t="shared" si="208"/>
        <v>0</v>
      </c>
      <c r="T209" s="100">
        <f t="shared" si="208"/>
        <v>0</v>
      </c>
      <c r="U209" s="100">
        <f t="shared" si="208"/>
        <v>0</v>
      </c>
      <c r="V209"/>
    </row>
    <row r="210" spans="1:22" s="96" customFormat="1" ht="15.75" x14ac:dyDescent="0.25">
      <c r="A210" t="s">
        <v>95</v>
      </c>
      <c r="B210" s="95">
        <v>45931</v>
      </c>
      <c r="C210" t="s">
        <v>354</v>
      </c>
      <c r="D210" s="2">
        <v>4</v>
      </c>
      <c r="E210" t="s">
        <v>379</v>
      </c>
      <c r="F210" t="s">
        <v>380</v>
      </c>
      <c r="G210" t="s">
        <v>378</v>
      </c>
      <c r="H210" s="2">
        <v>1</v>
      </c>
      <c r="I210" t="s">
        <v>60</v>
      </c>
      <c r="J210" t="s">
        <v>61</v>
      </c>
      <c r="K210" s="161" t="str">
        <f t="shared" si="198"/>
        <v>EE_04401_5709p57.21</v>
      </c>
      <c r="L210" s="79">
        <v>0</v>
      </c>
      <c r="M210" s="100">
        <f t="shared" ref="M210:U210" si="209">(L210*M$5)</f>
        <v>0</v>
      </c>
      <c r="N210" s="100">
        <f t="shared" si="209"/>
        <v>0</v>
      </c>
      <c r="O210" s="100">
        <f t="shared" si="209"/>
        <v>0</v>
      </c>
      <c r="P210" s="100">
        <f t="shared" si="209"/>
        <v>0</v>
      </c>
      <c r="Q210" s="100">
        <f t="shared" si="209"/>
        <v>0</v>
      </c>
      <c r="R210" s="100">
        <f t="shared" si="209"/>
        <v>0</v>
      </c>
      <c r="S210" s="100">
        <f t="shared" si="209"/>
        <v>0</v>
      </c>
      <c r="T210" s="100">
        <f t="shared" si="209"/>
        <v>0</v>
      </c>
      <c r="U210" s="100">
        <f t="shared" si="209"/>
        <v>0</v>
      </c>
      <c r="V210"/>
    </row>
    <row r="211" spans="1:22" s="96" customFormat="1" ht="15.75" x14ac:dyDescent="0.25">
      <c r="A211" t="s">
        <v>95</v>
      </c>
      <c r="B211" s="95">
        <v>45748</v>
      </c>
      <c r="C211" t="s">
        <v>354</v>
      </c>
      <c r="D211" s="2">
        <v>4</v>
      </c>
      <c r="E211" t="s">
        <v>381</v>
      </c>
      <c r="F211" t="s">
        <v>382</v>
      </c>
      <c r="G211" t="s">
        <v>378</v>
      </c>
      <c r="H211" s="2">
        <v>1</v>
      </c>
      <c r="I211" t="s">
        <v>57</v>
      </c>
      <c r="J211" t="s">
        <v>58</v>
      </c>
      <c r="K211" s="161" t="str">
        <f t="shared" si="198"/>
        <v>EE_04401_5710p57.20</v>
      </c>
      <c r="L211" s="79">
        <v>0</v>
      </c>
      <c r="M211" s="100">
        <f t="shared" ref="M211:U211" si="210">(L211*M$5)</f>
        <v>0</v>
      </c>
      <c r="N211" s="100">
        <f t="shared" si="210"/>
        <v>0</v>
      </c>
      <c r="O211" s="100">
        <f t="shared" si="210"/>
        <v>0</v>
      </c>
      <c r="P211" s="100">
        <f t="shared" si="210"/>
        <v>0</v>
      </c>
      <c r="Q211" s="100">
        <f t="shared" si="210"/>
        <v>0</v>
      </c>
      <c r="R211" s="100">
        <f t="shared" si="210"/>
        <v>0</v>
      </c>
      <c r="S211" s="100">
        <f t="shared" si="210"/>
        <v>0</v>
      </c>
      <c r="T211" s="100">
        <f t="shared" si="210"/>
        <v>0</v>
      </c>
      <c r="U211" s="100">
        <f t="shared" si="210"/>
        <v>0</v>
      </c>
      <c r="V211"/>
    </row>
    <row r="212" spans="1:22" s="96" customFormat="1" ht="15.75" x14ac:dyDescent="0.25">
      <c r="A212" t="s">
        <v>95</v>
      </c>
      <c r="B212" s="95">
        <v>45931</v>
      </c>
      <c r="C212" t="s">
        <v>354</v>
      </c>
      <c r="D212" s="2">
        <v>4</v>
      </c>
      <c r="E212" t="s">
        <v>381</v>
      </c>
      <c r="F212" t="s">
        <v>382</v>
      </c>
      <c r="G212" t="s">
        <v>378</v>
      </c>
      <c r="H212" s="2">
        <v>1</v>
      </c>
      <c r="I212" t="s">
        <v>60</v>
      </c>
      <c r="J212" t="s">
        <v>61</v>
      </c>
      <c r="K212" s="161" t="str">
        <f t="shared" si="198"/>
        <v>EE_04401_5710p57.21</v>
      </c>
      <c r="L212" s="79">
        <v>0</v>
      </c>
      <c r="M212" s="100">
        <f t="shared" ref="M212:U212" si="211">(L212*M$5)</f>
        <v>0</v>
      </c>
      <c r="N212" s="100">
        <f t="shared" si="211"/>
        <v>0</v>
      </c>
      <c r="O212" s="100">
        <f t="shared" si="211"/>
        <v>0</v>
      </c>
      <c r="P212" s="100">
        <f t="shared" si="211"/>
        <v>0</v>
      </c>
      <c r="Q212" s="100">
        <f t="shared" si="211"/>
        <v>0</v>
      </c>
      <c r="R212" s="100">
        <f t="shared" si="211"/>
        <v>0</v>
      </c>
      <c r="S212" s="100">
        <f t="shared" si="211"/>
        <v>0</v>
      </c>
      <c r="T212" s="100">
        <f t="shared" si="211"/>
        <v>0</v>
      </c>
      <c r="U212" s="100">
        <f t="shared" si="211"/>
        <v>0</v>
      </c>
      <c r="V212"/>
    </row>
    <row r="213" spans="1:22" s="96" customFormat="1" ht="15.75" x14ac:dyDescent="0.25">
      <c r="A213" t="s">
        <v>95</v>
      </c>
      <c r="B213" s="95">
        <v>45748</v>
      </c>
      <c r="C213" t="s">
        <v>354</v>
      </c>
      <c r="D213" s="2">
        <v>4</v>
      </c>
      <c r="E213" t="s">
        <v>383</v>
      </c>
      <c r="F213" t="s">
        <v>384</v>
      </c>
      <c r="G213" t="s">
        <v>378</v>
      </c>
      <c r="H213" s="2">
        <v>1</v>
      </c>
      <c r="I213" t="s">
        <v>57</v>
      </c>
      <c r="J213" t="s">
        <v>58</v>
      </c>
      <c r="K213" s="161" t="str">
        <f t="shared" si="198"/>
        <v>EE_04401_5711p57.20</v>
      </c>
      <c r="L213" s="79">
        <v>0</v>
      </c>
      <c r="M213" s="100">
        <f t="shared" ref="M213:U213" si="212">(L213*M$5)</f>
        <v>0</v>
      </c>
      <c r="N213" s="100">
        <f t="shared" si="212"/>
        <v>0</v>
      </c>
      <c r="O213" s="100">
        <f t="shared" si="212"/>
        <v>0</v>
      </c>
      <c r="P213" s="100">
        <f t="shared" si="212"/>
        <v>0</v>
      </c>
      <c r="Q213" s="100">
        <f t="shared" si="212"/>
        <v>0</v>
      </c>
      <c r="R213" s="100">
        <f t="shared" si="212"/>
        <v>0</v>
      </c>
      <c r="S213" s="100">
        <f t="shared" si="212"/>
        <v>0</v>
      </c>
      <c r="T213" s="100">
        <f t="shared" si="212"/>
        <v>0</v>
      </c>
      <c r="U213" s="100">
        <f t="shared" si="212"/>
        <v>0</v>
      </c>
      <c r="V213"/>
    </row>
    <row r="214" spans="1:22" s="96" customFormat="1" ht="15.75" x14ac:dyDescent="0.25">
      <c r="A214" t="s">
        <v>95</v>
      </c>
      <c r="B214" s="95">
        <v>45931</v>
      </c>
      <c r="C214" t="s">
        <v>354</v>
      </c>
      <c r="D214" s="2">
        <v>4</v>
      </c>
      <c r="E214" t="s">
        <v>383</v>
      </c>
      <c r="F214" t="s">
        <v>384</v>
      </c>
      <c r="G214" t="s">
        <v>378</v>
      </c>
      <c r="H214" s="2">
        <v>1</v>
      </c>
      <c r="I214" t="s">
        <v>60</v>
      </c>
      <c r="J214" t="s">
        <v>61</v>
      </c>
      <c r="K214" s="161" t="str">
        <f t="shared" si="198"/>
        <v>EE_04401_5711p57.21</v>
      </c>
      <c r="L214" s="79">
        <v>0</v>
      </c>
      <c r="M214" s="100">
        <f t="shared" ref="M214:U214" si="213">(L214*M$5)</f>
        <v>0</v>
      </c>
      <c r="N214" s="100">
        <f t="shared" si="213"/>
        <v>0</v>
      </c>
      <c r="O214" s="100">
        <f t="shared" si="213"/>
        <v>0</v>
      </c>
      <c r="P214" s="100">
        <f t="shared" si="213"/>
        <v>0</v>
      </c>
      <c r="Q214" s="100">
        <f t="shared" si="213"/>
        <v>0</v>
      </c>
      <c r="R214" s="100">
        <f t="shared" si="213"/>
        <v>0</v>
      </c>
      <c r="S214" s="100">
        <f t="shared" si="213"/>
        <v>0</v>
      </c>
      <c r="T214" s="100">
        <f t="shared" si="213"/>
        <v>0</v>
      </c>
      <c r="U214" s="100">
        <f t="shared" si="213"/>
        <v>0</v>
      </c>
      <c r="V214"/>
    </row>
    <row r="215" spans="1:22" s="96" customFormat="1" ht="15.75" x14ac:dyDescent="0.25">
      <c r="A215" t="s">
        <v>95</v>
      </c>
      <c r="B215" s="95">
        <v>45748</v>
      </c>
      <c r="C215" t="s">
        <v>354</v>
      </c>
      <c r="D215" s="2">
        <v>4</v>
      </c>
      <c r="E215" t="s">
        <v>385</v>
      </c>
      <c r="F215" t="s">
        <v>386</v>
      </c>
      <c r="G215" t="s">
        <v>378</v>
      </c>
      <c r="H215" s="2">
        <v>1</v>
      </c>
      <c r="I215" t="s">
        <v>57</v>
      </c>
      <c r="J215" t="s">
        <v>58</v>
      </c>
      <c r="K215" s="161" t="str">
        <f t="shared" si="198"/>
        <v>EE_04401_5712p57.20</v>
      </c>
      <c r="L215" s="79">
        <v>0</v>
      </c>
      <c r="M215" s="100">
        <f t="shared" ref="M215:U215" si="214">(L215*M$5)</f>
        <v>0</v>
      </c>
      <c r="N215" s="100">
        <f t="shared" si="214"/>
        <v>0</v>
      </c>
      <c r="O215" s="100">
        <f t="shared" si="214"/>
        <v>0</v>
      </c>
      <c r="P215" s="100">
        <f t="shared" si="214"/>
        <v>0</v>
      </c>
      <c r="Q215" s="100">
        <f t="shared" si="214"/>
        <v>0</v>
      </c>
      <c r="R215" s="100">
        <f t="shared" si="214"/>
        <v>0</v>
      </c>
      <c r="S215" s="100">
        <f t="shared" si="214"/>
        <v>0</v>
      </c>
      <c r="T215" s="100">
        <f t="shared" si="214"/>
        <v>0</v>
      </c>
      <c r="U215" s="100">
        <f t="shared" si="214"/>
        <v>0</v>
      </c>
      <c r="V215"/>
    </row>
    <row r="216" spans="1:22" s="96" customFormat="1" ht="15.75" x14ac:dyDescent="0.25">
      <c r="A216" t="s">
        <v>95</v>
      </c>
      <c r="B216" s="95">
        <v>45931</v>
      </c>
      <c r="C216" t="s">
        <v>354</v>
      </c>
      <c r="D216" s="2">
        <v>4</v>
      </c>
      <c r="E216" t="s">
        <v>385</v>
      </c>
      <c r="F216" t="s">
        <v>386</v>
      </c>
      <c r="G216" t="s">
        <v>378</v>
      </c>
      <c r="H216" s="2">
        <v>1</v>
      </c>
      <c r="I216" t="s">
        <v>60</v>
      </c>
      <c r="J216" t="s">
        <v>61</v>
      </c>
      <c r="K216" s="161" t="str">
        <f t="shared" si="198"/>
        <v>EE_04401_5712p57.21</v>
      </c>
      <c r="L216" s="79">
        <v>0</v>
      </c>
      <c r="M216" s="100">
        <f t="shared" ref="M216:U216" si="215">(L216*M$5)</f>
        <v>0</v>
      </c>
      <c r="N216" s="100">
        <f t="shared" si="215"/>
        <v>0</v>
      </c>
      <c r="O216" s="100">
        <f t="shared" si="215"/>
        <v>0</v>
      </c>
      <c r="P216" s="100">
        <f t="shared" si="215"/>
        <v>0</v>
      </c>
      <c r="Q216" s="100">
        <f t="shared" si="215"/>
        <v>0</v>
      </c>
      <c r="R216" s="100">
        <f t="shared" si="215"/>
        <v>0</v>
      </c>
      <c r="S216" s="100">
        <f t="shared" si="215"/>
        <v>0</v>
      </c>
      <c r="T216" s="100">
        <f t="shared" si="215"/>
        <v>0</v>
      </c>
      <c r="U216" s="100">
        <f t="shared" si="215"/>
        <v>0</v>
      </c>
      <c r="V216"/>
    </row>
    <row r="217" spans="1:22" s="96" customFormat="1" ht="15.75" x14ac:dyDescent="0.25">
      <c r="A217" t="s">
        <v>95</v>
      </c>
      <c r="B217" s="95">
        <v>45748</v>
      </c>
      <c r="C217" t="s">
        <v>354</v>
      </c>
      <c r="D217" s="2">
        <v>4</v>
      </c>
      <c r="E217" t="s">
        <v>387</v>
      </c>
      <c r="F217" t="s">
        <v>388</v>
      </c>
      <c r="G217" t="s">
        <v>378</v>
      </c>
      <c r="H217" s="2">
        <v>1</v>
      </c>
      <c r="I217" t="s">
        <v>57</v>
      </c>
      <c r="J217" t="s">
        <v>58</v>
      </c>
      <c r="K217" s="161" t="str">
        <f t="shared" si="198"/>
        <v>EE_04401_5713p57.20</v>
      </c>
      <c r="L217" s="79">
        <v>0</v>
      </c>
      <c r="M217" s="100">
        <f t="shared" ref="M217:U217" si="216">(L217*M$5)</f>
        <v>0</v>
      </c>
      <c r="N217" s="100">
        <f t="shared" si="216"/>
        <v>0</v>
      </c>
      <c r="O217" s="100">
        <f t="shared" si="216"/>
        <v>0</v>
      </c>
      <c r="P217" s="100">
        <f t="shared" si="216"/>
        <v>0</v>
      </c>
      <c r="Q217" s="100">
        <f t="shared" si="216"/>
        <v>0</v>
      </c>
      <c r="R217" s="100">
        <f t="shared" si="216"/>
        <v>0</v>
      </c>
      <c r="S217" s="100">
        <f t="shared" si="216"/>
        <v>0</v>
      </c>
      <c r="T217" s="100">
        <f t="shared" si="216"/>
        <v>0</v>
      </c>
      <c r="U217" s="100">
        <f t="shared" si="216"/>
        <v>0</v>
      </c>
      <c r="V217"/>
    </row>
    <row r="218" spans="1:22" s="96" customFormat="1" ht="15.75" x14ac:dyDescent="0.25">
      <c r="A218" t="s">
        <v>95</v>
      </c>
      <c r="B218" s="95">
        <v>45931</v>
      </c>
      <c r="C218" t="s">
        <v>354</v>
      </c>
      <c r="D218" s="2">
        <v>4</v>
      </c>
      <c r="E218" t="s">
        <v>387</v>
      </c>
      <c r="F218" t="s">
        <v>388</v>
      </c>
      <c r="G218" t="s">
        <v>378</v>
      </c>
      <c r="H218" s="2">
        <v>1</v>
      </c>
      <c r="I218" t="s">
        <v>60</v>
      </c>
      <c r="J218" t="s">
        <v>61</v>
      </c>
      <c r="K218" s="161" t="str">
        <f t="shared" si="198"/>
        <v>EE_04401_5713p57.21</v>
      </c>
      <c r="L218" s="79">
        <v>0</v>
      </c>
      <c r="M218" s="100">
        <f t="shared" ref="M218:U218" si="217">(L218*M$5)</f>
        <v>0</v>
      </c>
      <c r="N218" s="100">
        <f t="shared" si="217"/>
        <v>0</v>
      </c>
      <c r="O218" s="100">
        <f t="shared" si="217"/>
        <v>0</v>
      </c>
      <c r="P218" s="100">
        <f t="shared" si="217"/>
        <v>0</v>
      </c>
      <c r="Q218" s="100">
        <f t="shared" si="217"/>
        <v>0</v>
      </c>
      <c r="R218" s="100">
        <f t="shared" si="217"/>
        <v>0</v>
      </c>
      <c r="S218" s="100">
        <f t="shared" si="217"/>
        <v>0</v>
      </c>
      <c r="T218" s="100">
        <f t="shared" si="217"/>
        <v>0</v>
      </c>
      <c r="U218" s="100">
        <f t="shared" si="217"/>
        <v>0</v>
      </c>
      <c r="V218"/>
    </row>
    <row r="219" spans="1:22" s="96" customFormat="1" ht="15.75" x14ac:dyDescent="0.25">
      <c r="A219" t="s">
        <v>95</v>
      </c>
      <c r="B219" s="95">
        <v>45748</v>
      </c>
      <c r="C219" t="s">
        <v>354</v>
      </c>
      <c r="D219" s="2">
        <v>4</v>
      </c>
      <c r="E219" t="s">
        <v>389</v>
      </c>
      <c r="F219" t="s">
        <v>390</v>
      </c>
      <c r="G219" t="s">
        <v>378</v>
      </c>
      <c r="H219" s="2">
        <v>1</v>
      </c>
      <c r="I219" t="s">
        <v>57</v>
      </c>
      <c r="J219" t="s">
        <v>58</v>
      </c>
      <c r="K219" s="161" t="str">
        <f t="shared" si="198"/>
        <v>EE_04401_5714p57.20</v>
      </c>
      <c r="L219" s="79">
        <v>0</v>
      </c>
      <c r="M219" s="100">
        <f t="shared" ref="M219:U219" si="218">(L219*M$5)</f>
        <v>0</v>
      </c>
      <c r="N219" s="100">
        <f t="shared" si="218"/>
        <v>0</v>
      </c>
      <c r="O219" s="100">
        <f t="shared" si="218"/>
        <v>0</v>
      </c>
      <c r="P219" s="100">
        <f t="shared" si="218"/>
        <v>0</v>
      </c>
      <c r="Q219" s="100">
        <f t="shared" si="218"/>
        <v>0</v>
      </c>
      <c r="R219" s="100">
        <f t="shared" si="218"/>
        <v>0</v>
      </c>
      <c r="S219" s="100">
        <f t="shared" si="218"/>
        <v>0</v>
      </c>
      <c r="T219" s="100">
        <f t="shared" si="218"/>
        <v>0</v>
      </c>
      <c r="U219" s="100">
        <f t="shared" si="218"/>
        <v>0</v>
      </c>
      <c r="V219"/>
    </row>
    <row r="220" spans="1:22" s="96" customFormat="1" ht="15.75" x14ac:dyDescent="0.25">
      <c r="A220" t="s">
        <v>95</v>
      </c>
      <c r="B220" s="95">
        <v>45931</v>
      </c>
      <c r="C220" t="s">
        <v>354</v>
      </c>
      <c r="D220" s="2">
        <v>4</v>
      </c>
      <c r="E220" t="s">
        <v>389</v>
      </c>
      <c r="F220" t="s">
        <v>390</v>
      </c>
      <c r="G220" t="s">
        <v>378</v>
      </c>
      <c r="H220" s="2">
        <v>1</v>
      </c>
      <c r="I220" t="s">
        <v>60</v>
      </c>
      <c r="J220" t="s">
        <v>61</v>
      </c>
      <c r="K220" s="161" t="str">
        <f t="shared" si="198"/>
        <v>EE_04401_5714p57.21</v>
      </c>
      <c r="L220" s="79">
        <v>0</v>
      </c>
      <c r="M220" s="100">
        <f t="shared" ref="M220:U220" si="219">(L220*M$5)</f>
        <v>0</v>
      </c>
      <c r="N220" s="100">
        <f t="shared" si="219"/>
        <v>0</v>
      </c>
      <c r="O220" s="100">
        <f t="shared" si="219"/>
        <v>0</v>
      </c>
      <c r="P220" s="100">
        <f t="shared" si="219"/>
        <v>0</v>
      </c>
      <c r="Q220" s="100">
        <f t="shared" si="219"/>
        <v>0</v>
      </c>
      <c r="R220" s="100">
        <f t="shared" si="219"/>
        <v>0</v>
      </c>
      <c r="S220" s="100">
        <f t="shared" si="219"/>
        <v>0</v>
      </c>
      <c r="T220" s="100">
        <f t="shared" si="219"/>
        <v>0</v>
      </c>
      <c r="U220" s="100">
        <f t="shared" si="219"/>
        <v>0</v>
      </c>
      <c r="V220"/>
    </row>
    <row r="221" spans="1:22" s="96" customFormat="1" ht="15.75" x14ac:dyDescent="0.25">
      <c r="A221" t="s">
        <v>95</v>
      </c>
      <c r="B221" s="95">
        <v>45748</v>
      </c>
      <c r="C221" t="s">
        <v>354</v>
      </c>
      <c r="D221" s="2">
        <v>4</v>
      </c>
      <c r="E221" t="s">
        <v>391</v>
      </c>
      <c r="F221" t="s">
        <v>392</v>
      </c>
      <c r="G221" t="s">
        <v>378</v>
      </c>
      <c r="H221" s="2">
        <v>1</v>
      </c>
      <c r="I221" t="s">
        <v>57</v>
      </c>
      <c r="J221" t="s">
        <v>58</v>
      </c>
      <c r="K221" s="161" t="str">
        <f t="shared" si="198"/>
        <v>EE_04401_5715p57.20</v>
      </c>
      <c r="L221" s="79">
        <v>0</v>
      </c>
      <c r="M221" s="100">
        <f t="shared" ref="M221:U221" si="220">(L221*M$5)</f>
        <v>0</v>
      </c>
      <c r="N221" s="100">
        <f t="shared" si="220"/>
        <v>0</v>
      </c>
      <c r="O221" s="100">
        <f t="shared" si="220"/>
        <v>0</v>
      </c>
      <c r="P221" s="100">
        <f t="shared" si="220"/>
        <v>0</v>
      </c>
      <c r="Q221" s="100">
        <f t="shared" si="220"/>
        <v>0</v>
      </c>
      <c r="R221" s="100">
        <f t="shared" si="220"/>
        <v>0</v>
      </c>
      <c r="S221" s="100">
        <f t="shared" si="220"/>
        <v>0</v>
      </c>
      <c r="T221" s="100">
        <f t="shared" si="220"/>
        <v>0</v>
      </c>
      <c r="U221" s="100">
        <f t="shared" si="220"/>
        <v>0</v>
      </c>
      <c r="V221"/>
    </row>
    <row r="222" spans="1:22" s="96" customFormat="1" ht="15.75" x14ac:dyDescent="0.25">
      <c r="A222" t="s">
        <v>95</v>
      </c>
      <c r="B222" s="95">
        <v>45931</v>
      </c>
      <c r="C222" t="s">
        <v>354</v>
      </c>
      <c r="D222" s="2">
        <v>4</v>
      </c>
      <c r="E222" t="s">
        <v>391</v>
      </c>
      <c r="F222" t="s">
        <v>392</v>
      </c>
      <c r="G222" t="s">
        <v>378</v>
      </c>
      <c r="H222" s="2">
        <v>1</v>
      </c>
      <c r="I222" t="s">
        <v>60</v>
      </c>
      <c r="J222" t="s">
        <v>61</v>
      </c>
      <c r="K222" s="161" t="str">
        <f t="shared" si="198"/>
        <v>EE_04401_5715p57.21</v>
      </c>
      <c r="L222" s="79">
        <v>0</v>
      </c>
      <c r="M222" s="100">
        <f t="shared" ref="M222:U222" si="221">(L222*M$5)</f>
        <v>0</v>
      </c>
      <c r="N222" s="100">
        <f t="shared" si="221"/>
        <v>0</v>
      </c>
      <c r="O222" s="100">
        <f t="shared" si="221"/>
        <v>0</v>
      </c>
      <c r="P222" s="100">
        <f t="shared" si="221"/>
        <v>0</v>
      </c>
      <c r="Q222" s="100">
        <f t="shared" si="221"/>
        <v>0</v>
      </c>
      <c r="R222" s="100">
        <f t="shared" si="221"/>
        <v>0</v>
      </c>
      <c r="S222" s="100">
        <f t="shared" si="221"/>
        <v>0</v>
      </c>
      <c r="T222" s="100">
        <f t="shared" si="221"/>
        <v>0</v>
      </c>
      <c r="U222" s="100">
        <f t="shared" si="221"/>
        <v>0</v>
      </c>
      <c r="V222"/>
    </row>
    <row r="223" spans="1:22" s="96" customFormat="1" ht="15.75" x14ac:dyDescent="0.25">
      <c r="A223" t="s">
        <v>95</v>
      </c>
      <c r="B223" s="95">
        <v>45748</v>
      </c>
      <c r="C223" t="s">
        <v>354</v>
      </c>
      <c r="D223" s="2">
        <v>4</v>
      </c>
      <c r="E223" t="s">
        <v>393</v>
      </c>
      <c r="F223" t="s">
        <v>394</v>
      </c>
      <c r="G223" t="s">
        <v>378</v>
      </c>
      <c r="H223" s="2">
        <v>1</v>
      </c>
      <c r="I223" t="s">
        <v>57</v>
      </c>
      <c r="J223" t="s">
        <v>58</v>
      </c>
      <c r="K223" s="161" t="str">
        <f t="shared" si="198"/>
        <v>EE_04401_5716p57.20</v>
      </c>
      <c r="L223" s="79">
        <v>0</v>
      </c>
      <c r="M223" s="100">
        <f t="shared" ref="M223:U223" si="222">(L223*M$5)</f>
        <v>0</v>
      </c>
      <c r="N223" s="100">
        <f t="shared" si="222"/>
        <v>0</v>
      </c>
      <c r="O223" s="100">
        <f t="shared" si="222"/>
        <v>0</v>
      </c>
      <c r="P223" s="100">
        <f t="shared" si="222"/>
        <v>0</v>
      </c>
      <c r="Q223" s="100">
        <f t="shared" si="222"/>
        <v>0</v>
      </c>
      <c r="R223" s="100">
        <f t="shared" si="222"/>
        <v>0</v>
      </c>
      <c r="S223" s="100">
        <f t="shared" si="222"/>
        <v>0</v>
      </c>
      <c r="T223" s="100">
        <f t="shared" si="222"/>
        <v>0</v>
      </c>
      <c r="U223" s="100">
        <f t="shared" si="222"/>
        <v>0</v>
      </c>
      <c r="V223"/>
    </row>
    <row r="224" spans="1:22" s="96" customFormat="1" ht="15.75" x14ac:dyDescent="0.25">
      <c r="A224" t="s">
        <v>95</v>
      </c>
      <c r="B224" s="95">
        <v>45931</v>
      </c>
      <c r="C224" t="s">
        <v>354</v>
      </c>
      <c r="D224" s="2">
        <v>4</v>
      </c>
      <c r="E224" t="s">
        <v>393</v>
      </c>
      <c r="F224" t="s">
        <v>394</v>
      </c>
      <c r="G224" t="s">
        <v>378</v>
      </c>
      <c r="H224" s="2">
        <v>1</v>
      </c>
      <c r="I224" t="s">
        <v>60</v>
      </c>
      <c r="J224" t="s">
        <v>61</v>
      </c>
      <c r="K224" s="161" t="str">
        <f t="shared" si="198"/>
        <v>EE_04401_5716p57.21</v>
      </c>
      <c r="L224" s="79">
        <v>0</v>
      </c>
      <c r="M224" s="100">
        <f t="shared" ref="M224:U224" si="223">(L224*M$5)</f>
        <v>0</v>
      </c>
      <c r="N224" s="100">
        <f t="shared" si="223"/>
        <v>0</v>
      </c>
      <c r="O224" s="100">
        <f t="shared" si="223"/>
        <v>0</v>
      </c>
      <c r="P224" s="100">
        <f t="shared" si="223"/>
        <v>0</v>
      </c>
      <c r="Q224" s="100">
        <f t="shared" si="223"/>
        <v>0</v>
      </c>
      <c r="R224" s="100">
        <f t="shared" si="223"/>
        <v>0</v>
      </c>
      <c r="S224" s="100">
        <f t="shared" si="223"/>
        <v>0</v>
      </c>
      <c r="T224" s="100">
        <f t="shared" si="223"/>
        <v>0</v>
      </c>
      <c r="U224" s="100">
        <f t="shared" si="223"/>
        <v>0</v>
      </c>
      <c r="V224"/>
    </row>
    <row r="225" spans="1:22" s="96" customFormat="1" ht="15.75" x14ac:dyDescent="0.25">
      <c r="A225" t="s">
        <v>95</v>
      </c>
      <c r="B225" s="95">
        <v>45748</v>
      </c>
      <c r="C225" t="s">
        <v>354</v>
      </c>
      <c r="D225" s="2">
        <v>4</v>
      </c>
      <c r="E225" t="s">
        <v>395</v>
      </c>
      <c r="F225" t="s">
        <v>396</v>
      </c>
      <c r="G225" t="s">
        <v>378</v>
      </c>
      <c r="H225" s="2">
        <v>1</v>
      </c>
      <c r="I225" t="s">
        <v>57</v>
      </c>
      <c r="J225" t="s">
        <v>58</v>
      </c>
      <c r="K225" s="161" t="str">
        <f t="shared" si="198"/>
        <v>EE_04401_5717p57.20</v>
      </c>
      <c r="L225" s="79">
        <v>0</v>
      </c>
      <c r="M225" s="100">
        <f t="shared" ref="M225:U225" si="224">(L225*M$5)</f>
        <v>0</v>
      </c>
      <c r="N225" s="100">
        <f t="shared" si="224"/>
        <v>0</v>
      </c>
      <c r="O225" s="100">
        <f t="shared" si="224"/>
        <v>0</v>
      </c>
      <c r="P225" s="100">
        <f t="shared" si="224"/>
        <v>0</v>
      </c>
      <c r="Q225" s="100">
        <f t="shared" si="224"/>
        <v>0</v>
      </c>
      <c r="R225" s="100">
        <f t="shared" si="224"/>
        <v>0</v>
      </c>
      <c r="S225" s="100">
        <f t="shared" si="224"/>
        <v>0</v>
      </c>
      <c r="T225" s="100">
        <f t="shared" si="224"/>
        <v>0</v>
      </c>
      <c r="U225" s="100">
        <f t="shared" si="224"/>
        <v>0</v>
      </c>
      <c r="V225"/>
    </row>
    <row r="226" spans="1:22" s="96" customFormat="1" ht="15.75" x14ac:dyDescent="0.25">
      <c r="A226" t="s">
        <v>95</v>
      </c>
      <c r="B226" s="95">
        <v>45931</v>
      </c>
      <c r="C226" t="s">
        <v>354</v>
      </c>
      <c r="D226" s="2">
        <v>4</v>
      </c>
      <c r="E226" t="s">
        <v>395</v>
      </c>
      <c r="F226" t="s">
        <v>396</v>
      </c>
      <c r="G226" t="s">
        <v>378</v>
      </c>
      <c r="H226" s="2">
        <v>1</v>
      </c>
      <c r="I226" t="s">
        <v>60</v>
      </c>
      <c r="J226" t="s">
        <v>61</v>
      </c>
      <c r="K226" s="161" t="str">
        <f t="shared" si="198"/>
        <v>EE_04401_5717p57.21</v>
      </c>
      <c r="L226" s="79">
        <v>0</v>
      </c>
      <c r="M226" s="100">
        <f t="shared" ref="M226:U226" si="225">(L226*M$5)</f>
        <v>0</v>
      </c>
      <c r="N226" s="100">
        <f t="shared" si="225"/>
        <v>0</v>
      </c>
      <c r="O226" s="100">
        <f t="shared" si="225"/>
        <v>0</v>
      </c>
      <c r="P226" s="100">
        <f t="shared" si="225"/>
        <v>0</v>
      </c>
      <c r="Q226" s="100">
        <f t="shared" si="225"/>
        <v>0</v>
      </c>
      <c r="R226" s="100">
        <f t="shared" si="225"/>
        <v>0</v>
      </c>
      <c r="S226" s="100">
        <f t="shared" si="225"/>
        <v>0</v>
      </c>
      <c r="T226" s="100">
        <f t="shared" si="225"/>
        <v>0</v>
      </c>
      <c r="U226" s="100">
        <f t="shared" si="225"/>
        <v>0</v>
      </c>
      <c r="V226"/>
    </row>
    <row r="227" spans="1:22" s="96" customFormat="1" ht="15.75" x14ac:dyDescent="0.25">
      <c r="A227" t="s">
        <v>95</v>
      </c>
      <c r="B227" s="95">
        <v>45748</v>
      </c>
      <c r="C227" t="s">
        <v>354</v>
      </c>
      <c r="D227" s="2">
        <v>4</v>
      </c>
      <c r="E227" t="s">
        <v>397</v>
      </c>
      <c r="F227" t="s">
        <v>398</v>
      </c>
      <c r="G227" t="s">
        <v>378</v>
      </c>
      <c r="H227" s="2">
        <v>1</v>
      </c>
      <c r="I227" t="s">
        <v>57</v>
      </c>
      <c r="J227" t="s">
        <v>58</v>
      </c>
      <c r="K227" s="161" t="str">
        <f t="shared" si="198"/>
        <v>EE_04401_5718p57.20</v>
      </c>
      <c r="L227" s="79">
        <v>0</v>
      </c>
      <c r="M227" s="100">
        <f t="shared" ref="M227:U227" si="226">(L227*M$5)</f>
        <v>0</v>
      </c>
      <c r="N227" s="100">
        <f t="shared" si="226"/>
        <v>0</v>
      </c>
      <c r="O227" s="100">
        <f t="shared" si="226"/>
        <v>0</v>
      </c>
      <c r="P227" s="100">
        <f t="shared" si="226"/>
        <v>0</v>
      </c>
      <c r="Q227" s="100">
        <f t="shared" si="226"/>
        <v>0</v>
      </c>
      <c r="R227" s="100">
        <f t="shared" si="226"/>
        <v>0</v>
      </c>
      <c r="S227" s="100">
        <f t="shared" si="226"/>
        <v>0</v>
      </c>
      <c r="T227" s="100">
        <f t="shared" si="226"/>
        <v>0</v>
      </c>
      <c r="U227" s="100">
        <f t="shared" si="226"/>
        <v>0</v>
      </c>
      <c r="V227"/>
    </row>
    <row r="228" spans="1:22" s="96" customFormat="1" ht="15.75" x14ac:dyDescent="0.25">
      <c r="A228" t="s">
        <v>95</v>
      </c>
      <c r="B228" s="95">
        <v>45931</v>
      </c>
      <c r="C228" t="s">
        <v>354</v>
      </c>
      <c r="D228" s="2">
        <v>4</v>
      </c>
      <c r="E228" t="s">
        <v>397</v>
      </c>
      <c r="F228" t="s">
        <v>398</v>
      </c>
      <c r="G228" t="s">
        <v>378</v>
      </c>
      <c r="H228" s="2">
        <v>1</v>
      </c>
      <c r="I228" t="s">
        <v>60</v>
      </c>
      <c r="J228" t="s">
        <v>61</v>
      </c>
      <c r="K228" s="161" t="str">
        <f t="shared" si="198"/>
        <v>EE_04401_5718p57.21</v>
      </c>
      <c r="L228" s="79">
        <v>0</v>
      </c>
      <c r="M228" s="100">
        <f t="shared" ref="M228:U228" si="227">(L228*M$5)</f>
        <v>0</v>
      </c>
      <c r="N228" s="100">
        <f t="shared" si="227"/>
        <v>0</v>
      </c>
      <c r="O228" s="100">
        <f t="shared" si="227"/>
        <v>0</v>
      </c>
      <c r="P228" s="100">
        <f t="shared" si="227"/>
        <v>0</v>
      </c>
      <c r="Q228" s="100">
        <f t="shared" si="227"/>
        <v>0</v>
      </c>
      <c r="R228" s="100">
        <f t="shared" si="227"/>
        <v>0</v>
      </c>
      <c r="S228" s="100">
        <f t="shared" si="227"/>
        <v>0</v>
      </c>
      <c r="T228" s="100">
        <f t="shared" si="227"/>
        <v>0</v>
      </c>
      <c r="U228" s="100">
        <f t="shared" si="227"/>
        <v>0</v>
      </c>
      <c r="V228"/>
    </row>
    <row r="229" spans="1:22" s="96" customFormat="1" ht="15.75" x14ac:dyDescent="0.25">
      <c r="A229" t="s">
        <v>95</v>
      </c>
      <c r="B229" s="95">
        <v>45748</v>
      </c>
      <c r="C229" t="s">
        <v>354</v>
      </c>
      <c r="D229" s="2">
        <v>4</v>
      </c>
      <c r="E229" t="s">
        <v>399</v>
      </c>
      <c r="F229" t="s">
        <v>400</v>
      </c>
      <c r="G229" t="s">
        <v>401</v>
      </c>
      <c r="H229" s="2">
        <v>1</v>
      </c>
      <c r="I229" t="s">
        <v>57</v>
      </c>
      <c r="J229" t="s">
        <v>58</v>
      </c>
      <c r="K229" s="161" t="str">
        <f t="shared" si="198"/>
        <v>EE_04401_5719p57.20</v>
      </c>
      <c r="L229" s="79">
        <v>0</v>
      </c>
      <c r="M229" s="100">
        <f t="shared" ref="M229:U229" si="228">(L229*M$5)</f>
        <v>0</v>
      </c>
      <c r="N229" s="100">
        <f t="shared" si="228"/>
        <v>0</v>
      </c>
      <c r="O229" s="100">
        <f t="shared" si="228"/>
        <v>0</v>
      </c>
      <c r="P229" s="100">
        <f t="shared" si="228"/>
        <v>0</v>
      </c>
      <c r="Q229" s="100">
        <f t="shared" si="228"/>
        <v>0</v>
      </c>
      <c r="R229" s="100">
        <f t="shared" si="228"/>
        <v>0</v>
      </c>
      <c r="S229" s="100">
        <f t="shared" si="228"/>
        <v>0</v>
      </c>
      <c r="T229" s="100">
        <f t="shared" si="228"/>
        <v>0</v>
      </c>
      <c r="U229" s="100">
        <f t="shared" si="228"/>
        <v>0</v>
      </c>
      <c r="V229"/>
    </row>
    <row r="230" spans="1:22" s="96" customFormat="1" ht="15.75" x14ac:dyDescent="0.25">
      <c r="A230" t="s">
        <v>95</v>
      </c>
      <c r="B230" s="95">
        <v>45931</v>
      </c>
      <c r="C230" t="s">
        <v>354</v>
      </c>
      <c r="D230" s="2">
        <v>4</v>
      </c>
      <c r="E230" t="s">
        <v>399</v>
      </c>
      <c r="F230" t="s">
        <v>400</v>
      </c>
      <c r="G230" t="s">
        <v>401</v>
      </c>
      <c r="H230" s="2">
        <v>1</v>
      </c>
      <c r="I230" t="s">
        <v>60</v>
      </c>
      <c r="J230" t="s">
        <v>61</v>
      </c>
      <c r="K230" s="161" t="str">
        <f t="shared" si="198"/>
        <v>EE_04401_5719p57.21</v>
      </c>
      <c r="L230" s="79">
        <v>0</v>
      </c>
      <c r="M230" s="100">
        <f t="shared" ref="M230:U230" si="229">(L230*M$5)</f>
        <v>0</v>
      </c>
      <c r="N230" s="100">
        <f t="shared" si="229"/>
        <v>0</v>
      </c>
      <c r="O230" s="100">
        <f t="shared" si="229"/>
        <v>0</v>
      </c>
      <c r="P230" s="100">
        <f t="shared" si="229"/>
        <v>0</v>
      </c>
      <c r="Q230" s="100">
        <f t="shared" si="229"/>
        <v>0</v>
      </c>
      <c r="R230" s="100">
        <f t="shared" si="229"/>
        <v>0</v>
      </c>
      <c r="S230" s="100">
        <f t="shared" si="229"/>
        <v>0</v>
      </c>
      <c r="T230" s="100">
        <f t="shared" si="229"/>
        <v>0</v>
      </c>
      <c r="U230" s="100">
        <f t="shared" si="229"/>
        <v>0</v>
      </c>
      <c r="V230"/>
    </row>
    <row r="231" spans="1:22" s="96" customFormat="1" ht="15.75" x14ac:dyDescent="0.25">
      <c r="A231" t="s">
        <v>95</v>
      </c>
      <c r="B231" s="95">
        <v>45748</v>
      </c>
      <c r="C231" t="s">
        <v>354</v>
      </c>
      <c r="D231" s="2">
        <v>4</v>
      </c>
      <c r="E231" t="s">
        <v>402</v>
      </c>
      <c r="F231" t="s">
        <v>403</v>
      </c>
      <c r="G231" t="s">
        <v>404</v>
      </c>
      <c r="H231" s="2">
        <v>1</v>
      </c>
      <c r="I231" t="s">
        <v>57</v>
      </c>
      <c r="J231" t="s">
        <v>58</v>
      </c>
      <c r="K231" s="161" t="str">
        <f t="shared" si="198"/>
        <v>EE_04401_5720p57.20</v>
      </c>
      <c r="L231" s="79">
        <v>0</v>
      </c>
      <c r="M231" s="100">
        <f t="shared" ref="M231:U231" si="230">(L231*M$5)</f>
        <v>0</v>
      </c>
      <c r="N231" s="100">
        <f t="shared" si="230"/>
        <v>0</v>
      </c>
      <c r="O231" s="100">
        <f t="shared" si="230"/>
        <v>0</v>
      </c>
      <c r="P231" s="100">
        <f t="shared" si="230"/>
        <v>0</v>
      </c>
      <c r="Q231" s="100">
        <f t="shared" si="230"/>
        <v>0</v>
      </c>
      <c r="R231" s="100">
        <f t="shared" si="230"/>
        <v>0</v>
      </c>
      <c r="S231" s="100">
        <f t="shared" si="230"/>
        <v>0</v>
      </c>
      <c r="T231" s="100">
        <f t="shared" si="230"/>
        <v>0</v>
      </c>
      <c r="U231" s="100">
        <f t="shared" si="230"/>
        <v>0</v>
      </c>
      <c r="V231"/>
    </row>
    <row r="232" spans="1:22" s="96" customFormat="1" ht="15.75" x14ac:dyDescent="0.25">
      <c r="A232" t="s">
        <v>95</v>
      </c>
      <c r="B232" s="95">
        <v>45931</v>
      </c>
      <c r="C232" t="s">
        <v>354</v>
      </c>
      <c r="D232" s="2">
        <v>4</v>
      </c>
      <c r="E232" t="s">
        <v>402</v>
      </c>
      <c r="F232" t="s">
        <v>403</v>
      </c>
      <c r="G232" t="s">
        <v>404</v>
      </c>
      <c r="H232" s="2">
        <v>1</v>
      </c>
      <c r="I232" t="s">
        <v>60</v>
      </c>
      <c r="J232" t="s">
        <v>61</v>
      </c>
      <c r="K232" s="161" t="str">
        <f t="shared" si="198"/>
        <v>EE_04401_5720p57.21</v>
      </c>
      <c r="L232" s="79">
        <v>0</v>
      </c>
      <c r="M232" s="100">
        <f t="shared" ref="M232:U232" si="231">(L232*M$5)</f>
        <v>0</v>
      </c>
      <c r="N232" s="100">
        <f t="shared" si="231"/>
        <v>0</v>
      </c>
      <c r="O232" s="100">
        <f t="shared" si="231"/>
        <v>0</v>
      </c>
      <c r="P232" s="100">
        <f t="shared" si="231"/>
        <v>0</v>
      </c>
      <c r="Q232" s="100">
        <f t="shared" si="231"/>
        <v>0</v>
      </c>
      <c r="R232" s="100">
        <f t="shared" si="231"/>
        <v>0</v>
      </c>
      <c r="S232" s="100">
        <f t="shared" si="231"/>
        <v>0</v>
      </c>
      <c r="T232" s="100">
        <f t="shared" si="231"/>
        <v>0</v>
      </c>
      <c r="U232" s="100">
        <f t="shared" si="231"/>
        <v>0</v>
      </c>
      <c r="V232"/>
    </row>
    <row r="233" spans="1:22" s="96" customFormat="1" ht="15.75" x14ac:dyDescent="0.25">
      <c r="A233" t="s">
        <v>95</v>
      </c>
      <c r="B233" s="95">
        <v>45748</v>
      </c>
      <c r="C233" t="s">
        <v>354</v>
      </c>
      <c r="D233" s="2">
        <v>4</v>
      </c>
      <c r="E233" t="s">
        <v>405</v>
      </c>
      <c r="F233" t="s">
        <v>406</v>
      </c>
      <c r="G233" t="s">
        <v>375</v>
      </c>
      <c r="H233" s="2">
        <v>1</v>
      </c>
      <c r="I233" t="s">
        <v>57</v>
      </c>
      <c r="J233" t="s">
        <v>58</v>
      </c>
      <c r="K233" s="161" t="str">
        <f t="shared" si="198"/>
        <v>EE_04401_5721p57.20</v>
      </c>
      <c r="L233" s="79">
        <v>0</v>
      </c>
      <c r="M233" s="100">
        <f t="shared" ref="M233:U233" si="232">(L233*M$5)</f>
        <v>0</v>
      </c>
      <c r="N233" s="100">
        <f t="shared" si="232"/>
        <v>0</v>
      </c>
      <c r="O233" s="100">
        <f t="shared" si="232"/>
        <v>0</v>
      </c>
      <c r="P233" s="100">
        <f t="shared" si="232"/>
        <v>0</v>
      </c>
      <c r="Q233" s="100">
        <f t="shared" si="232"/>
        <v>0</v>
      </c>
      <c r="R233" s="100">
        <f t="shared" si="232"/>
        <v>0</v>
      </c>
      <c r="S233" s="100">
        <f t="shared" si="232"/>
        <v>0</v>
      </c>
      <c r="T233" s="100">
        <f t="shared" si="232"/>
        <v>0</v>
      </c>
      <c r="U233" s="100">
        <f t="shared" si="232"/>
        <v>0</v>
      </c>
      <c r="V233"/>
    </row>
    <row r="234" spans="1:22" s="96" customFormat="1" ht="15.75" x14ac:dyDescent="0.25">
      <c r="A234" t="s">
        <v>95</v>
      </c>
      <c r="B234" s="95">
        <v>45931</v>
      </c>
      <c r="C234" t="s">
        <v>354</v>
      </c>
      <c r="D234" s="2">
        <v>4</v>
      </c>
      <c r="E234" t="s">
        <v>405</v>
      </c>
      <c r="F234" t="s">
        <v>406</v>
      </c>
      <c r="G234" t="s">
        <v>375</v>
      </c>
      <c r="H234" s="2">
        <v>1</v>
      </c>
      <c r="I234" t="s">
        <v>60</v>
      </c>
      <c r="J234" t="s">
        <v>61</v>
      </c>
      <c r="K234" s="161" t="str">
        <f t="shared" si="198"/>
        <v>EE_04401_5721p57.21</v>
      </c>
      <c r="L234" s="79">
        <v>0</v>
      </c>
      <c r="M234" s="100">
        <f t="shared" ref="M234:U234" si="233">(L234*M$5)</f>
        <v>0</v>
      </c>
      <c r="N234" s="100">
        <f t="shared" si="233"/>
        <v>0</v>
      </c>
      <c r="O234" s="100">
        <f t="shared" si="233"/>
        <v>0</v>
      </c>
      <c r="P234" s="100">
        <f t="shared" si="233"/>
        <v>0</v>
      </c>
      <c r="Q234" s="100">
        <f t="shared" si="233"/>
        <v>0</v>
      </c>
      <c r="R234" s="100">
        <f t="shared" si="233"/>
        <v>0</v>
      </c>
      <c r="S234" s="100">
        <f t="shared" si="233"/>
        <v>0</v>
      </c>
      <c r="T234" s="100">
        <f t="shared" si="233"/>
        <v>0</v>
      </c>
      <c r="U234" s="100">
        <f t="shared" si="233"/>
        <v>0</v>
      </c>
      <c r="V234"/>
    </row>
    <row r="235" spans="1:22" s="96" customFormat="1" ht="15.75" x14ac:dyDescent="0.25">
      <c r="A235" t="s">
        <v>95</v>
      </c>
      <c r="B235" s="95">
        <v>45748</v>
      </c>
      <c r="C235" t="s">
        <v>354</v>
      </c>
      <c r="D235" s="2">
        <v>4</v>
      </c>
      <c r="E235" t="s">
        <v>407</v>
      </c>
      <c r="F235" t="s">
        <v>408</v>
      </c>
      <c r="G235" t="s">
        <v>378</v>
      </c>
      <c r="H235" s="2">
        <v>1</v>
      </c>
      <c r="I235" t="s">
        <v>57</v>
      </c>
      <c r="J235" t="s">
        <v>58</v>
      </c>
      <c r="K235" s="161" t="str">
        <f t="shared" si="198"/>
        <v>EE_04401_5722p57.20</v>
      </c>
      <c r="L235" s="79">
        <v>0</v>
      </c>
      <c r="M235" s="100">
        <f t="shared" ref="M235:U235" si="234">(L235*M$5)</f>
        <v>0</v>
      </c>
      <c r="N235" s="100">
        <f t="shared" si="234"/>
        <v>0</v>
      </c>
      <c r="O235" s="100">
        <f t="shared" si="234"/>
        <v>0</v>
      </c>
      <c r="P235" s="100">
        <f t="shared" si="234"/>
        <v>0</v>
      </c>
      <c r="Q235" s="100">
        <f t="shared" si="234"/>
        <v>0</v>
      </c>
      <c r="R235" s="100">
        <f t="shared" si="234"/>
        <v>0</v>
      </c>
      <c r="S235" s="100">
        <f t="shared" si="234"/>
        <v>0</v>
      </c>
      <c r="T235" s="100">
        <f t="shared" si="234"/>
        <v>0</v>
      </c>
      <c r="U235" s="100">
        <f t="shared" si="234"/>
        <v>0</v>
      </c>
      <c r="V235"/>
    </row>
    <row r="236" spans="1:22" s="96" customFormat="1" ht="15.75" x14ac:dyDescent="0.25">
      <c r="A236" t="s">
        <v>95</v>
      </c>
      <c r="B236" s="95">
        <v>45931</v>
      </c>
      <c r="C236" t="s">
        <v>354</v>
      </c>
      <c r="D236" s="2">
        <v>4</v>
      </c>
      <c r="E236" t="s">
        <v>407</v>
      </c>
      <c r="F236" t="s">
        <v>408</v>
      </c>
      <c r="G236" t="s">
        <v>378</v>
      </c>
      <c r="H236" s="2">
        <v>1</v>
      </c>
      <c r="I236" t="s">
        <v>60</v>
      </c>
      <c r="J236" t="s">
        <v>61</v>
      </c>
      <c r="K236" s="161" t="str">
        <f t="shared" si="198"/>
        <v>EE_04401_5722p57.21</v>
      </c>
      <c r="L236" s="79">
        <v>0</v>
      </c>
      <c r="M236" s="100">
        <f t="shared" ref="M236:U236" si="235">(L236*M$5)</f>
        <v>0</v>
      </c>
      <c r="N236" s="100">
        <f t="shared" si="235"/>
        <v>0</v>
      </c>
      <c r="O236" s="100">
        <f t="shared" si="235"/>
        <v>0</v>
      </c>
      <c r="P236" s="100">
        <f t="shared" si="235"/>
        <v>0</v>
      </c>
      <c r="Q236" s="100">
        <f t="shared" si="235"/>
        <v>0</v>
      </c>
      <c r="R236" s="100">
        <f t="shared" si="235"/>
        <v>0</v>
      </c>
      <c r="S236" s="100">
        <f t="shared" si="235"/>
        <v>0</v>
      </c>
      <c r="T236" s="100">
        <f t="shared" si="235"/>
        <v>0</v>
      </c>
      <c r="U236" s="100">
        <f t="shared" si="235"/>
        <v>0</v>
      </c>
      <c r="V236"/>
    </row>
    <row r="237" spans="1:22" s="96" customFormat="1" ht="15.75" x14ac:dyDescent="0.25">
      <c r="A237" t="s">
        <v>95</v>
      </c>
      <c r="B237" s="95">
        <v>45748</v>
      </c>
      <c r="C237" t="s">
        <v>354</v>
      </c>
      <c r="D237" s="2">
        <v>4</v>
      </c>
      <c r="E237" t="s">
        <v>409</v>
      </c>
      <c r="F237" t="s">
        <v>410</v>
      </c>
      <c r="G237" t="s">
        <v>378</v>
      </c>
      <c r="H237" s="2">
        <v>1</v>
      </c>
      <c r="I237" t="s">
        <v>57</v>
      </c>
      <c r="J237" t="s">
        <v>58</v>
      </c>
      <c r="K237" s="161" t="str">
        <f t="shared" si="198"/>
        <v>EE_04401_5723p57.20</v>
      </c>
      <c r="L237" s="79">
        <v>0</v>
      </c>
      <c r="M237" s="100">
        <f t="shared" ref="M237:U237" si="236">(L237*M$5)</f>
        <v>0</v>
      </c>
      <c r="N237" s="100">
        <f t="shared" si="236"/>
        <v>0</v>
      </c>
      <c r="O237" s="100">
        <f t="shared" si="236"/>
        <v>0</v>
      </c>
      <c r="P237" s="100">
        <f t="shared" si="236"/>
        <v>0</v>
      </c>
      <c r="Q237" s="100">
        <f t="shared" si="236"/>
        <v>0</v>
      </c>
      <c r="R237" s="100">
        <f t="shared" si="236"/>
        <v>0</v>
      </c>
      <c r="S237" s="100">
        <f t="shared" si="236"/>
        <v>0</v>
      </c>
      <c r="T237" s="100">
        <f t="shared" si="236"/>
        <v>0</v>
      </c>
      <c r="U237" s="100">
        <f t="shared" si="236"/>
        <v>0</v>
      </c>
      <c r="V237"/>
    </row>
    <row r="238" spans="1:22" s="96" customFormat="1" ht="15.75" x14ac:dyDescent="0.25">
      <c r="A238" t="s">
        <v>95</v>
      </c>
      <c r="B238" s="95">
        <v>45931</v>
      </c>
      <c r="C238" t="s">
        <v>354</v>
      </c>
      <c r="D238" s="2">
        <v>4</v>
      </c>
      <c r="E238" t="s">
        <v>409</v>
      </c>
      <c r="F238" t="s">
        <v>410</v>
      </c>
      <c r="G238" t="s">
        <v>378</v>
      </c>
      <c r="H238" s="2">
        <v>1</v>
      </c>
      <c r="I238" t="s">
        <v>60</v>
      </c>
      <c r="J238" t="s">
        <v>61</v>
      </c>
      <c r="K238" s="161" t="str">
        <f t="shared" si="198"/>
        <v>EE_04401_5723p57.21</v>
      </c>
      <c r="L238" s="79">
        <v>0</v>
      </c>
      <c r="M238" s="100">
        <f t="shared" ref="M238:U238" si="237">(L238*M$5)</f>
        <v>0</v>
      </c>
      <c r="N238" s="100">
        <f t="shared" si="237"/>
        <v>0</v>
      </c>
      <c r="O238" s="100">
        <f t="shared" si="237"/>
        <v>0</v>
      </c>
      <c r="P238" s="100">
        <f t="shared" si="237"/>
        <v>0</v>
      </c>
      <c r="Q238" s="100">
        <f t="shared" si="237"/>
        <v>0</v>
      </c>
      <c r="R238" s="100">
        <f t="shared" si="237"/>
        <v>0</v>
      </c>
      <c r="S238" s="100">
        <f t="shared" si="237"/>
        <v>0</v>
      </c>
      <c r="T238" s="100">
        <f t="shared" si="237"/>
        <v>0</v>
      </c>
      <c r="U238" s="100">
        <f t="shared" si="237"/>
        <v>0</v>
      </c>
      <c r="V238"/>
    </row>
    <row r="239" spans="1:22" s="96" customFormat="1" ht="15.75" x14ac:dyDescent="0.25">
      <c r="A239" t="s">
        <v>95</v>
      </c>
      <c r="B239" s="95">
        <v>45748</v>
      </c>
      <c r="C239" t="s">
        <v>354</v>
      </c>
      <c r="D239" s="2">
        <v>4</v>
      </c>
      <c r="E239" t="s">
        <v>411</v>
      </c>
      <c r="F239" t="s">
        <v>412</v>
      </c>
      <c r="G239" t="s">
        <v>378</v>
      </c>
      <c r="H239" s="2">
        <v>1</v>
      </c>
      <c r="I239" t="s">
        <v>57</v>
      </c>
      <c r="J239" t="s">
        <v>58</v>
      </c>
      <c r="K239" s="161" t="str">
        <f t="shared" si="198"/>
        <v>EE_04401_5724p57.20</v>
      </c>
      <c r="L239" s="79">
        <v>0</v>
      </c>
      <c r="M239" s="100">
        <f t="shared" ref="M239:U239" si="238">(L239*M$5)</f>
        <v>0</v>
      </c>
      <c r="N239" s="100">
        <f t="shared" si="238"/>
        <v>0</v>
      </c>
      <c r="O239" s="100">
        <f t="shared" si="238"/>
        <v>0</v>
      </c>
      <c r="P239" s="100">
        <f t="shared" si="238"/>
        <v>0</v>
      </c>
      <c r="Q239" s="100">
        <f t="shared" si="238"/>
        <v>0</v>
      </c>
      <c r="R239" s="100">
        <f t="shared" si="238"/>
        <v>0</v>
      </c>
      <c r="S239" s="100">
        <f t="shared" si="238"/>
        <v>0</v>
      </c>
      <c r="T239" s="100">
        <f t="shared" si="238"/>
        <v>0</v>
      </c>
      <c r="U239" s="100">
        <f t="shared" si="238"/>
        <v>0</v>
      </c>
      <c r="V239"/>
    </row>
    <row r="240" spans="1:22" s="96" customFormat="1" ht="15.75" x14ac:dyDescent="0.25">
      <c r="A240" t="s">
        <v>95</v>
      </c>
      <c r="B240" s="95">
        <v>45931</v>
      </c>
      <c r="C240" t="s">
        <v>354</v>
      </c>
      <c r="D240" s="2">
        <v>4</v>
      </c>
      <c r="E240" t="s">
        <v>411</v>
      </c>
      <c r="F240" t="s">
        <v>412</v>
      </c>
      <c r="G240" t="s">
        <v>378</v>
      </c>
      <c r="H240" s="2">
        <v>1</v>
      </c>
      <c r="I240" t="s">
        <v>60</v>
      </c>
      <c r="J240" t="s">
        <v>61</v>
      </c>
      <c r="K240" s="161" t="str">
        <f t="shared" si="198"/>
        <v>EE_04401_5724p57.21</v>
      </c>
      <c r="L240" s="79">
        <v>0</v>
      </c>
      <c r="M240" s="100">
        <f t="shared" ref="M240:U240" si="239">(L240*M$5)</f>
        <v>0</v>
      </c>
      <c r="N240" s="100">
        <f t="shared" si="239"/>
        <v>0</v>
      </c>
      <c r="O240" s="100">
        <f t="shared" si="239"/>
        <v>0</v>
      </c>
      <c r="P240" s="100">
        <f t="shared" si="239"/>
        <v>0</v>
      </c>
      <c r="Q240" s="100">
        <f t="shared" si="239"/>
        <v>0</v>
      </c>
      <c r="R240" s="100">
        <f t="shared" si="239"/>
        <v>0</v>
      </c>
      <c r="S240" s="100">
        <f t="shared" si="239"/>
        <v>0</v>
      </c>
      <c r="T240" s="100">
        <f t="shared" si="239"/>
        <v>0</v>
      </c>
      <c r="U240" s="100">
        <f t="shared" si="239"/>
        <v>0</v>
      </c>
      <c r="V240"/>
    </row>
    <row r="241" spans="1:22" s="96" customFormat="1" ht="15.75" x14ac:dyDescent="0.25">
      <c r="A241" t="s">
        <v>95</v>
      </c>
      <c r="B241" s="95">
        <v>45748</v>
      </c>
      <c r="C241" t="s">
        <v>354</v>
      </c>
      <c r="D241" s="2">
        <v>4</v>
      </c>
      <c r="E241" t="s">
        <v>413</v>
      </c>
      <c r="F241" t="s">
        <v>414</v>
      </c>
      <c r="G241" t="s">
        <v>378</v>
      </c>
      <c r="H241" s="2">
        <v>1</v>
      </c>
      <c r="I241" t="s">
        <v>57</v>
      </c>
      <c r="J241" t="s">
        <v>58</v>
      </c>
      <c r="K241" s="161" t="str">
        <f t="shared" si="198"/>
        <v>EE_04401_5725p57.20</v>
      </c>
      <c r="L241" s="79">
        <v>0</v>
      </c>
      <c r="M241" s="100">
        <f t="shared" ref="M241:U241" si="240">(L241*M$5)</f>
        <v>0</v>
      </c>
      <c r="N241" s="100">
        <f t="shared" si="240"/>
        <v>0</v>
      </c>
      <c r="O241" s="100">
        <f t="shared" si="240"/>
        <v>0</v>
      </c>
      <c r="P241" s="100">
        <f t="shared" si="240"/>
        <v>0</v>
      </c>
      <c r="Q241" s="100">
        <f t="shared" si="240"/>
        <v>0</v>
      </c>
      <c r="R241" s="100">
        <f t="shared" si="240"/>
        <v>0</v>
      </c>
      <c r="S241" s="100">
        <f t="shared" si="240"/>
        <v>0</v>
      </c>
      <c r="T241" s="100">
        <f t="shared" si="240"/>
        <v>0</v>
      </c>
      <c r="U241" s="100">
        <f t="shared" si="240"/>
        <v>0</v>
      </c>
      <c r="V241"/>
    </row>
    <row r="242" spans="1:22" s="96" customFormat="1" ht="15.75" x14ac:dyDescent="0.25">
      <c r="A242" t="s">
        <v>95</v>
      </c>
      <c r="B242" s="95">
        <v>45931</v>
      </c>
      <c r="C242" t="s">
        <v>354</v>
      </c>
      <c r="D242" s="2">
        <v>4</v>
      </c>
      <c r="E242" t="s">
        <v>413</v>
      </c>
      <c r="F242" t="s">
        <v>414</v>
      </c>
      <c r="G242" t="s">
        <v>378</v>
      </c>
      <c r="H242" s="2">
        <v>1</v>
      </c>
      <c r="I242" t="s">
        <v>60</v>
      </c>
      <c r="J242" t="s">
        <v>61</v>
      </c>
      <c r="K242" s="161" t="str">
        <f t="shared" si="198"/>
        <v>EE_04401_5725p57.21</v>
      </c>
      <c r="L242" s="79">
        <v>0</v>
      </c>
      <c r="M242" s="100">
        <f t="shared" ref="M242:U242" si="241">(L242*M$5)</f>
        <v>0</v>
      </c>
      <c r="N242" s="100">
        <f t="shared" si="241"/>
        <v>0</v>
      </c>
      <c r="O242" s="100">
        <f t="shared" si="241"/>
        <v>0</v>
      </c>
      <c r="P242" s="100">
        <f t="shared" si="241"/>
        <v>0</v>
      </c>
      <c r="Q242" s="100">
        <f t="shared" si="241"/>
        <v>0</v>
      </c>
      <c r="R242" s="100">
        <f t="shared" si="241"/>
        <v>0</v>
      </c>
      <c r="S242" s="100">
        <f t="shared" si="241"/>
        <v>0</v>
      </c>
      <c r="T242" s="100">
        <f t="shared" si="241"/>
        <v>0</v>
      </c>
      <c r="U242" s="100">
        <f t="shared" si="241"/>
        <v>0</v>
      </c>
      <c r="V242"/>
    </row>
    <row r="243" spans="1:22" s="96" customFormat="1" ht="15.75" x14ac:dyDescent="0.25">
      <c r="A243" t="s">
        <v>95</v>
      </c>
      <c r="B243" s="95">
        <v>45748</v>
      </c>
      <c r="C243" t="s">
        <v>354</v>
      </c>
      <c r="D243" s="2">
        <v>4</v>
      </c>
      <c r="E243" t="s">
        <v>415</v>
      </c>
      <c r="F243" t="s">
        <v>416</v>
      </c>
      <c r="G243" t="s">
        <v>378</v>
      </c>
      <c r="H243" s="2">
        <v>1</v>
      </c>
      <c r="I243" t="s">
        <v>57</v>
      </c>
      <c r="J243" t="s">
        <v>58</v>
      </c>
      <c r="K243" s="161" t="str">
        <f t="shared" si="198"/>
        <v>EE_04401_5726p57.20</v>
      </c>
      <c r="L243" s="79">
        <v>0</v>
      </c>
      <c r="M243" s="100">
        <f t="shared" ref="M243:U243" si="242">(L243*M$5)</f>
        <v>0</v>
      </c>
      <c r="N243" s="100">
        <f t="shared" si="242"/>
        <v>0</v>
      </c>
      <c r="O243" s="100">
        <f t="shared" si="242"/>
        <v>0</v>
      </c>
      <c r="P243" s="100">
        <f t="shared" si="242"/>
        <v>0</v>
      </c>
      <c r="Q243" s="100">
        <f t="shared" si="242"/>
        <v>0</v>
      </c>
      <c r="R243" s="100">
        <f t="shared" si="242"/>
        <v>0</v>
      </c>
      <c r="S243" s="100">
        <f t="shared" si="242"/>
        <v>0</v>
      </c>
      <c r="T243" s="100">
        <f t="shared" si="242"/>
        <v>0</v>
      </c>
      <c r="U243" s="100">
        <f t="shared" si="242"/>
        <v>0</v>
      </c>
      <c r="V243"/>
    </row>
    <row r="244" spans="1:22" s="96" customFormat="1" ht="15.75" x14ac:dyDescent="0.25">
      <c r="A244" t="s">
        <v>95</v>
      </c>
      <c r="B244" s="95">
        <v>45931</v>
      </c>
      <c r="C244" t="s">
        <v>354</v>
      </c>
      <c r="D244" s="2">
        <v>4</v>
      </c>
      <c r="E244" t="s">
        <v>415</v>
      </c>
      <c r="F244" t="s">
        <v>416</v>
      </c>
      <c r="G244" t="s">
        <v>378</v>
      </c>
      <c r="H244" s="2">
        <v>1</v>
      </c>
      <c r="I244" t="s">
        <v>60</v>
      </c>
      <c r="J244" t="s">
        <v>61</v>
      </c>
      <c r="K244" s="161" t="str">
        <f t="shared" si="198"/>
        <v>EE_04401_5726p57.21</v>
      </c>
      <c r="L244" s="79">
        <v>0</v>
      </c>
      <c r="M244" s="100">
        <f t="shared" ref="M244:U244" si="243">(L244*M$5)</f>
        <v>0</v>
      </c>
      <c r="N244" s="100">
        <f t="shared" si="243"/>
        <v>0</v>
      </c>
      <c r="O244" s="100">
        <f t="shared" si="243"/>
        <v>0</v>
      </c>
      <c r="P244" s="100">
        <f t="shared" si="243"/>
        <v>0</v>
      </c>
      <c r="Q244" s="100">
        <f t="shared" si="243"/>
        <v>0</v>
      </c>
      <c r="R244" s="100">
        <f t="shared" si="243"/>
        <v>0</v>
      </c>
      <c r="S244" s="100">
        <f t="shared" si="243"/>
        <v>0</v>
      </c>
      <c r="T244" s="100">
        <f t="shared" si="243"/>
        <v>0</v>
      </c>
      <c r="U244" s="100">
        <f t="shared" si="243"/>
        <v>0</v>
      </c>
      <c r="V244"/>
    </row>
    <row r="245" spans="1:22" s="96" customFormat="1" ht="15.75" x14ac:dyDescent="0.25">
      <c r="A245" t="s">
        <v>95</v>
      </c>
      <c r="B245" s="95">
        <v>45748</v>
      </c>
      <c r="C245" t="s">
        <v>354</v>
      </c>
      <c r="D245" s="2">
        <v>4</v>
      </c>
      <c r="E245" t="s">
        <v>417</v>
      </c>
      <c r="F245" t="s">
        <v>418</v>
      </c>
      <c r="G245" t="s">
        <v>378</v>
      </c>
      <c r="H245" s="2">
        <v>1</v>
      </c>
      <c r="I245" t="s">
        <v>57</v>
      </c>
      <c r="J245" t="s">
        <v>58</v>
      </c>
      <c r="K245" s="161" t="str">
        <f t="shared" si="198"/>
        <v>EE_04401_5727p57.20</v>
      </c>
      <c r="L245" s="79">
        <v>0</v>
      </c>
      <c r="M245" s="100">
        <f t="shared" ref="M245:U245" si="244">(L245*M$5)</f>
        <v>0</v>
      </c>
      <c r="N245" s="100">
        <f t="shared" si="244"/>
        <v>0</v>
      </c>
      <c r="O245" s="100">
        <f t="shared" si="244"/>
        <v>0</v>
      </c>
      <c r="P245" s="100">
        <f t="shared" si="244"/>
        <v>0</v>
      </c>
      <c r="Q245" s="100">
        <f t="shared" si="244"/>
        <v>0</v>
      </c>
      <c r="R245" s="100">
        <f t="shared" si="244"/>
        <v>0</v>
      </c>
      <c r="S245" s="100">
        <f t="shared" si="244"/>
        <v>0</v>
      </c>
      <c r="T245" s="100">
        <f t="shared" si="244"/>
        <v>0</v>
      </c>
      <c r="U245" s="100">
        <f t="shared" si="244"/>
        <v>0</v>
      </c>
      <c r="V245"/>
    </row>
    <row r="246" spans="1:22" s="96" customFormat="1" ht="15.75" x14ac:dyDescent="0.25">
      <c r="A246" t="s">
        <v>95</v>
      </c>
      <c r="B246" s="95">
        <v>45931</v>
      </c>
      <c r="C246" t="s">
        <v>354</v>
      </c>
      <c r="D246" s="2">
        <v>4</v>
      </c>
      <c r="E246" t="s">
        <v>417</v>
      </c>
      <c r="F246" t="s">
        <v>418</v>
      </c>
      <c r="G246" t="s">
        <v>378</v>
      </c>
      <c r="H246" s="2">
        <v>1</v>
      </c>
      <c r="I246" t="s">
        <v>60</v>
      </c>
      <c r="J246" t="s">
        <v>61</v>
      </c>
      <c r="K246" s="161" t="str">
        <f t="shared" si="198"/>
        <v>EE_04401_5727p57.21</v>
      </c>
      <c r="L246" s="79">
        <v>0</v>
      </c>
      <c r="M246" s="100">
        <f t="shared" ref="M246:U246" si="245">(L246*M$5)</f>
        <v>0</v>
      </c>
      <c r="N246" s="100">
        <f t="shared" si="245"/>
        <v>0</v>
      </c>
      <c r="O246" s="100">
        <f t="shared" si="245"/>
        <v>0</v>
      </c>
      <c r="P246" s="100">
        <f t="shared" si="245"/>
        <v>0</v>
      </c>
      <c r="Q246" s="100">
        <f t="shared" si="245"/>
        <v>0</v>
      </c>
      <c r="R246" s="100">
        <f t="shared" si="245"/>
        <v>0</v>
      </c>
      <c r="S246" s="100">
        <f t="shared" si="245"/>
        <v>0</v>
      </c>
      <c r="T246" s="100">
        <f t="shared" si="245"/>
        <v>0</v>
      </c>
      <c r="U246" s="100">
        <f t="shared" si="245"/>
        <v>0</v>
      </c>
      <c r="V246"/>
    </row>
    <row r="247" spans="1:22" s="96" customFormat="1" ht="15.75" x14ac:dyDescent="0.25">
      <c r="A247" t="s">
        <v>95</v>
      </c>
      <c r="B247" s="95">
        <v>45748</v>
      </c>
      <c r="C247" t="s">
        <v>354</v>
      </c>
      <c r="D247" s="2">
        <v>4</v>
      </c>
      <c r="E247" t="s">
        <v>419</v>
      </c>
      <c r="F247" t="s">
        <v>420</v>
      </c>
      <c r="G247" t="s">
        <v>362</v>
      </c>
      <c r="H247" s="2">
        <v>1</v>
      </c>
      <c r="I247" t="s">
        <v>57</v>
      </c>
      <c r="J247" t="s">
        <v>58</v>
      </c>
      <c r="K247" s="161" t="str">
        <f t="shared" si="198"/>
        <v>EE_04401_5728p57.20</v>
      </c>
      <c r="L247" s="79">
        <v>0</v>
      </c>
      <c r="M247" s="100">
        <f t="shared" ref="M247:U247" si="246">(L247*M$5)</f>
        <v>0</v>
      </c>
      <c r="N247" s="100">
        <f t="shared" si="246"/>
        <v>0</v>
      </c>
      <c r="O247" s="100">
        <f t="shared" si="246"/>
        <v>0</v>
      </c>
      <c r="P247" s="100">
        <f t="shared" si="246"/>
        <v>0</v>
      </c>
      <c r="Q247" s="100">
        <f t="shared" si="246"/>
        <v>0</v>
      </c>
      <c r="R247" s="100">
        <f t="shared" si="246"/>
        <v>0</v>
      </c>
      <c r="S247" s="100">
        <f t="shared" si="246"/>
        <v>0</v>
      </c>
      <c r="T247" s="100">
        <f t="shared" si="246"/>
        <v>0</v>
      </c>
      <c r="U247" s="100">
        <f t="shared" si="246"/>
        <v>0</v>
      </c>
      <c r="V247"/>
    </row>
    <row r="248" spans="1:22" s="96" customFormat="1" ht="15.75" x14ac:dyDescent="0.25">
      <c r="A248" t="s">
        <v>95</v>
      </c>
      <c r="B248" s="95">
        <v>45931</v>
      </c>
      <c r="C248" t="s">
        <v>354</v>
      </c>
      <c r="D248" s="2">
        <v>4</v>
      </c>
      <c r="E248" t="s">
        <v>419</v>
      </c>
      <c r="F248" t="s">
        <v>420</v>
      </c>
      <c r="G248" t="s">
        <v>362</v>
      </c>
      <c r="H248" s="2">
        <v>1</v>
      </c>
      <c r="I248" t="s">
        <v>60</v>
      </c>
      <c r="J248" t="s">
        <v>61</v>
      </c>
      <c r="K248" s="161" t="str">
        <f t="shared" si="198"/>
        <v>EE_04401_5728p57.21</v>
      </c>
      <c r="L248" s="79">
        <v>0</v>
      </c>
      <c r="M248" s="100">
        <f t="shared" ref="M248:U248" si="247">(L248*M$5)</f>
        <v>0</v>
      </c>
      <c r="N248" s="100">
        <f t="shared" si="247"/>
        <v>0</v>
      </c>
      <c r="O248" s="100">
        <f t="shared" si="247"/>
        <v>0</v>
      </c>
      <c r="P248" s="100">
        <f t="shared" si="247"/>
        <v>0</v>
      </c>
      <c r="Q248" s="100">
        <f t="shared" si="247"/>
        <v>0</v>
      </c>
      <c r="R248" s="100">
        <f t="shared" si="247"/>
        <v>0</v>
      </c>
      <c r="S248" s="100">
        <f t="shared" si="247"/>
        <v>0</v>
      </c>
      <c r="T248" s="100">
        <f t="shared" si="247"/>
        <v>0</v>
      </c>
      <c r="U248" s="100">
        <f t="shared" si="247"/>
        <v>0</v>
      </c>
      <c r="V248"/>
    </row>
    <row r="249" spans="1:22" s="96" customFormat="1" ht="15.75" x14ac:dyDescent="0.25">
      <c r="A249" t="s">
        <v>95</v>
      </c>
      <c r="B249" s="95">
        <v>45748</v>
      </c>
      <c r="C249" t="s">
        <v>354</v>
      </c>
      <c r="D249" s="2">
        <v>4</v>
      </c>
      <c r="E249" t="s">
        <v>421</v>
      </c>
      <c r="F249" t="s">
        <v>422</v>
      </c>
      <c r="G249" t="s">
        <v>362</v>
      </c>
      <c r="H249" s="2">
        <v>1</v>
      </c>
      <c r="I249" t="s">
        <v>57</v>
      </c>
      <c r="J249" t="s">
        <v>58</v>
      </c>
      <c r="K249" s="161" t="str">
        <f t="shared" si="198"/>
        <v>EE_04401_5729p57.20</v>
      </c>
      <c r="L249" s="79">
        <v>0</v>
      </c>
      <c r="M249" s="100">
        <f t="shared" ref="M249:U249" si="248">(L249*M$5)</f>
        <v>0</v>
      </c>
      <c r="N249" s="100">
        <f t="shared" si="248"/>
        <v>0</v>
      </c>
      <c r="O249" s="100">
        <f t="shared" si="248"/>
        <v>0</v>
      </c>
      <c r="P249" s="100">
        <f t="shared" si="248"/>
        <v>0</v>
      </c>
      <c r="Q249" s="100">
        <f t="shared" si="248"/>
        <v>0</v>
      </c>
      <c r="R249" s="100">
        <f t="shared" si="248"/>
        <v>0</v>
      </c>
      <c r="S249" s="100">
        <f t="shared" si="248"/>
        <v>0</v>
      </c>
      <c r="T249" s="100">
        <f t="shared" si="248"/>
        <v>0</v>
      </c>
      <c r="U249" s="100">
        <f t="shared" si="248"/>
        <v>0</v>
      </c>
      <c r="V249"/>
    </row>
    <row r="250" spans="1:22" s="96" customFormat="1" ht="15.75" x14ac:dyDescent="0.25">
      <c r="A250" t="s">
        <v>95</v>
      </c>
      <c r="B250" s="95">
        <v>45931</v>
      </c>
      <c r="C250" t="s">
        <v>354</v>
      </c>
      <c r="D250" s="2">
        <v>4</v>
      </c>
      <c r="E250" t="s">
        <v>421</v>
      </c>
      <c r="F250" t="s">
        <v>422</v>
      </c>
      <c r="G250" t="s">
        <v>362</v>
      </c>
      <c r="H250" s="2">
        <v>1</v>
      </c>
      <c r="I250" t="s">
        <v>60</v>
      </c>
      <c r="J250" t="s">
        <v>61</v>
      </c>
      <c r="K250" s="161" t="str">
        <f t="shared" si="198"/>
        <v>EE_04401_5729p57.21</v>
      </c>
      <c r="L250" s="79">
        <v>0</v>
      </c>
      <c r="M250" s="100">
        <f t="shared" ref="M250:U250" si="249">(L250*M$5)</f>
        <v>0</v>
      </c>
      <c r="N250" s="100">
        <f t="shared" si="249"/>
        <v>0</v>
      </c>
      <c r="O250" s="100">
        <f t="shared" si="249"/>
        <v>0</v>
      </c>
      <c r="P250" s="100">
        <f t="shared" si="249"/>
        <v>0</v>
      </c>
      <c r="Q250" s="100">
        <f t="shared" si="249"/>
        <v>0</v>
      </c>
      <c r="R250" s="100">
        <f t="shared" si="249"/>
        <v>0</v>
      </c>
      <c r="S250" s="100">
        <f t="shared" si="249"/>
        <v>0</v>
      </c>
      <c r="T250" s="100">
        <f t="shared" si="249"/>
        <v>0</v>
      </c>
      <c r="U250" s="100">
        <f t="shared" si="249"/>
        <v>0</v>
      </c>
      <c r="V250"/>
    </row>
    <row r="251" spans="1:22" s="96" customFormat="1" ht="15.75" x14ac:dyDescent="0.25">
      <c r="A251" t="s">
        <v>95</v>
      </c>
      <c r="B251" s="95">
        <v>45748</v>
      </c>
      <c r="C251" t="s">
        <v>354</v>
      </c>
      <c r="D251" s="2">
        <v>4</v>
      </c>
      <c r="E251" t="s">
        <v>423</v>
      </c>
      <c r="F251" t="s">
        <v>424</v>
      </c>
      <c r="G251" t="s">
        <v>378</v>
      </c>
      <c r="H251" s="2">
        <v>1</v>
      </c>
      <c r="I251" t="s">
        <v>57</v>
      </c>
      <c r="J251" t="s">
        <v>58</v>
      </c>
      <c r="K251" s="161" t="str">
        <f t="shared" si="198"/>
        <v>EE_04401_5730p57.20</v>
      </c>
      <c r="L251" s="79">
        <v>0</v>
      </c>
      <c r="M251" s="100">
        <f t="shared" ref="M251:U251" si="250">(L251*M$5)</f>
        <v>0</v>
      </c>
      <c r="N251" s="100">
        <f t="shared" si="250"/>
        <v>0</v>
      </c>
      <c r="O251" s="100">
        <f t="shared" si="250"/>
        <v>0</v>
      </c>
      <c r="P251" s="100">
        <f t="shared" si="250"/>
        <v>0</v>
      </c>
      <c r="Q251" s="100">
        <f t="shared" si="250"/>
        <v>0</v>
      </c>
      <c r="R251" s="100">
        <f t="shared" si="250"/>
        <v>0</v>
      </c>
      <c r="S251" s="100">
        <f t="shared" si="250"/>
        <v>0</v>
      </c>
      <c r="T251" s="100">
        <f t="shared" si="250"/>
        <v>0</v>
      </c>
      <c r="U251" s="100">
        <f t="shared" si="250"/>
        <v>0</v>
      </c>
      <c r="V251"/>
    </row>
    <row r="252" spans="1:22" s="96" customFormat="1" ht="15.75" x14ac:dyDescent="0.25">
      <c r="A252" t="s">
        <v>95</v>
      </c>
      <c r="B252" s="95">
        <v>45931</v>
      </c>
      <c r="C252" t="s">
        <v>354</v>
      </c>
      <c r="D252" s="2">
        <v>4</v>
      </c>
      <c r="E252" t="s">
        <v>423</v>
      </c>
      <c r="F252" t="s">
        <v>424</v>
      </c>
      <c r="G252" t="s">
        <v>378</v>
      </c>
      <c r="H252" s="2">
        <v>1</v>
      </c>
      <c r="I252" t="s">
        <v>60</v>
      </c>
      <c r="J252" t="s">
        <v>61</v>
      </c>
      <c r="K252" s="161" t="str">
        <f t="shared" si="198"/>
        <v>EE_04401_5730p57.21</v>
      </c>
      <c r="L252" s="79">
        <v>0</v>
      </c>
      <c r="M252" s="100">
        <f t="shared" ref="M252:U252" si="251">(L252*M$5)</f>
        <v>0</v>
      </c>
      <c r="N252" s="100">
        <f t="shared" si="251"/>
        <v>0</v>
      </c>
      <c r="O252" s="100">
        <f t="shared" si="251"/>
        <v>0</v>
      </c>
      <c r="P252" s="100">
        <f t="shared" si="251"/>
        <v>0</v>
      </c>
      <c r="Q252" s="100">
        <f t="shared" si="251"/>
        <v>0</v>
      </c>
      <c r="R252" s="100">
        <f t="shared" si="251"/>
        <v>0</v>
      </c>
      <c r="S252" s="100">
        <f t="shared" si="251"/>
        <v>0</v>
      </c>
      <c r="T252" s="100">
        <f t="shared" si="251"/>
        <v>0</v>
      </c>
      <c r="U252" s="100">
        <f t="shared" si="251"/>
        <v>0</v>
      </c>
      <c r="V252"/>
    </row>
    <row r="253" spans="1:22" s="96" customFormat="1" ht="15.75" x14ac:dyDescent="0.25">
      <c r="A253" t="s">
        <v>95</v>
      </c>
      <c r="B253" s="95">
        <v>45778</v>
      </c>
      <c r="C253" t="s">
        <v>354</v>
      </c>
      <c r="D253" s="2">
        <v>7</v>
      </c>
      <c r="E253" t="s">
        <v>425</v>
      </c>
      <c r="F253" t="s">
        <v>426</v>
      </c>
      <c r="G253" t="s">
        <v>427</v>
      </c>
      <c r="H253" s="2">
        <v>2</v>
      </c>
      <c r="I253" t="s">
        <v>57</v>
      </c>
      <c r="J253" t="s">
        <v>58</v>
      </c>
      <c r="K253" s="161" t="str">
        <f t="shared" si="198"/>
        <v>EE_07705_5701p57.20</v>
      </c>
      <c r="L253" s="79">
        <v>0</v>
      </c>
      <c r="M253" s="100">
        <f t="shared" ref="M253:U253" si="252">(L253*M$5)</f>
        <v>0</v>
      </c>
      <c r="N253" s="100">
        <f t="shared" si="252"/>
        <v>0</v>
      </c>
      <c r="O253" s="100">
        <f t="shared" si="252"/>
        <v>0</v>
      </c>
      <c r="P253" s="100">
        <f t="shared" si="252"/>
        <v>0</v>
      </c>
      <c r="Q253" s="100">
        <f t="shared" si="252"/>
        <v>0</v>
      </c>
      <c r="R253" s="100">
        <f t="shared" si="252"/>
        <v>0</v>
      </c>
      <c r="S253" s="100">
        <f t="shared" si="252"/>
        <v>0</v>
      </c>
      <c r="T253" s="100">
        <f t="shared" si="252"/>
        <v>0</v>
      </c>
      <c r="U253" s="100">
        <f t="shared" si="252"/>
        <v>0</v>
      </c>
      <c r="V253"/>
    </row>
    <row r="254" spans="1:22" s="96" customFormat="1" ht="15.75" x14ac:dyDescent="0.25">
      <c r="A254" t="s">
        <v>95</v>
      </c>
      <c r="B254" s="95">
        <v>45962</v>
      </c>
      <c r="C254" t="s">
        <v>354</v>
      </c>
      <c r="D254" s="2">
        <v>7</v>
      </c>
      <c r="E254" t="s">
        <v>425</v>
      </c>
      <c r="F254" t="s">
        <v>426</v>
      </c>
      <c r="G254" t="s">
        <v>427</v>
      </c>
      <c r="H254" s="2">
        <v>2</v>
      </c>
      <c r="I254" t="s">
        <v>60</v>
      </c>
      <c r="J254" t="s">
        <v>61</v>
      </c>
      <c r="K254" s="161" t="str">
        <f t="shared" si="198"/>
        <v>EE_07705_5701p57.21</v>
      </c>
      <c r="L254" s="79">
        <v>0</v>
      </c>
      <c r="M254" s="100">
        <f t="shared" ref="M254:U254" si="253">(L254*M$5)</f>
        <v>0</v>
      </c>
      <c r="N254" s="100">
        <f t="shared" si="253"/>
        <v>0</v>
      </c>
      <c r="O254" s="100">
        <f t="shared" si="253"/>
        <v>0</v>
      </c>
      <c r="P254" s="100">
        <f t="shared" si="253"/>
        <v>0</v>
      </c>
      <c r="Q254" s="100">
        <f t="shared" si="253"/>
        <v>0</v>
      </c>
      <c r="R254" s="100">
        <f t="shared" si="253"/>
        <v>0</v>
      </c>
      <c r="S254" s="100">
        <f t="shared" si="253"/>
        <v>0</v>
      </c>
      <c r="T254" s="100">
        <f t="shared" si="253"/>
        <v>0</v>
      </c>
      <c r="U254" s="100">
        <f t="shared" si="253"/>
        <v>0</v>
      </c>
      <c r="V254"/>
    </row>
    <row r="255" spans="1:22" s="96" customFormat="1" ht="15.75" x14ac:dyDescent="0.25">
      <c r="A255" t="s">
        <v>95</v>
      </c>
      <c r="B255" s="95">
        <v>45778</v>
      </c>
      <c r="C255" t="s">
        <v>354</v>
      </c>
      <c r="D255" s="2">
        <v>7</v>
      </c>
      <c r="E255" t="s">
        <v>428</v>
      </c>
      <c r="F255" t="s">
        <v>426</v>
      </c>
      <c r="G255" t="s">
        <v>323</v>
      </c>
      <c r="H255" s="2">
        <v>1</v>
      </c>
      <c r="I255" t="s">
        <v>57</v>
      </c>
      <c r="J255" t="s">
        <v>58</v>
      </c>
      <c r="K255" s="161" t="str">
        <f t="shared" si="198"/>
        <v>EE_07750_5702p57.20</v>
      </c>
      <c r="L255" s="79">
        <v>0</v>
      </c>
      <c r="M255" s="100">
        <f t="shared" ref="M255:U255" si="254">(L255*M$5)</f>
        <v>0</v>
      </c>
      <c r="N255" s="100">
        <f t="shared" si="254"/>
        <v>0</v>
      </c>
      <c r="O255" s="100">
        <f t="shared" si="254"/>
        <v>0</v>
      </c>
      <c r="P255" s="100">
        <f t="shared" si="254"/>
        <v>0</v>
      </c>
      <c r="Q255" s="100">
        <f t="shared" si="254"/>
        <v>0</v>
      </c>
      <c r="R255" s="100">
        <f t="shared" si="254"/>
        <v>0</v>
      </c>
      <c r="S255" s="100">
        <f t="shared" si="254"/>
        <v>0</v>
      </c>
      <c r="T255" s="100">
        <f t="shared" si="254"/>
        <v>0</v>
      </c>
      <c r="U255" s="100">
        <f t="shared" si="254"/>
        <v>0</v>
      </c>
      <c r="V255"/>
    </row>
    <row r="256" spans="1:22" s="96" customFormat="1" ht="15.75" x14ac:dyDescent="0.25">
      <c r="A256" t="s">
        <v>95</v>
      </c>
      <c r="B256" s="95">
        <v>45962</v>
      </c>
      <c r="C256" t="s">
        <v>354</v>
      </c>
      <c r="D256" s="2">
        <v>7</v>
      </c>
      <c r="E256" t="s">
        <v>428</v>
      </c>
      <c r="F256" t="s">
        <v>426</v>
      </c>
      <c r="G256" t="s">
        <v>323</v>
      </c>
      <c r="H256" s="2">
        <v>1</v>
      </c>
      <c r="I256" t="s">
        <v>60</v>
      </c>
      <c r="J256" t="s">
        <v>61</v>
      </c>
      <c r="K256" s="161" t="str">
        <f t="shared" si="198"/>
        <v>EE_07750_5702p57.21</v>
      </c>
      <c r="L256" s="79">
        <v>0</v>
      </c>
      <c r="M256" s="100">
        <f t="shared" ref="M256:U256" si="255">(L256*M$5)</f>
        <v>0</v>
      </c>
      <c r="N256" s="100">
        <f t="shared" si="255"/>
        <v>0</v>
      </c>
      <c r="O256" s="100">
        <f t="shared" si="255"/>
        <v>0</v>
      </c>
      <c r="P256" s="100">
        <f t="shared" si="255"/>
        <v>0</v>
      </c>
      <c r="Q256" s="100">
        <f t="shared" si="255"/>
        <v>0</v>
      </c>
      <c r="R256" s="100">
        <f t="shared" si="255"/>
        <v>0</v>
      </c>
      <c r="S256" s="100">
        <f t="shared" si="255"/>
        <v>0</v>
      </c>
      <c r="T256" s="100">
        <f t="shared" si="255"/>
        <v>0</v>
      </c>
      <c r="U256" s="100">
        <f t="shared" si="255"/>
        <v>0</v>
      </c>
      <c r="V256"/>
    </row>
    <row r="257" spans="1:22" s="96" customFormat="1" ht="15.75" x14ac:dyDescent="0.25">
      <c r="A257" t="s">
        <v>95</v>
      </c>
      <c r="B257" s="95">
        <v>45778</v>
      </c>
      <c r="C257" t="s">
        <v>354</v>
      </c>
      <c r="D257" s="2">
        <v>7</v>
      </c>
      <c r="E257" t="s">
        <v>429</v>
      </c>
      <c r="F257" t="s">
        <v>426</v>
      </c>
      <c r="G257" t="s">
        <v>323</v>
      </c>
      <c r="H257" s="2">
        <v>1</v>
      </c>
      <c r="I257" t="s">
        <v>57</v>
      </c>
      <c r="J257" t="s">
        <v>58</v>
      </c>
      <c r="K257" s="161" t="str">
        <f t="shared" si="198"/>
        <v>EE_07750_5703p57.20</v>
      </c>
      <c r="L257" s="79">
        <v>0</v>
      </c>
      <c r="M257" s="100">
        <f t="shared" ref="M257:U257" si="256">(L257*M$5)</f>
        <v>0</v>
      </c>
      <c r="N257" s="100">
        <f t="shared" si="256"/>
        <v>0</v>
      </c>
      <c r="O257" s="100">
        <f t="shared" si="256"/>
        <v>0</v>
      </c>
      <c r="P257" s="100">
        <f t="shared" si="256"/>
        <v>0</v>
      </c>
      <c r="Q257" s="100">
        <f t="shared" si="256"/>
        <v>0</v>
      </c>
      <c r="R257" s="100">
        <f t="shared" si="256"/>
        <v>0</v>
      </c>
      <c r="S257" s="100">
        <f t="shared" si="256"/>
        <v>0</v>
      </c>
      <c r="T257" s="100">
        <f t="shared" si="256"/>
        <v>0</v>
      </c>
      <c r="U257" s="100">
        <f t="shared" si="256"/>
        <v>0</v>
      </c>
      <c r="V257"/>
    </row>
    <row r="258" spans="1:22" s="96" customFormat="1" ht="15.75" x14ac:dyDescent="0.25">
      <c r="A258" t="s">
        <v>95</v>
      </c>
      <c r="B258" s="95">
        <v>45962</v>
      </c>
      <c r="C258" t="s">
        <v>354</v>
      </c>
      <c r="D258" s="2">
        <v>7</v>
      </c>
      <c r="E258" t="s">
        <v>429</v>
      </c>
      <c r="F258" t="s">
        <v>426</v>
      </c>
      <c r="G258" t="s">
        <v>323</v>
      </c>
      <c r="H258" s="2">
        <v>1</v>
      </c>
      <c r="I258" t="s">
        <v>60</v>
      </c>
      <c r="J258" t="s">
        <v>61</v>
      </c>
      <c r="K258" s="161" t="str">
        <f t="shared" si="198"/>
        <v>EE_07750_5703p57.21</v>
      </c>
      <c r="L258" s="79">
        <v>0</v>
      </c>
      <c r="M258" s="100">
        <f t="shared" ref="M258:U258" si="257">(L258*M$5)</f>
        <v>0</v>
      </c>
      <c r="N258" s="100">
        <f t="shared" si="257"/>
        <v>0</v>
      </c>
      <c r="O258" s="100">
        <f t="shared" si="257"/>
        <v>0</v>
      </c>
      <c r="P258" s="100">
        <f t="shared" si="257"/>
        <v>0</v>
      </c>
      <c r="Q258" s="100">
        <f t="shared" si="257"/>
        <v>0</v>
      </c>
      <c r="R258" s="100">
        <f t="shared" si="257"/>
        <v>0</v>
      </c>
      <c r="S258" s="100">
        <f t="shared" si="257"/>
        <v>0</v>
      </c>
      <c r="T258" s="100">
        <f t="shared" si="257"/>
        <v>0</v>
      </c>
      <c r="U258" s="100">
        <f t="shared" si="257"/>
        <v>0</v>
      </c>
      <c r="V258"/>
    </row>
    <row r="259" spans="1:22" s="96" customFormat="1" ht="15.75" x14ac:dyDescent="0.25">
      <c r="A259" t="s">
        <v>95</v>
      </c>
      <c r="B259" s="95">
        <v>45778</v>
      </c>
      <c r="C259" t="s">
        <v>354</v>
      </c>
      <c r="D259" s="2">
        <v>11</v>
      </c>
      <c r="E259" t="s">
        <v>430</v>
      </c>
      <c r="F259" t="s">
        <v>431</v>
      </c>
      <c r="G259" t="s">
        <v>146</v>
      </c>
      <c r="H259" s="2">
        <v>1</v>
      </c>
      <c r="I259" t="s">
        <v>57</v>
      </c>
      <c r="J259" t="s">
        <v>58</v>
      </c>
      <c r="K259" s="161" t="str">
        <f t="shared" si="198"/>
        <v>EE_11_01_5701p57.20</v>
      </c>
      <c r="L259" s="79">
        <v>0</v>
      </c>
      <c r="M259" s="100">
        <f t="shared" ref="M259:U259" si="258">(L259*M$5)</f>
        <v>0</v>
      </c>
      <c r="N259" s="100">
        <f t="shared" si="258"/>
        <v>0</v>
      </c>
      <c r="O259" s="100">
        <f t="shared" si="258"/>
        <v>0</v>
      </c>
      <c r="P259" s="100">
        <f t="shared" si="258"/>
        <v>0</v>
      </c>
      <c r="Q259" s="100">
        <f t="shared" si="258"/>
        <v>0</v>
      </c>
      <c r="R259" s="100">
        <f t="shared" si="258"/>
        <v>0</v>
      </c>
      <c r="S259" s="100">
        <f t="shared" si="258"/>
        <v>0</v>
      </c>
      <c r="T259" s="100">
        <f t="shared" si="258"/>
        <v>0</v>
      </c>
      <c r="U259" s="100">
        <f t="shared" si="258"/>
        <v>0</v>
      </c>
      <c r="V259"/>
    </row>
    <row r="260" spans="1:22" s="96" customFormat="1" ht="15.75" x14ac:dyDescent="0.25">
      <c r="A260" t="s">
        <v>95</v>
      </c>
      <c r="B260" s="95">
        <v>45962</v>
      </c>
      <c r="C260" t="s">
        <v>354</v>
      </c>
      <c r="D260" s="2">
        <v>11</v>
      </c>
      <c r="E260" t="s">
        <v>430</v>
      </c>
      <c r="F260" t="s">
        <v>431</v>
      </c>
      <c r="G260" t="s">
        <v>146</v>
      </c>
      <c r="H260" s="2">
        <v>1</v>
      </c>
      <c r="I260" t="s">
        <v>60</v>
      </c>
      <c r="J260" t="s">
        <v>61</v>
      </c>
      <c r="K260" s="161" t="str">
        <f t="shared" si="198"/>
        <v>EE_11_01_5701p57.21</v>
      </c>
      <c r="L260" s="79">
        <v>0</v>
      </c>
      <c r="M260" s="100">
        <f t="shared" ref="M260:U260" si="259">(L260*M$5)</f>
        <v>0</v>
      </c>
      <c r="N260" s="100">
        <f t="shared" si="259"/>
        <v>0</v>
      </c>
      <c r="O260" s="100">
        <f t="shared" si="259"/>
        <v>0</v>
      </c>
      <c r="P260" s="100">
        <f t="shared" si="259"/>
        <v>0</v>
      </c>
      <c r="Q260" s="100">
        <f t="shared" si="259"/>
        <v>0</v>
      </c>
      <c r="R260" s="100">
        <f t="shared" si="259"/>
        <v>0</v>
      </c>
      <c r="S260" s="100">
        <f t="shared" si="259"/>
        <v>0</v>
      </c>
      <c r="T260" s="100">
        <f t="shared" si="259"/>
        <v>0</v>
      </c>
      <c r="U260" s="100">
        <f t="shared" si="259"/>
        <v>0</v>
      </c>
      <c r="V260"/>
    </row>
    <row r="261" spans="1:22" s="96" customFormat="1" ht="15.75" x14ac:dyDescent="0.25">
      <c r="A261" t="s">
        <v>95</v>
      </c>
      <c r="B261" s="95">
        <v>45778</v>
      </c>
      <c r="C261" t="s">
        <v>354</v>
      </c>
      <c r="D261" s="2">
        <v>11</v>
      </c>
      <c r="E261" t="s">
        <v>432</v>
      </c>
      <c r="F261" t="s">
        <v>433</v>
      </c>
      <c r="G261" t="s">
        <v>378</v>
      </c>
      <c r="H261" s="2">
        <v>1</v>
      </c>
      <c r="I261" t="s">
        <v>57</v>
      </c>
      <c r="J261" t="s">
        <v>58</v>
      </c>
      <c r="K261" s="161" t="str">
        <f t="shared" si="198"/>
        <v>EE_11_01_5702p57.20</v>
      </c>
      <c r="L261" s="79">
        <v>0</v>
      </c>
      <c r="M261" s="100">
        <f t="shared" ref="M261:U261" si="260">(L261*M$5)</f>
        <v>0</v>
      </c>
      <c r="N261" s="100">
        <f t="shared" si="260"/>
        <v>0</v>
      </c>
      <c r="O261" s="100">
        <f t="shared" si="260"/>
        <v>0</v>
      </c>
      <c r="P261" s="100">
        <f t="shared" si="260"/>
        <v>0</v>
      </c>
      <c r="Q261" s="100">
        <f t="shared" si="260"/>
        <v>0</v>
      </c>
      <c r="R261" s="100">
        <f t="shared" si="260"/>
        <v>0</v>
      </c>
      <c r="S261" s="100">
        <f t="shared" si="260"/>
        <v>0</v>
      </c>
      <c r="T261" s="100">
        <f t="shared" si="260"/>
        <v>0</v>
      </c>
      <c r="U261" s="100">
        <f t="shared" si="260"/>
        <v>0</v>
      </c>
      <c r="V261"/>
    </row>
    <row r="262" spans="1:22" s="96" customFormat="1" ht="15.75" x14ac:dyDescent="0.25">
      <c r="A262" t="s">
        <v>95</v>
      </c>
      <c r="B262" s="95">
        <v>45962</v>
      </c>
      <c r="C262" t="s">
        <v>354</v>
      </c>
      <c r="D262" s="2">
        <v>11</v>
      </c>
      <c r="E262" t="s">
        <v>432</v>
      </c>
      <c r="F262" t="s">
        <v>433</v>
      </c>
      <c r="G262" t="s">
        <v>378</v>
      </c>
      <c r="H262" s="2">
        <v>1</v>
      </c>
      <c r="I262" t="s">
        <v>60</v>
      </c>
      <c r="J262" t="s">
        <v>61</v>
      </c>
      <c r="K262" s="161" t="str">
        <f t="shared" si="198"/>
        <v>EE_11_01_5702p57.21</v>
      </c>
      <c r="L262" s="79">
        <v>0</v>
      </c>
      <c r="M262" s="100">
        <f t="shared" ref="M262:U262" si="261">(L262*M$5)</f>
        <v>0</v>
      </c>
      <c r="N262" s="100">
        <f t="shared" si="261"/>
        <v>0</v>
      </c>
      <c r="O262" s="100">
        <f t="shared" si="261"/>
        <v>0</v>
      </c>
      <c r="P262" s="100">
        <f t="shared" si="261"/>
        <v>0</v>
      </c>
      <c r="Q262" s="100">
        <f t="shared" si="261"/>
        <v>0</v>
      </c>
      <c r="R262" s="100">
        <f t="shared" si="261"/>
        <v>0</v>
      </c>
      <c r="S262" s="100">
        <f t="shared" si="261"/>
        <v>0</v>
      </c>
      <c r="T262" s="100">
        <f t="shared" si="261"/>
        <v>0</v>
      </c>
      <c r="U262" s="100">
        <f t="shared" si="261"/>
        <v>0</v>
      </c>
      <c r="V262"/>
    </row>
    <row r="263" spans="1:22" s="96" customFormat="1" ht="15.75" x14ac:dyDescent="0.25">
      <c r="A263" t="s">
        <v>95</v>
      </c>
      <c r="B263" s="95">
        <v>45778</v>
      </c>
      <c r="C263" t="s">
        <v>354</v>
      </c>
      <c r="D263" s="2">
        <v>11</v>
      </c>
      <c r="E263" t="s">
        <v>434</v>
      </c>
      <c r="F263" t="s">
        <v>435</v>
      </c>
      <c r="G263" t="s">
        <v>378</v>
      </c>
      <c r="H263" s="2">
        <v>1</v>
      </c>
      <c r="I263" t="s">
        <v>57</v>
      </c>
      <c r="J263" t="s">
        <v>58</v>
      </c>
      <c r="K263" s="161" t="str">
        <f t="shared" si="198"/>
        <v>EE_11_01_5703p57.20</v>
      </c>
      <c r="L263" s="79">
        <v>0</v>
      </c>
      <c r="M263" s="100">
        <f t="shared" ref="M263:U263" si="262">(L263*M$5)</f>
        <v>0</v>
      </c>
      <c r="N263" s="100">
        <f t="shared" si="262"/>
        <v>0</v>
      </c>
      <c r="O263" s="100">
        <f t="shared" si="262"/>
        <v>0</v>
      </c>
      <c r="P263" s="100">
        <f t="shared" si="262"/>
        <v>0</v>
      </c>
      <c r="Q263" s="100">
        <f t="shared" si="262"/>
        <v>0</v>
      </c>
      <c r="R263" s="100">
        <f t="shared" si="262"/>
        <v>0</v>
      </c>
      <c r="S263" s="100">
        <f t="shared" si="262"/>
        <v>0</v>
      </c>
      <c r="T263" s="100">
        <f t="shared" si="262"/>
        <v>0</v>
      </c>
      <c r="U263" s="100">
        <f t="shared" si="262"/>
        <v>0</v>
      </c>
      <c r="V263"/>
    </row>
    <row r="264" spans="1:22" s="96" customFormat="1" ht="15.75" x14ac:dyDescent="0.25">
      <c r="A264" t="s">
        <v>95</v>
      </c>
      <c r="B264" s="95">
        <v>45962</v>
      </c>
      <c r="C264" t="s">
        <v>354</v>
      </c>
      <c r="D264" s="2">
        <v>11</v>
      </c>
      <c r="E264" t="s">
        <v>434</v>
      </c>
      <c r="F264" t="s">
        <v>435</v>
      </c>
      <c r="G264" t="s">
        <v>378</v>
      </c>
      <c r="H264" s="2">
        <v>1</v>
      </c>
      <c r="I264" t="s">
        <v>60</v>
      </c>
      <c r="J264" t="s">
        <v>61</v>
      </c>
      <c r="K264" s="161" t="str">
        <f t="shared" ref="K264:K327" si="263">CONCATENATE(E264,I264)</f>
        <v>EE_11_01_5703p57.21</v>
      </c>
      <c r="L264" s="79">
        <v>0</v>
      </c>
      <c r="M264" s="100">
        <f t="shared" ref="M264:U264" si="264">(L264*M$5)</f>
        <v>0</v>
      </c>
      <c r="N264" s="100">
        <f t="shared" si="264"/>
        <v>0</v>
      </c>
      <c r="O264" s="100">
        <f t="shared" si="264"/>
        <v>0</v>
      </c>
      <c r="P264" s="100">
        <f t="shared" si="264"/>
        <v>0</v>
      </c>
      <c r="Q264" s="100">
        <f t="shared" si="264"/>
        <v>0</v>
      </c>
      <c r="R264" s="100">
        <f t="shared" si="264"/>
        <v>0</v>
      </c>
      <c r="S264" s="100">
        <f t="shared" si="264"/>
        <v>0</v>
      </c>
      <c r="T264" s="100">
        <f t="shared" si="264"/>
        <v>0</v>
      </c>
      <c r="U264" s="100">
        <f t="shared" si="264"/>
        <v>0</v>
      </c>
      <c r="V264"/>
    </row>
    <row r="265" spans="1:22" s="96" customFormat="1" ht="15.75" x14ac:dyDescent="0.25">
      <c r="A265" t="s">
        <v>95</v>
      </c>
      <c r="B265" s="95">
        <v>45778</v>
      </c>
      <c r="C265" t="s">
        <v>354</v>
      </c>
      <c r="D265" s="2">
        <v>11</v>
      </c>
      <c r="E265" t="s">
        <v>436</v>
      </c>
      <c r="F265" t="s">
        <v>437</v>
      </c>
      <c r="G265" t="s">
        <v>378</v>
      </c>
      <c r="H265" s="2">
        <v>1</v>
      </c>
      <c r="I265" t="s">
        <v>57</v>
      </c>
      <c r="J265" t="s">
        <v>58</v>
      </c>
      <c r="K265" s="161" t="str">
        <f t="shared" si="263"/>
        <v>EE_11_01_5704p57.20</v>
      </c>
      <c r="L265" s="79">
        <v>0</v>
      </c>
      <c r="M265" s="100">
        <f t="shared" ref="M265:U265" si="265">(L265*M$5)</f>
        <v>0</v>
      </c>
      <c r="N265" s="100">
        <f t="shared" si="265"/>
        <v>0</v>
      </c>
      <c r="O265" s="100">
        <f t="shared" si="265"/>
        <v>0</v>
      </c>
      <c r="P265" s="100">
        <f t="shared" si="265"/>
        <v>0</v>
      </c>
      <c r="Q265" s="100">
        <f t="shared" si="265"/>
        <v>0</v>
      </c>
      <c r="R265" s="100">
        <f t="shared" si="265"/>
        <v>0</v>
      </c>
      <c r="S265" s="100">
        <f t="shared" si="265"/>
        <v>0</v>
      </c>
      <c r="T265" s="100">
        <f t="shared" si="265"/>
        <v>0</v>
      </c>
      <c r="U265" s="100">
        <f t="shared" si="265"/>
        <v>0</v>
      </c>
      <c r="V265"/>
    </row>
    <row r="266" spans="1:22" s="96" customFormat="1" ht="15.75" x14ac:dyDescent="0.25">
      <c r="A266" t="s">
        <v>95</v>
      </c>
      <c r="B266" s="95">
        <v>45962</v>
      </c>
      <c r="C266" t="s">
        <v>354</v>
      </c>
      <c r="D266" s="2">
        <v>11</v>
      </c>
      <c r="E266" t="s">
        <v>436</v>
      </c>
      <c r="F266" t="s">
        <v>437</v>
      </c>
      <c r="G266" t="s">
        <v>378</v>
      </c>
      <c r="H266" s="2">
        <v>1</v>
      </c>
      <c r="I266" t="s">
        <v>60</v>
      </c>
      <c r="J266" t="s">
        <v>61</v>
      </c>
      <c r="K266" s="161" t="str">
        <f t="shared" si="263"/>
        <v>EE_11_01_5704p57.21</v>
      </c>
      <c r="L266" s="79">
        <v>0</v>
      </c>
      <c r="M266" s="100">
        <f t="shared" ref="M266:U266" si="266">(L266*M$5)</f>
        <v>0</v>
      </c>
      <c r="N266" s="100">
        <f t="shared" si="266"/>
        <v>0</v>
      </c>
      <c r="O266" s="100">
        <f t="shared" si="266"/>
        <v>0</v>
      </c>
      <c r="P266" s="100">
        <f t="shared" si="266"/>
        <v>0</v>
      </c>
      <c r="Q266" s="100">
        <f t="shared" si="266"/>
        <v>0</v>
      </c>
      <c r="R266" s="100">
        <f t="shared" si="266"/>
        <v>0</v>
      </c>
      <c r="S266" s="100">
        <f t="shared" si="266"/>
        <v>0</v>
      </c>
      <c r="T266" s="100">
        <f t="shared" si="266"/>
        <v>0</v>
      </c>
      <c r="U266" s="100">
        <f t="shared" si="266"/>
        <v>0</v>
      </c>
      <c r="V266"/>
    </row>
    <row r="267" spans="1:22" s="96" customFormat="1" ht="15.75" x14ac:dyDescent="0.25">
      <c r="A267" t="s">
        <v>95</v>
      </c>
      <c r="B267" s="95">
        <v>45778</v>
      </c>
      <c r="C267" t="s">
        <v>354</v>
      </c>
      <c r="D267" s="2">
        <v>11</v>
      </c>
      <c r="E267" t="s">
        <v>438</v>
      </c>
      <c r="F267" t="s">
        <v>439</v>
      </c>
      <c r="G267" t="s">
        <v>378</v>
      </c>
      <c r="H267" s="2">
        <v>1</v>
      </c>
      <c r="I267" t="s">
        <v>57</v>
      </c>
      <c r="J267" t="s">
        <v>58</v>
      </c>
      <c r="K267" s="161" t="str">
        <f t="shared" si="263"/>
        <v>EE_11_01_5713p57.20</v>
      </c>
      <c r="L267" s="79">
        <v>0</v>
      </c>
      <c r="M267" s="100">
        <f t="shared" ref="M267:U267" si="267">(L267*M$5)</f>
        <v>0</v>
      </c>
      <c r="N267" s="100">
        <f t="shared" si="267"/>
        <v>0</v>
      </c>
      <c r="O267" s="100">
        <f t="shared" si="267"/>
        <v>0</v>
      </c>
      <c r="P267" s="100">
        <f t="shared" si="267"/>
        <v>0</v>
      </c>
      <c r="Q267" s="100">
        <f t="shared" si="267"/>
        <v>0</v>
      </c>
      <c r="R267" s="100">
        <f t="shared" si="267"/>
        <v>0</v>
      </c>
      <c r="S267" s="100">
        <f t="shared" si="267"/>
        <v>0</v>
      </c>
      <c r="T267" s="100">
        <f t="shared" si="267"/>
        <v>0</v>
      </c>
      <c r="U267" s="100">
        <f t="shared" si="267"/>
        <v>0</v>
      </c>
      <c r="V267"/>
    </row>
    <row r="268" spans="1:22" s="96" customFormat="1" ht="15.75" x14ac:dyDescent="0.25">
      <c r="A268" t="s">
        <v>95</v>
      </c>
      <c r="B268" s="95">
        <v>45962</v>
      </c>
      <c r="C268" t="s">
        <v>354</v>
      </c>
      <c r="D268" s="2">
        <v>11</v>
      </c>
      <c r="E268" t="s">
        <v>438</v>
      </c>
      <c r="F268" t="s">
        <v>439</v>
      </c>
      <c r="G268" t="s">
        <v>378</v>
      </c>
      <c r="H268" s="2">
        <v>1</v>
      </c>
      <c r="I268" t="s">
        <v>60</v>
      </c>
      <c r="J268" t="s">
        <v>61</v>
      </c>
      <c r="K268" s="161" t="str">
        <f t="shared" si="263"/>
        <v>EE_11_01_5713p57.21</v>
      </c>
      <c r="L268" s="79">
        <v>0</v>
      </c>
      <c r="M268" s="100">
        <f t="shared" ref="M268:U268" si="268">(L268*M$5)</f>
        <v>0</v>
      </c>
      <c r="N268" s="100">
        <f t="shared" si="268"/>
        <v>0</v>
      </c>
      <c r="O268" s="100">
        <f t="shared" si="268"/>
        <v>0</v>
      </c>
      <c r="P268" s="100">
        <f t="shared" si="268"/>
        <v>0</v>
      </c>
      <c r="Q268" s="100">
        <f t="shared" si="268"/>
        <v>0</v>
      </c>
      <c r="R268" s="100">
        <f t="shared" si="268"/>
        <v>0</v>
      </c>
      <c r="S268" s="100">
        <f t="shared" si="268"/>
        <v>0</v>
      </c>
      <c r="T268" s="100">
        <f t="shared" si="268"/>
        <v>0</v>
      </c>
      <c r="U268" s="100">
        <f t="shared" si="268"/>
        <v>0</v>
      </c>
      <c r="V268"/>
    </row>
    <row r="269" spans="1:22" s="96" customFormat="1" ht="15.75" x14ac:dyDescent="0.25">
      <c r="A269" t="s">
        <v>95</v>
      </c>
      <c r="B269" s="95">
        <v>45778</v>
      </c>
      <c r="C269" t="s">
        <v>354</v>
      </c>
      <c r="D269" s="2">
        <v>11</v>
      </c>
      <c r="E269" t="s">
        <v>440</v>
      </c>
      <c r="F269" t="s">
        <v>441</v>
      </c>
      <c r="G269" t="s">
        <v>378</v>
      </c>
      <c r="H269" s="2">
        <v>1</v>
      </c>
      <c r="I269" t="s">
        <v>57</v>
      </c>
      <c r="J269" t="s">
        <v>58</v>
      </c>
      <c r="K269" s="161" t="str">
        <f t="shared" si="263"/>
        <v>EE_11_01_5714p57.20</v>
      </c>
      <c r="L269" s="79">
        <v>0</v>
      </c>
      <c r="M269" s="100">
        <f t="shared" ref="M269:U269" si="269">(L269*M$5)</f>
        <v>0</v>
      </c>
      <c r="N269" s="100">
        <f t="shared" si="269"/>
        <v>0</v>
      </c>
      <c r="O269" s="100">
        <f t="shared" si="269"/>
        <v>0</v>
      </c>
      <c r="P269" s="100">
        <f t="shared" si="269"/>
        <v>0</v>
      </c>
      <c r="Q269" s="100">
        <f t="shared" si="269"/>
        <v>0</v>
      </c>
      <c r="R269" s="100">
        <f t="shared" si="269"/>
        <v>0</v>
      </c>
      <c r="S269" s="100">
        <f t="shared" si="269"/>
        <v>0</v>
      </c>
      <c r="T269" s="100">
        <f t="shared" si="269"/>
        <v>0</v>
      </c>
      <c r="U269" s="100">
        <f t="shared" si="269"/>
        <v>0</v>
      </c>
      <c r="V269"/>
    </row>
    <row r="270" spans="1:22" s="96" customFormat="1" ht="15.75" x14ac:dyDescent="0.25">
      <c r="A270" t="s">
        <v>95</v>
      </c>
      <c r="B270" s="95">
        <v>45962</v>
      </c>
      <c r="C270" t="s">
        <v>354</v>
      </c>
      <c r="D270" s="2">
        <v>11</v>
      </c>
      <c r="E270" t="s">
        <v>440</v>
      </c>
      <c r="F270" t="s">
        <v>441</v>
      </c>
      <c r="G270" t="s">
        <v>378</v>
      </c>
      <c r="H270" s="2">
        <v>1</v>
      </c>
      <c r="I270" t="s">
        <v>60</v>
      </c>
      <c r="J270" t="s">
        <v>61</v>
      </c>
      <c r="K270" s="161" t="str">
        <f t="shared" si="263"/>
        <v>EE_11_01_5714p57.21</v>
      </c>
      <c r="L270" s="79">
        <v>0</v>
      </c>
      <c r="M270" s="100">
        <f t="shared" ref="M270:U270" si="270">(L270*M$5)</f>
        <v>0</v>
      </c>
      <c r="N270" s="100">
        <f t="shared" si="270"/>
        <v>0</v>
      </c>
      <c r="O270" s="100">
        <f t="shared" si="270"/>
        <v>0</v>
      </c>
      <c r="P270" s="100">
        <f t="shared" si="270"/>
        <v>0</v>
      </c>
      <c r="Q270" s="100">
        <f t="shared" si="270"/>
        <v>0</v>
      </c>
      <c r="R270" s="100">
        <f t="shared" si="270"/>
        <v>0</v>
      </c>
      <c r="S270" s="100">
        <f t="shared" si="270"/>
        <v>0</v>
      </c>
      <c r="T270" s="100">
        <f t="shared" si="270"/>
        <v>0</v>
      </c>
      <c r="U270" s="100">
        <f t="shared" si="270"/>
        <v>0</v>
      </c>
      <c r="V270"/>
    </row>
    <row r="271" spans="1:22" s="96" customFormat="1" ht="15.75" x14ac:dyDescent="0.25">
      <c r="A271" t="s">
        <v>95</v>
      </c>
      <c r="B271" s="95">
        <v>45778</v>
      </c>
      <c r="C271" t="s">
        <v>354</v>
      </c>
      <c r="D271" s="2">
        <v>11</v>
      </c>
      <c r="E271" t="s">
        <v>442</v>
      </c>
      <c r="F271" t="s">
        <v>443</v>
      </c>
      <c r="G271" t="s">
        <v>378</v>
      </c>
      <c r="H271" s="2">
        <v>1</v>
      </c>
      <c r="I271" t="s">
        <v>57</v>
      </c>
      <c r="J271" t="s">
        <v>58</v>
      </c>
      <c r="K271" s="161" t="str">
        <f t="shared" si="263"/>
        <v>EE_11_01_5715p57.20</v>
      </c>
      <c r="L271" s="79">
        <v>0</v>
      </c>
      <c r="M271" s="100">
        <f t="shared" ref="M271:U271" si="271">(L271*M$5)</f>
        <v>0</v>
      </c>
      <c r="N271" s="100">
        <f t="shared" si="271"/>
        <v>0</v>
      </c>
      <c r="O271" s="100">
        <f t="shared" si="271"/>
        <v>0</v>
      </c>
      <c r="P271" s="100">
        <f t="shared" si="271"/>
        <v>0</v>
      </c>
      <c r="Q271" s="100">
        <f t="shared" si="271"/>
        <v>0</v>
      </c>
      <c r="R271" s="100">
        <f t="shared" si="271"/>
        <v>0</v>
      </c>
      <c r="S271" s="100">
        <f t="shared" si="271"/>
        <v>0</v>
      </c>
      <c r="T271" s="100">
        <f t="shared" si="271"/>
        <v>0</v>
      </c>
      <c r="U271" s="100">
        <f t="shared" si="271"/>
        <v>0</v>
      </c>
      <c r="V271"/>
    </row>
    <row r="272" spans="1:22" s="96" customFormat="1" ht="15.75" x14ac:dyDescent="0.25">
      <c r="A272" t="s">
        <v>95</v>
      </c>
      <c r="B272" s="95">
        <v>45962</v>
      </c>
      <c r="C272" t="s">
        <v>354</v>
      </c>
      <c r="D272" s="2">
        <v>11</v>
      </c>
      <c r="E272" t="s">
        <v>442</v>
      </c>
      <c r="F272" t="s">
        <v>443</v>
      </c>
      <c r="G272" t="s">
        <v>378</v>
      </c>
      <c r="H272" s="2">
        <v>1</v>
      </c>
      <c r="I272" t="s">
        <v>60</v>
      </c>
      <c r="J272" t="s">
        <v>61</v>
      </c>
      <c r="K272" s="161" t="str">
        <f t="shared" si="263"/>
        <v>EE_11_01_5715p57.21</v>
      </c>
      <c r="L272" s="79">
        <v>0</v>
      </c>
      <c r="M272" s="100">
        <f t="shared" ref="M272:U272" si="272">(L272*M$5)</f>
        <v>0</v>
      </c>
      <c r="N272" s="100">
        <f t="shared" si="272"/>
        <v>0</v>
      </c>
      <c r="O272" s="100">
        <f t="shared" si="272"/>
        <v>0</v>
      </c>
      <c r="P272" s="100">
        <f t="shared" si="272"/>
        <v>0</v>
      </c>
      <c r="Q272" s="100">
        <f t="shared" si="272"/>
        <v>0</v>
      </c>
      <c r="R272" s="100">
        <f t="shared" si="272"/>
        <v>0</v>
      </c>
      <c r="S272" s="100">
        <f t="shared" si="272"/>
        <v>0</v>
      </c>
      <c r="T272" s="100">
        <f t="shared" si="272"/>
        <v>0</v>
      </c>
      <c r="U272" s="100">
        <f t="shared" si="272"/>
        <v>0</v>
      </c>
      <c r="V272"/>
    </row>
    <row r="273" spans="1:22" s="96" customFormat="1" ht="15.75" x14ac:dyDescent="0.25">
      <c r="A273" t="s">
        <v>95</v>
      </c>
      <c r="B273" s="95">
        <v>45778</v>
      </c>
      <c r="C273" t="s">
        <v>354</v>
      </c>
      <c r="D273" s="2">
        <v>11</v>
      </c>
      <c r="E273" t="s">
        <v>444</v>
      </c>
      <c r="F273" t="s">
        <v>445</v>
      </c>
      <c r="G273" t="s">
        <v>378</v>
      </c>
      <c r="H273" s="2">
        <v>1</v>
      </c>
      <c r="I273" t="s">
        <v>57</v>
      </c>
      <c r="J273" t="s">
        <v>58</v>
      </c>
      <c r="K273" s="161" t="str">
        <f t="shared" si="263"/>
        <v>EE_11_01_5716p57.20</v>
      </c>
      <c r="L273" s="79">
        <v>0</v>
      </c>
      <c r="M273" s="100">
        <f t="shared" ref="M273:U273" si="273">(L273*M$5)</f>
        <v>0</v>
      </c>
      <c r="N273" s="100">
        <f t="shared" si="273"/>
        <v>0</v>
      </c>
      <c r="O273" s="100">
        <f t="shared" si="273"/>
        <v>0</v>
      </c>
      <c r="P273" s="100">
        <f t="shared" si="273"/>
        <v>0</v>
      </c>
      <c r="Q273" s="100">
        <f t="shared" si="273"/>
        <v>0</v>
      </c>
      <c r="R273" s="100">
        <f t="shared" si="273"/>
        <v>0</v>
      </c>
      <c r="S273" s="100">
        <f t="shared" si="273"/>
        <v>0</v>
      </c>
      <c r="T273" s="100">
        <f t="shared" si="273"/>
        <v>0</v>
      </c>
      <c r="U273" s="100">
        <f t="shared" si="273"/>
        <v>0</v>
      </c>
      <c r="V273"/>
    </row>
    <row r="274" spans="1:22" s="96" customFormat="1" ht="15.75" x14ac:dyDescent="0.25">
      <c r="A274" t="s">
        <v>95</v>
      </c>
      <c r="B274" s="95">
        <v>45962</v>
      </c>
      <c r="C274" t="s">
        <v>354</v>
      </c>
      <c r="D274" s="2">
        <v>11</v>
      </c>
      <c r="E274" t="s">
        <v>444</v>
      </c>
      <c r="F274" t="s">
        <v>445</v>
      </c>
      <c r="G274" t="s">
        <v>378</v>
      </c>
      <c r="H274" s="2">
        <v>1</v>
      </c>
      <c r="I274" t="s">
        <v>60</v>
      </c>
      <c r="J274" t="s">
        <v>61</v>
      </c>
      <c r="K274" s="161" t="str">
        <f t="shared" si="263"/>
        <v>EE_11_01_5716p57.21</v>
      </c>
      <c r="L274" s="79">
        <v>0</v>
      </c>
      <c r="M274" s="100">
        <f t="shared" ref="M274:U274" si="274">(L274*M$5)</f>
        <v>0</v>
      </c>
      <c r="N274" s="100">
        <f t="shared" si="274"/>
        <v>0</v>
      </c>
      <c r="O274" s="100">
        <f t="shared" si="274"/>
        <v>0</v>
      </c>
      <c r="P274" s="100">
        <f t="shared" si="274"/>
        <v>0</v>
      </c>
      <c r="Q274" s="100">
        <f t="shared" si="274"/>
        <v>0</v>
      </c>
      <c r="R274" s="100">
        <f t="shared" si="274"/>
        <v>0</v>
      </c>
      <c r="S274" s="100">
        <f t="shared" si="274"/>
        <v>0</v>
      </c>
      <c r="T274" s="100">
        <f t="shared" si="274"/>
        <v>0</v>
      </c>
      <c r="U274" s="100">
        <f t="shared" si="274"/>
        <v>0</v>
      </c>
      <c r="V274"/>
    </row>
    <row r="275" spans="1:22" s="96" customFormat="1" ht="15.75" x14ac:dyDescent="0.25">
      <c r="A275" t="s">
        <v>95</v>
      </c>
      <c r="B275" s="95">
        <v>45778</v>
      </c>
      <c r="C275" t="s">
        <v>354</v>
      </c>
      <c r="D275" s="2">
        <v>11</v>
      </c>
      <c r="E275" t="s">
        <v>446</v>
      </c>
      <c r="F275" t="s">
        <v>447</v>
      </c>
      <c r="G275" t="s">
        <v>146</v>
      </c>
      <c r="H275" s="2">
        <v>1</v>
      </c>
      <c r="I275" t="s">
        <v>57</v>
      </c>
      <c r="J275" t="s">
        <v>58</v>
      </c>
      <c r="K275" s="161" t="str">
        <f t="shared" si="263"/>
        <v>EE_11_01_5717p57.20</v>
      </c>
      <c r="L275" s="79">
        <v>0</v>
      </c>
      <c r="M275" s="100">
        <f t="shared" ref="M275:U275" si="275">(L275*M$5)</f>
        <v>0</v>
      </c>
      <c r="N275" s="100">
        <f t="shared" si="275"/>
        <v>0</v>
      </c>
      <c r="O275" s="100">
        <f t="shared" si="275"/>
        <v>0</v>
      </c>
      <c r="P275" s="100">
        <f t="shared" si="275"/>
        <v>0</v>
      </c>
      <c r="Q275" s="100">
        <f t="shared" si="275"/>
        <v>0</v>
      </c>
      <c r="R275" s="100">
        <f t="shared" si="275"/>
        <v>0</v>
      </c>
      <c r="S275" s="100">
        <f t="shared" si="275"/>
        <v>0</v>
      </c>
      <c r="T275" s="100">
        <f t="shared" si="275"/>
        <v>0</v>
      </c>
      <c r="U275" s="100">
        <f t="shared" si="275"/>
        <v>0</v>
      </c>
      <c r="V275"/>
    </row>
    <row r="276" spans="1:22" s="96" customFormat="1" ht="15.75" x14ac:dyDescent="0.25">
      <c r="A276" t="s">
        <v>95</v>
      </c>
      <c r="B276" s="95">
        <v>45962</v>
      </c>
      <c r="C276" t="s">
        <v>354</v>
      </c>
      <c r="D276" s="2">
        <v>11</v>
      </c>
      <c r="E276" t="s">
        <v>446</v>
      </c>
      <c r="F276" t="s">
        <v>447</v>
      </c>
      <c r="G276" t="s">
        <v>146</v>
      </c>
      <c r="H276" s="2">
        <v>1</v>
      </c>
      <c r="I276" t="s">
        <v>60</v>
      </c>
      <c r="J276" t="s">
        <v>61</v>
      </c>
      <c r="K276" s="161" t="str">
        <f t="shared" si="263"/>
        <v>EE_11_01_5717p57.21</v>
      </c>
      <c r="L276" s="79">
        <v>0</v>
      </c>
      <c r="M276" s="100">
        <f t="shared" ref="M276:U276" si="276">(L276*M$5)</f>
        <v>0</v>
      </c>
      <c r="N276" s="100">
        <f t="shared" si="276"/>
        <v>0</v>
      </c>
      <c r="O276" s="100">
        <f t="shared" si="276"/>
        <v>0</v>
      </c>
      <c r="P276" s="100">
        <f t="shared" si="276"/>
        <v>0</v>
      </c>
      <c r="Q276" s="100">
        <f t="shared" si="276"/>
        <v>0</v>
      </c>
      <c r="R276" s="100">
        <f t="shared" si="276"/>
        <v>0</v>
      </c>
      <c r="S276" s="100">
        <f t="shared" si="276"/>
        <v>0</v>
      </c>
      <c r="T276" s="100">
        <f t="shared" si="276"/>
        <v>0</v>
      </c>
      <c r="U276" s="100">
        <f t="shared" si="276"/>
        <v>0</v>
      </c>
      <c r="V276"/>
    </row>
    <row r="277" spans="1:22" s="96" customFormat="1" ht="15.75" x14ac:dyDescent="0.25">
      <c r="A277" t="s">
        <v>95</v>
      </c>
      <c r="B277" s="95">
        <v>45778</v>
      </c>
      <c r="C277" t="s">
        <v>354</v>
      </c>
      <c r="D277" s="2">
        <v>11</v>
      </c>
      <c r="E277" t="s">
        <v>448</v>
      </c>
      <c r="F277" t="s">
        <v>449</v>
      </c>
      <c r="G277" t="s">
        <v>146</v>
      </c>
      <c r="H277" s="2">
        <v>1</v>
      </c>
      <c r="I277" t="s">
        <v>57</v>
      </c>
      <c r="J277" t="s">
        <v>58</v>
      </c>
      <c r="K277" s="161" t="str">
        <f t="shared" si="263"/>
        <v>EE_11_01_5718p57.20</v>
      </c>
      <c r="L277" s="79">
        <v>0</v>
      </c>
      <c r="M277" s="100">
        <f t="shared" ref="M277:U277" si="277">(L277*M$5)</f>
        <v>0</v>
      </c>
      <c r="N277" s="100">
        <f t="shared" si="277"/>
        <v>0</v>
      </c>
      <c r="O277" s="100">
        <f t="shared" si="277"/>
        <v>0</v>
      </c>
      <c r="P277" s="100">
        <f t="shared" si="277"/>
        <v>0</v>
      </c>
      <c r="Q277" s="100">
        <f t="shared" si="277"/>
        <v>0</v>
      </c>
      <c r="R277" s="100">
        <f t="shared" si="277"/>
        <v>0</v>
      </c>
      <c r="S277" s="100">
        <f t="shared" si="277"/>
        <v>0</v>
      </c>
      <c r="T277" s="100">
        <f t="shared" si="277"/>
        <v>0</v>
      </c>
      <c r="U277" s="100">
        <f t="shared" si="277"/>
        <v>0</v>
      </c>
      <c r="V277"/>
    </row>
    <row r="278" spans="1:22" s="96" customFormat="1" ht="15.75" x14ac:dyDescent="0.25">
      <c r="A278" t="s">
        <v>95</v>
      </c>
      <c r="B278" s="95">
        <v>45962</v>
      </c>
      <c r="C278" t="s">
        <v>354</v>
      </c>
      <c r="D278" s="2">
        <v>11</v>
      </c>
      <c r="E278" t="s">
        <v>448</v>
      </c>
      <c r="F278" t="s">
        <v>449</v>
      </c>
      <c r="G278" t="s">
        <v>146</v>
      </c>
      <c r="H278" s="2">
        <v>1</v>
      </c>
      <c r="I278" t="s">
        <v>60</v>
      </c>
      <c r="J278" t="s">
        <v>61</v>
      </c>
      <c r="K278" s="161" t="str">
        <f t="shared" si="263"/>
        <v>EE_11_01_5718p57.21</v>
      </c>
      <c r="L278" s="79">
        <v>0</v>
      </c>
      <c r="M278" s="100">
        <f t="shared" ref="M278:U278" si="278">(L278*M$5)</f>
        <v>0</v>
      </c>
      <c r="N278" s="100">
        <f t="shared" si="278"/>
        <v>0</v>
      </c>
      <c r="O278" s="100">
        <f t="shared" si="278"/>
        <v>0</v>
      </c>
      <c r="P278" s="100">
        <f t="shared" si="278"/>
        <v>0</v>
      </c>
      <c r="Q278" s="100">
        <f t="shared" si="278"/>
        <v>0</v>
      </c>
      <c r="R278" s="100">
        <f t="shared" si="278"/>
        <v>0</v>
      </c>
      <c r="S278" s="100">
        <f t="shared" si="278"/>
        <v>0</v>
      </c>
      <c r="T278" s="100">
        <f t="shared" si="278"/>
        <v>0</v>
      </c>
      <c r="U278" s="100">
        <f t="shared" si="278"/>
        <v>0</v>
      </c>
      <c r="V278"/>
    </row>
    <row r="279" spans="1:22" s="96" customFormat="1" ht="15.75" x14ac:dyDescent="0.25">
      <c r="A279" t="s">
        <v>95</v>
      </c>
      <c r="B279" s="95">
        <v>45778</v>
      </c>
      <c r="C279" t="s">
        <v>354</v>
      </c>
      <c r="D279" s="2">
        <v>11</v>
      </c>
      <c r="E279" t="s">
        <v>450</v>
      </c>
      <c r="F279" t="s">
        <v>451</v>
      </c>
      <c r="G279" t="s">
        <v>452</v>
      </c>
      <c r="H279" s="2">
        <v>1</v>
      </c>
      <c r="I279" t="s">
        <v>57</v>
      </c>
      <c r="J279" t="s">
        <v>58</v>
      </c>
      <c r="K279" s="161" t="str">
        <f t="shared" si="263"/>
        <v>EE_11_01_5719p57.20</v>
      </c>
      <c r="L279" s="79">
        <v>0</v>
      </c>
      <c r="M279" s="100">
        <f t="shared" ref="M279:U279" si="279">(L279*M$5)</f>
        <v>0</v>
      </c>
      <c r="N279" s="100">
        <f t="shared" si="279"/>
        <v>0</v>
      </c>
      <c r="O279" s="100">
        <f t="shared" si="279"/>
        <v>0</v>
      </c>
      <c r="P279" s="100">
        <f t="shared" si="279"/>
        <v>0</v>
      </c>
      <c r="Q279" s="100">
        <f t="shared" si="279"/>
        <v>0</v>
      </c>
      <c r="R279" s="100">
        <f t="shared" si="279"/>
        <v>0</v>
      </c>
      <c r="S279" s="100">
        <f t="shared" si="279"/>
        <v>0</v>
      </c>
      <c r="T279" s="100">
        <f t="shared" si="279"/>
        <v>0</v>
      </c>
      <c r="U279" s="100">
        <f t="shared" si="279"/>
        <v>0</v>
      </c>
      <c r="V279"/>
    </row>
    <row r="280" spans="1:22" s="96" customFormat="1" ht="15.75" x14ac:dyDescent="0.25">
      <c r="A280" t="s">
        <v>95</v>
      </c>
      <c r="B280" s="95">
        <v>45962</v>
      </c>
      <c r="C280" t="s">
        <v>354</v>
      </c>
      <c r="D280" s="2">
        <v>11</v>
      </c>
      <c r="E280" t="s">
        <v>450</v>
      </c>
      <c r="F280" t="s">
        <v>451</v>
      </c>
      <c r="G280" t="s">
        <v>452</v>
      </c>
      <c r="H280" s="2">
        <v>1</v>
      </c>
      <c r="I280" t="s">
        <v>60</v>
      </c>
      <c r="J280" t="s">
        <v>61</v>
      </c>
      <c r="K280" s="161" t="str">
        <f t="shared" si="263"/>
        <v>EE_11_01_5719p57.21</v>
      </c>
      <c r="L280" s="79">
        <v>0</v>
      </c>
      <c r="M280" s="100">
        <f t="shared" ref="M280:U280" si="280">(L280*M$5)</f>
        <v>0</v>
      </c>
      <c r="N280" s="100">
        <f t="shared" si="280"/>
        <v>0</v>
      </c>
      <c r="O280" s="100">
        <f t="shared" si="280"/>
        <v>0</v>
      </c>
      <c r="P280" s="100">
        <f t="shared" si="280"/>
        <v>0</v>
      </c>
      <c r="Q280" s="100">
        <f t="shared" si="280"/>
        <v>0</v>
      </c>
      <c r="R280" s="100">
        <f t="shared" si="280"/>
        <v>0</v>
      </c>
      <c r="S280" s="100">
        <f t="shared" si="280"/>
        <v>0</v>
      </c>
      <c r="T280" s="100">
        <f t="shared" si="280"/>
        <v>0</v>
      </c>
      <c r="U280" s="100">
        <f t="shared" si="280"/>
        <v>0</v>
      </c>
      <c r="V280"/>
    </row>
    <row r="281" spans="1:22" s="96" customFormat="1" ht="15.75" x14ac:dyDescent="0.25">
      <c r="A281" t="s">
        <v>95</v>
      </c>
      <c r="B281" s="95">
        <v>45778</v>
      </c>
      <c r="C281" t="s">
        <v>354</v>
      </c>
      <c r="D281" s="2">
        <v>11</v>
      </c>
      <c r="E281" t="s">
        <v>453</v>
      </c>
      <c r="F281" t="s">
        <v>454</v>
      </c>
      <c r="G281" t="s">
        <v>452</v>
      </c>
      <c r="H281" s="2">
        <v>1</v>
      </c>
      <c r="I281" t="s">
        <v>57</v>
      </c>
      <c r="J281" t="s">
        <v>58</v>
      </c>
      <c r="K281" s="161" t="str">
        <f t="shared" si="263"/>
        <v>EE_11_01_5720p57.20</v>
      </c>
      <c r="L281" s="79">
        <v>0</v>
      </c>
      <c r="M281" s="100">
        <f t="shared" ref="M281:U281" si="281">(L281*M$5)</f>
        <v>0</v>
      </c>
      <c r="N281" s="100">
        <f t="shared" si="281"/>
        <v>0</v>
      </c>
      <c r="O281" s="100">
        <f t="shared" si="281"/>
        <v>0</v>
      </c>
      <c r="P281" s="100">
        <f t="shared" si="281"/>
        <v>0</v>
      </c>
      <c r="Q281" s="100">
        <f t="shared" si="281"/>
        <v>0</v>
      </c>
      <c r="R281" s="100">
        <f t="shared" si="281"/>
        <v>0</v>
      </c>
      <c r="S281" s="100">
        <f t="shared" si="281"/>
        <v>0</v>
      </c>
      <c r="T281" s="100">
        <f t="shared" si="281"/>
        <v>0</v>
      </c>
      <c r="U281" s="100">
        <f t="shared" si="281"/>
        <v>0</v>
      </c>
      <c r="V281"/>
    </row>
    <row r="282" spans="1:22" s="96" customFormat="1" ht="15.75" x14ac:dyDescent="0.25">
      <c r="A282" t="s">
        <v>95</v>
      </c>
      <c r="B282" s="95">
        <v>45962</v>
      </c>
      <c r="C282" t="s">
        <v>354</v>
      </c>
      <c r="D282" s="2">
        <v>11</v>
      </c>
      <c r="E282" t="s">
        <v>453</v>
      </c>
      <c r="F282" t="s">
        <v>454</v>
      </c>
      <c r="G282" t="s">
        <v>452</v>
      </c>
      <c r="H282" s="2">
        <v>1</v>
      </c>
      <c r="I282" t="s">
        <v>60</v>
      </c>
      <c r="J282" t="s">
        <v>61</v>
      </c>
      <c r="K282" s="161" t="str">
        <f t="shared" si="263"/>
        <v>EE_11_01_5720p57.21</v>
      </c>
      <c r="L282" s="79">
        <v>0</v>
      </c>
      <c r="M282" s="100">
        <f t="shared" ref="M282:U282" si="282">(L282*M$5)</f>
        <v>0</v>
      </c>
      <c r="N282" s="100">
        <f t="shared" si="282"/>
        <v>0</v>
      </c>
      <c r="O282" s="100">
        <f t="shared" si="282"/>
        <v>0</v>
      </c>
      <c r="P282" s="100">
        <f t="shared" si="282"/>
        <v>0</v>
      </c>
      <c r="Q282" s="100">
        <f t="shared" si="282"/>
        <v>0</v>
      </c>
      <c r="R282" s="100">
        <f t="shared" si="282"/>
        <v>0</v>
      </c>
      <c r="S282" s="100">
        <f t="shared" si="282"/>
        <v>0</v>
      </c>
      <c r="T282" s="100">
        <f t="shared" si="282"/>
        <v>0</v>
      </c>
      <c r="U282" s="100">
        <f t="shared" si="282"/>
        <v>0</v>
      </c>
      <c r="V282"/>
    </row>
    <row r="283" spans="1:22" s="96" customFormat="1" ht="15.75" x14ac:dyDescent="0.25">
      <c r="A283" t="s">
        <v>95</v>
      </c>
      <c r="B283" s="95">
        <v>45778</v>
      </c>
      <c r="C283" t="s">
        <v>354</v>
      </c>
      <c r="D283" s="2">
        <v>11</v>
      </c>
      <c r="E283" t="s">
        <v>455</v>
      </c>
      <c r="F283" t="s">
        <v>456</v>
      </c>
      <c r="G283" t="s">
        <v>457</v>
      </c>
      <c r="H283" s="2">
        <v>1</v>
      </c>
      <c r="I283" t="s">
        <v>57</v>
      </c>
      <c r="J283" t="s">
        <v>58</v>
      </c>
      <c r="K283" s="161" t="str">
        <f t="shared" si="263"/>
        <v>EE_11_01_5721p57.20</v>
      </c>
      <c r="L283" s="79">
        <v>0</v>
      </c>
      <c r="M283" s="100">
        <f t="shared" ref="M283:U283" si="283">(L283*M$5)</f>
        <v>0</v>
      </c>
      <c r="N283" s="100">
        <f t="shared" si="283"/>
        <v>0</v>
      </c>
      <c r="O283" s="100">
        <f t="shared" si="283"/>
        <v>0</v>
      </c>
      <c r="P283" s="100">
        <f t="shared" si="283"/>
        <v>0</v>
      </c>
      <c r="Q283" s="100">
        <f t="shared" si="283"/>
        <v>0</v>
      </c>
      <c r="R283" s="100">
        <f t="shared" si="283"/>
        <v>0</v>
      </c>
      <c r="S283" s="100">
        <f t="shared" si="283"/>
        <v>0</v>
      </c>
      <c r="T283" s="100">
        <f t="shared" si="283"/>
        <v>0</v>
      </c>
      <c r="U283" s="100">
        <f t="shared" si="283"/>
        <v>0</v>
      </c>
      <c r="V283"/>
    </row>
    <row r="284" spans="1:22" s="96" customFormat="1" ht="15.75" x14ac:dyDescent="0.25">
      <c r="A284" t="s">
        <v>95</v>
      </c>
      <c r="B284" s="95">
        <v>45962</v>
      </c>
      <c r="C284" t="s">
        <v>354</v>
      </c>
      <c r="D284" s="2">
        <v>11</v>
      </c>
      <c r="E284" t="s">
        <v>455</v>
      </c>
      <c r="F284" t="s">
        <v>456</v>
      </c>
      <c r="G284" t="s">
        <v>457</v>
      </c>
      <c r="H284" s="2">
        <v>1</v>
      </c>
      <c r="I284" t="s">
        <v>60</v>
      </c>
      <c r="J284" t="s">
        <v>61</v>
      </c>
      <c r="K284" s="161" t="str">
        <f t="shared" si="263"/>
        <v>EE_11_01_5721p57.21</v>
      </c>
      <c r="L284" s="79">
        <v>0</v>
      </c>
      <c r="M284" s="100">
        <f t="shared" ref="M284:U284" si="284">(L284*M$5)</f>
        <v>0</v>
      </c>
      <c r="N284" s="100">
        <f t="shared" si="284"/>
        <v>0</v>
      </c>
      <c r="O284" s="100">
        <f t="shared" si="284"/>
        <v>0</v>
      </c>
      <c r="P284" s="100">
        <f t="shared" si="284"/>
        <v>0</v>
      </c>
      <c r="Q284" s="100">
        <f t="shared" si="284"/>
        <v>0</v>
      </c>
      <c r="R284" s="100">
        <f t="shared" si="284"/>
        <v>0</v>
      </c>
      <c r="S284" s="100">
        <f t="shared" si="284"/>
        <v>0</v>
      </c>
      <c r="T284" s="100">
        <f t="shared" si="284"/>
        <v>0</v>
      </c>
      <c r="U284" s="100">
        <f t="shared" si="284"/>
        <v>0</v>
      </c>
      <c r="V284"/>
    </row>
    <row r="285" spans="1:22" s="96" customFormat="1" ht="15.75" x14ac:dyDescent="0.25">
      <c r="A285" t="s">
        <v>95</v>
      </c>
      <c r="B285" s="95">
        <v>45778</v>
      </c>
      <c r="C285" t="s">
        <v>354</v>
      </c>
      <c r="D285" s="2">
        <v>11</v>
      </c>
      <c r="E285" t="s">
        <v>458</v>
      </c>
      <c r="F285" t="s">
        <v>459</v>
      </c>
      <c r="G285" t="s">
        <v>457</v>
      </c>
      <c r="H285" s="2">
        <v>1</v>
      </c>
      <c r="I285" t="s">
        <v>57</v>
      </c>
      <c r="J285" t="s">
        <v>58</v>
      </c>
      <c r="K285" s="161" t="str">
        <f t="shared" si="263"/>
        <v>EE_11_01_5722p57.20</v>
      </c>
      <c r="L285" s="79">
        <v>0</v>
      </c>
      <c r="M285" s="100">
        <f t="shared" ref="M285:U285" si="285">(L285*M$5)</f>
        <v>0</v>
      </c>
      <c r="N285" s="100">
        <f t="shared" si="285"/>
        <v>0</v>
      </c>
      <c r="O285" s="100">
        <f t="shared" si="285"/>
        <v>0</v>
      </c>
      <c r="P285" s="100">
        <f t="shared" si="285"/>
        <v>0</v>
      </c>
      <c r="Q285" s="100">
        <f t="shared" si="285"/>
        <v>0</v>
      </c>
      <c r="R285" s="100">
        <f t="shared" si="285"/>
        <v>0</v>
      </c>
      <c r="S285" s="100">
        <f t="shared" si="285"/>
        <v>0</v>
      </c>
      <c r="T285" s="100">
        <f t="shared" si="285"/>
        <v>0</v>
      </c>
      <c r="U285" s="100">
        <f t="shared" si="285"/>
        <v>0</v>
      </c>
      <c r="V285"/>
    </row>
    <row r="286" spans="1:22" s="96" customFormat="1" ht="15.75" x14ac:dyDescent="0.25">
      <c r="A286" t="s">
        <v>95</v>
      </c>
      <c r="B286" s="95">
        <v>45962</v>
      </c>
      <c r="C286" t="s">
        <v>354</v>
      </c>
      <c r="D286" s="2">
        <v>11</v>
      </c>
      <c r="E286" t="s">
        <v>458</v>
      </c>
      <c r="F286" t="s">
        <v>459</v>
      </c>
      <c r="G286" t="s">
        <v>457</v>
      </c>
      <c r="H286" s="2">
        <v>1</v>
      </c>
      <c r="I286" t="s">
        <v>60</v>
      </c>
      <c r="J286" t="s">
        <v>61</v>
      </c>
      <c r="K286" s="161" t="str">
        <f t="shared" si="263"/>
        <v>EE_11_01_5722p57.21</v>
      </c>
      <c r="L286" s="79">
        <v>0</v>
      </c>
      <c r="M286" s="100">
        <f t="shared" ref="M286:U286" si="286">(L286*M$5)</f>
        <v>0</v>
      </c>
      <c r="N286" s="100">
        <f t="shared" si="286"/>
        <v>0</v>
      </c>
      <c r="O286" s="100">
        <f t="shared" si="286"/>
        <v>0</v>
      </c>
      <c r="P286" s="100">
        <f t="shared" si="286"/>
        <v>0</v>
      </c>
      <c r="Q286" s="100">
        <f t="shared" si="286"/>
        <v>0</v>
      </c>
      <c r="R286" s="100">
        <f t="shared" si="286"/>
        <v>0</v>
      </c>
      <c r="S286" s="100">
        <f t="shared" si="286"/>
        <v>0</v>
      </c>
      <c r="T286" s="100">
        <f t="shared" si="286"/>
        <v>0</v>
      </c>
      <c r="U286" s="100">
        <f t="shared" si="286"/>
        <v>0</v>
      </c>
      <c r="V286"/>
    </row>
    <row r="287" spans="1:22" s="96" customFormat="1" ht="15.75" x14ac:dyDescent="0.25">
      <c r="A287" t="s">
        <v>95</v>
      </c>
      <c r="B287" s="95">
        <v>45778</v>
      </c>
      <c r="C287" t="s">
        <v>354</v>
      </c>
      <c r="D287" s="2">
        <v>11</v>
      </c>
      <c r="E287" t="s">
        <v>460</v>
      </c>
      <c r="F287" t="s">
        <v>461</v>
      </c>
      <c r="G287"/>
      <c r="H287" s="2">
        <v>1</v>
      </c>
      <c r="I287" t="s">
        <v>57</v>
      </c>
      <c r="J287" t="s">
        <v>58</v>
      </c>
      <c r="K287" s="161" t="str">
        <f t="shared" si="263"/>
        <v>EE_11_01_5724p57.20</v>
      </c>
      <c r="L287" s="79">
        <v>0</v>
      </c>
      <c r="M287" s="100">
        <f t="shared" ref="M287:U287" si="287">(L287*M$5)</f>
        <v>0</v>
      </c>
      <c r="N287" s="100">
        <f t="shared" si="287"/>
        <v>0</v>
      </c>
      <c r="O287" s="100">
        <f t="shared" si="287"/>
        <v>0</v>
      </c>
      <c r="P287" s="100">
        <f t="shared" si="287"/>
        <v>0</v>
      </c>
      <c r="Q287" s="100">
        <f t="shared" si="287"/>
        <v>0</v>
      </c>
      <c r="R287" s="100">
        <f t="shared" si="287"/>
        <v>0</v>
      </c>
      <c r="S287" s="100">
        <f t="shared" si="287"/>
        <v>0</v>
      </c>
      <c r="T287" s="100">
        <f t="shared" si="287"/>
        <v>0</v>
      </c>
      <c r="U287" s="100">
        <f t="shared" si="287"/>
        <v>0</v>
      </c>
      <c r="V287"/>
    </row>
    <row r="288" spans="1:22" s="96" customFormat="1" ht="15.75" x14ac:dyDescent="0.25">
      <c r="A288" t="s">
        <v>95</v>
      </c>
      <c r="B288" s="95">
        <v>45962</v>
      </c>
      <c r="C288" t="s">
        <v>354</v>
      </c>
      <c r="D288" s="2">
        <v>11</v>
      </c>
      <c r="E288" t="s">
        <v>460</v>
      </c>
      <c r="F288" t="s">
        <v>461</v>
      </c>
      <c r="G288"/>
      <c r="H288" s="2">
        <v>1</v>
      </c>
      <c r="I288" t="s">
        <v>60</v>
      </c>
      <c r="J288" t="s">
        <v>61</v>
      </c>
      <c r="K288" s="161" t="str">
        <f t="shared" si="263"/>
        <v>EE_11_01_5724p57.21</v>
      </c>
      <c r="L288" s="79">
        <v>0</v>
      </c>
      <c r="M288" s="100">
        <f t="shared" ref="M288:U288" si="288">(L288*M$5)</f>
        <v>0</v>
      </c>
      <c r="N288" s="100">
        <f t="shared" si="288"/>
        <v>0</v>
      </c>
      <c r="O288" s="100">
        <f t="shared" si="288"/>
        <v>0</v>
      </c>
      <c r="P288" s="100">
        <f t="shared" si="288"/>
        <v>0</v>
      </c>
      <c r="Q288" s="100">
        <f t="shared" si="288"/>
        <v>0</v>
      </c>
      <c r="R288" s="100">
        <f t="shared" si="288"/>
        <v>0</v>
      </c>
      <c r="S288" s="100">
        <f t="shared" si="288"/>
        <v>0</v>
      </c>
      <c r="T288" s="100">
        <f t="shared" si="288"/>
        <v>0</v>
      </c>
      <c r="U288" s="100">
        <f t="shared" si="288"/>
        <v>0</v>
      </c>
      <c r="V288"/>
    </row>
    <row r="289" spans="1:22" s="96" customFormat="1" ht="15.75" x14ac:dyDescent="0.25">
      <c r="A289" t="s">
        <v>95</v>
      </c>
      <c r="B289" s="95">
        <v>45778</v>
      </c>
      <c r="C289" t="s">
        <v>354</v>
      </c>
      <c r="D289" s="2">
        <v>11</v>
      </c>
      <c r="E289" t="s">
        <v>462</v>
      </c>
      <c r="F289" t="s">
        <v>463</v>
      </c>
      <c r="G289"/>
      <c r="H289" s="2">
        <v>1</v>
      </c>
      <c r="I289" t="s">
        <v>57</v>
      </c>
      <c r="J289" t="s">
        <v>58</v>
      </c>
      <c r="K289" s="161" t="str">
        <f t="shared" si="263"/>
        <v>EE_11_01_5725p57.20</v>
      </c>
      <c r="L289" s="79">
        <v>0</v>
      </c>
      <c r="M289" s="100">
        <f t="shared" ref="M289:U289" si="289">(L289*M$5)</f>
        <v>0</v>
      </c>
      <c r="N289" s="100">
        <f t="shared" si="289"/>
        <v>0</v>
      </c>
      <c r="O289" s="100">
        <f t="shared" si="289"/>
        <v>0</v>
      </c>
      <c r="P289" s="100">
        <f t="shared" si="289"/>
        <v>0</v>
      </c>
      <c r="Q289" s="100">
        <f t="shared" si="289"/>
        <v>0</v>
      </c>
      <c r="R289" s="100">
        <f t="shared" si="289"/>
        <v>0</v>
      </c>
      <c r="S289" s="100">
        <f t="shared" si="289"/>
        <v>0</v>
      </c>
      <c r="T289" s="100">
        <f t="shared" si="289"/>
        <v>0</v>
      </c>
      <c r="U289" s="100">
        <f t="shared" si="289"/>
        <v>0</v>
      </c>
      <c r="V289"/>
    </row>
    <row r="290" spans="1:22" s="96" customFormat="1" ht="15.75" x14ac:dyDescent="0.25">
      <c r="A290" t="s">
        <v>95</v>
      </c>
      <c r="B290" s="95">
        <v>45962</v>
      </c>
      <c r="C290" t="s">
        <v>354</v>
      </c>
      <c r="D290" s="2">
        <v>11</v>
      </c>
      <c r="E290" t="s">
        <v>462</v>
      </c>
      <c r="F290" t="s">
        <v>463</v>
      </c>
      <c r="G290"/>
      <c r="H290" s="2">
        <v>1</v>
      </c>
      <c r="I290" t="s">
        <v>60</v>
      </c>
      <c r="J290" t="s">
        <v>61</v>
      </c>
      <c r="K290" s="161" t="str">
        <f t="shared" si="263"/>
        <v>EE_11_01_5725p57.21</v>
      </c>
      <c r="L290" s="79">
        <v>0</v>
      </c>
      <c r="M290" s="100">
        <f t="shared" ref="M290:U290" si="290">(L290*M$5)</f>
        <v>0</v>
      </c>
      <c r="N290" s="100">
        <f t="shared" si="290"/>
        <v>0</v>
      </c>
      <c r="O290" s="100">
        <f t="shared" si="290"/>
        <v>0</v>
      </c>
      <c r="P290" s="100">
        <f t="shared" si="290"/>
        <v>0</v>
      </c>
      <c r="Q290" s="100">
        <f t="shared" si="290"/>
        <v>0</v>
      </c>
      <c r="R290" s="100">
        <f t="shared" si="290"/>
        <v>0</v>
      </c>
      <c r="S290" s="100">
        <f t="shared" si="290"/>
        <v>0</v>
      </c>
      <c r="T290" s="100">
        <f t="shared" si="290"/>
        <v>0</v>
      </c>
      <c r="U290" s="100">
        <f t="shared" si="290"/>
        <v>0</v>
      </c>
      <c r="V290"/>
    </row>
    <row r="291" spans="1:22" s="96" customFormat="1" ht="15.75" x14ac:dyDescent="0.25">
      <c r="A291" t="s">
        <v>95</v>
      </c>
      <c r="B291" s="95">
        <v>45778</v>
      </c>
      <c r="C291" t="s">
        <v>354</v>
      </c>
      <c r="D291" s="2">
        <v>11</v>
      </c>
      <c r="E291" t="s">
        <v>464</v>
      </c>
      <c r="F291" t="s">
        <v>465</v>
      </c>
      <c r="G291"/>
      <c r="H291" s="2">
        <v>1</v>
      </c>
      <c r="I291" t="s">
        <v>57</v>
      </c>
      <c r="J291" t="s">
        <v>58</v>
      </c>
      <c r="K291" s="161" t="str">
        <f t="shared" si="263"/>
        <v>EE_11_01_5726p57.20</v>
      </c>
      <c r="L291" s="79">
        <v>0</v>
      </c>
      <c r="M291" s="100">
        <f t="shared" ref="M291:U291" si="291">(L291*M$5)</f>
        <v>0</v>
      </c>
      <c r="N291" s="100">
        <f t="shared" si="291"/>
        <v>0</v>
      </c>
      <c r="O291" s="100">
        <f t="shared" si="291"/>
        <v>0</v>
      </c>
      <c r="P291" s="100">
        <f t="shared" si="291"/>
        <v>0</v>
      </c>
      <c r="Q291" s="100">
        <f t="shared" si="291"/>
        <v>0</v>
      </c>
      <c r="R291" s="100">
        <f t="shared" si="291"/>
        <v>0</v>
      </c>
      <c r="S291" s="100">
        <f t="shared" si="291"/>
        <v>0</v>
      </c>
      <c r="T291" s="100">
        <f t="shared" si="291"/>
        <v>0</v>
      </c>
      <c r="U291" s="100">
        <f t="shared" si="291"/>
        <v>0</v>
      </c>
      <c r="V291"/>
    </row>
    <row r="292" spans="1:22" s="96" customFormat="1" ht="15.75" x14ac:dyDescent="0.25">
      <c r="A292" t="s">
        <v>95</v>
      </c>
      <c r="B292" s="95">
        <v>45962</v>
      </c>
      <c r="C292" t="s">
        <v>354</v>
      </c>
      <c r="D292" s="2">
        <v>11</v>
      </c>
      <c r="E292" t="s">
        <v>464</v>
      </c>
      <c r="F292" t="s">
        <v>465</v>
      </c>
      <c r="G292"/>
      <c r="H292" s="2">
        <v>1</v>
      </c>
      <c r="I292" t="s">
        <v>60</v>
      </c>
      <c r="J292" t="s">
        <v>61</v>
      </c>
      <c r="K292" s="161" t="str">
        <f t="shared" si="263"/>
        <v>EE_11_01_5726p57.21</v>
      </c>
      <c r="L292" s="79">
        <v>0</v>
      </c>
      <c r="M292" s="100">
        <f t="shared" ref="M292:U292" si="292">(L292*M$5)</f>
        <v>0</v>
      </c>
      <c r="N292" s="100">
        <f t="shared" si="292"/>
        <v>0</v>
      </c>
      <c r="O292" s="100">
        <f t="shared" si="292"/>
        <v>0</v>
      </c>
      <c r="P292" s="100">
        <f t="shared" si="292"/>
        <v>0</v>
      </c>
      <c r="Q292" s="100">
        <f t="shared" si="292"/>
        <v>0</v>
      </c>
      <c r="R292" s="100">
        <f t="shared" si="292"/>
        <v>0</v>
      </c>
      <c r="S292" s="100">
        <f t="shared" si="292"/>
        <v>0</v>
      </c>
      <c r="T292" s="100">
        <f t="shared" si="292"/>
        <v>0</v>
      </c>
      <c r="U292" s="100">
        <f t="shared" si="292"/>
        <v>0</v>
      </c>
      <c r="V292"/>
    </row>
    <row r="293" spans="1:22" s="96" customFormat="1" ht="15.75" x14ac:dyDescent="0.25">
      <c r="A293" t="s">
        <v>95</v>
      </c>
      <c r="B293" s="95">
        <v>45778</v>
      </c>
      <c r="C293" t="s">
        <v>354</v>
      </c>
      <c r="D293" s="2">
        <v>11</v>
      </c>
      <c r="E293" t="s">
        <v>466</v>
      </c>
      <c r="F293" t="s">
        <v>467</v>
      </c>
      <c r="G293"/>
      <c r="H293" s="2">
        <v>1</v>
      </c>
      <c r="I293" t="s">
        <v>57</v>
      </c>
      <c r="J293" t="s">
        <v>58</v>
      </c>
      <c r="K293" s="161" t="str">
        <f t="shared" si="263"/>
        <v>EE_11_01_5727p57.20</v>
      </c>
      <c r="L293" s="79">
        <v>0</v>
      </c>
      <c r="M293" s="100">
        <f t="shared" ref="M293:U293" si="293">(L293*M$5)</f>
        <v>0</v>
      </c>
      <c r="N293" s="100">
        <f t="shared" si="293"/>
        <v>0</v>
      </c>
      <c r="O293" s="100">
        <f t="shared" si="293"/>
        <v>0</v>
      </c>
      <c r="P293" s="100">
        <f t="shared" si="293"/>
        <v>0</v>
      </c>
      <c r="Q293" s="100">
        <f t="shared" si="293"/>
        <v>0</v>
      </c>
      <c r="R293" s="100">
        <f t="shared" si="293"/>
        <v>0</v>
      </c>
      <c r="S293" s="100">
        <f t="shared" si="293"/>
        <v>0</v>
      </c>
      <c r="T293" s="100">
        <f t="shared" si="293"/>
        <v>0</v>
      </c>
      <c r="U293" s="100">
        <f t="shared" si="293"/>
        <v>0</v>
      </c>
      <c r="V293"/>
    </row>
    <row r="294" spans="1:22" s="96" customFormat="1" ht="15.75" x14ac:dyDescent="0.25">
      <c r="A294" t="s">
        <v>95</v>
      </c>
      <c r="B294" s="95">
        <v>45962</v>
      </c>
      <c r="C294" t="s">
        <v>354</v>
      </c>
      <c r="D294" s="2">
        <v>11</v>
      </c>
      <c r="E294" t="s">
        <v>466</v>
      </c>
      <c r="F294" t="s">
        <v>467</v>
      </c>
      <c r="G294"/>
      <c r="H294" s="2">
        <v>1</v>
      </c>
      <c r="I294" t="s">
        <v>60</v>
      </c>
      <c r="J294" t="s">
        <v>61</v>
      </c>
      <c r="K294" s="161" t="str">
        <f t="shared" si="263"/>
        <v>EE_11_01_5727p57.21</v>
      </c>
      <c r="L294" s="79">
        <v>0</v>
      </c>
      <c r="M294" s="100">
        <f t="shared" ref="M294:U294" si="294">(L294*M$5)</f>
        <v>0</v>
      </c>
      <c r="N294" s="100">
        <f t="shared" si="294"/>
        <v>0</v>
      </c>
      <c r="O294" s="100">
        <f t="shared" si="294"/>
        <v>0</v>
      </c>
      <c r="P294" s="100">
        <f t="shared" si="294"/>
        <v>0</v>
      </c>
      <c r="Q294" s="100">
        <f t="shared" si="294"/>
        <v>0</v>
      </c>
      <c r="R294" s="100">
        <f t="shared" si="294"/>
        <v>0</v>
      </c>
      <c r="S294" s="100">
        <f t="shared" si="294"/>
        <v>0</v>
      </c>
      <c r="T294" s="100">
        <f t="shared" si="294"/>
        <v>0</v>
      </c>
      <c r="U294" s="100">
        <f t="shared" si="294"/>
        <v>0</v>
      </c>
      <c r="V294"/>
    </row>
    <row r="295" spans="1:22" s="96" customFormat="1" ht="15.75" x14ac:dyDescent="0.25">
      <c r="A295" t="s">
        <v>95</v>
      </c>
      <c r="B295" s="95">
        <v>45778</v>
      </c>
      <c r="C295" t="s">
        <v>354</v>
      </c>
      <c r="D295" s="2">
        <v>11</v>
      </c>
      <c r="E295" t="s">
        <v>468</v>
      </c>
      <c r="F295" t="s">
        <v>469</v>
      </c>
      <c r="G295"/>
      <c r="H295" s="2">
        <v>1</v>
      </c>
      <c r="I295" t="s">
        <v>57</v>
      </c>
      <c r="J295" t="s">
        <v>58</v>
      </c>
      <c r="K295" s="161" t="str">
        <f t="shared" si="263"/>
        <v>EE_11_01_5728p57.20</v>
      </c>
      <c r="L295" s="79">
        <v>0</v>
      </c>
      <c r="M295" s="100">
        <f t="shared" ref="M295:U295" si="295">(L295*M$5)</f>
        <v>0</v>
      </c>
      <c r="N295" s="100">
        <f t="shared" si="295"/>
        <v>0</v>
      </c>
      <c r="O295" s="100">
        <f t="shared" si="295"/>
        <v>0</v>
      </c>
      <c r="P295" s="100">
        <f t="shared" si="295"/>
        <v>0</v>
      </c>
      <c r="Q295" s="100">
        <f t="shared" si="295"/>
        <v>0</v>
      </c>
      <c r="R295" s="100">
        <f t="shared" si="295"/>
        <v>0</v>
      </c>
      <c r="S295" s="100">
        <f t="shared" si="295"/>
        <v>0</v>
      </c>
      <c r="T295" s="100">
        <f t="shared" si="295"/>
        <v>0</v>
      </c>
      <c r="U295" s="100">
        <f t="shared" si="295"/>
        <v>0</v>
      </c>
      <c r="V295"/>
    </row>
    <row r="296" spans="1:22" s="96" customFormat="1" ht="15.75" x14ac:dyDescent="0.25">
      <c r="A296" t="s">
        <v>95</v>
      </c>
      <c r="B296" s="95">
        <v>45962</v>
      </c>
      <c r="C296" t="s">
        <v>354</v>
      </c>
      <c r="D296" s="2">
        <v>11</v>
      </c>
      <c r="E296" t="s">
        <v>468</v>
      </c>
      <c r="F296" t="s">
        <v>469</v>
      </c>
      <c r="G296"/>
      <c r="H296" s="2">
        <v>1</v>
      </c>
      <c r="I296" t="s">
        <v>60</v>
      </c>
      <c r="J296" t="s">
        <v>61</v>
      </c>
      <c r="K296" s="161" t="str">
        <f t="shared" si="263"/>
        <v>EE_11_01_5728p57.21</v>
      </c>
      <c r="L296" s="79">
        <v>0</v>
      </c>
      <c r="M296" s="100">
        <f t="shared" ref="M296:U296" si="296">(L296*M$5)</f>
        <v>0</v>
      </c>
      <c r="N296" s="100">
        <f t="shared" si="296"/>
        <v>0</v>
      </c>
      <c r="O296" s="100">
        <f t="shared" si="296"/>
        <v>0</v>
      </c>
      <c r="P296" s="100">
        <f t="shared" si="296"/>
        <v>0</v>
      </c>
      <c r="Q296" s="100">
        <f t="shared" si="296"/>
        <v>0</v>
      </c>
      <c r="R296" s="100">
        <f t="shared" si="296"/>
        <v>0</v>
      </c>
      <c r="S296" s="100">
        <f t="shared" si="296"/>
        <v>0</v>
      </c>
      <c r="T296" s="100">
        <f t="shared" si="296"/>
        <v>0</v>
      </c>
      <c r="U296" s="100">
        <f t="shared" si="296"/>
        <v>0</v>
      </c>
      <c r="V296"/>
    </row>
    <row r="297" spans="1:22" s="96" customFormat="1" ht="15.75" x14ac:dyDescent="0.25">
      <c r="A297" t="s">
        <v>95</v>
      </c>
      <c r="B297" s="95">
        <v>45778</v>
      </c>
      <c r="C297" t="s">
        <v>354</v>
      </c>
      <c r="D297" s="2">
        <v>11</v>
      </c>
      <c r="E297" t="s">
        <v>470</v>
      </c>
      <c r="F297" t="s">
        <v>471</v>
      </c>
      <c r="G297" t="s">
        <v>378</v>
      </c>
      <c r="H297" s="2">
        <v>1</v>
      </c>
      <c r="I297" t="s">
        <v>57</v>
      </c>
      <c r="J297" t="s">
        <v>58</v>
      </c>
      <c r="K297" s="161" t="str">
        <f t="shared" si="263"/>
        <v>EE_11001_5705p57.20</v>
      </c>
      <c r="L297" s="79">
        <v>0</v>
      </c>
      <c r="M297" s="100">
        <f t="shared" ref="M297:U297" si="297">(L297*M$5)</f>
        <v>0</v>
      </c>
      <c r="N297" s="100">
        <f t="shared" si="297"/>
        <v>0</v>
      </c>
      <c r="O297" s="100">
        <f t="shared" si="297"/>
        <v>0</v>
      </c>
      <c r="P297" s="100">
        <f t="shared" si="297"/>
        <v>0</v>
      </c>
      <c r="Q297" s="100">
        <f t="shared" si="297"/>
        <v>0</v>
      </c>
      <c r="R297" s="100">
        <f t="shared" si="297"/>
        <v>0</v>
      </c>
      <c r="S297" s="100">
        <f t="shared" si="297"/>
        <v>0</v>
      </c>
      <c r="T297" s="100">
        <f t="shared" si="297"/>
        <v>0</v>
      </c>
      <c r="U297" s="100">
        <f t="shared" si="297"/>
        <v>0</v>
      </c>
      <c r="V297"/>
    </row>
    <row r="298" spans="1:22" s="96" customFormat="1" ht="15.75" x14ac:dyDescent="0.25">
      <c r="A298" t="s">
        <v>95</v>
      </c>
      <c r="B298" s="95">
        <v>45962</v>
      </c>
      <c r="C298" t="s">
        <v>354</v>
      </c>
      <c r="D298" s="2">
        <v>11</v>
      </c>
      <c r="E298" t="s">
        <v>470</v>
      </c>
      <c r="F298" t="s">
        <v>471</v>
      </c>
      <c r="G298" t="s">
        <v>378</v>
      </c>
      <c r="H298" s="2">
        <v>1</v>
      </c>
      <c r="I298" t="s">
        <v>60</v>
      </c>
      <c r="J298" t="s">
        <v>61</v>
      </c>
      <c r="K298" s="161" t="str">
        <f t="shared" si="263"/>
        <v>EE_11001_5705p57.21</v>
      </c>
      <c r="L298" s="79">
        <v>0</v>
      </c>
      <c r="M298" s="100">
        <f t="shared" ref="M298:U298" si="298">(L298*M$5)</f>
        <v>0</v>
      </c>
      <c r="N298" s="100">
        <f t="shared" si="298"/>
        <v>0</v>
      </c>
      <c r="O298" s="100">
        <f t="shared" si="298"/>
        <v>0</v>
      </c>
      <c r="P298" s="100">
        <f t="shared" si="298"/>
        <v>0</v>
      </c>
      <c r="Q298" s="100">
        <f t="shared" si="298"/>
        <v>0</v>
      </c>
      <c r="R298" s="100">
        <f t="shared" si="298"/>
        <v>0</v>
      </c>
      <c r="S298" s="100">
        <f t="shared" si="298"/>
        <v>0</v>
      </c>
      <c r="T298" s="100">
        <f t="shared" si="298"/>
        <v>0</v>
      </c>
      <c r="U298" s="100">
        <f t="shared" si="298"/>
        <v>0</v>
      </c>
      <c r="V298"/>
    </row>
    <row r="299" spans="1:22" s="96" customFormat="1" ht="15.75" x14ac:dyDescent="0.25">
      <c r="A299" t="s">
        <v>95</v>
      </c>
      <c r="B299" s="95">
        <v>45778</v>
      </c>
      <c r="C299" t="s">
        <v>354</v>
      </c>
      <c r="D299" s="2">
        <v>11</v>
      </c>
      <c r="E299" t="s">
        <v>472</v>
      </c>
      <c r="F299" t="s">
        <v>473</v>
      </c>
      <c r="G299" t="s">
        <v>378</v>
      </c>
      <c r="H299" s="2">
        <v>1</v>
      </c>
      <c r="I299" t="s">
        <v>57</v>
      </c>
      <c r="J299" t="s">
        <v>58</v>
      </c>
      <c r="K299" s="161" t="str">
        <f t="shared" si="263"/>
        <v>EE_11001_5706p57.20</v>
      </c>
      <c r="L299" s="79">
        <v>0</v>
      </c>
      <c r="M299" s="100">
        <f t="shared" ref="M299:U299" si="299">(L299*M$5)</f>
        <v>0</v>
      </c>
      <c r="N299" s="100">
        <f t="shared" si="299"/>
        <v>0</v>
      </c>
      <c r="O299" s="100">
        <f t="shared" si="299"/>
        <v>0</v>
      </c>
      <c r="P299" s="100">
        <f t="shared" si="299"/>
        <v>0</v>
      </c>
      <c r="Q299" s="100">
        <f t="shared" si="299"/>
        <v>0</v>
      </c>
      <c r="R299" s="100">
        <f t="shared" si="299"/>
        <v>0</v>
      </c>
      <c r="S299" s="100">
        <f t="shared" si="299"/>
        <v>0</v>
      </c>
      <c r="T299" s="100">
        <f t="shared" si="299"/>
        <v>0</v>
      </c>
      <c r="U299" s="100">
        <f t="shared" si="299"/>
        <v>0</v>
      </c>
      <c r="V299"/>
    </row>
    <row r="300" spans="1:22" s="96" customFormat="1" ht="15.75" x14ac:dyDescent="0.25">
      <c r="A300" t="s">
        <v>95</v>
      </c>
      <c r="B300" s="95">
        <v>45962</v>
      </c>
      <c r="C300" t="s">
        <v>354</v>
      </c>
      <c r="D300" s="2">
        <v>11</v>
      </c>
      <c r="E300" t="s">
        <v>472</v>
      </c>
      <c r="F300" t="s">
        <v>473</v>
      </c>
      <c r="G300" t="s">
        <v>378</v>
      </c>
      <c r="H300" s="2">
        <v>1</v>
      </c>
      <c r="I300" t="s">
        <v>60</v>
      </c>
      <c r="J300" t="s">
        <v>61</v>
      </c>
      <c r="K300" s="161" t="str">
        <f t="shared" si="263"/>
        <v>EE_11001_5706p57.21</v>
      </c>
      <c r="L300" s="79">
        <v>0</v>
      </c>
      <c r="M300" s="100">
        <f t="shared" ref="M300:U300" si="300">(L300*M$5)</f>
        <v>0</v>
      </c>
      <c r="N300" s="100">
        <f t="shared" si="300"/>
        <v>0</v>
      </c>
      <c r="O300" s="100">
        <f t="shared" si="300"/>
        <v>0</v>
      </c>
      <c r="P300" s="100">
        <f t="shared" si="300"/>
        <v>0</v>
      </c>
      <c r="Q300" s="100">
        <f t="shared" si="300"/>
        <v>0</v>
      </c>
      <c r="R300" s="100">
        <f t="shared" si="300"/>
        <v>0</v>
      </c>
      <c r="S300" s="100">
        <f t="shared" si="300"/>
        <v>0</v>
      </c>
      <c r="T300" s="100">
        <f t="shared" si="300"/>
        <v>0</v>
      </c>
      <c r="U300" s="100">
        <f t="shared" si="300"/>
        <v>0</v>
      </c>
      <c r="V300"/>
    </row>
    <row r="301" spans="1:22" s="96" customFormat="1" ht="15.75" x14ac:dyDescent="0.25">
      <c r="A301" t="s">
        <v>95</v>
      </c>
      <c r="B301" s="95">
        <v>45778</v>
      </c>
      <c r="C301" t="s">
        <v>354</v>
      </c>
      <c r="D301" s="2">
        <v>11</v>
      </c>
      <c r="E301" t="s">
        <v>474</v>
      </c>
      <c r="F301" t="s">
        <v>475</v>
      </c>
      <c r="G301" t="s">
        <v>378</v>
      </c>
      <c r="H301" s="2">
        <v>1</v>
      </c>
      <c r="I301" t="s">
        <v>57</v>
      </c>
      <c r="J301" t="s">
        <v>58</v>
      </c>
      <c r="K301" s="161" t="str">
        <f t="shared" si="263"/>
        <v>EE_11001_5707p57.20</v>
      </c>
      <c r="L301" s="79">
        <v>0</v>
      </c>
      <c r="M301" s="100">
        <f t="shared" ref="M301:U301" si="301">(L301*M$5)</f>
        <v>0</v>
      </c>
      <c r="N301" s="100">
        <f t="shared" si="301"/>
        <v>0</v>
      </c>
      <c r="O301" s="100">
        <f t="shared" si="301"/>
        <v>0</v>
      </c>
      <c r="P301" s="100">
        <f t="shared" si="301"/>
        <v>0</v>
      </c>
      <c r="Q301" s="100">
        <f t="shared" si="301"/>
        <v>0</v>
      </c>
      <c r="R301" s="100">
        <f t="shared" si="301"/>
        <v>0</v>
      </c>
      <c r="S301" s="100">
        <f t="shared" si="301"/>
        <v>0</v>
      </c>
      <c r="T301" s="100">
        <f t="shared" si="301"/>
        <v>0</v>
      </c>
      <c r="U301" s="100">
        <f t="shared" si="301"/>
        <v>0</v>
      </c>
      <c r="V301"/>
    </row>
    <row r="302" spans="1:22" s="96" customFormat="1" ht="15.75" x14ac:dyDescent="0.25">
      <c r="A302" t="s">
        <v>95</v>
      </c>
      <c r="B302" s="95">
        <v>45962</v>
      </c>
      <c r="C302" t="s">
        <v>354</v>
      </c>
      <c r="D302" s="2">
        <v>11</v>
      </c>
      <c r="E302" t="s">
        <v>474</v>
      </c>
      <c r="F302" t="s">
        <v>475</v>
      </c>
      <c r="G302" t="s">
        <v>378</v>
      </c>
      <c r="H302" s="2">
        <v>1</v>
      </c>
      <c r="I302" t="s">
        <v>60</v>
      </c>
      <c r="J302" t="s">
        <v>61</v>
      </c>
      <c r="K302" s="161" t="str">
        <f t="shared" si="263"/>
        <v>EE_11001_5707p57.21</v>
      </c>
      <c r="L302" s="79">
        <v>0</v>
      </c>
      <c r="M302" s="100">
        <f t="shared" ref="M302:U302" si="302">(L302*M$5)</f>
        <v>0</v>
      </c>
      <c r="N302" s="100">
        <f t="shared" si="302"/>
        <v>0</v>
      </c>
      <c r="O302" s="100">
        <f t="shared" si="302"/>
        <v>0</v>
      </c>
      <c r="P302" s="100">
        <f t="shared" si="302"/>
        <v>0</v>
      </c>
      <c r="Q302" s="100">
        <f t="shared" si="302"/>
        <v>0</v>
      </c>
      <c r="R302" s="100">
        <f t="shared" si="302"/>
        <v>0</v>
      </c>
      <c r="S302" s="100">
        <f t="shared" si="302"/>
        <v>0</v>
      </c>
      <c r="T302" s="100">
        <f t="shared" si="302"/>
        <v>0</v>
      </c>
      <c r="U302" s="100">
        <f t="shared" si="302"/>
        <v>0</v>
      </c>
      <c r="V302"/>
    </row>
    <row r="303" spans="1:22" s="96" customFormat="1" ht="15.75" x14ac:dyDescent="0.25">
      <c r="A303" t="s">
        <v>95</v>
      </c>
      <c r="B303" s="95">
        <v>45778</v>
      </c>
      <c r="C303" t="s">
        <v>354</v>
      </c>
      <c r="D303" s="2">
        <v>11</v>
      </c>
      <c r="E303" t="s">
        <v>476</v>
      </c>
      <c r="F303" t="s">
        <v>477</v>
      </c>
      <c r="G303" t="s">
        <v>378</v>
      </c>
      <c r="H303" s="2">
        <v>1</v>
      </c>
      <c r="I303" t="s">
        <v>57</v>
      </c>
      <c r="J303" t="s">
        <v>58</v>
      </c>
      <c r="K303" s="161" t="str">
        <f t="shared" si="263"/>
        <v>EE_11001_5708p57.20</v>
      </c>
      <c r="L303" s="79">
        <v>0</v>
      </c>
      <c r="M303" s="100">
        <f t="shared" ref="M303:U303" si="303">(L303*M$5)</f>
        <v>0</v>
      </c>
      <c r="N303" s="100">
        <f t="shared" si="303"/>
        <v>0</v>
      </c>
      <c r="O303" s="100">
        <f t="shared" si="303"/>
        <v>0</v>
      </c>
      <c r="P303" s="100">
        <f t="shared" si="303"/>
        <v>0</v>
      </c>
      <c r="Q303" s="100">
        <f t="shared" si="303"/>
        <v>0</v>
      </c>
      <c r="R303" s="100">
        <f t="shared" si="303"/>
        <v>0</v>
      </c>
      <c r="S303" s="100">
        <f t="shared" si="303"/>
        <v>0</v>
      </c>
      <c r="T303" s="100">
        <f t="shared" si="303"/>
        <v>0</v>
      </c>
      <c r="U303" s="100">
        <f t="shared" si="303"/>
        <v>0</v>
      </c>
      <c r="V303"/>
    </row>
    <row r="304" spans="1:22" s="96" customFormat="1" ht="15.75" x14ac:dyDescent="0.25">
      <c r="A304" t="s">
        <v>95</v>
      </c>
      <c r="B304" s="95">
        <v>45962</v>
      </c>
      <c r="C304" t="s">
        <v>354</v>
      </c>
      <c r="D304" s="2">
        <v>11</v>
      </c>
      <c r="E304" t="s">
        <v>476</v>
      </c>
      <c r="F304" t="s">
        <v>477</v>
      </c>
      <c r="G304" t="s">
        <v>378</v>
      </c>
      <c r="H304" s="2">
        <v>1</v>
      </c>
      <c r="I304" t="s">
        <v>60</v>
      </c>
      <c r="J304" t="s">
        <v>61</v>
      </c>
      <c r="K304" s="161" t="str">
        <f t="shared" si="263"/>
        <v>EE_11001_5708p57.21</v>
      </c>
      <c r="L304" s="79">
        <v>0</v>
      </c>
      <c r="M304" s="100">
        <f t="shared" ref="M304:U304" si="304">(L304*M$5)</f>
        <v>0</v>
      </c>
      <c r="N304" s="100">
        <f t="shared" si="304"/>
        <v>0</v>
      </c>
      <c r="O304" s="100">
        <f t="shared" si="304"/>
        <v>0</v>
      </c>
      <c r="P304" s="100">
        <f t="shared" si="304"/>
        <v>0</v>
      </c>
      <c r="Q304" s="100">
        <f t="shared" si="304"/>
        <v>0</v>
      </c>
      <c r="R304" s="100">
        <f t="shared" si="304"/>
        <v>0</v>
      </c>
      <c r="S304" s="100">
        <f t="shared" si="304"/>
        <v>0</v>
      </c>
      <c r="T304" s="100">
        <f t="shared" si="304"/>
        <v>0</v>
      </c>
      <c r="U304" s="100">
        <f t="shared" si="304"/>
        <v>0</v>
      </c>
      <c r="V304"/>
    </row>
    <row r="305" spans="1:22" s="96" customFormat="1" ht="15.75" x14ac:dyDescent="0.25">
      <c r="A305" t="s">
        <v>95</v>
      </c>
      <c r="B305" s="95">
        <v>45778</v>
      </c>
      <c r="C305" t="s">
        <v>354</v>
      </c>
      <c r="D305" s="2">
        <v>11</v>
      </c>
      <c r="E305" t="s">
        <v>478</v>
      </c>
      <c r="F305" t="s">
        <v>479</v>
      </c>
      <c r="G305" t="s">
        <v>378</v>
      </c>
      <c r="H305" s="2">
        <v>1</v>
      </c>
      <c r="I305" t="s">
        <v>57</v>
      </c>
      <c r="J305" t="s">
        <v>58</v>
      </c>
      <c r="K305" s="161" t="str">
        <f t="shared" si="263"/>
        <v>EE_11001_5709p57.20</v>
      </c>
      <c r="L305" s="79">
        <v>0</v>
      </c>
      <c r="M305" s="100">
        <f t="shared" ref="M305:U305" si="305">(L305*M$5)</f>
        <v>0</v>
      </c>
      <c r="N305" s="100">
        <f t="shared" si="305"/>
        <v>0</v>
      </c>
      <c r="O305" s="100">
        <f t="shared" si="305"/>
        <v>0</v>
      </c>
      <c r="P305" s="100">
        <f t="shared" si="305"/>
        <v>0</v>
      </c>
      <c r="Q305" s="100">
        <f t="shared" si="305"/>
        <v>0</v>
      </c>
      <c r="R305" s="100">
        <f t="shared" si="305"/>
        <v>0</v>
      </c>
      <c r="S305" s="100">
        <f t="shared" si="305"/>
        <v>0</v>
      </c>
      <c r="T305" s="100">
        <f t="shared" si="305"/>
        <v>0</v>
      </c>
      <c r="U305" s="100">
        <f t="shared" si="305"/>
        <v>0</v>
      </c>
      <c r="V305"/>
    </row>
    <row r="306" spans="1:22" s="96" customFormat="1" ht="15.75" x14ac:dyDescent="0.25">
      <c r="A306" t="s">
        <v>95</v>
      </c>
      <c r="B306" s="95">
        <v>45962</v>
      </c>
      <c r="C306" t="s">
        <v>354</v>
      </c>
      <c r="D306" s="2">
        <v>11</v>
      </c>
      <c r="E306" t="s">
        <v>478</v>
      </c>
      <c r="F306" t="s">
        <v>479</v>
      </c>
      <c r="G306" t="s">
        <v>378</v>
      </c>
      <c r="H306" s="2">
        <v>1</v>
      </c>
      <c r="I306" t="s">
        <v>60</v>
      </c>
      <c r="J306" t="s">
        <v>61</v>
      </c>
      <c r="K306" s="161" t="str">
        <f t="shared" si="263"/>
        <v>EE_11001_5709p57.21</v>
      </c>
      <c r="L306" s="79">
        <v>0</v>
      </c>
      <c r="M306" s="100">
        <f t="shared" ref="M306:U306" si="306">(L306*M$5)</f>
        <v>0</v>
      </c>
      <c r="N306" s="100">
        <f t="shared" si="306"/>
        <v>0</v>
      </c>
      <c r="O306" s="100">
        <f t="shared" si="306"/>
        <v>0</v>
      </c>
      <c r="P306" s="100">
        <f t="shared" si="306"/>
        <v>0</v>
      </c>
      <c r="Q306" s="100">
        <f t="shared" si="306"/>
        <v>0</v>
      </c>
      <c r="R306" s="100">
        <f t="shared" si="306"/>
        <v>0</v>
      </c>
      <c r="S306" s="100">
        <f t="shared" si="306"/>
        <v>0</v>
      </c>
      <c r="T306" s="100">
        <f t="shared" si="306"/>
        <v>0</v>
      </c>
      <c r="U306" s="100">
        <f t="shared" si="306"/>
        <v>0</v>
      </c>
      <c r="V306"/>
    </row>
    <row r="307" spans="1:22" s="96" customFormat="1" ht="15.75" x14ac:dyDescent="0.25">
      <c r="A307" t="s">
        <v>95</v>
      </c>
      <c r="B307" s="95">
        <v>45778</v>
      </c>
      <c r="C307" t="s">
        <v>354</v>
      </c>
      <c r="D307" s="2">
        <v>11</v>
      </c>
      <c r="E307" t="s">
        <v>480</v>
      </c>
      <c r="F307" t="s">
        <v>481</v>
      </c>
      <c r="G307" t="s">
        <v>378</v>
      </c>
      <c r="H307" s="2">
        <v>1</v>
      </c>
      <c r="I307" t="s">
        <v>57</v>
      </c>
      <c r="J307" t="s">
        <v>58</v>
      </c>
      <c r="K307" s="161" t="str">
        <f t="shared" si="263"/>
        <v>EE_11001_5710p57.20</v>
      </c>
      <c r="L307" s="79">
        <v>0</v>
      </c>
      <c r="M307" s="100">
        <f t="shared" ref="M307:U307" si="307">(L307*M$5)</f>
        <v>0</v>
      </c>
      <c r="N307" s="100">
        <f t="shared" si="307"/>
        <v>0</v>
      </c>
      <c r="O307" s="100">
        <f t="shared" si="307"/>
        <v>0</v>
      </c>
      <c r="P307" s="100">
        <f t="shared" si="307"/>
        <v>0</v>
      </c>
      <c r="Q307" s="100">
        <f t="shared" si="307"/>
        <v>0</v>
      </c>
      <c r="R307" s="100">
        <f t="shared" si="307"/>
        <v>0</v>
      </c>
      <c r="S307" s="100">
        <f t="shared" si="307"/>
        <v>0</v>
      </c>
      <c r="T307" s="100">
        <f t="shared" si="307"/>
        <v>0</v>
      </c>
      <c r="U307" s="100">
        <f t="shared" si="307"/>
        <v>0</v>
      </c>
      <c r="V307"/>
    </row>
    <row r="308" spans="1:22" s="96" customFormat="1" ht="15.75" x14ac:dyDescent="0.25">
      <c r="A308" t="s">
        <v>95</v>
      </c>
      <c r="B308" s="95">
        <v>45962</v>
      </c>
      <c r="C308" t="s">
        <v>354</v>
      </c>
      <c r="D308" s="2">
        <v>11</v>
      </c>
      <c r="E308" t="s">
        <v>480</v>
      </c>
      <c r="F308" t="s">
        <v>481</v>
      </c>
      <c r="G308" t="s">
        <v>378</v>
      </c>
      <c r="H308" s="2">
        <v>1</v>
      </c>
      <c r="I308" t="s">
        <v>60</v>
      </c>
      <c r="J308" t="s">
        <v>61</v>
      </c>
      <c r="K308" s="161" t="str">
        <f t="shared" si="263"/>
        <v>EE_11001_5710p57.21</v>
      </c>
      <c r="L308" s="79">
        <v>0</v>
      </c>
      <c r="M308" s="100">
        <f t="shared" ref="M308:U308" si="308">(L308*M$5)</f>
        <v>0</v>
      </c>
      <c r="N308" s="100">
        <f t="shared" si="308"/>
        <v>0</v>
      </c>
      <c r="O308" s="100">
        <f t="shared" si="308"/>
        <v>0</v>
      </c>
      <c r="P308" s="100">
        <f t="shared" si="308"/>
        <v>0</v>
      </c>
      <c r="Q308" s="100">
        <f t="shared" si="308"/>
        <v>0</v>
      </c>
      <c r="R308" s="100">
        <f t="shared" si="308"/>
        <v>0</v>
      </c>
      <c r="S308" s="100">
        <f t="shared" si="308"/>
        <v>0</v>
      </c>
      <c r="T308" s="100">
        <f t="shared" si="308"/>
        <v>0</v>
      </c>
      <c r="U308" s="100">
        <f t="shared" si="308"/>
        <v>0</v>
      </c>
      <c r="V308"/>
    </row>
    <row r="309" spans="1:22" s="96" customFormat="1" ht="15.75" x14ac:dyDescent="0.25">
      <c r="A309" t="s">
        <v>95</v>
      </c>
      <c r="B309" s="95">
        <v>45778</v>
      </c>
      <c r="C309" t="s">
        <v>354</v>
      </c>
      <c r="D309" s="2">
        <v>11</v>
      </c>
      <c r="E309" t="s">
        <v>482</v>
      </c>
      <c r="F309" t="s">
        <v>483</v>
      </c>
      <c r="G309" t="s">
        <v>378</v>
      </c>
      <c r="H309" s="2">
        <v>1</v>
      </c>
      <c r="I309" t="s">
        <v>57</v>
      </c>
      <c r="J309" t="s">
        <v>58</v>
      </c>
      <c r="K309" s="161" t="str">
        <f t="shared" si="263"/>
        <v>EE_11001_5711p57.20</v>
      </c>
      <c r="L309" s="79">
        <v>0</v>
      </c>
      <c r="M309" s="100">
        <f t="shared" ref="M309:U309" si="309">(L309*M$5)</f>
        <v>0</v>
      </c>
      <c r="N309" s="100">
        <f t="shared" si="309"/>
        <v>0</v>
      </c>
      <c r="O309" s="100">
        <f t="shared" si="309"/>
        <v>0</v>
      </c>
      <c r="P309" s="100">
        <f t="shared" si="309"/>
        <v>0</v>
      </c>
      <c r="Q309" s="100">
        <f t="shared" si="309"/>
        <v>0</v>
      </c>
      <c r="R309" s="100">
        <f t="shared" si="309"/>
        <v>0</v>
      </c>
      <c r="S309" s="100">
        <f t="shared" si="309"/>
        <v>0</v>
      </c>
      <c r="T309" s="100">
        <f t="shared" si="309"/>
        <v>0</v>
      </c>
      <c r="U309" s="100">
        <f t="shared" si="309"/>
        <v>0</v>
      </c>
      <c r="V309"/>
    </row>
    <row r="310" spans="1:22" s="96" customFormat="1" ht="15.75" x14ac:dyDescent="0.25">
      <c r="A310" t="s">
        <v>95</v>
      </c>
      <c r="B310" s="95">
        <v>45962</v>
      </c>
      <c r="C310" t="s">
        <v>354</v>
      </c>
      <c r="D310" s="2">
        <v>11</v>
      </c>
      <c r="E310" t="s">
        <v>482</v>
      </c>
      <c r="F310" t="s">
        <v>483</v>
      </c>
      <c r="G310" t="s">
        <v>378</v>
      </c>
      <c r="H310" s="2">
        <v>1</v>
      </c>
      <c r="I310" t="s">
        <v>60</v>
      </c>
      <c r="J310" t="s">
        <v>61</v>
      </c>
      <c r="K310" s="161" t="str">
        <f t="shared" si="263"/>
        <v>EE_11001_5711p57.21</v>
      </c>
      <c r="L310" s="79">
        <v>0</v>
      </c>
      <c r="M310" s="100">
        <f t="shared" ref="M310:U310" si="310">(L310*M$5)</f>
        <v>0</v>
      </c>
      <c r="N310" s="100">
        <f t="shared" si="310"/>
        <v>0</v>
      </c>
      <c r="O310" s="100">
        <f t="shared" si="310"/>
        <v>0</v>
      </c>
      <c r="P310" s="100">
        <f t="shared" si="310"/>
        <v>0</v>
      </c>
      <c r="Q310" s="100">
        <f t="shared" si="310"/>
        <v>0</v>
      </c>
      <c r="R310" s="100">
        <f t="shared" si="310"/>
        <v>0</v>
      </c>
      <c r="S310" s="100">
        <f t="shared" si="310"/>
        <v>0</v>
      </c>
      <c r="T310" s="100">
        <f t="shared" si="310"/>
        <v>0</v>
      </c>
      <c r="U310" s="100">
        <f t="shared" si="310"/>
        <v>0</v>
      </c>
      <c r="V310"/>
    </row>
    <row r="311" spans="1:22" s="96" customFormat="1" ht="15.75" x14ac:dyDescent="0.25">
      <c r="A311" t="s">
        <v>95</v>
      </c>
      <c r="B311" s="95">
        <v>45778</v>
      </c>
      <c r="C311" t="s">
        <v>354</v>
      </c>
      <c r="D311" s="2">
        <v>11</v>
      </c>
      <c r="E311" t="s">
        <v>484</v>
      </c>
      <c r="F311" t="s">
        <v>485</v>
      </c>
      <c r="G311" t="s">
        <v>378</v>
      </c>
      <c r="H311" s="2">
        <v>1</v>
      </c>
      <c r="I311" t="s">
        <v>57</v>
      </c>
      <c r="J311" t="s">
        <v>58</v>
      </c>
      <c r="K311" s="161" t="str">
        <f t="shared" si="263"/>
        <v>EE_11001_5712p57.20</v>
      </c>
      <c r="L311" s="79">
        <v>0</v>
      </c>
      <c r="M311" s="100">
        <f t="shared" ref="M311:U311" si="311">(L311*M$5)</f>
        <v>0</v>
      </c>
      <c r="N311" s="100">
        <f t="shared" si="311"/>
        <v>0</v>
      </c>
      <c r="O311" s="100">
        <f t="shared" si="311"/>
        <v>0</v>
      </c>
      <c r="P311" s="100">
        <f t="shared" si="311"/>
        <v>0</v>
      </c>
      <c r="Q311" s="100">
        <f t="shared" si="311"/>
        <v>0</v>
      </c>
      <c r="R311" s="100">
        <f t="shared" si="311"/>
        <v>0</v>
      </c>
      <c r="S311" s="100">
        <f t="shared" si="311"/>
        <v>0</v>
      </c>
      <c r="T311" s="100">
        <f t="shared" si="311"/>
        <v>0</v>
      </c>
      <c r="U311" s="100">
        <f t="shared" si="311"/>
        <v>0</v>
      </c>
      <c r="V311"/>
    </row>
    <row r="312" spans="1:22" s="96" customFormat="1" ht="15.75" x14ac:dyDescent="0.25">
      <c r="A312" t="s">
        <v>95</v>
      </c>
      <c r="B312" s="95">
        <v>45962</v>
      </c>
      <c r="C312" t="s">
        <v>354</v>
      </c>
      <c r="D312" s="2">
        <v>11</v>
      </c>
      <c r="E312" t="s">
        <v>484</v>
      </c>
      <c r="F312" t="s">
        <v>485</v>
      </c>
      <c r="G312" t="s">
        <v>378</v>
      </c>
      <c r="H312" s="2">
        <v>1</v>
      </c>
      <c r="I312" t="s">
        <v>60</v>
      </c>
      <c r="J312" t="s">
        <v>61</v>
      </c>
      <c r="K312" s="161" t="str">
        <f t="shared" si="263"/>
        <v>EE_11001_5712p57.21</v>
      </c>
      <c r="L312" s="79">
        <v>0</v>
      </c>
      <c r="M312" s="100">
        <f t="shared" ref="M312:U312" si="312">(L312*M$5)</f>
        <v>0</v>
      </c>
      <c r="N312" s="100">
        <f t="shared" si="312"/>
        <v>0</v>
      </c>
      <c r="O312" s="100">
        <f t="shared" si="312"/>
        <v>0</v>
      </c>
      <c r="P312" s="100">
        <f t="shared" si="312"/>
        <v>0</v>
      </c>
      <c r="Q312" s="100">
        <f t="shared" si="312"/>
        <v>0</v>
      </c>
      <c r="R312" s="100">
        <f t="shared" si="312"/>
        <v>0</v>
      </c>
      <c r="S312" s="100">
        <f t="shared" si="312"/>
        <v>0</v>
      </c>
      <c r="T312" s="100">
        <f t="shared" si="312"/>
        <v>0</v>
      </c>
      <c r="U312" s="100">
        <f t="shared" si="312"/>
        <v>0</v>
      </c>
      <c r="V312"/>
    </row>
    <row r="313" spans="1:22" s="96" customFormat="1" ht="15.75" x14ac:dyDescent="0.25">
      <c r="A313" t="s">
        <v>106</v>
      </c>
      <c r="B313" s="95">
        <v>45778</v>
      </c>
      <c r="C313" t="s">
        <v>354</v>
      </c>
      <c r="D313" s="2">
        <v>13</v>
      </c>
      <c r="E313" t="s">
        <v>486</v>
      </c>
      <c r="F313" t="s">
        <v>487</v>
      </c>
      <c r="G313" t="s">
        <v>488</v>
      </c>
      <c r="H313" s="2">
        <v>1</v>
      </c>
      <c r="I313" t="s">
        <v>57</v>
      </c>
      <c r="J313" t="s">
        <v>58</v>
      </c>
      <c r="K313" s="161" t="str">
        <f t="shared" si="263"/>
        <v>EE_13_50_5701p57.20</v>
      </c>
      <c r="L313" s="79">
        <v>0</v>
      </c>
      <c r="M313" s="100">
        <f t="shared" ref="M313:U313" si="313">(L313*M$5)</f>
        <v>0</v>
      </c>
      <c r="N313" s="100">
        <f t="shared" si="313"/>
        <v>0</v>
      </c>
      <c r="O313" s="100">
        <f t="shared" si="313"/>
        <v>0</v>
      </c>
      <c r="P313" s="100">
        <f t="shared" si="313"/>
        <v>0</v>
      </c>
      <c r="Q313" s="100">
        <f t="shared" si="313"/>
        <v>0</v>
      </c>
      <c r="R313" s="100">
        <f t="shared" si="313"/>
        <v>0</v>
      </c>
      <c r="S313" s="100">
        <f t="shared" si="313"/>
        <v>0</v>
      </c>
      <c r="T313" s="100">
        <f t="shared" si="313"/>
        <v>0</v>
      </c>
      <c r="U313" s="100">
        <f t="shared" si="313"/>
        <v>0</v>
      </c>
      <c r="V313"/>
    </row>
    <row r="314" spans="1:22" s="96" customFormat="1" ht="15.75" x14ac:dyDescent="0.25">
      <c r="A314" t="s">
        <v>106</v>
      </c>
      <c r="B314" s="95">
        <v>45962</v>
      </c>
      <c r="C314" t="s">
        <v>354</v>
      </c>
      <c r="D314" s="2">
        <v>13</v>
      </c>
      <c r="E314" t="s">
        <v>486</v>
      </c>
      <c r="F314" t="s">
        <v>487</v>
      </c>
      <c r="G314" t="s">
        <v>488</v>
      </c>
      <c r="H314" s="2">
        <v>1</v>
      </c>
      <c r="I314" t="s">
        <v>60</v>
      </c>
      <c r="J314" t="s">
        <v>61</v>
      </c>
      <c r="K314" s="161" t="str">
        <f t="shared" si="263"/>
        <v>EE_13_50_5701p57.21</v>
      </c>
      <c r="L314" s="79">
        <v>0</v>
      </c>
      <c r="M314" s="100">
        <f t="shared" ref="M314:U314" si="314">(L314*M$5)</f>
        <v>0</v>
      </c>
      <c r="N314" s="100">
        <f t="shared" si="314"/>
        <v>0</v>
      </c>
      <c r="O314" s="100">
        <f t="shared" si="314"/>
        <v>0</v>
      </c>
      <c r="P314" s="100">
        <f t="shared" si="314"/>
        <v>0</v>
      </c>
      <c r="Q314" s="100">
        <f t="shared" si="314"/>
        <v>0</v>
      </c>
      <c r="R314" s="100">
        <f t="shared" si="314"/>
        <v>0</v>
      </c>
      <c r="S314" s="100">
        <f t="shared" si="314"/>
        <v>0</v>
      </c>
      <c r="T314" s="100">
        <f t="shared" si="314"/>
        <v>0</v>
      </c>
      <c r="U314" s="100">
        <f t="shared" si="314"/>
        <v>0</v>
      </c>
      <c r="V314"/>
    </row>
    <row r="315" spans="1:22" s="96" customFormat="1" ht="15.75" x14ac:dyDescent="0.25">
      <c r="A315" t="s">
        <v>106</v>
      </c>
      <c r="B315" s="95">
        <v>45778</v>
      </c>
      <c r="C315" t="s">
        <v>354</v>
      </c>
      <c r="D315" s="2">
        <v>13</v>
      </c>
      <c r="E315" t="s">
        <v>489</v>
      </c>
      <c r="F315" t="s">
        <v>490</v>
      </c>
      <c r="G315" t="s">
        <v>297</v>
      </c>
      <c r="H315" s="2">
        <v>1</v>
      </c>
      <c r="I315" t="s">
        <v>57</v>
      </c>
      <c r="J315" t="s">
        <v>58</v>
      </c>
      <c r="K315" s="161" t="str">
        <f t="shared" si="263"/>
        <v>EE_13_53_5701p57.20</v>
      </c>
      <c r="L315" s="79">
        <v>0</v>
      </c>
      <c r="M315" s="100">
        <f t="shared" ref="M315:U315" si="315">(L315*M$5)</f>
        <v>0</v>
      </c>
      <c r="N315" s="100">
        <f t="shared" si="315"/>
        <v>0</v>
      </c>
      <c r="O315" s="100">
        <f t="shared" si="315"/>
        <v>0</v>
      </c>
      <c r="P315" s="100">
        <f t="shared" si="315"/>
        <v>0</v>
      </c>
      <c r="Q315" s="100">
        <f t="shared" si="315"/>
        <v>0</v>
      </c>
      <c r="R315" s="100">
        <f t="shared" si="315"/>
        <v>0</v>
      </c>
      <c r="S315" s="100">
        <f t="shared" si="315"/>
        <v>0</v>
      </c>
      <c r="T315" s="100">
        <f t="shared" si="315"/>
        <v>0</v>
      </c>
      <c r="U315" s="100">
        <f t="shared" si="315"/>
        <v>0</v>
      </c>
      <c r="V315"/>
    </row>
    <row r="316" spans="1:22" s="96" customFormat="1" ht="15.75" x14ac:dyDescent="0.25">
      <c r="A316" t="s">
        <v>106</v>
      </c>
      <c r="B316" s="95">
        <v>45962</v>
      </c>
      <c r="C316" t="s">
        <v>354</v>
      </c>
      <c r="D316" s="2">
        <v>13</v>
      </c>
      <c r="E316" t="s">
        <v>489</v>
      </c>
      <c r="F316" t="s">
        <v>490</v>
      </c>
      <c r="G316" t="s">
        <v>297</v>
      </c>
      <c r="H316" s="2">
        <v>1</v>
      </c>
      <c r="I316" t="s">
        <v>60</v>
      </c>
      <c r="J316" t="s">
        <v>61</v>
      </c>
      <c r="K316" s="161" t="str">
        <f t="shared" si="263"/>
        <v>EE_13_53_5701p57.21</v>
      </c>
      <c r="L316" s="79">
        <v>0</v>
      </c>
      <c r="M316" s="100">
        <f t="shared" ref="M316:U316" si="316">(L316*M$5)</f>
        <v>0</v>
      </c>
      <c r="N316" s="100">
        <f t="shared" si="316"/>
        <v>0</v>
      </c>
      <c r="O316" s="100">
        <f t="shared" si="316"/>
        <v>0</v>
      </c>
      <c r="P316" s="100">
        <f t="shared" si="316"/>
        <v>0</v>
      </c>
      <c r="Q316" s="100">
        <f t="shared" si="316"/>
        <v>0</v>
      </c>
      <c r="R316" s="100">
        <f t="shared" si="316"/>
        <v>0</v>
      </c>
      <c r="S316" s="100">
        <f t="shared" si="316"/>
        <v>0</v>
      </c>
      <c r="T316" s="100">
        <f t="shared" si="316"/>
        <v>0</v>
      </c>
      <c r="U316" s="100">
        <f t="shared" si="316"/>
        <v>0</v>
      </c>
      <c r="V316"/>
    </row>
    <row r="317" spans="1:22" s="96" customFormat="1" ht="15.75" x14ac:dyDescent="0.25">
      <c r="A317" t="s">
        <v>106</v>
      </c>
      <c r="B317" s="95">
        <v>45778</v>
      </c>
      <c r="C317" t="s">
        <v>354</v>
      </c>
      <c r="D317" s="2">
        <v>13</v>
      </c>
      <c r="E317" t="s">
        <v>491</v>
      </c>
      <c r="F317" t="s">
        <v>492</v>
      </c>
      <c r="G317" t="s">
        <v>297</v>
      </c>
      <c r="H317" s="2">
        <v>1</v>
      </c>
      <c r="I317" t="s">
        <v>57</v>
      </c>
      <c r="J317" t="s">
        <v>58</v>
      </c>
      <c r="K317" s="161" t="str">
        <f t="shared" si="263"/>
        <v>EE_13_53_5702p57.20</v>
      </c>
      <c r="L317" s="79">
        <v>0</v>
      </c>
      <c r="M317" s="100">
        <f t="shared" ref="M317:U317" si="317">(L317*M$5)</f>
        <v>0</v>
      </c>
      <c r="N317" s="100">
        <f t="shared" si="317"/>
        <v>0</v>
      </c>
      <c r="O317" s="100">
        <f t="shared" si="317"/>
        <v>0</v>
      </c>
      <c r="P317" s="100">
        <f t="shared" si="317"/>
        <v>0</v>
      </c>
      <c r="Q317" s="100">
        <f t="shared" si="317"/>
        <v>0</v>
      </c>
      <c r="R317" s="100">
        <f t="shared" si="317"/>
        <v>0</v>
      </c>
      <c r="S317" s="100">
        <f t="shared" si="317"/>
        <v>0</v>
      </c>
      <c r="T317" s="100">
        <f t="shared" si="317"/>
        <v>0</v>
      </c>
      <c r="U317" s="100">
        <f t="shared" si="317"/>
        <v>0</v>
      </c>
      <c r="V317"/>
    </row>
    <row r="318" spans="1:22" s="96" customFormat="1" ht="15.75" x14ac:dyDescent="0.25">
      <c r="A318" t="s">
        <v>106</v>
      </c>
      <c r="B318" s="95">
        <v>45962</v>
      </c>
      <c r="C318" t="s">
        <v>354</v>
      </c>
      <c r="D318" s="2">
        <v>13</v>
      </c>
      <c r="E318" t="s">
        <v>491</v>
      </c>
      <c r="F318" t="s">
        <v>492</v>
      </c>
      <c r="G318" t="s">
        <v>297</v>
      </c>
      <c r="H318" s="2">
        <v>1</v>
      </c>
      <c r="I318" t="s">
        <v>60</v>
      </c>
      <c r="J318" t="s">
        <v>61</v>
      </c>
      <c r="K318" s="161" t="str">
        <f t="shared" si="263"/>
        <v>EE_13_53_5702p57.21</v>
      </c>
      <c r="L318" s="79">
        <v>0</v>
      </c>
      <c r="M318" s="100">
        <f t="shared" ref="M318:U318" si="318">(L318*M$5)</f>
        <v>0</v>
      </c>
      <c r="N318" s="100">
        <f t="shared" si="318"/>
        <v>0</v>
      </c>
      <c r="O318" s="100">
        <f t="shared" si="318"/>
        <v>0</v>
      </c>
      <c r="P318" s="100">
        <f t="shared" si="318"/>
        <v>0</v>
      </c>
      <c r="Q318" s="100">
        <f t="shared" si="318"/>
        <v>0</v>
      </c>
      <c r="R318" s="100">
        <f t="shared" si="318"/>
        <v>0</v>
      </c>
      <c r="S318" s="100">
        <f t="shared" si="318"/>
        <v>0</v>
      </c>
      <c r="T318" s="100">
        <f t="shared" si="318"/>
        <v>0</v>
      </c>
      <c r="U318" s="100">
        <f t="shared" si="318"/>
        <v>0</v>
      </c>
      <c r="V318"/>
    </row>
    <row r="319" spans="1:22" s="96" customFormat="1" ht="15.75" x14ac:dyDescent="0.25">
      <c r="A319" t="s">
        <v>106</v>
      </c>
      <c r="B319" s="95">
        <v>45778</v>
      </c>
      <c r="C319" t="s">
        <v>354</v>
      </c>
      <c r="D319" s="2">
        <v>13</v>
      </c>
      <c r="E319" t="s">
        <v>493</v>
      </c>
      <c r="F319" t="s">
        <v>494</v>
      </c>
      <c r="G319" t="s">
        <v>495</v>
      </c>
      <c r="H319" s="2">
        <v>1</v>
      </c>
      <c r="I319" t="s">
        <v>57</v>
      </c>
      <c r="J319" t="s">
        <v>58</v>
      </c>
      <c r="K319" s="161" t="str">
        <f t="shared" si="263"/>
        <v>EE_13_53_5703p57.20</v>
      </c>
      <c r="L319" s="79">
        <v>0</v>
      </c>
      <c r="M319" s="100">
        <f t="shared" ref="M319:U319" si="319">(L319*M$5)</f>
        <v>0</v>
      </c>
      <c r="N319" s="100">
        <f t="shared" si="319"/>
        <v>0</v>
      </c>
      <c r="O319" s="100">
        <f t="shared" si="319"/>
        <v>0</v>
      </c>
      <c r="P319" s="100">
        <f t="shared" si="319"/>
        <v>0</v>
      </c>
      <c r="Q319" s="100">
        <f t="shared" si="319"/>
        <v>0</v>
      </c>
      <c r="R319" s="100">
        <f t="shared" si="319"/>
        <v>0</v>
      </c>
      <c r="S319" s="100">
        <f t="shared" si="319"/>
        <v>0</v>
      </c>
      <c r="T319" s="100">
        <f t="shared" si="319"/>
        <v>0</v>
      </c>
      <c r="U319" s="100">
        <f t="shared" si="319"/>
        <v>0</v>
      </c>
      <c r="V319"/>
    </row>
    <row r="320" spans="1:22" s="96" customFormat="1" ht="15.75" x14ac:dyDescent="0.25">
      <c r="A320" t="s">
        <v>106</v>
      </c>
      <c r="B320" s="95">
        <v>45962</v>
      </c>
      <c r="C320" t="s">
        <v>354</v>
      </c>
      <c r="D320" s="2">
        <v>13</v>
      </c>
      <c r="E320" t="s">
        <v>493</v>
      </c>
      <c r="F320" t="s">
        <v>494</v>
      </c>
      <c r="G320" t="s">
        <v>495</v>
      </c>
      <c r="H320" s="2">
        <v>1</v>
      </c>
      <c r="I320" t="s">
        <v>60</v>
      </c>
      <c r="J320" t="s">
        <v>61</v>
      </c>
      <c r="K320" s="161" t="str">
        <f t="shared" si="263"/>
        <v>EE_13_53_5703p57.21</v>
      </c>
      <c r="L320" s="79">
        <v>0</v>
      </c>
      <c r="M320" s="100">
        <f t="shared" ref="M320:U320" si="320">(L320*M$5)</f>
        <v>0</v>
      </c>
      <c r="N320" s="100">
        <f t="shared" si="320"/>
        <v>0</v>
      </c>
      <c r="O320" s="100">
        <f t="shared" si="320"/>
        <v>0</v>
      </c>
      <c r="P320" s="100">
        <f t="shared" si="320"/>
        <v>0</v>
      </c>
      <c r="Q320" s="100">
        <f t="shared" si="320"/>
        <v>0</v>
      </c>
      <c r="R320" s="100">
        <f t="shared" si="320"/>
        <v>0</v>
      </c>
      <c r="S320" s="100">
        <f t="shared" si="320"/>
        <v>0</v>
      </c>
      <c r="T320" s="100">
        <f t="shared" si="320"/>
        <v>0</v>
      </c>
      <c r="U320" s="100">
        <f t="shared" si="320"/>
        <v>0</v>
      </c>
      <c r="V320"/>
    </row>
    <row r="321" spans="1:22" s="96" customFormat="1" ht="15.75" x14ac:dyDescent="0.25">
      <c r="A321" t="s">
        <v>106</v>
      </c>
      <c r="B321" s="95">
        <v>45778</v>
      </c>
      <c r="C321" t="s">
        <v>354</v>
      </c>
      <c r="D321" s="2">
        <v>13</v>
      </c>
      <c r="E321" t="s">
        <v>496</v>
      </c>
      <c r="F321" t="s">
        <v>497</v>
      </c>
      <c r="G321" t="s">
        <v>495</v>
      </c>
      <c r="H321" s="2">
        <v>1</v>
      </c>
      <c r="I321" t="s">
        <v>57</v>
      </c>
      <c r="J321" t="s">
        <v>58</v>
      </c>
      <c r="K321" s="161" t="str">
        <f t="shared" si="263"/>
        <v>EE_13_53_5704p57.20</v>
      </c>
      <c r="L321" s="79">
        <v>0</v>
      </c>
      <c r="M321" s="100">
        <f t="shared" ref="M321:U321" si="321">(L321*M$5)</f>
        <v>0</v>
      </c>
      <c r="N321" s="100">
        <f t="shared" si="321"/>
        <v>0</v>
      </c>
      <c r="O321" s="100">
        <f t="shared" si="321"/>
        <v>0</v>
      </c>
      <c r="P321" s="100">
        <f t="shared" si="321"/>
        <v>0</v>
      </c>
      <c r="Q321" s="100">
        <f t="shared" si="321"/>
        <v>0</v>
      </c>
      <c r="R321" s="100">
        <f t="shared" si="321"/>
        <v>0</v>
      </c>
      <c r="S321" s="100">
        <f t="shared" si="321"/>
        <v>0</v>
      </c>
      <c r="T321" s="100">
        <f t="shared" si="321"/>
        <v>0</v>
      </c>
      <c r="U321" s="100">
        <f t="shared" si="321"/>
        <v>0</v>
      </c>
      <c r="V321"/>
    </row>
    <row r="322" spans="1:22" s="96" customFormat="1" ht="15.75" x14ac:dyDescent="0.25">
      <c r="A322" t="s">
        <v>106</v>
      </c>
      <c r="B322" s="95">
        <v>45962</v>
      </c>
      <c r="C322" t="s">
        <v>354</v>
      </c>
      <c r="D322" s="2">
        <v>13</v>
      </c>
      <c r="E322" t="s">
        <v>496</v>
      </c>
      <c r="F322" t="s">
        <v>497</v>
      </c>
      <c r="G322" t="s">
        <v>495</v>
      </c>
      <c r="H322" s="2">
        <v>1</v>
      </c>
      <c r="I322" t="s">
        <v>60</v>
      </c>
      <c r="J322" t="s">
        <v>61</v>
      </c>
      <c r="K322" s="161" t="str">
        <f t="shared" si="263"/>
        <v>EE_13_53_5704p57.21</v>
      </c>
      <c r="L322" s="79">
        <v>0</v>
      </c>
      <c r="M322" s="100">
        <f t="shared" ref="M322:U322" si="322">(L322*M$5)</f>
        <v>0</v>
      </c>
      <c r="N322" s="100">
        <f t="shared" si="322"/>
        <v>0</v>
      </c>
      <c r="O322" s="100">
        <f t="shared" si="322"/>
        <v>0</v>
      </c>
      <c r="P322" s="100">
        <f t="shared" si="322"/>
        <v>0</v>
      </c>
      <c r="Q322" s="100">
        <f t="shared" si="322"/>
        <v>0</v>
      </c>
      <c r="R322" s="100">
        <f t="shared" si="322"/>
        <v>0</v>
      </c>
      <c r="S322" s="100">
        <f t="shared" si="322"/>
        <v>0</v>
      </c>
      <c r="T322" s="100">
        <f t="shared" si="322"/>
        <v>0</v>
      </c>
      <c r="U322" s="100">
        <f t="shared" si="322"/>
        <v>0</v>
      </c>
      <c r="V322"/>
    </row>
    <row r="323" spans="1:22" s="96" customFormat="1" ht="15.75" x14ac:dyDescent="0.25">
      <c r="A323" t="s">
        <v>95</v>
      </c>
      <c r="B323" s="95">
        <v>45778</v>
      </c>
      <c r="C323" t="s">
        <v>354</v>
      </c>
      <c r="D323" s="2">
        <v>18</v>
      </c>
      <c r="E323" t="s">
        <v>498</v>
      </c>
      <c r="F323" t="s">
        <v>499</v>
      </c>
      <c r="G323"/>
      <c r="H323" s="2">
        <v>1</v>
      </c>
      <c r="I323" t="s">
        <v>57</v>
      </c>
      <c r="J323" t="s">
        <v>58</v>
      </c>
      <c r="K323" s="161" t="str">
        <f t="shared" si="263"/>
        <v>EE_18_01_5707p57.20</v>
      </c>
      <c r="L323" s="79">
        <v>0</v>
      </c>
      <c r="M323" s="100">
        <f t="shared" ref="M323:U323" si="323">(L323*M$5)</f>
        <v>0</v>
      </c>
      <c r="N323" s="100">
        <f t="shared" si="323"/>
        <v>0</v>
      </c>
      <c r="O323" s="100">
        <f t="shared" si="323"/>
        <v>0</v>
      </c>
      <c r="P323" s="100">
        <f t="shared" si="323"/>
        <v>0</v>
      </c>
      <c r="Q323" s="100">
        <f t="shared" si="323"/>
        <v>0</v>
      </c>
      <c r="R323" s="100">
        <f t="shared" si="323"/>
        <v>0</v>
      </c>
      <c r="S323" s="100">
        <f t="shared" si="323"/>
        <v>0</v>
      </c>
      <c r="T323" s="100">
        <f t="shared" si="323"/>
        <v>0</v>
      </c>
      <c r="U323" s="100">
        <f t="shared" si="323"/>
        <v>0</v>
      </c>
      <c r="V323"/>
    </row>
    <row r="324" spans="1:22" s="96" customFormat="1" ht="15.75" x14ac:dyDescent="0.25">
      <c r="A324" t="s">
        <v>95</v>
      </c>
      <c r="B324" s="95">
        <v>45962</v>
      </c>
      <c r="C324" t="s">
        <v>354</v>
      </c>
      <c r="D324" s="2">
        <v>18</v>
      </c>
      <c r="E324" t="s">
        <v>498</v>
      </c>
      <c r="F324" t="s">
        <v>499</v>
      </c>
      <c r="G324"/>
      <c r="H324" s="2">
        <v>1</v>
      </c>
      <c r="I324" t="s">
        <v>60</v>
      </c>
      <c r="J324" t="s">
        <v>61</v>
      </c>
      <c r="K324" s="161" t="str">
        <f t="shared" si="263"/>
        <v>EE_18_01_5707p57.21</v>
      </c>
      <c r="L324" s="79">
        <v>0</v>
      </c>
      <c r="M324" s="100">
        <f t="shared" ref="M324:U324" si="324">(L324*M$5)</f>
        <v>0</v>
      </c>
      <c r="N324" s="100">
        <f t="shared" si="324"/>
        <v>0</v>
      </c>
      <c r="O324" s="100">
        <f t="shared" si="324"/>
        <v>0</v>
      </c>
      <c r="P324" s="100">
        <f t="shared" si="324"/>
        <v>0</v>
      </c>
      <c r="Q324" s="100">
        <f t="shared" si="324"/>
        <v>0</v>
      </c>
      <c r="R324" s="100">
        <f t="shared" si="324"/>
        <v>0</v>
      </c>
      <c r="S324" s="100">
        <f t="shared" si="324"/>
        <v>0</v>
      </c>
      <c r="T324" s="100">
        <f t="shared" si="324"/>
        <v>0</v>
      </c>
      <c r="U324" s="100">
        <f t="shared" si="324"/>
        <v>0</v>
      </c>
      <c r="V324"/>
    </row>
    <row r="325" spans="1:22" s="96" customFormat="1" ht="15.75" x14ac:dyDescent="0.25">
      <c r="A325" t="s">
        <v>95</v>
      </c>
      <c r="B325" s="95">
        <v>45778</v>
      </c>
      <c r="C325" t="s">
        <v>354</v>
      </c>
      <c r="D325" s="2">
        <v>18</v>
      </c>
      <c r="E325" t="s">
        <v>500</v>
      </c>
      <c r="F325" t="s">
        <v>499</v>
      </c>
      <c r="G325"/>
      <c r="H325" s="2">
        <v>1</v>
      </c>
      <c r="I325" t="s">
        <v>57</v>
      </c>
      <c r="J325" t="s">
        <v>58</v>
      </c>
      <c r="K325" s="161" t="str">
        <f t="shared" si="263"/>
        <v>Ee_18_01_5708p57.20</v>
      </c>
      <c r="L325" s="79">
        <v>0</v>
      </c>
      <c r="M325" s="100">
        <f t="shared" ref="M325:U325" si="325">(L325*M$5)</f>
        <v>0</v>
      </c>
      <c r="N325" s="100">
        <f t="shared" si="325"/>
        <v>0</v>
      </c>
      <c r="O325" s="100">
        <f t="shared" si="325"/>
        <v>0</v>
      </c>
      <c r="P325" s="100">
        <f t="shared" si="325"/>
        <v>0</v>
      </c>
      <c r="Q325" s="100">
        <f t="shared" si="325"/>
        <v>0</v>
      </c>
      <c r="R325" s="100">
        <f t="shared" si="325"/>
        <v>0</v>
      </c>
      <c r="S325" s="100">
        <f t="shared" si="325"/>
        <v>0</v>
      </c>
      <c r="T325" s="100">
        <f t="shared" si="325"/>
        <v>0</v>
      </c>
      <c r="U325" s="100">
        <f t="shared" si="325"/>
        <v>0</v>
      </c>
      <c r="V325"/>
    </row>
    <row r="326" spans="1:22" s="96" customFormat="1" ht="15.75" x14ac:dyDescent="0.25">
      <c r="A326" t="s">
        <v>95</v>
      </c>
      <c r="B326" s="95">
        <v>45962</v>
      </c>
      <c r="C326" t="s">
        <v>354</v>
      </c>
      <c r="D326" s="2">
        <v>18</v>
      </c>
      <c r="E326" t="s">
        <v>500</v>
      </c>
      <c r="F326" t="s">
        <v>499</v>
      </c>
      <c r="G326"/>
      <c r="H326" s="2">
        <v>1</v>
      </c>
      <c r="I326" t="s">
        <v>60</v>
      </c>
      <c r="J326" t="s">
        <v>61</v>
      </c>
      <c r="K326" s="161" t="str">
        <f t="shared" si="263"/>
        <v>Ee_18_01_5708p57.21</v>
      </c>
      <c r="L326" s="79">
        <v>0</v>
      </c>
      <c r="M326" s="100">
        <f t="shared" ref="M326:U326" si="326">(L326*M$5)</f>
        <v>0</v>
      </c>
      <c r="N326" s="100">
        <f t="shared" si="326"/>
        <v>0</v>
      </c>
      <c r="O326" s="100">
        <f t="shared" si="326"/>
        <v>0</v>
      </c>
      <c r="P326" s="100">
        <f t="shared" si="326"/>
        <v>0</v>
      </c>
      <c r="Q326" s="100">
        <f t="shared" si="326"/>
        <v>0</v>
      </c>
      <c r="R326" s="100">
        <f t="shared" si="326"/>
        <v>0</v>
      </c>
      <c r="S326" s="100">
        <f t="shared" si="326"/>
        <v>0</v>
      </c>
      <c r="T326" s="100">
        <f t="shared" si="326"/>
        <v>0</v>
      </c>
      <c r="U326" s="100">
        <f t="shared" si="326"/>
        <v>0</v>
      </c>
      <c r="V326"/>
    </row>
    <row r="327" spans="1:22" s="96" customFormat="1" ht="15.75" x14ac:dyDescent="0.25">
      <c r="A327" t="s">
        <v>95</v>
      </c>
      <c r="B327" s="95">
        <v>45778</v>
      </c>
      <c r="C327" t="s">
        <v>354</v>
      </c>
      <c r="D327" s="2">
        <v>18</v>
      </c>
      <c r="E327" t="s">
        <v>501</v>
      </c>
      <c r="F327" t="s">
        <v>502</v>
      </c>
      <c r="G327" t="s">
        <v>503</v>
      </c>
      <c r="H327" s="2">
        <v>1</v>
      </c>
      <c r="I327" t="s">
        <v>57</v>
      </c>
      <c r="J327" t="s">
        <v>58</v>
      </c>
      <c r="K327" s="161" t="str">
        <f t="shared" si="263"/>
        <v>EE_18_01_5709p57.20</v>
      </c>
      <c r="L327" s="79">
        <v>0</v>
      </c>
      <c r="M327" s="100">
        <f t="shared" ref="M327:U327" si="327">(L327*M$5)</f>
        <v>0</v>
      </c>
      <c r="N327" s="100">
        <f t="shared" si="327"/>
        <v>0</v>
      </c>
      <c r="O327" s="100">
        <f t="shared" si="327"/>
        <v>0</v>
      </c>
      <c r="P327" s="100">
        <f t="shared" si="327"/>
        <v>0</v>
      </c>
      <c r="Q327" s="100">
        <f t="shared" si="327"/>
        <v>0</v>
      </c>
      <c r="R327" s="100">
        <f t="shared" si="327"/>
        <v>0</v>
      </c>
      <c r="S327" s="100">
        <f t="shared" si="327"/>
        <v>0</v>
      </c>
      <c r="T327" s="100">
        <f t="shared" si="327"/>
        <v>0</v>
      </c>
      <c r="U327" s="100">
        <f t="shared" si="327"/>
        <v>0</v>
      </c>
      <c r="V327"/>
    </row>
    <row r="328" spans="1:22" s="96" customFormat="1" ht="15.75" x14ac:dyDescent="0.25">
      <c r="A328" t="s">
        <v>95</v>
      </c>
      <c r="B328" s="95">
        <v>45962</v>
      </c>
      <c r="C328" t="s">
        <v>354</v>
      </c>
      <c r="D328" s="2">
        <v>18</v>
      </c>
      <c r="E328" t="s">
        <v>501</v>
      </c>
      <c r="F328" t="s">
        <v>502</v>
      </c>
      <c r="G328" t="s">
        <v>503</v>
      </c>
      <c r="H328" s="2">
        <v>1</v>
      </c>
      <c r="I328" t="s">
        <v>60</v>
      </c>
      <c r="J328" t="s">
        <v>61</v>
      </c>
      <c r="K328" s="161" t="str">
        <f t="shared" ref="K328:K391" si="328">CONCATENATE(E328,I328)</f>
        <v>EE_18_01_5709p57.21</v>
      </c>
      <c r="L328" s="79">
        <v>0</v>
      </c>
      <c r="M328" s="100">
        <f t="shared" ref="M328:U328" si="329">(L328*M$5)</f>
        <v>0</v>
      </c>
      <c r="N328" s="100">
        <f t="shared" si="329"/>
        <v>0</v>
      </c>
      <c r="O328" s="100">
        <f t="shared" si="329"/>
        <v>0</v>
      </c>
      <c r="P328" s="100">
        <f t="shared" si="329"/>
        <v>0</v>
      </c>
      <c r="Q328" s="100">
        <f t="shared" si="329"/>
        <v>0</v>
      </c>
      <c r="R328" s="100">
        <f t="shared" si="329"/>
        <v>0</v>
      </c>
      <c r="S328" s="100">
        <f t="shared" si="329"/>
        <v>0</v>
      </c>
      <c r="T328" s="100">
        <f t="shared" si="329"/>
        <v>0</v>
      </c>
      <c r="U328" s="100">
        <f t="shared" si="329"/>
        <v>0</v>
      </c>
      <c r="V328"/>
    </row>
    <row r="329" spans="1:22" s="96" customFormat="1" ht="15.75" x14ac:dyDescent="0.25">
      <c r="A329" t="s">
        <v>95</v>
      </c>
      <c r="B329" s="95">
        <v>45778</v>
      </c>
      <c r="C329" t="s">
        <v>354</v>
      </c>
      <c r="D329" s="2">
        <v>18</v>
      </c>
      <c r="E329" t="s">
        <v>504</v>
      </c>
      <c r="F329" t="s">
        <v>505</v>
      </c>
      <c r="G329" t="s">
        <v>503</v>
      </c>
      <c r="H329" s="2">
        <v>1</v>
      </c>
      <c r="I329" t="s">
        <v>57</v>
      </c>
      <c r="J329" t="s">
        <v>58</v>
      </c>
      <c r="K329" s="161" t="str">
        <f t="shared" si="328"/>
        <v>EE_18_01_5710p57.20</v>
      </c>
      <c r="L329" s="79">
        <v>0</v>
      </c>
      <c r="M329" s="100">
        <f t="shared" ref="M329:U329" si="330">(L329*M$5)</f>
        <v>0</v>
      </c>
      <c r="N329" s="100">
        <f t="shared" si="330"/>
        <v>0</v>
      </c>
      <c r="O329" s="100">
        <f t="shared" si="330"/>
        <v>0</v>
      </c>
      <c r="P329" s="100">
        <f t="shared" si="330"/>
        <v>0</v>
      </c>
      <c r="Q329" s="100">
        <f t="shared" si="330"/>
        <v>0</v>
      </c>
      <c r="R329" s="100">
        <f t="shared" si="330"/>
        <v>0</v>
      </c>
      <c r="S329" s="100">
        <f t="shared" si="330"/>
        <v>0</v>
      </c>
      <c r="T329" s="100">
        <f t="shared" si="330"/>
        <v>0</v>
      </c>
      <c r="U329" s="100">
        <f t="shared" si="330"/>
        <v>0</v>
      </c>
      <c r="V329"/>
    </row>
    <row r="330" spans="1:22" s="96" customFormat="1" ht="15.75" x14ac:dyDescent="0.25">
      <c r="A330" t="s">
        <v>95</v>
      </c>
      <c r="B330" s="95">
        <v>45962</v>
      </c>
      <c r="C330" t="s">
        <v>354</v>
      </c>
      <c r="D330" s="2">
        <v>18</v>
      </c>
      <c r="E330" t="s">
        <v>504</v>
      </c>
      <c r="F330" t="s">
        <v>505</v>
      </c>
      <c r="G330" t="s">
        <v>503</v>
      </c>
      <c r="H330" s="2">
        <v>1</v>
      </c>
      <c r="I330" t="s">
        <v>60</v>
      </c>
      <c r="J330" t="s">
        <v>61</v>
      </c>
      <c r="K330" s="161" t="str">
        <f t="shared" si="328"/>
        <v>EE_18_01_5710p57.21</v>
      </c>
      <c r="L330" s="79">
        <v>0</v>
      </c>
      <c r="M330" s="100">
        <f t="shared" ref="M330:U330" si="331">(L330*M$5)</f>
        <v>0</v>
      </c>
      <c r="N330" s="100">
        <f t="shared" si="331"/>
        <v>0</v>
      </c>
      <c r="O330" s="100">
        <f t="shared" si="331"/>
        <v>0</v>
      </c>
      <c r="P330" s="100">
        <f t="shared" si="331"/>
        <v>0</v>
      </c>
      <c r="Q330" s="100">
        <f t="shared" si="331"/>
        <v>0</v>
      </c>
      <c r="R330" s="100">
        <f t="shared" si="331"/>
        <v>0</v>
      </c>
      <c r="S330" s="100">
        <f t="shared" si="331"/>
        <v>0</v>
      </c>
      <c r="T330" s="100">
        <f t="shared" si="331"/>
        <v>0</v>
      </c>
      <c r="U330" s="100">
        <f t="shared" si="331"/>
        <v>0</v>
      </c>
      <c r="V330"/>
    </row>
    <row r="331" spans="1:22" s="96" customFormat="1" ht="15.75" x14ac:dyDescent="0.25">
      <c r="A331" t="s">
        <v>95</v>
      </c>
      <c r="B331" s="95">
        <v>45778</v>
      </c>
      <c r="C331" t="s">
        <v>354</v>
      </c>
      <c r="D331" s="2">
        <v>18</v>
      </c>
      <c r="E331" t="s">
        <v>506</v>
      </c>
      <c r="F331" t="s">
        <v>507</v>
      </c>
      <c r="G331" t="s">
        <v>378</v>
      </c>
      <c r="H331" s="2">
        <v>1</v>
      </c>
      <c r="I331" t="s">
        <v>57</v>
      </c>
      <c r="J331" t="s">
        <v>58</v>
      </c>
      <c r="K331" s="161" t="str">
        <f t="shared" si="328"/>
        <v>EE_18_01_5715p57.20</v>
      </c>
      <c r="L331" s="79">
        <v>0</v>
      </c>
      <c r="M331" s="100">
        <f t="shared" ref="M331:U331" si="332">(L331*M$5)</f>
        <v>0</v>
      </c>
      <c r="N331" s="100">
        <f t="shared" si="332"/>
        <v>0</v>
      </c>
      <c r="O331" s="100">
        <f t="shared" si="332"/>
        <v>0</v>
      </c>
      <c r="P331" s="100">
        <f t="shared" si="332"/>
        <v>0</v>
      </c>
      <c r="Q331" s="100">
        <f t="shared" si="332"/>
        <v>0</v>
      </c>
      <c r="R331" s="100">
        <f t="shared" si="332"/>
        <v>0</v>
      </c>
      <c r="S331" s="100">
        <f t="shared" si="332"/>
        <v>0</v>
      </c>
      <c r="T331" s="100">
        <f t="shared" si="332"/>
        <v>0</v>
      </c>
      <c r="U331" s="100">
        <f t="shared" si="332"/>
        <v>0</v>
      </c>
      <c r="V331"/>
    </row>
    <row r="332" spans="1:22" s="96" customFormat="1" ht="15.75" x14ac:dyDescent="0.25">
      <c r="A332" t="s">
        <v>95</v>
      </c>
      <c r="B332" s="95">
        <v>45962</v>
      </c>
      <c r="C332" t="s">
        <v>354</v>
      </c>
      <c r="D332" s="2">
        <v>18</v>
      </c>
      <c r="E332" t="s">
        <v>506</v>
      </c>
      <c r="F332" t="s">
        <v>507</v>
      </c>
      <c r="G332" t="s">
        <v>378</v>
      </c>
      <c r="H332" s="2">
        <v>1</v>
      </c>
      <c r="I332" t="s">
        <v>60</v>
      </c>
      <c r="J332" t="s">
        <v>61</v>
      </c>
      <c r="K332" s="161" t="str">
        <f t="shared" si="328"/>
        <v>EE_18_01_5715p57.21</v>
      </c>
      <c r="L332" s="79">
        <v>0</v>
      </c>
      <c r="M332" s="100">
        <f t="shared" ref="M332:U332" si="333">(L332*M$5)</f>
        <v>0</v>
      </c>
      <c r="N332" s="100">
        <f t="shared" si="333"/>
        <v>0</v>
      </c>
      <c r="O332" s="100">
        <f t="shared" si="333"/>
        <v>0</v>
      </c>
      <c r="P332" s="100">
        <f t="shared" si="333"/>
        <v>0</v>
      </c>
      <c r="Q332" s="100">
        <f t="shared" si="333"/>
        <v>0</v>
      </c>
      <c r="R332" s="100">
        <f t="shared" si="333"/>
        <v>0</v>
      </c>
      <c r="S332" s="100">
        <f t="shared" si="333"/>
        <v>0</v>
      </c>
      <c r="T332" s="100">
        <f t="shared" si="333"/>
        <v>0</v>
      </c>
      <c r="U332" s="100">
        <f t="shared" si="333"/>
        <v>0</v>
      </c>
      <c r="V332"/>
    </row>
    <row r="333" spans="1:22" s="96" customFormat="1" ht="15.75" x14ac:dyDescent="0.25">
      <c r="A333" t="s">
        <v>95</v>
      </c>
      <c r="B333" s="95">
        <v>45778</v>
      </c>
      <c r="C333" t="s">
        <v>354</v>
      </c>
      <c r="D333" s="2">
        <v>18</v>
      </c>
      <c r="E333" t="s">
        <v>508</v>
      </c>
      <c r="F333" t="s">
        <v>509</v>
      </c>
      <c r="G333" t="s">
        <v>378</v>
      </c>
      <c r="H333" s="2">
        <v>1</v>
      </c>
      <c r="I333" t="s">
        <v>57</v>
      </c>
      <c r="J333" t="s">
        <v>58</v>
      </c>
      <c r="K333" s="161" t="str">
        <f t="shared" si="328"/>
        <v>EE_18_01_5716p57.20</v>
      </c>
      <c r="L333" s="79">
        <v>0</v>
      </c>
      <c r="M333" s="100">
        <f t="shared" ref="M333:U333" si="334">(L333*M$5)</f>
        <v>0</v>
      </c>
      <c r="N333" s="100">
        <f t="shared" si="334"/>
        <v>0</v>
      </c>
      <c r="O333" s="100">
        <f t="shared" si="334"/>
        <v>0</v>
      </c>
      <c r="P333" s="100">
        <f t="shared" si="334"/>
        <v>0</v>
      </c>
      <c r="Q333" s="100">
        <f t="shared" si="334"/>
        <v>0</v>
      </c>
      <c r="R333" s="100">
        <f t="shared" si="334"/>
        <v>0</v>
      </c>
      <c r="S333" s="100">
        <f t="shared" si="334"/>
        <v>0</v>
      </c>
      <c r="T333" s="100">
        <f t="shared" si="334"/>
        <v>0</v>
      </c>
      <c r="U333" s="100">
        <f t="shared" si="334"/>
        <v>0</v>
      </c>
      <c r="V333"/>
    </row>
    <row r="334" spans="1:22" s="96" customFormat="1" ht="15.75" x14ac:dyDescent="0.25">
      <c r="A334" t="s">
        <v>95</v>
      </c>
      <c r="B334" s="95">
        <v>45962</v>
      </c>
      <c r="C334" t="s">
        <v>354</v>
      </c>
      <c r="D334" s="2">
        <v>18</v>
      </c>
      <c r="E334" t="s">
        <v>508</v>
      </c>
      <c r="F334" t="s">
        <v>509</v>
      </c>
      <c r="G334" t="s">
        <v>378</v>
      </c>
      <c r="H334" s="2">
        <v>1</v>
      </c>
      <c r="I334" t="s">
        <v>60</v>
      </c>
      <c r="J334" t="s">
        <v>61</v>
      </c>
      <c r="K334" s="161" t="str">
        <f t="shared" si="328"/>
        <v>EE_18_01_5716p57.21</v>
      </c>
      <c r="L334" s="79">
        <v>0</v>
      </c>
      <c r="M334" s="100">
        <f t="shared" ref="M334:U334" si="335">(L334*M$5)</f>
        <v>0</v>
      </c>
      <c r="N334" s="100">
        <f t="shared" si="335"/>
        <v>0</v>
      </c>
      <c r="O334" s="100">
        <f t="shared" si="335"/>
        <v>0</v>
      </c>
      <c r="P334" s="100">
        <f t="shared" si="335"/>
        <v>0</v>
      </c>
      <c r="Q334" s="100">
        <f t="shared" si="335"/>
        <v>0</v>
      </c>
      <c r="R334" s="100">
        <f t="shared" si="335"/>
        <v>0</v>
      </c>
      <c r="S334" s="100">
        <f t="shared" si="335"/>
        <v>0</v>
      </c>
      <c r="T334" s="100">
        <f t="shared" si="335"/>
        <v>0</v>
      </c>
      <c r="U334" s="100">
        <f t="shared" si="335"/>
        <v>0</v>
      </c>
      <c r="V334"/>
    </row>
    <row r="335" spans="1:22" s="96" customFormat="1" ht="15.75" x14ac:dyDescent="0.25">
      <c r="A335" t="s">
        <v>95</v>
      </c>
      <c r="B335" s="95">
        <v>45778</v>
      </c>
      <c r="C335" t="s">
        <v>354</v>
      </c>
      <c r="D335" s="2">
        <v>18</v>
      </c>
      <c r="E335" t="s">
        <v>510</v>
      </c>
      <c r="F335" t="s">
        <v>511</v>
      </c>
      <c r="G335" t="s">
        <v>378</v>
      </c>
      <c r="H335" s="2">
        <v>1</v>
      </c>
      <c r="I335" t="s">
        <v>57</v>
      </c>
      <c r="J335" t="s">
        <v>58</v>
      </c>
      <c r="K335" s="161" t="str">
        <f t="shared" si="328"/>
        <v>EE_18_01_5717p57.20</v>
      </c>
      <c r="L335" s="79">
        <v>0</v>
      </c>
      <c r="M335" s="100">
        <f t="shared" ref="M335:U335" si="336">(L335*M$5)</f>
        <v>0</v>
      </c>
      <c r="N335" s="100">
        <f t="shared" si="336"/>
        <v>0</v>
      </c>
      <c r="O335" s="100">
        <f t="shared" si="336"/>
        <v>0</v>
      </c>
      <c r="P335" s="100">
        <f t="shared" si="336"/>
        <v>0</v>
      </c>
      <c r="Q335" s="100">
        <f t="shared" si="336"/>
        <v>0</v>
      </c>
      <c r="R335" s="100">
        <f t="shared" si="336"/>
        <v>0</v>
      </c>
      <c r="S335" s="100">
        <f t="shared" si="336"/>
        <v>0</v>
      </c>
      <c r="T335" s="100">
        <f t="shared" si="336"/>
        <v>0</v>
      </c>
      <c r="U335" s="100">
        <f t="shared" si="336"/>
        <v>0</v>
      </c>
      <c r="V335"/>
    </row>
    <row r="336" spans="1:22" s="96" customFormat="1" ht="15.75" x14ac:dyDescent="0.25">
      <c r="A336" t="s">
        <v>95</v>
      </c>
      <c r="B336" s="95">
        <v>45962</v>
      </c>
      <c r="C336" t="s">
        <v>354</v>
      </c>
      <c r="D336" s="2">
        <v>18</v>
      </c>
      <c r="E336" t="s">
        <v>510</v>
      </c>
      <c r="F336" t="s">
        <v>511</v>
      </c>
      <c r="G336" t="s">
        <v>378</v>
      </c>
      <c r="H336" s="2">
        <v>1</v>
      </c>
      <c r="I336" t="s">
        <v>60</v>
      </c>
      <c r="J336" t="s">
        <v>61</v>
      </c>
      <c r="K336" s="161" t="str">
        <f t="shared" si="328"/>
        <v>EE_18_01_5717p57.21</v>
      </c>
      <c r="L336" s="79">
        <v>0</v>
      </c>
      <c r="M336" s="100">
        <f t="shared" ref="M336:U336" si="337">(L336*M$5)</f>
        <v>0</v>
      </c>
      <c r="N336" s="100">
        <f t="shared" si="337"/>
        <v>0</v>
      </c>
      <c r="O336" s="100">
        <f t="shared" si="337"/>
        <v>0</v>
      </c>
      <c r="P336" s="100">
        <f t="shared" si="337"/>
        <v>0</v>
      </c>
      <c r="Q336" s="100">
        <f t="shared" si="337"/>
        <v>0</v>
      </c>
      <c r="R336" s="100">
        <f t="shared" si="337"/>
        <v>0</v>
      </c>
      <c r="S336" s="100">
        <f t="shared" si="337"/>
        <v>0</v>
      </c>
      <c r="T336" s="100">
        <f t="shared" si="337"/>
        <v>0</v>
      </c>
      <c r="U336" s="100">
        <f t="shared" si="337"/>
        <v>0</v>
      </c>
      <c r="V336"/>
    </row>
    <row r="337" spans="1:22" s="96" customFormat="1" ht="15.75" x14ac:dyDescent="0.25">
      <c r="A337" t="s">
        <v>95</v>
      </c>
      <c r="B337" s="95">
        <v>45778</v>
      </c>
      <c r="C337" t="s">
        <v>354</v>
      </c>
      <c r="D337" s="2">
        <v>18</v>
      </c>
      <c r="E337" t="s">
        <v>512</v>
      </c>
      <c r="F337" t="s">
        <v>513</v>
      </c>
      <c r="G337" t="s">
        <v>378</v>
      </c>
      <c r="H337" s="2">
        <v>1</v>
      </c>
      <c r="I337" t="s">
        <v>57</v>
      </c>
      <c r="J337" t="s">
        <v>58</v>
      </c>
      <c r="K337" s="161" t="str">
        <f t="shared" si="328"/>
        <v>EE_18_01_5718p57.20</v>
      </c>
      <c r="L337" s="79">
        <v>0</v>
      </c>
      <c r="M337" s="100">
        <f t="shared" ref="M337:U337" si="338">(L337*M$5)</f>
        <v>0</v>
      </c>
      <c r="N337" s="100">
        <f t="shared" si="338"/>
        <v>0</v>
      </c>
      <c r="O337" s="100">
        <f t="shared" si="338"/>
        <v>0</v>
      </c>
      <c r="P337" s="100">
        <f t="shared" si="338"/>
        <v>0</v>
      </c>
      <c r="Q337" s="100">
        <f t="shared" si="338"/>
        <v>0</v>
      </c>
      <c r="R337" s="100">
        <f t="shared" si="338"/>
        <v>0</v>
      </c>
      <c r="S337" s="100">
        <f t="shared" si="338"/>
        <v>0</v>
      </c>
      <c r="T337" s="100">
        <f t="shared" si="338"/>
        <v>0</v>
      </c>
      <c r="U337" s="100">
        <f t="shared" si="338"/>
        <v>0</v>
      </c>
      <c r="V337"/>
    </row>
    <row r="338" spans="1:22" s="96" customFormat="1" ht="15.75" x14ac:dyDescent="0.25">
      <c r="A338" t="s">
        <v>95</v>
      </c>
      <c r="B338" s="95">
        <v>45962</v>
      </c>
      <c r="C338" t="s">
        <v>354</v>
      </c>
      <c r="D338" s="2">
        <v>18</v>
      </c>
      <c r="E338" t="s">
        <v>512</v>
      </c>
      <c r="F338" t="s">
        <v>513</v>
      </c>
      <c r="G338" t="s">
        <v>378</v>
      </c>
      <c r="H338" s="2">
        <v>1</v>
      </c>
      <c r="I338" t="s">
        <v>60</v>
      </c>
      <c r="J338" t="s">
        <v>61</v>
      </c>
      <c r="K338" s="161" t="str">
        <f t="shared" si="328"/>
        <v>EE_18_01_5718p57.21</v>
      </c>
      <c r="L338" s="79">
        <v>0</v>
      </c>
      <c r="M338" s="100">
        <f t="shared" ref="M338:U338" si="339">(L338*M$5)</f>
        <v>0</v>
      </c>
      <c r="N338" s="100">
        <f t="shared" si="339"/>
        <v>0</v>
      </c>
      <c r="O338" s="100">
        <f t="shared" si="339"/>
        <v>0</v>
      </c>
      <c r="P338" s="100">
        <f t="shared" si="339"/>
        <v>0</v>
      </c>
      <c r="Q338" s="100">
        <f t="shared" si="339"/>
        <v>0</v>
      </c>
      <c r="R338" s="100">
        <f t="shared" si="339"/>
        <v>0</v>
      </c>
      <c r="S338" s="100">
        <f t="shared" si="339"/>
        <v>0</v>
      </c>
      <c r="T338" s="100">
        <f t="shared" si="339"/>
        <v>0</v>
      </c>
      <c r="U338" s="100">
        <f t="shared" si="339"/>
        <v>0</v>
      </c>
      <c r="V338"/>
    </row>
    <row r="339" spans="1:22" s="96" customFormat="1" ht="15.75" x14ac:dyDescent="0.25">
      <c r="A339" t="s">
        <v>95</v>
      </c>
      <c r="B339" s="95">
        <v>45778</v>
      </c>
      <c r="C339" t="s">
        <v>354</v>
      </c>
      <c r="D339" s="2">
        <v>18</v>
      </c>
      <c r="E339" t="s">
        <v>514</v>
      </c>
      <c r="F339" t="s">
        <v>515</v>
      </c>
      <c r="G339" t="s">
        <v>378</v>
      </c>
      <c r="H339" s="2">
        <v>1</v>
      </c>
      <c r="I339" t="s">
        <v>57</v>
      </c>
      <c r="J339" t="s">
        <v>58</v>
      </c>
      <c r="K339" s="161" t="str">
        <f t="shared" si="328"/>
        <v>EE_18_01_5719p57.20</v>
      </c>
      <c r="L339" s="79">
        <v>0</v>
      </c>
      <c r="M339" s="100">
        <f t="shared" ref="M339:U339" si="340">(L339*M$5)</f>
        <v>0</v>
      </c>
      <c r="N339" s="100">
        <f t="shared" si="340"/>
        <v>0</v>
      </c>
      <c r="O339" s="100">
        <f t="shared" si="340"/>
        <v>0</v>
      </c>
      <c r="P339" s="100">
        <f t="shared" si="340"/>
        <v>0</v>
      </c>
      <c r="Q339" s="100">
        <f t="shared" si="340"/>
        <v>0</v>
      </c>
      <c r="R339" s="100">
        <f t="shared" si="340"/>
        <v>0</v>
      </c>
      <c r="S339" s="100">
        <f t="shared" si="340"/>
        <v>0</v>
      </c>
      <c r="T339" s="100">
        <f t="shared" si="340"/>
        <v>0</v>
      </c>
      <c r="U339" s="100">
        <f t="shared" si="340"/>
        <v>0</v>
      </c>
      <c r="V339"/>
    </row>
    <row r="340" spans="1:22" s="96" customFormat="1" ht="15.75" x14ac:dyDescent="0.25">
      <c r="A340" t="s">
        <v>95</v>
      </c>
      <c r="B340" s="95">
        <v>45962</v>
      </c>
      <c r="C340" t="s">
        <v>354</v>
      </c>
      <c r="D340" s="2">
        <v>18</v>
      </c>
      <c r="E340" t="s">
        <v>514</v>
      </c>
      <c r="F340" t="s">
        <v>515</v>
      </c>
      <c r="G340" t="s">
        <v>378</v>
      </c>
      <c r="H340" s="2">
        <v>1</v>
      </c>
      <c r="I340" t="s">
        <v>60</v>
      </c>
      <c r="J340" t="s">
        <v>61</v>
      </c>
      <c r="K340" s="161" t="str">
        <f t="shared" si="328"/>
        <v>EE_18_01_5719p57.21</v>
      </c>
      <c r="L340" s="79">
        <v>0</v>
      </c>
      <c r="M340" s="100">
        <f t="shared" ref="M340:U340" si="341">(L340*M$5)</f>
        <v>0</v>
      </c>
      <c r="N340" s="100">
        <f t="shared" si="341"/>
        <v>0</v>
      </c>
      <c r="O340" s="100">
        <f t="shared" si="341"/>
        <v>0</v>
      </c>
      <c r="P340" s="100">
        <f t="shared" si="341"/>
        <v>0</v>
      </c>
      <c r="Q340" s="100">
        <f t="shared" si="341"/>
        <v>0</v>
      </c>
      <c r="R340" s="100">
        <f t="shared" si="341"/>
        <v>0</v>
      </c>
      <c r="S340" s="100">
        <f t="shared" si="341"/>
        <v>0</v>
      </c>
      <c r="T340" s="100">
        <f t="shared" si="341"/>
        <v>0</v>
      </c>
      <c r="U340" s="100">
        <f t="shared" si="341"/>
        <v>0</v>
      </c>
      <c r="V340"/>
    </row>
    <row r="341" spans="1:22" s="96" customFormat="1" ht="15.75" x14ac:dyDescent="0.25">
      <c r="A341" t="s">
        <v>95</v>
      </c>
      <c r="B341" s="95">
        <v>45778</v>
      </c>
      <c r="C341" t="s">
        <v>354</v>
      </c>
      <c r="D341" s="2">
        <v>18</v>
      </c>
      <c r="E341" t="s">
        <v>516</v>
      </c>
      <c r="F341" t="s">
        <v>517</v>
      </c>
      <c r="G341" t="s">
        <v>378</v>
      </c>
      <c r="H341" s="2">
        <v>1</v>
      </c>
      <c r="I341" t="s">
        <v>57</v>
      </c>
      <c r="J341" t="s">
        <v>58</v>
      </c>
      <c r="K341" s="161" t="str">
        <f t="shared" si="328"/>
        <v>EE_18_01_5720p57.20</v>
      </c>
      <c r="L341" s="79">
        <v>0</v>
      </c>
      <c r="M341" s="100">
        <f t="shared" ref="M341:U341" si="342">(L341*M$5)</f>
        <v>0</v>
      </c>
      <c r="N341" s="100">
        <f t="shared" si="342"/>
        <v>0</v>
      </c>
      <c r="O341" s="100">
        <f t="shared" si="342"/>
        <v>0</v>
      </c>
      <c r="P341" s="100">
        <f t="shared" si="342"/>
        <v>0</v>
      </c>
      <c r="Q341" s="100">
        <f t="shared" si="342"/>
        <v>0</v>
      </c>
      <c r="R341" s="100">
        <f t="shared" si="342"/>
        <v>0</v>
      </c>
      <c r="S341" s="100">
        <f t="shared" si="342"/>
        <v>0</v>
      </c>
      <c r="T341" s="100">
        <f t="shared" si="342"/>
        <v>0</v>
      </c>
      <c r="U341" s="100">
        <f t="shared" si="342"/>
        <v>0</v>
      </c>
      <c r="V341"/>
    </row>
    <row r="342" spans="1:22" s="96" customFormat="1" ht="15.75" x14ac:dyDescent="0.25">
      <c r="A342" t="s">
        <v>95</v>
      </c>
      <c r="B342" s="95">
        <v>45962</v>
      </c>
      <c r="C342" t="s">
        <v>354</v>
      </c>
      <c r="D342" s="2">
        <v>18</v>
      </c>
      <c r="E342" t="s">
        <v>516</v>
      </c>
      <c r="F342" t="s">
        <v>517</v>
      </c>
      <c r="G342" t="s">
        <v>378</v>
      </c>
      <c r="H342" s="2">
        <v>1</v>
      </c>
      <c r="I342" t="s">
        <v>60</v>
      </c>
      <c r="J342" t="s">
        <v>61</v>
      </c>
      <c r="K342" s="161" t="str">
        <f t="shared" si="328"/>
        <v>EE_18_01_5720p57.21</v>
      </c>
      <c r="L342" s="79">
        <v>0</v>
      </c>
      <c r="M342" s="100">
        <f t="shared" ref="M342:U342" si="343">(L342*M$5)</f>
        <v>0</v>
      </c>
      <c r="N342" s="100">
        <f t="shared" si="343"/>
        <v>0</v>
      </c>
      <c r="O342" s="100">
        <f t="shared" si="343"/>
        <v>0</v>
      </c>
      <c r="P342" s="100">
        <f t="shared" si="343"/>
        <v>0</v>
      </c>
      <c r="Q342" s="100">
        <f t="shared" si="343"/>
        <v>0</v>
      </c>
      <c r="R342" s="100">
        <f t="shared" si="343"/>
        <v>0</v>
      </c>
      <c r="S342" s="100">
        <f t="shared" si="343"/>
        <v>0</v>
      </c>
      <c r="T342" s="100">
        <f t="shared" si="343"/>
        <v>0</v>
      </c>
      <c r="U342" s="100">
        <f t="shared" si="343"/>
        <v>0</v>
      </c>
      <c r="V342"/>
    </row>
    <row r="343" spans="1:22" s="96" customFormat="1" ht="15.75" x14ac:dyDescent="0.25">
      <c r="A343" t="s">
        <v>95</v>
      </c>
      <c r="B343" s="95">
        <v>45778</v>
      </c>
      <c r="C343" t="s">
        <v>354</v>
      </c>
      <c r="D343" s="2">
        <v>18</v>
      </c>
      <c r="E343" t="s">
        <v>518</v>
      </c>
      <c r="F343" t="s">
        <v>519</v>
      </c>
      <c r="G343"/>
      <c r="H343" s="2">
        <v>1</v>
      </c>
      <c r="I343" t="s">
        <v>57</v>
      </c>
      <c r="J343" t="s">
        <v>58</v>
      </c>
      <c r="K343" s="161" t="str">
        <f t="shared" si="328"/>
        <v>EE_18_01_5723p57.20</v>
      </c>
      <c r="L343" s="79">
        <v>0</v>
      </c>
      <c r="M343" s="100">
        <f t="shared" ref="M343:U343" si="344">(L343*M$5)</f>
        <v>0</v>
      </c>
      <c r="N343" s="100">
        <f t="shared" si="344"/>
        <v>0</v>
      </c>
      <c r="O343" s="100">
        <f t="shared" si="344"/>
        <v>0</v>
      </c>
      <c r="P343" s="100">
        <f t="shared" si="344"/>
        <v>0</v>
      </c>
      <c r="Q343" s="100">
        <f t="shared" si="344"/>
        <v>0</v>
      </c>
      <c r="R343" s="100">
        <f t="shared" si="344"/>
        <v>0</v>
      </c>
      <c r="S343" s="100">
        <f t="shared" si="344"/>
        <v>0</v>
      </c>
      <c r="T343" s="100">
        <f t="shared" si="344"/>
        <v>0</v>
      </c>
      <c r="U343" s="100">
        <f t="shared" si="344"/>
        <v>0</v>
      </c>
      <c r="V343"/>
    </row>
    <row r="344" spans="1:22" s="96" customFormat="1" ht="15.75" x14ac:dyDescent="0.25">
      <c r="A344" t="s">
        <v>95</v>
      </c>
      <c r="B344" s="95">
        <v>45962</v>
      </c>
      <c r="C344" t="s">
        <v>354</v>
      </c>
      <c r="D344" s="2">
        <v>18</v>
      </c>
      <c r="E344" t="s">
        <v>518</v>
      </c>
      <c r="F344" t="s">
        <v>519</v>
      </c>
      <c r="G344"/>
      <c r="H344" s="2">
        <v>1</v>
      </c>
      <c r="I344" t="s">
        <v>60</v>
      </c>
      <c r="J344" t="s">
        <v>61</v>
      </c>
      <c r="K344" s="161" t="str">
        <f t="shared" si="328"/>
        <v>EE_18_01_5723p57.21</v>
      </c>
      <c r="L344" s="79">
        <v>0</v>
      </c>
      <c r="M344" s="100">
        <f t="shared" ref="M344:U344" si="345">(L344*M$5)</f>
        <v>0</v>
      </c>
      <c r="N344" s="100">
        <f t="shared" si="345"/>
        <v>0</v>
      </c>
      <c r="O344" s="100">
        <f t="shared" si="345"/>
        <v>0</v>
      </c>
      <c r="P344" s="100">
        <f t="shared" si="345"/>
        <v>0</v>
      </c>
      <c r="Q344" s="100">
        <f t="shared" si="345"/>
        <v>0</v>
      </c>
      <c r="R344" s="100">
        <f t="shared" si="345"/>
        <v>0</v>
      </c>
      <c r="S344" s="100">
        <f t="shared" si="345"/>
        <v>0</v>
      </c>
      <c r="T344" s="100">
        <f t="shared" si="345"/>
        <v>0</v>
      </c>
      <c r="U344" s="100">
        <f t="shared" si="345"/>
        <v>0</v>
      </c>
      <c r="V344"/>
    </row>
    <row r="345" spans="1:22" s="96" customFormat="1" ht="15.75" x14ac:dyDescent="0.25">
      <c r="A345" t="s">
        <v>95</v>
      </c>
      <c r="B345" s="95">
        <v>45778</v>
      </c>
      <c r="C345" t="s">
        <v>354</v>
      </c>
      <c r="D345" s="2">
        <v>18</v>
      </c>
      <c r="E345" t="s">
        <v>520</v>
      </c>
      <c r="F345" t="s">
        <v>426</v>
      </c>
      <c r="G345" t="s">
        <v>378</v>
      </c>
      <c r="H345" s="2">
        <v>1</v>
      </c>
      <c r="I345" t="s">
        <v>57</v>
      </c>
      <c r="J345" t="s">
        <v>58</v>
      </c>
      <c r="K345" s="161" t="str">
        <f t="shared" si="328"/>
        <v>EE_18001_5701p57.20</v>
      </c>
      <c r="L345" s="79">
        <v>0</v>
      </c>
      <c r="M345" s="100">
        <f t="shared" ref="M345:U345" si="346">(L345*M$5)</f>
        <v>0</v>
      </c>
      <c r="N345" s="100">
        <f t="shared" si="346"/>
        <v>0</v>
      </c>
      <c r="O345" s="100">
        <f t="shared" si="346"/>
        <v>0</v>
      </c>
      <c r="P345" s="100">
        <f t="shared" si="346"/>
        <v>0</v>
      </c>
      <c r="Q345" s="100">
        <f t="shared" si="346"/>
        <v>0</v>
      </c>
      <c r="R345" s="100">
        <f t="shared" si="346"/>
        <v>0</v>
      </c>
      <c r="S345" s="100">
        <f t="shared" si="346"/>
        <v>0</v>
      </c>
      <c r="T345" s="100">
        <f t="shared" si="346"/>
        <v>0</v>
      </c>
      <c r="U345" s="100">
        <f t="shared" si="346"/>
        <v>0</v>
      </c>
      <c r="V345"/>
    </row>
    <row r="346" spans="1:22" s="96" customFormat="1" ht="15.75" x14ac:dyDescent="0.25">
      <c r="A346" t="s">
        <v>95</v>
      </c>
      <c r="B346" s="95">
        <v>45962</v>
      </c>
      <c r="C346" t="s">
        <v>354</v>
      </c>
      <c r="D346" s="2">
        <v>18</v>
      </c>
      <c r="E346" t="s">
        <v>520</v>
      </c>
      <c r="F346" t="s">
        <v>426</v>
      </c>
      <c r="G346" t="s">
        <v>378</v>
      </c>
      <c r="H346" s="2">
        <v>1</v>
      </c>
      <c r="I346" t="s">
        <v>60</v>
      </c>
      <c r="J346" t="s">
        <v>61</v>
      </c>
      <c r="K346" s="161" t="str">
        <f t="shared" si="328"/>
        <v>EE_18001_5701p57.21</v>
      </c>
      <c r="L346" s="79">
        <v>0</v>
      </c>
      <c r="M346" s="100">
        <f t="shared" ref="M346:U346" si="347">(L346*M$5)</f>
        <v>0</v>
      </c>
      <c r="N346" s="100">
        <f t="shared" si="347"/>
        <v>0</v>
      </c>
      <c r="O346" s="100">
        <f t="shared" si="347"/>
        <v>0</v>
      </c>
      <c r="P346" s="100">
        <f t="shared" si="347"/>
        <v>0</v>
      </c>
      <c r="Q346" s="100">
        <f t="shared" si="347"/>
        <v>0</v>
      </c>
      <c r="R346" s="100">
        <f t="shared" si="347"/>
        <v>0</v>
      </c>
      <c r="S346" s="100">
        <f t="shared" si="347"/>
        <v>0</v>
      </c>
      <c r="T346" s="100">
        <f t="shared" si="347"/>
        <v>0</v>
      </c>
      <c r="U346" s="100">
        <f t="shared" si="347"/>
        <v>0</v>
      </c>
      <c r="V346"/>
    </row>
    <row r="347" spans="1:22" s="96" customFormat="1" ht="15.75" x14ac:dyDescent="0.25">
      <c r="A347" t="s">
        <v>95</v>
      </c>
      <c r="B347" s="95">
        <v>45778</v>
      </c>
      <c r="C347" t="s">
        <v>354</v>
      </c>
      <c r="D347" s="2">
        <v>18</v>
      </c>
      <c r="E347" t="s">
        <v>521</v>
      </c>
      <c r="F347" t="s">
        <v>522</v>
      </c>
      <c r="G347" t="s">
        <v>378</v>
      </c>
      <c r="H347" s="2">
        <v>1</v>
      </c>
      <c r="I347" t="s">
        <v>57</v>
      </c>
      <c r="J347" t="s">
        <v>58</v>
      </c>
      <c r="K347" s="161" t="str">
        <f t="shared" si="328"/>
        <v>EE_18001_5702p57.20</v>
      </c>
      <c r="L347" s="79">
        <v>0</v>
      </c>
      <c r="M347" s="100">
        <f t="shared" ref="M347:U347" si="348">(L347*M$5)</f>
        <v>0</v>
      </c>
      <c r="N347" s="100">
        <f t="shared" si="348"/>
        <v>0</v>
      </c>
      <c r="O347" s="100">
        <f t="shared" si="348"/>
        <v>0</v>
      </c>
      <c r="P347" s="100">
        <f t="shared" si="348"/>
        <v>0</v>
      </c>
      <c r="Q347" s="100">
        <f t="shared" si="348"/>
        <v>0</v>
      </c>
      <c r="R347" s="100">
        <f t="shared" si="348"/>
        <v>0</v>
      </c>
      <c r="S347" s="100">
        <f t="shared" si="348"/>
        <v>0</v>
      </c>
      <c r="T347" s="100">
        <f t="shared" si="348"/>
        <v>0</v>
      </c>
      <c r="U347" s="100">
        <f t="shared" si="348"/>
        <v>0</v>
      </c>
      <c r="V347"/>
    </row>
    <row r="348" spans="1:22" s="96" customFormat="1" ht="15.75" x14ac:dyDescent="0.25">
      <c r="A348" t="s">
        <v>95</v>
      </c>
      <c r="B348" s="95">
        <v>45962</v>
      </c>
      <c r="C348" t="s">
        <v>354</v>
      </c>
      <c r="D348" s="2">
        <v>18</v>
      </c>
      <c r="E348" t="s">
        <v>521</v>
      </c>
      <c r="F348" t="s">
        <v>522</v>
      </c>
      <c r="G348" t="s">
        <v>378</v>
      </c>
      <c r="H348" s="2">
        <v>1</v>
      </c>
      <c r="I348" t="s">
        <v>60</v>
      </c>
      <c r="J348" t="s">
        <v>61</v>
      </c>
      <c r="K348" s="161" t="str">
        <f t="shared" si="328"/>
        <v>EE_18001_5702p57.21</v>
      </c>
      <c r="L348" s="79">
        <v>0</v>
      </c>
      <c r="M348" s="100">
        <f t="shared" ref="M348:U348" si="349">(L348*M$5)</f>
        <v>0</v>
      </c>
      <c r="N348" s="100">
        <f t="shared" si="349"/>
        <v>0</v>
      </c>
      <c r="O348" s="100">
        <f t="shared" si="349"/>
        <v>0</v>
      </c>
      <c r="P348" s="100">
        <f t="shared" si="349"/>
        <v>0</v>
      </c>
      <c r="Q348" s="100">
        <f t="shared" si="349"/>
        <v>0</v>
      </c>
      <c r="R348" s="100">
        <f t="shared" si="349"/>
        <v>0</v>
      </c>
      <c r="S348" s="100">
        <f t="shared" si="349"/>
        <v>0</v>
      </c>
      <c r="T348" s="100">
        <f t="shared" si="349"/>
        <v>0</v>
      </c>
      <c r="U348" s="100">
        <f t="shared" si="349"/>
        <v>0</v>
      </c>
      <c r="V348"/>
    </row>
    <row r="349" spans="1:22" s="96" customFormat="1" ht="15.75" x14ac:dyDescent="0.25">
      <c r="A349" t="s">
        <v>95</v>
      </c>
      <c r="B349" s="95">
        <v>45778</v>
      </c>
      <c r="C349" t="s">
        <v>354</v>
      </c>
      <c r="D349" s="2">
        <v>18</v>
      </c>
      <c r="E349" t="s">
        <v>523</v>
      </c>
      <c r="F349" t="s">
        <v>426</v>
      </c>
      <c r="G349" t="s">
        <v>378</v>
      </c>
      <c r="H349" s="2">
        <v>1</v>
      </c>
      <c r="I349" t="s">
        <v>57</v>
      </c>
      <c r="J349" t="s">
        <v>58</v>
      </c>
      <c r="K349" s="161" t="str">
        <f t="shared" si="328"/>
        <v>EE_18001_5703p57.20</v>
      </c>
      <c r="L349" s="79">
        <v>0</v>
      </c>
      <c r="M349" s="100">
        <f t="shared" ref="M349:U349" si="350">(L349*M$5)</f>
        <v>0</v>
      </c>
      <c r="N349" s="100">
        <f t="shared" si="350"/>
        <v>0</v>
      </c>
      <c r="O349" s="100">
        <f t="shared" si="350"/>
        <v>0</v>
      </c>
      <c r="P349" s="100">
        <f t="shared" si="350"/>
        <v>0</v>
      </c>
      <c r="Q349" s="100">
        <f t="shared" si="350"/>
        <v>0</v>
      </c>
      <c r="R349" s="100">
        <f t="shared" si="350"/>
        <v>0</v>
      </c>
      <c r="S349" s="100">
        <f t="shared" si="350"/>
        <v>0</v>
      </c>
      <c r="T349" s="100">
        <f t="shared" si="350"/>
        <v>0</v>
      </c>
      <c r="U349" s="100">
        <f t="shared" si="350"/>
        <v>0</v>
      </c>
      <c r="V349"/>
    </row>
    <row r="350" spans="1:22" s="96" customFormat="1" ht="15.75" x14ac:dyDescent="0.25">
      <c r="A350" t="s">
        <v>95</v>
      </c>
      <c r="B350" s="95">
        <v>45962</v>
      </c>
      <c r="C350" t="s">
        <v>354</v>
      </c>
      <c r="D350" s="2">
        <v>18</v>
      </c>
      <c r="E350" t="s">
        <v>523</v>
      </c>
      <c r="F350" t="s">
        <v>426</v>
      </c>
      <c r="G350" t="s">
        <v>378</v>
      </c>
      <c r="H350" s="2">
        <v>1</v>
      </c>
      <c r="I350" t="s">
        <v>60</v>
      </c>
      <c r="J350" t="s">
        <v>61</v>
      </c>
      <c r="K350" s="161" t="str">
        <f t="shared" si="328"/>
        <v>EE_18001_5703p57.21</v>
      </c>
      <c r="L350" s="79">
        <v>0</v>
      </c>
      <c r="M350" s="100">
        <f t="shared" ref="M350:U350" si="351">(L350*M$5)</f>
        <v>0</v>
      </c>
      <c r="N350" s="100">
        <f t="shared" si="351"/>
        <v>0</v>
      </c>
      <c r="O350" s="100">
        <f t="shared" si="351"/>
        <v>0</v>
      </c>
      <c r="P350" s="100">
        <f t="shared" si="351"/>
        <v>0</v>
      </c>
      <c r="Q350" s="100">
        <f t="shared" si="351"/>
        <v>0</v>
      </c>
      <c r="R350" s="100">
        <f t="shared" si="351"/>
        <v>0</v>
      </c>
      <c r="S350" s="100">
        <f t="shared" si="351"/>
        <v>0</v>
      </c>
      <c r="T350" s="100">
        <f t="shared" si="351"/>
        <v>0</v>
      </c>
      <c r="U350" s="100">
        <f t="shared" si="351"/>
        <v>0</v>
      </c>
      <c r="V350"/>
    </row>
    <row r="351" spans="1:22" s="96" customFormat="1" ht="15.75" x14ac:dyDescent="0.25">
      <c r="A351" t="s">
        <v>95</v>
      </c>
      <c r="B351" s="95">
        <v>45778</v>
      </c>
      <c r="C351" t="s">
        <v>354</v>
      </c>
      <c r="D351" s="2">
        <v>18</v>
      </c>
      <c r="E351" t="s">
        <v>524</v>
      </c>
      <c r="F351" t="s">
        <v>426</v>
      </c>
      <c r="G351" t="s">
        <v>378</v>
      </c>
      <c r="H351" s="2">
        <v>1</v>
      </c>
      <c r="I351" t="s">
        <v>57</v>
      </c>
      <c r="J351" t="s">
        <v>58</v>
      </c>
      <c r="K351" s="161" t="str">
        <f t="shared" si="328"/>
        <v>EE_18001_5704p57.20</v>
      </c>
      <c r="L351" s="79">
        <v>0</v>
      </c>
      <c r="M351" s="100">
        <f t="shared" ref="M351:U351" si="352">(L351*M$5)</f>
        <v>0</v>
      </c>
      <c r="N351" s="100">
        <f t="shared" si="352"/>
        <v>0</v>
      </c>
      <c r="O351" s="100">
        <f t="shared" si="352"/>
        <v>0</v>
      </c>
      <c r="P351" s="100">
        <f t="shared" si="352"/>
        <v>0</v>
      </c>
      <c r="Q351" s="100">
        <f t="shared" si="352"/>
        <v>0</v>
      </c>
      <c r="R351" s="100">
        <f t="shared" si="352"/>
        <v>0</v>
      </c>
      <c r="S351" s="100">
        <f t="shared" si="352"/>
        <v>0</v>
      </c>
      <c r="T351" s="100">
        <f t="shared" si="352"/>
        <v>0</v>
      </c>
      <c r="U351" s="100">
        <f t="shared" si="352"/>
        <v>0</v>
      </c>
      <c r="V351"/>
    </row>
    <row r="352" spans="1:22" s="96" customFormat="1" ht="15.75" x14ac:dyDescent="0.25">
      <c r="A352" t="s">
        <v>95</v>
      </c>
      <c r="B352" s="95">
        <v>45962</v>
      </c>
      <c r="C352" t="s">
        <v>354</v>
      </c>
      <c r="D352" s="2">
        <v>18</v>
      </c>
      <c r="E352" t="s">
        <v>524</v>
      </c>
      <c r="F352" t="s">
        <v>426</v>
      </c>
      <c r="G352" t="s">
        <v>378</v>
      </c>
      <c r="H352" s="2">
        <v>1</v>
      </c>
      <c r="I352" t="s">
        <v>60</v>
      </c>
      <c r="J352" t="s">
        <v>61</v>
      </c>
      <c r="K352" s="161" t="str">
        <f t="shared" si="328"/>
        <v>EE_18001_5704p57.21</v>
      </c>
      <c r="L352" s="79">
        <v>0</v>
      </c>
      <c r="M352" s="100">
        <f t="shared" ref="M352:U352" si="353">(L352*M$5)</f>
        <v>0</v>
      </c>
      <c r="N352" s="100">
        <f t="shared" si="353"/>
        <v>0</v>
      </c>
      <c r="O352" s="100">
        <f t="shared" si="353"/>
        <v>0</v>
      </c>
      <c r="P352" s="100">
        <f t="shared" si="353"/>
        <v>0</v>
      </c>
      <c r="Q352" s="100">
        <f t="shared" si="353"/>
        <v>0</v>
      </c>
      <c r="R352" s="100">
        <f t="shared" si="353"/>
        <v>0</v>
      </c>
      <c r="S352" s="100">
        <f t="shared" si="353"/>
        <v>0</v>
      </c>
      <c r="T352" s="100">
        <f t="shared" si="353"/>
        <v>0</v>
      </c>
      <c r="U352" s="100">
        <f t="shared" si="353"/>
        <v>0</v>
      </c>
      <c r="V352"/>
    </row>
    <row r="353" spans="1:22" s="96" customFormat="1" ht="15.75" x14ac:dyDescent="0.25">
      <c r="A353" t="s">
        <v>95</v>
      </c>
      <c r="B353" s="95">
        <v>45778</v>
      </c>
      <c r="C353" t="s">
        <v>354</v>
      </c>
      <c r="D353" s="2">
        <v>18</v>
      </c>
      <c r="E353" t="s">
        <v>525</v>
      </c>
      <c r="F353" t="s">
        <v>526</v>
      </c>
      <c r="G353" t="s">
        <v>378</v>
      </c>
      <c r="H353" s="2">
        <v>1</v>
      </c>
      <c r="I353" t="s">
        <v>57</v>
      </c>
      <c r="J353" t="s">
        <v>58</v>
      </c>
      <c r="K353" s="161" t="str">
        <f t="shared" si="328"/>
        <v>EE_18001_5705p57.20</v>
      </c>
      <c r="L353" s="79">
        <v>0</v>
      </c>
      <c r="M353" s="100">
        <f t="shared" ref="M353:U353" si="354">(L353*M$5)</f>
        <v>0</v>
      </c>
      <c r="N353" s="100">
        <f t="shared" si="354"/>
        <v>0</v>
      </c>
      <c r="O353" s="100">
        <f t="shared" si="354"/>
        <v>0</v>
      </c>
      <c r="P353" s="100">
        <f t="shared" si="354"/>
        <v>0</v>
      </c>
      <c r="Q353" s="100">
        <f t="shared" si="354"/>
        <v>0</v>
      </c>
      <c r="R353" s="100">
        <f t="shared" si="354"/>
        <v>0</v>
      </c>
      <c r="S353" s="100">
        <f t="shared" si="354"/>
        <v>0</v>
      </c>
      <c r="T353" s="100">
        <f t="shared" si="354"/>
        <v>0</v>
      </c>
      <c r="U353" s="100">
        <f t="shared" si="354"/>
        <v>0</v>
      </c>
      <c r="V353"/>
    </row>
    <row r="354" spans="1:22" s="96" customFormat="1" ht="15.75" x14ac:dyDescent="0.25">
      <c r="A354" t="s">
        <v>95</v>
      </c>
      <c r="B354" s="95">
        <v>45962</v>
      </c>
      <c r="C354" t="s">
        <v>354</v>
      </c>
      <c r="D354" s="2">
        <v>18</v>
      </c>
      <c r="E354" t="s">
        <v>525</v>
      </c>
      <c r="F354" t="s">
        <v>526</v>
      </c>
      <c r="G354" t="s">
        <v>378</v>
      </c>
      <c r="H354" s="2">
        <v>1</v>
      </c>
      <c r="I354" t="s">
        <v>60</v>
      </c>
      <c r="J354" t="s">
        <v>61</v>
      </c>
      <c r="K354" s="161" t="str">
        <f t="shared" si="328"/>
        <v>EE_18001_5705p57.21</v>
      </c>
      <c r="L354" s="79">
        <v>0</v>
      </c>
      <c r="M354" s="100">
        <f t="shared" ref="M354:U354" si="355">(L354*M$5)</f>
        <v>0</v>
      </c>
      <c r="N354" s="100">
        <f t="shared" si="355"/>
        <v>0</v>
      </c>
      <c r="O354" s="100">
        <f t="shared" si="355"/>
        <v>0</v>
      </c>
      <c r="P354" s="100">
        <f t="shared" si="355"/>
        <v>0</v>
      </c>
      <c r="Q354" s="100">
        <f t="shared" si="355"/>
        <v>0</v>
      </c>
      <c r="R354" s="100">
        <f t="shared" si="355"/>
        <v>0</v>
      </c>
      <c r="S354" s="100">
        <f t="shared" si="355"/>
        <v>0</v>
      </c>
      <c r="T354" s="100">
        <f t="shared" si="355"/>
        <v>0</v>
      </c>
      <c r="U354" s="100">
        <f t="shared" si="355"/>
        <v>0</v>
      </c>
      <c r="V354"/>
    </row>
    <row r="355" spans="1:22" s="96" customFormat="1" ht="15.75" x14ac:dyDescent="0.25">
      <c r="A355" t="s">
        <v>95</v>
      </c>
      <c r="B355" s="95">
        <v>45778</v>
      </c>
      <c r="C355" t="s">
        <v>354</v>
      </c>
      <c r="D355" s="2">
        <v>18</v>
      </c>
      <c r="E355" t="s">
        <v>527</v>
      </c>
      <c r="F355" t="s">
        <v>528</v>
      </c>
      <c r="G355" t="s">
        <v>378</v>
      </c>
      <c r="H355" s="2">
        <v>1</v>
      </c>
      <c r="I355" t="s">
        <v>57</v>
      </c>
      <c r="J355" t="s">
        <v>58</v>
      </c>
      <c r="K355" s="161" t="str">
        <f t="shared" si="328"/>
        <v>EE_18001_5706p57.20</v>
      </c>
      <c r="L355" s="79">
        <v>0</v>
      </c>
      <c r="M355" s="100">
        <f t="shared" ref="M355:U355" si="356">(L355*M$5)</f>
        <v>0</v>
      </c>
      <c r="N355" s="100">
        <f t="shared" si="356"/>
        <v>0</v>
      </c>
      <c r="O355" s="100">
        <f t="shared" si="356"/>
        <v>0</v>
      </c>
      <c r="P355" s="100">
        <f t="shared" si="356"/>
        <v>0</v>
      </c>
      <c r="Q355" s="100">
        <f t="shared" si="356"/>
        <v>0</v>
      </c>
      <c r="R355" s="100">
        <f t="shared" si="356"/>
        <v>0</v>
      </c>
      <c r="S355" s="100">
        <f t="shared" si="356"/>
        <v>0</v>
      </c>
      <c r="T355" s="100">
        <f t="shared" si="356"/>
        <v>0</v>
      </c>
      <c r="U355" s="100">
        <f t="shared" si="356"/>
        <v>0</v>
      </c>
      <c r="V355"/>
    </row>
    <row r="356" spans="1:22" s="96" customFormat="1" ht="15.75" x14ac:dyDescent="0.25">
      <c r="A356" t="s">
        <v>95</v>
      </c>
      <c r="B356" s="95">
        <v>45962</v>
      </c>
      <c r="C356" t="s">
        <v>354</v>
      </c>
      <c r="D356" s="2">
        <v>18</v>
      </c>
      <c r="E356" t="s">
        <v>527</v>
      </c>
      <c r="F356" t="s">
        <v>528</v>
      </c>
      <c r="G356" t="s">
        <v>378</v>
      </c>
      <c r="H356" s="2">
        <v>1</v>
      </c>
      <c r="I356" t="s">
        <v>60</v>
      </c>
      <c r="J356" t="s">
        <v>61</v>
      </c>
      <c r="K356" s="161" t="str">
        <f t="shared" si="328"/>
        <v>EE_18001_5706p57.21</v>
      </c>
      <c r="L356" s="79">
        <v>0</v>
      </c>
      <c r="M356" s="100">
        <f t="shared" ref="M356:U356" si="357">(L356*M$5)</f>
        <v>0</v>
      </c>
      <c r="N356" s="100">
        <f t="shared" si="357"/>
        <v>0</v>
      </c>
      <c r="O356" s="100">
        <f t="shared" si="357"/>
        <v>0</v>
      </c>
      <c r="P356" s="100">
        <f t="shared" si="357"/>
        <v>0</v>
      </c>
      <c r="Q356" s="100">
        <f t="shared" si="357"/>
        <v>0</v>
      </c>
      <c r="R356" s="100">
        <f t="shared" si="357"/>
        <v>0</v>
      </c>
      <c r="S356" s="100">
        <f t="shared" si="357"/>
        <v>0</v>
      </c>
      <c r="T356" s="100">
        <f t="shared" si="357"/>
        <v>0</v>
      </c>
      <c r="U356" s="100">
        <f t="shared" si="357"/>
        <v>0</v>
      </c>
      <c r="V356"/>
    </row>
    <row r="357" spans="1:22" s="96" customFormat="1" ht="15.75" x14ac:dyDescent="0.25">
      <c r="A357" t="s">
        <v>95</v>
      </c>
      <c r="B357" s="95">
        <v>45778</v>
      </c>
      <c r="C357" t="s">
        <v>354</v>
      </c>
      <c r="D357" s="2">
        <v>18</v>
      </c>
      <c r="E357" t="s">
        <v>529</v>
      </c>
      <c r="F357" t="s">
        <v>530</v>
      </c>
      <c r="G357" t="s">
        <v>378</v>
      </c>
      <c r="H357" s="2">
        <v>1</v>
      </c>
      <c r="I357" t="s">
        <v>57</v>
      </c>
      <c r="J357" t="s">
        <v>58</v>
      </c>
      <c r="K357" s="161" t="str">
        <f t="shared" si="328"/>
        <v>EE_18001_5707p57.20</v>
      </c>
      <c r="L357" s="79">
        <v>0</v>
      </c>
      <c r="M357" s="100">
        <f t="shared" ref="M357:U357" si="358">(L357*M$5)</f>
        <v>0</v>
      </c>
      <c r="N357" s="100">
        <f t="shared" si="358"/>
        <v>0</v>
      </c>
      <c r="O357" s="100">
        <f t="shared" si="358"/>
        <v>0</v>
      </c>
      <c r="P357" s="100">
        <f t="shared" si="358"/>
        <v>0</v>
      </c>
      <c r="Q357" s="100">
        <f t="shared" si="358"/>
        <v>0</v>
      </c>
      <c r="R357" s="100">
        <f t="shared" si="358"/>
        <v>0</v>
      </c>
      <c r="S357" s="100">
        <f t="shared" si="358"/>
        <v>0</v>
      </c>
      <c r="T357" s="100">
        <f t="shared" si="358"/>
        <v>0</v>
      </c>
      <c r="U357" s="100">
        <f t="shared" si="358"/>
        <v>0</v>
      </c>
      <c r="V357"/>
    </row>
    <row r="358" spans="1:22" s="96" customFormat="1" ht="15.75" x14ac:dyDescent="0.25">
      <c r="A358" t="s">
        <v>95</v>
      </c>
      <c r="B358" s="95">
        <v>45962</v>
      </c>
      <c r="C358" t="s">
        <v>354</v>
      </c>
      <c r="D358" s="2">
        <v>18</v>
      </c>
      <c r="E358" t="s">
        <v>529</v>
      </c>
      <c r="F358" t="s">
        <v>530</v>
      </c>
      <c r="G358" t="s">
        <v>378</v>
      </c>
      <c r="H358" s="2">
        <v>1</v>
      </c>
      <c r="I358" t="s">
        <v>60</v>
      </c>
      <c r="J358" t="s">
        <v>61</v>
      </c>
      <c r="K358" s="161" t="str">
        <f t="shared" si="328"/>
        <v>EE_18001_5707p57.21</v>
      </c>
      <c r="L358" s="79">
        <v>0</v>
      </c>
      <c r="M358" s="100">
        <f t="shared" ref="M358:U358" si="359">(L358*M$5)</f>
        <v>0</v>
      </c>
      <c r="N358" s="100">
        <f t="shared" si="359"/>
        <v>0</v>
      </c>
      <c r="O358" s="100">
        <f t="shared" si="359"/>
        <v>0</v>
      </c>
      <c r="P358" s="100">
        <f t="shared" si="359"/>
        <v>0</v>
      </c>
      <c r="Q358" s="100">
        <f t="shared" si="359"/>
        <v>0</v>
      </c>
      <c r="R358" s="100">
        <f t="shared" si="359"/>
        <v>0</v>
      </c>
      <c r="S358" s="100">
        <f t="shared" si="359"/>
        <v>0</v>
      </c>
      <c r="T358" s="100">
        <f t="shared" si="359"/>
        <v>0</v>
      </c>
      <c r="U358" s="100">
        <f t="shared" si="359"/>
        <v>0</v>
      </c>
      <c r="V358"/>
    </row>
    <row r="359" spans="1:22" s="96" customFormat="1" ht="15.75" x14ac:dyDescent="0.25">
      <c r="A359" t="s">
        <v>95</v>
      </c>
      <c r="B359" s="95">
        <v>45778</v>
      </c>
      <c r="C359" t="s">
        <v>354</v>
      </c>
      <c r="D359" s="2">
        <v>18</v>
      </c>
      <c r="E359" t="s">
        <v>531</v>
      </c>
      <c r="F359" t="s">
        <v>532</v>
      </c>
      <c r="G359" t="s">
        <v>378</v>
      </c>
      <c r="H359" s="2">
        <v>1</v>
      </c>
      <c r="I359" t="s">
        <v>57</v>
      </c>
      <c r="J359" t="s">
        <v>58</v>
      </c>
      <c r="K359" s="161" t="str">
        <f t="shared" si="328"/>
        <v>EE_18001_5708p57.20</v>
      </c>
      <c r="L359" s="79">
        <v>0</v>
      </c>
      <c r="M359" s="100">
        <f t="shared" ref="M359:U359" si="360">(L359*M$5)</f>
        <v>0</v>
      </c>
      <c r="N359" s="100">
        <f t="shared" si="360"/>
        <v>0</v>
      </c>
      <c r="O359" s="100">
        <f t="shared" si="360"/>
        <v>0</v>
      </c>
      <c r="P359" s="100">
        <f t="shared" si="360"/>
        <v>0</v>
      </c>
      <c r="Q359" s="100">
        <f t="shared" si="360"/>
        <v>0</v>
      </c>
      <c r="R359" s="100">
        <f t="shared" si="360"/>
        <v>0</v>
      </c>
      <c r="S359" s="100">
        <f t="shared" si="360"/>
        <v>0</v>
      </c>
      <c r="T359" s="100">
        <f t="shared" si="360"/>
        <v>0</v>
      </c>
      <c r="U359" s="100">
        <f t="shared" si="360"/>
        <v>0</v>
      </c>
      <c r="V359"/>
    </row>
    <row r="360" spans="1:22" s="96" customFormat="1" ht="15.75" x14ac:dyDescent="0.25">
      <c r="A360" t="s">
        <v>95</v>
      </c>
      <c r="B360" s="95">
        <v>45962</v>
      </c>
      <c r="C360" t="s">
        <v>354</v>
      </c>
      <c r="D360" s="2">
        <v>18</v>
      </c>
      <c r="E360" t="s">
        <v>531</v>
      </c>
      <c r="F360" t="s">
        <v>532</v>
      </c>
      <c r="G360" t="s">
        <v>378</v>
      </c>
      <c r="H360" s="2">
        <v>1</v>
      </c>
      <c r="I360" t="s">
        <v>60</v>
      </c>
      <c r="J360" t="s">
        <v>61</v>
      </c>
      <c r="K360" s="161" t="str">
        <f t="shared" si="328"/>
        <v>EE_18001_5708p57.21</v>
      </c>
      <c r="L360" s="79">
        <v>0</v>
      </c>
      <c r="M360" s="100">
        <f t="shared" ref="M360:U360" si="361">(L360*M$5)</f>
        <v>0</v>
      </c>
      <c r="N360" s="100">
        <f t="shared" si="361"/>
        <v>0</v>
      </c>
      <c r="O360" s="100">
        <f t="shared" si="361"/>
        <v>0</v>
      </c>
      <c r="P360" s="100">
        <f t="shared" si="361"/>
        <v>0</v>
      </c>
      <c r="Q360" s="100">
        <f t="shared" si="361"/>
        <v>0</v>
      </c>
      <c r="R360" s="100">
        <f t="shared" si="361"/>
        <v>0</v>
      </c>
      <c r="S360" s="100">
        <f t="shared" si="361"/>
        <v>0</v>
      </c>
      <c r="T360" s="100">
        <f t="shared" si="361"/>
        <v>0</v>
      </c>
      <c r="U360" s="100">
        <f t="shared" si="361"/>
        <v>0</v>
      </c>
      <c r="V360"/>
    </row>
    <row r="361" spans="1:22" s="96" customFormat="1" ht="15.75" x14ac:dyDescent="0.25">
      <c r="A361" t="s">
        <v>95</v>
      </c>
      <c r="B361" s="95">
        <v>45778</v>
      </c>
      <c r="C361" t="s">
        <v>354</v>
      </c>
      <c r="D361" s="2">
        <v>18</v>
      </c>
      <c r="E361" t="s">
        <v>533</v>
      </c>
      <c r="F361" t="s">
        <v>534</v>
      </c>
      <c r="G361" t="s">
        <v>378</v>
      </c>
      <c r="H361" s="2">
        <v>1</v>
      </c>
      <c r="I361" t="s">
        <v>57</v>
      </c>
      <c r="J361" t="s">
        <v>58</v>
      </c>
      <c r="K361" s="161" t="str">
        <f t="shared" si="328"/>
        <v>EE_18001_5711p57.20</v>
      </c>
      <c r="L361" s="79">
        <v>0</v>
      </c>
      <c r="M361" s="100">
        <f t="shared" ref="M361:U361" si="362">(L361*M$5)</f>
        <v>0</v>
      </c>
      <c r="N361" s="100">
        <f t="shared" si="362"/>
        <v>0</v>
      </c>
      <c r="O361" s="100">
        <f t="shared" si="362"/>
        <v>0</v>
      </c>
      <c r="P361" s="100">
        <f t="shared" si="362"/>
        <v>0</v>
      </c>
      <c r="Q361" s="100">
        <f t="shared" si="362"/>
        <v>0</v>
      </c>
      <c r="R361" s="100">
        <f t="shared" si="362"/>
        <v>0</v>
      </c>
      <c r="S361" s="100">
        <f t="shared" si="362"/>
        <v>0</v>
      </c>
      <c r="T361" s="100">
        <f t="shared" si="362"/>
        <v>0</v>
      </c>
      <c r="U361" s="100">
        <f t="shared" si="362"/>
        <v>0</v>
      </c>
      <c r="V361"/>
    </row>
    <row r="362" spans="1:22" s="96" customFormat="1" ht="15.75" x14ac:dyDescent="0.25">
      <c r="A362" t="s">
        <v>95</v>
      </c>
      <c r="B362" s="95">
        <v>45962</v>
      </c>
      <c r="C362" t="s">
        <v>354</v>
      </c>
      <c r="D362" s="2">
        <v>18</v>
      </c>
      <c r="E362" t="s">
        <v>533</v>
      </c>
      <c r="F362" t="s">
        <v>534</v>
      </c>
      <c r="G362" t="s">
        <v>378</v>
      </c>
      <c r="H362" s="2">
        <v>1</v>
      </c>
      <c r="I362" t="s">
        <v>60</v>
      </c>
      <c r="J362" t="s">
        <v>61</v>
      </c>
      <c r="K362" s="161" t="str">
        <f t="shared" si="328"/>
        <v>EE_18001_5711p57.21</v>
      </c>
      <c r="L362" s="79">
        <v>0</v>
      </c>
      <c r="M362" s="100">
        <f t="shared" ref="M362:U362" si="363">(L362*M$5)</f>
        <v>0</v>
      </c>
      <c r="N362" s="100">
        <f t="shared" si="363"/>
        <v>0</v>
      </c>
      <c r="O362" s="100">
        <f t="shared" si="363"/>
        <v>0</v>
      </c>
      <c r="P362" s="100">
        <f t="shared" si="363"/>
        <v>0</v>
      </c>
      <c r="Q362" s="100">
        <f t="shared" si="363"/>
        <v>0</v>
      </c>
      <c r="R362" s="100">
        <f t="shared" si="363"/>
        <v>0</v>
      </c>
      <c r="S362" s="100">
        <f t="shared" si="363"/>
        <v>0</v>
      </c>
      <c r="T362" s="100">
        <f t="shared" si="363"/>
        <v>0</v>
      </c>
      <c r="U362" s="100">
        <f t="shared" si="363"/>
        <v>0</v>
      </c>
      <c r="V362"/>
    </row>
    <row r="363" spans="1:22" s="96" customFormat="1" ht="15.75" x14ac:dyDescent="0.25">
      <c r="A363" t="s">
        <v>95</v>
      </c>
      <c r="B363" s="95">
        <v>45778</v>
      </c>
      <c r="C363" t="s">
        <v>354</v>
      </c>
      <c r="D363" s="2">
        <v>18</v>
      </c>
      <c r="E363" t="s">
        <v>535</v>
      </c>
      <c r="F363" t="s">
        <v>536</v>
      </c>
      <c r="G363" t="s">
        <v>378</v>
      </c>
      <c r="H363" s="2">
        <v>1</v>
      </c>
      <c r="I363" t="s">
        <v>57</v>
      </c>
      <c r="J363" t="s">
        <v>58</v>
      </c>
      <c r="K363" s="161" t="str">
        <f t="shared" si="328"/>
        <v>EE_18001_5712p57.20</v>
      </c>
      <c r="L363" s="79">
        <v>0</v>
      </c>
      <c r="M363" s="100">
        <f t="shared" ref="M363:U363" si="364">(L363*M$5)</f>
        <v>0</v>
      </c>
      <c r="N363" s="100">
        <f t="shared" si="364"/>
        <v>0</v>
      </c>
      <c r="O363" s="100">
        <f t="shared" si="364"/>
        <v>0</v>
      </c>
      <c r="P363" s="100">
        <f t="shared" si="364"/>
        <v>0</v>
      </c>
      <c r="Q363" s="100">
        <f t="shared" si="364"/>
        <v>0</v>
      </c>
      <c r="R363" s="100">
        <f t="shared" si="364"/>
        <v>0</v>
      </c>
      <c r="S363" s="100">
        <f t="shared" si="364"/>
        <v>0</v>
      </c>
      <c r="T363" s="100">
        <f t="shared" si="364"/>
        <v>0</v>
      </c>
      <c r="U363" s="100">
        <f t="shared" si="364"/>
        <v>0</v>
      </c>
      <c r="V363"/>
    </row>
    <row r="364" spans="1:22" s="96" customFormat="1" ht="15.75" x14ac:dyDescent="0.25">
      <c r="A364" t="s">
        <v>95</v>
      </c>
      <c r="B364" s="95">
        <v>45962</v>
      </c>
      <c r="C364" t="s">
        <v>354</v>
      </c>
      <c r="D364" s="2">
        <v>18</v>
      </c>
      <c r="E364" t="s">
        <v>535</v>
      </c>
      <c r="F364" t="s">
        <v>536</v>
      </c>
      <c r="G364" t="s">
        <v>378</v>
      </c>
      <c r="H364" s="2">
        <v>1</v>
      </c>
      <c r="I364" t="s">
        <v>60</v>
      </c>
      <c r="J364" t="s">
        <v>61</v>
      </c>
      <c r="K364" s="161" t="str">
        <f t="shared" si="328"/>
        <v>EE_18001_5712p57.21</v>
      </c>
      <c r="L364" s="79">
        <v>0</v>
      </c>
      <c r="M364" s="100">
        <f t="shared" ref="M364:U364" si="365">(L364*M$5)</f>
        <v>0</v>
      </c>
      <c r="N364" s="100">
        <f t="shared" si="365"/>
        <v>0</v>
      </c>
      <c r="O364" s="100">
        <f t="shared" si="365"/>
        <v>0</v>
      </c>
      <c r="P364" s="100">
        <f t="shared" si="365"/>
        <v>0</v>
      </c>
      <c r="Q364" s="100">
        <f t="shared" si="365"/>
        <v>0</v>
      </c>
      <c r="R364" s="100">
        <f t="shared" si="365"/>
        <v>0</v>
      </c>
      <c r="S364" s="100">
        <f t="shared" si="365"/>
        <v>0</v>
      </c>
      <c r="T364" s="100">
        <f t="shared" si="365"/>
        <v>0</v>
      </c>
      <c r="U364" s="100">
        <f t="shared" si="365"/>
        <v>0</v>
      </c>
      <c r="V364"/>
    </row>
    <row r="365" spans="1:22" s="96" customFormat="1" ht="15.75" x14ac:dyDescent="0.25">
      <c r="A365" t="s">
        <v>95</v>
      </c>
      <c r="B365" s="95">
        <v>45778</v>
      </c>
      <c r="C365" t="s">
        <v>354</v>
      </c>
      <c r="D365" s="2">
        <v>18</v>
      </c>
      <c r="E365" t="s">
        <v>537</v>
      </c>
      <c r="F365" t="s">
        <v>538</v>
      </c>
      <c r="G365" t="s">
        <v>378</v>
      </c>
      <c r="H365" s="2">
        <v>1</v>
      </c>
      <c r="I365" t="s">
        <v>57</v>
      </c>
      <c r="J365" t="s">
        <v>58</v>
      </c>
      <c r="K365" s="161" t="str">
        <f t="shared" si="328"/>
        <v>EE_18001_5713p57.20</v>
      </c>
      <c r="L365" s="79">
        <v>0</v>
      </c>
      <c r="M365" s="100">
        <f t="shared" ref="M365:U365" si="366">(L365*M$5)</f>
        <v>0</v>
      </c>
      <c r="N365" s="100">
        <f t="shared" si="366"/>
        <v>0</v>
      </c>
      <c r="O365" s="100">
        <f t="shared" si="366"/>
        <v>0</v>
      </c>
      <c r="P365" s="100">
        <f t="shared" si="366"/>
        <v>0</v>
      </c>
      <c r="Q365" s="100">
        <f t="shared" si="366"/>
        <v>0</v>
      </c>
      <c r="R365" s="100">
        <f t="shared" si="366"/>
        <v>0</v>
      </c>
      <c r="S365" s="100">
        <f t="shared" si="366"/>
        <v>0</v>
      </c>
      <c r="T365" s="100">
        <f t="shared" si="366"/>
        <v>0</v>
      </c>
      <c r="U365" s="100">
        <f t="shared" si="366"/>
        <v>0</v>
      </c>
      <c r="V365"/>
    </row>
    <row r="366" spans="1:22" s="96" customFormat="1" ht="15.75" x14ac:dyDescent="0.25">
      <c r="A366" t="s">
        <v>95</v>
      </c>
      <c r="B366" s="95">
        <v>45962</v>
      </c>
      <c r="C366" t="s">
        <v>354</v>
      </c>
      <c r="D366" s="2">
        <v>18</v>
      </c>
      <c r="E366" t="s">
        <v>537</v>
      </c>
      <c r="F366" t="s">
        <v>538</v>
      </c>
      <c r="G366" t="s">
        <v>378</v>
      </c>
      <c r="H366" s="2">
        <v>1</v>
      </c>
      <c r="I366" t="s">
        <v>60</v>
      </c>
      <c r="J366" t="s">
        <v>61</v>
      </c>
      <c r="K366" s="161" t="str">
        <f t="shared" si="328"/>
        <v>EE_18001_5713p57.21</v>
      </c>
      <c r="L366" s="79">
        <v>0</v>
      </c>
      <c r="M366" s="100">
        <f t="shared" ref="M366:U366" si="367">(L366*M$5)</f>
        <v>0</v>
      </c>
      <c r="N366" s="100">
        <f t="shared" si="367"/>
        <v>0</v>
      </c>
      <c r="O366" s="100">
        <f t="shared" si="367"/>
        <v>0</v>
      </c>
      <c r="P366" s="100">
        <f t="shared" si="367"/>
        <v>0</v>
      </c>
      <c r="Q366" s="100">
        <f t="shared" si="367"/>
        <v>0</v>
      </c>
      <c r="R366" s="100">
        <f t="shared" si="367"/>
        <v>0</v>
      </c>
      <c r="S366" s="100">
        <f t="shared" si="367"/>
        <v>0</v>
      </c>
      <c r="T366" s="100">
        <f t="shared" si="367"/>
        <v>0</v>
      </c>
      <c r="U366" s="100">
        <f t="shared" si="367"/>
        <v>0</v>
      </c>
      <c r="V366"/>
    </row>
    <row r="367" spans="1:22" s="96" customFormat="1" ht="15.75" x14ac:dyDescent="0.25">
      <c r="A367" t="s">
        <v>95</v>
      </c>
      <c r="B367" s="95">
        <v>45778</v>
      </c>
      <c r="C367" t="s">
        <v>354</v>
      </c>
      <c r="D367" s="2">
        <v>18</v>
      </c>
      <c r="E367" t="s">
        <v>539</v>
      </c>
      <c r="F367" t="s">
        <v>540</v>
      </c>
      <c r="G367" t="s">
        <v>378</v>
      </c>
      <c r="H367" s="2">
        <v>1</v>
      </c>
      <c r="I367" t="s">
        <v>57</v>
      </c>
      <c r="J367" t="s">
        <v>58</v>
      </c>
      <c r="K367" s="161" t="str">
        <f t="shared" si="328"/>
        <v>EE_18001_5714p57.20</v>
      </c>
      <c r="L367" s="79">
        <v>0</v>
      </c>
      <c r="M367" s="100">
        <f t="shared" ref="M367:U367" si="368">(L367*M$5)</f>
        <v>0</v>
      </c>
      <c r="N367" s="100">
        <f t="shared" si="368"/>
        <v>0</v>
      </c>
      <c r="O367" s="100">
        <f t="shared" si="368"/>
        <v>0</v>
      </c>
      <c r="P367" s="100">
        <f t="shared" si="368"/>
        <v>0</v>
      </c>
      <c r="Q367" s="100">
        <f t="shared" si="368"/>
        <v>0</v>
      </c>
      <c r="R367" s="100">
        <f t="shared" si="368"/>
        <v>0</v>
      </c>
      <c r="S367" s="100">
        <f t="shared" si="368"/>
        <v>0</v>
      </c>
      <c r="T367" s="100">
        <f t="shared" si="368"/>
        <v>0</v>
      </c>
      <c r="U367" s="100">
        <f t="shared" si="368"/>
        <v>0</v>
      </c>
      <c r="V367"/>
    </row>
    <row r="368" spans="1:22" s="96" customFormat="1" ht="15.75" x14ac:dyDescent="0.25">
      <c r="A368" t="s">
        <v>95</v>
      </c>
      <c r="B368" s="95">
        <v>45962</v>
      </c>
      <c r="C368" t="s">
        <v>354</v>
      </c>
      <c r="D368" s="2">
        <v>18</v>
      </c>
      <c r="E368" t="s">
        <v>539</v>
      </c>
      <c r="F368" t="s">
        <v>540</v>
      </c>
      <c r="G368" t="s">
        <v>378</v>
      </c>
      <c r="H368" s="2">
        <v>1</v>
      </c>
      <c r="I368" t="s">
        <v>60</v>
      </c>
      <c r="J368" t="s">
        <v>61</v>
      </c>
      <c r="K368" s="161" t="str">
        <f t="shared" si="328"/>
        <v>EE_18001_5714p57.21</v>
      </c>
      <c r="L368" s="79">
        <v>0</v>
      </c>
      <c r="M368" s="100">
        <f t="shared" ref="M368:U368" si="369">(L368*M$5)</f>
        <v>0</v>
      </c>
      <c r="N368" s="100">
        <f t="shared" si="369"/>
        <v>0</v>
      </c>
      <c r="O368" s="100">
        <f t="shared" si="369"/>
        <v>0</v>
      </c>
      <c r="P368" s="100">
        <f t="shared" si="369"/>
        <v>0</v>
      </c>
      <c r="Q368" s="100">
        <f t="shared" si="369"/>
        <v>0</v>
      </c>
      <c r="R368" s="100">
        <f t="shared" si="369"/>
        <v>0</v>
      </c>
      <c r="S368" s="100">
        <f t="shared" si="369"/>
        <v>0</v>
      </c>
      <c r="T368" s="100">
        <f t="shared" si="369"/>
        <v>0</v>
      </c>
      <c r="U368" s="100">
        <f t="shared" si="369"/>
        <v>0</v>
      </c>
      <c r="V368"/>
    </row>
    <row r="369" spans="1:22" s="96" customFormat="1" ht="15.75" x14ac:dyDescent="0.25">
      <c r="A369" t="s">
        <v>95</v>
      </c>
      <c r="B369" s="95">
        <v>45748</v>
      </c>
      <c r="C369" t="s">
        <v>354</v>
      </c>
      <c r="D369" s="2">
        <v>25</v>
      </c>
      <c r="E369" t="s">
        <v>541</v>
      </c>
      <c r="F369" t="s">
        <v>542</v>
      </c>
      <c r="G369" t="s">
        <v>543</v>
      </c>
      <c r="H369" s="2">
        <v>1</v>
      </c>
      <c r="I369" t="s">
        <v>57</v>
      </c>
      <c r="J369" t="s">
        <v>58</v>
      </c>
      <c r="K369" s="161" t="str">
        <f t="shared" si="328"/>
        <v>EE_25_01_5701p57.20</v>
      </c>
      <c r="L369" s="79">
        <v>0</v>
      </c>
      <c r="M369" s="100">
        <f t="shared" ref="M369:U369" si="370">(L369*M$5)</f>
        <v>0</v>
      </c>
      <c r="N369" s="100">
        <f t="shared" si="370"/>
        <v>0</v>
      </c>
      <c r="O369" s="100">
        <f t="shared" si="370"/>
        <v>0</v>
      </c>
      <c r="P369" s="100">
        <f t="shared" si="370"/>
        <v>0</v>
      </c>
      <c r="Q369" s="100">
        <f t="shared" si="370"/>
        <v>0</v>
      </c>
      <c r="R369" s="100">
        <f t="shared" si="370"/>
        <v>0</v>
      </c>
      <c r="S369" s="100">
        <f t="shared" si="370"/>
        <v>0</v>
      </c>
      <c r="T369" s="100">
        <f t="shared" si="370"/>
        <v>0</v>
      </c>
      <c r="U369" s="100">
        <f t="shared" si="370"/>
        <v>0</v>
      </c>
      <c r="V369"/>
    </row>
    <row r="370" spans="1:22" s="96" customFormat="1" ht="15.75" x14ac:dyDescent="0.25">
      <c r="A370" t="s">
        <v>95</v>
      </c>
      <c r="B370" s="95">
        <v>45931</v>
      </c>
      <c r="C370" t="s">
        <v>354</v>
      </c>
      <c r="D370" s="2">
        <v>25</v>
      </c>
      <c r="E370" t="s">
        <v>541</v>
      </c>
      <c r="F370" t="s">
        <v>542</v>
      </c>
      <c r="G370" t="s">
        <v>543</v>
      </c>
      <c r="H370" s="2">
        <v>1</v>
      </c>
      <c r="I370" t="s">
        <v>60</v>
      </c>
      <c r="J370" t="s">
        <v>61</v>
      </c>
      <c r="K370" s="161" t="str">
        <f t="shared" si="328"/>
        <v>EE_25_01_5701p57.21</v>
      </c>
      <c r="L370" s="79">
        <v>0</v>
      </c>
      <c r="M370" s="100">
        <f t="shared" ref="M370:U370" si="371">(L370*M$5)</f>
        <v>0</v>
      </c>
      <c r="N370" s="100">
        <f t="shared" si="371"/>
        <v>0</v>
      </c>
      <c r="O370" s="100">
        <f t="shared" si="371"/>
        <v>0</v>
      </c>
      <c r="P370" s="100">
        <f t="shared" si="371"/>
        <v>0</v>
      </c>
      <c r="Q370" s="100">
        <f t="shared" si="371"/>
        <v>0</v>
      </c>
      <c r="R370" s="100">
        <f t="shared" si="371"/>
        <v>0</v>
      </c>
      <c r="S370" s="100">
        <f t="shared" si="371"/>
        <v>0</v>
      </c>
      <c r="T370" s="100">
        <f t="shared" si="371"/>
        <v>0</v>
      </c>
      <c r="U370" s="100">
        <f t="shared" si="371"/>
        <v>0</v>
      </c>
      <c r="V370"/>
    </row>
    <row r="371" spans="1:22" s="96" customFormat="1" ht="15.75" x14ac:dyDescent="0.25">
      <c r="A371" t="s">
        <v>95</v>
      </c>
      <c r="B371" s="95">
        <v>45748</v>
      </c>
      <c r="C371" t="s">
        <v>354</v>
      </c>
      <c r="D371" s="2">
        <v>25</v>
      </c>
      <c r="E371" t="s">
        <v>544</v>
      </c>
      <c r="F371" t="s">
        <v>545</v>
      </c>
      <c r="G371" t="s">
        <v>543</v>
      </c>
      <c r="H371" s="2">
        <v>1</v>
      </c>
      <c r="I371" t="s">
        <v>57</v>
      </c>
      <c r="J371" t="s">
        <v>58</v>
      </c>
      <c r="K371" s="161" t="str">
        <f t="shared" si="328"/>
        <v>EE_25_01_5708p57.20</v>
      </c>
      <c r="L371" s="79">
        <v>0</v>
      </c>
      <c r="M371" s="100">
        <f t="shared" ref="M371:U371" si="372">(L371*M$5)</f>
        <v>0</v>
      </c>
      <c r="N371" s="100">
        <f t="shared" si="372"/>
        <v>0</v>
      </c>
      <c r="O371" s="100">
        <f t="shared" si="372"/>
        <v>0</v>
      </c>
      <c r="P371" s="100">
        <f t="shared" si="372"/>
        <v>0</v>
      </c>
      <c r="Q371" s="100">
        <f t="shared" si="372"/>
        <v>0</v>
      </c>
      <c r="R371" s="100">
        <f t="shared" si="372"/>
        <v>0</v>
      </c>
      <c r="S371" s="100">
        <f t="shared" si="372"/>
        <v>0</v>
      </c>
      <c r="T371" s="100">
        <f t="shared" si="372"/>
        <v>0</v>
      </c>
      <c r="U371" s="100">
        <f t="shared" si="372"/>
        <v>0</v>
      </c>
      <c r="V371"/>
    </row>
    <row r="372" spans="1:22" s="96" customFormat="1" ht="15.75" x14ac:dyDescent="0.25">
      <c r="A372" t="s">
        <v>95</v>
      </c>
      <c r="B372" s="95">
        <v>45931</v>
      </c>
      <c r="C372" t="s">
        <v>354</v>
      </c>
      <c r="D372" s="2">
        <v>25</v>
      </c>
      <c r="E372" t="s">
        <v>544</v>
      </c>
      <c r="F372" t="s">
        <v>545</v>
      </c>
      <c r="G372" t="s">
        <v>543</v>
      </c>
      <c r="H372" s="2">
        <v>1</v>
      </c>
      <c r="I372" t="s">
        <v>60</v>
      </c>
      <c r="J372" t="s">
        <v>61</v>
      </c>
      <c r="K372" s="161" t="str">
        <f t="shared" si="328"/>
        <v>EE_25_01_5708p57.21</v>
      </c>
      <c r="L372" s="79">
        <v>0</v>
      </c>
      <c r="M372" s="100">
        <f t="shared" ref="M372:U372" si="373">(L372*M$5)</f>
        <v>0</v>
      </c>
      <c r="N372" s="100">
        <f t="shared" si="373"/>
        <v>0</v>
      </c>
      <c r="O372" s="100">
        <f t="shared" si="373"/>
        <v>0</v>
      </c>
      <c r="P372" s="100">
        <f t="shared" si="373"/>
        <v>0</v>
      </c>
      <c r="Q372" s="100">
        <f t="shared" si="373"/>
        <v>0</v>
      </c>
      <c r="R372" s="100">
        <f t="shared" si="373"/>
        <v>0</v>
      </c>
      <c r="S372" s="100">
        <f t="shared" si="373"/>
        <v>0</v>
      </c>
      <c r="T372" s="100">
        <f t="shared" si="373"/>
        <v>0</v>
      </c>
      <c r="U372" s="100">
        <f t="shared" si="373"/>
        <v>0</v>
      </c>
      <c r="V372"/>
    </row>
    <row r="373" spans="1:22" s="96" customFormat="1" ht="15.75" x14ac:dyDescent="0.25">
      <c r="A373" t="s">
        <v>95</v>
      </c>
      <c r="B373" s="95">
        <v>45748</v>
      </c>
      <c r="C373" t="s">
        <v>354</v>
      </c>
      <c r="D373" s="2">
        <v>25</v>
      </c>
      <c r="E373" t="s">
        <v>546</v>
      </c>
      <c r="F373" t="s">
        <v>547</v>
      </c>
      <c r="G373" t="s">
        <v>548</v>
      </c>
      <c r="H373" s="2">
        <v>1</v>
      </c>
      <c r="I373" t="s">
        <v>57</v>
      </c>
      <c r="J373" t="s">
        <v>58</v>
      </c>
      <c r="K373" s="161" t="str">
        <f t="shared" si="328"/>
        <v>EE_25_01_5709p57.20</v>
      </c>
      <c r="L373" s="79">
        <v>0</v>
      </c>
      <c r="M373" s="100">
        <f t="shared" ref="M373:U373" si="374">(L373*M$5)</f>
        <v>0</v>
      </c>
      <c r="N373" s="100">
        <f t="shared" si="374"/>
        <v>0</v>
      </c>
      <c r="O373" s="100">
        <f t="shared" si="374"/>
        <v>0</v>
      </c>
      <c r="P373" s="100">
        <f t="shared" si="374"/>
        <v>0</v>
      </c>
      <c r="Q373" s="100">
        <f t="shared" si="374"/>
        <v>0</v>
      </c>
      <c r="R373" s="100">
        <f t="shared" si="374"/>
        <v>0</v>
      </c>
      <c r="S373" s="100">
        <f t="shared" si="374"/>
        <v>0</v>
      </c>
      <c r="T373" s="100">
        <f t="shared" si="374"/>
        <v>0</v>
      </c>
      <c r="U373" s="100">
        <f t="shared" si="374"/>
        <v>0</v>
      </c>
      <c r="V373"/>
    </row>
    <row r="374" spans="1:22" s="96" customFormat="1" ht="15.75" x14ac:dyDescent="0.25">
      <c r="A374" t="s">
        <v>95</v>
      </c>
      <c r="B374" s="95">
        <v>45931</v>
      </c>
      <c r="C374" t="s">
        <v>354</v>
      </c>
      <c r="D374" s="2">
        <v>25</v>
      </c>
      <c r="E374" t="s">
        <v>546</v>
      </c>
      <c r="F374" t="s">
        <v>547</v>
      </c>
      <c r="G374" t="s">
        <v>548</v>
      </c>
      <c r="H374" s="2">
        <v>1</v>
      </c>
      <c r="I374" t="s">
        <v>60</v>
      </c>
      <c r="J374" t="s">
        <v>61</v>
      </c>
      <c r="K374" s="161" t="str">
        <f t="shared" si="328"/>
        <v>EE_25_01_5709p57.21</v>
      </c>
      <c r="L374" s="79">
        <v>0</v>
      </c>
      <c r="M374" s="100">
        <f t="shared" ref="M374:U374" si="375">(L374*M$5)</f>
        <v>0</v>
      </c>
      <c r="N374" s="100">
        <f t="shared" si="375"/>
        <v>0</v>
      </c>
      <c r="O374" s="100">
        <f t="shared" si="375"/>
        <v>0</v>
      </c>
      <c r="P374" s="100">
        <f t="shared" si="375"/>
        <v>0</v>
      </c>
      <c r="Q374" s="100">
        <f t="shared" si="375"/>
        <v>0</v>
      </c>
      <c r="R374" s="100">
        <f t="shared" si="375"/>
        <v>0</v>
      </c>
      <c r="S374" s="100">
        <f t="shared" si="375"/>
        <v>0</v>
      </c>
      <c r="T374" s="100">
        <f t="shared" si="375"/>
        <v>0</v>
      </c>
      <c r="U374" s="100">
        <f t="shared" si="375"/>
        <v>0</v>
      </c>
      <c r="V374"/>
    </row>
    <row r="375" spans="1:22" s="96" customFormat="1" ht="15.75" x14ac:dyDescent="0.25">
      <c r="A375" t="s">
        <v>95</v>
      </c>
      <c r="B375" s="95">
        <v>45748</v>
      </c>
      <c r="C375" t="s">
        <v>354</v>
      </c>
      <c r="D375" s="2">
        <v>25</v>
      </c>
      <c r="E375" t="s">
        <v>549</v>
      </c>
      <c r="F375" t="s">
        <v>550</v>
      </c>
      <c r="G375"/>
      <c r="H375" s="2">
        <v>1</v>
      </c>
      <c r="I375" t="s">
        <v>57</v>
      </c>
      <c r="J375" t="s">
        <v>58</v>
      </c>
      <c r="K375" s="161" t="str">
        <f t="shared" si="328"/>
        <v>EE_25_01_5713p57.20</v>
      </c>
      <c r="L375" s="79">
        <v>0</v>
      </c>
      <c r="M375" s="100">
        <f t="shared" ref="M375:U375" si="376">(L375*M$5)</f>
        <v>0</v>
      </c>
      <c r="N375" s="100">
        <f t="shared" si="376"/>
        <v>0</v>
      </c>
      <c r="O375" s="100">
        <f t="shared" si="376"/>
        <v>0</v>
      </c>
      <c r="P375" s="100">
        <f t="shared" si="376"/>
        <v>0</v>
      </c>
      <c r="Q375" s="100">
        <f t="shared" si="376"/>
        <v>0</v>
      </c>
      <c r="R375" s="100">
        <f t="shared" si="376"/>
        <v>0</v>
      </c>
      <c r="S375" s="100">
        <f t="shared" si="376"/>
        <v>0</v>
      </c>
      <c r="T375" s="100">
        <f t="shared" si="376"/>
        <v>0</v>
      </c>
      <c r="U375" s="100">
        <f t="shared" si="376"/>
        <v>0</v>
      </c>
      <c r="V375"/>
    </row>
    <row r="376" spans="1:22" s="96" customFormat="1" ht="15.75" x14ac:dyDescent="0.25">
      <c r="A376" t="s">
        <v>95</v>
      </c>
      <c r="B376" s="95">
        <v>45931</v>
      </c>
      <c r="C376" t="s">
        <v>354</v>
      </c>
      <c r="D376" s="2">
        <v>25</v>
      </c>
      <c r="E376" t="s">
        <v>549</v>
      </c>
      <c r="F376" t="s">
        <v>550</v>
      </c>
      <c r="G376"/>
      <c r="H376" s="2">
        <v>1</v>
      </c>
      <c r="I376" t="s">
        <v>60</v>
      </c>
      <c r="J376" t="s">
        <v>61</v>
      </c>
      <c r="K376" s="161" t="str">
        <f t="shared" si="328"/>
        <v>EE_25_01_5713p57.21</v>
      </c>
      <c r="L376" s="79">
        <v>0</v>
      </c>
      <c r="M376" s="100">
        <f t="shared" ref="M376:U376" si="377">(L376*M$5)</f>
        <v>0</v>
      </c>
      <c r="N376" s="100">
        <f t="shared" si="377"/>
        <v>0</v>
      </c>
      <c r="O376" s="100">
        <f t="shared" si="377"/>
        <v>0</v>
      </c>
      <c r="P376" s="100">
        <f t="shared" si="377"/>
        <v>0</v>
      </c>
      <c r="Q376" s="100">
        <f t="shared" si="377"/>
        <v>0</v>
      </c>
      <c r="R376" s="100">
        <f t="shared" si="377"/>
        <v>0</v>
      </c>
      <c r="S376" s="100">
        <f t="shared" si="377"/>
        <v>0</v>
      </c>
      <c r="T376" s="100">
        <f t="shared" si="377"/>
        <v>0</v>
      </c>
      <c r="U376" s="100">
        <f t="shared" si="377"/>
        <v>0</v>
      </c>
      <c r="V376"/>
    </row>
    <row r="377" spans="1:22" s="96" customFormat="1" ht="15.75" x14ac:dyDescent="0.25">
      <c r="A377" t="s">
        <v>95</v>
      </c>
      <c r="B377" s="95">
        <v>45748</v>
      </c>
      <c r="C377" t="s">
        <v>354</v>
      </c>
      <c r="D377" s="2">
        <v>25</v>
      </c>
      <c r="E377" t="s">
        <v>551</v>
      </c>
      <c r="F377" t="s">
        <v>552</v>
      </c>
      <c r="G377"/>
      <c r="H377" s="2">
        <v>1</v>
      </c>
      <c r="I377" t="s">
        <v>57</v>
      </c>
      <c r="J377" t="s">
        <v>58</v>
      </c>
      <c r="K377" s="161" t="str">
        <f t="shared" si="328"/>
        <v>EE_25_01_5714p57.20</v>
      </c>
      <c r="L377" s="79">
        <v>0</v>
      </c>
      <c r="M377" s="100">
        <f t="shared" ref="M377:U377" si="378">(L377*M$5)</f>
        <v>0</v>
      </c>
      <c r="N377" s="100">
        <f t="shared" si="378"/>
        <v>0</v>
      </c>
      <c r="O377" s="100">
        <f t="shared" si="378"/>
        <v>0</v>
      </c>
      <c r="P377" s="100">
        <f t="shared" si="378"/>
        <v>0</v>
      </c>
      <c r="Q377" s="100">
        <f t="shared" si="378"/>
        <v>0</v>
      </c>
      <c r="R377" s="100">
        <f t="shared" si="378"/>
        <v>0</v>
      </c>
      <c r="S377" s="100">
        <f t="shared" si="378"/>
        <v>0</v>
      </c>
      <c r="T377" s="100">
        <f t="shared" si="378"/>
        <v>0</v>
      </c>
      <c r="U377" s="100">
        <f t="shared" si="378"/>
        <v>0</v>
      </c>
      <c r="V377"/>
    </row>
    <row r="378" spans="1:22" s="96" customFormat="1" ht="15.75" x14ac:dyDescent="0.25">
      <c r="A378" t="s">
        <v>95</v>
      </c>
      <c r="B378" s="95">
        <v>45931</v>
      </c>
      <c r="C378" t="s">
        <v>354</v>
      </c>
      <c r="D378" s="2">
        <v>25</v>
      </c>
      <c r="E378" t="s">
        <v>551</v>
      </c>
      <c r="F378" t="s">
        <v>552</v>
      </c>
      <c r="G378"/>
      <c r="H378" s="2">
        <v>1</v>
      </c>
      <c r="I378" t="s">
        <v>60</v>
      </c>
      <c r="J378" t="s">
        <v>61</v>
      </c>
      <c r="K378" s="161" t="str">
        <f t="shared" si="328"/>
        <v>EE_25_01_5714p57.21</v>
      </c>
      <c r="L378" s="79">
        <v>0</v>
      </c>
      <c r="M378" s="100">
        <f t="shared" ref="M378:U378" si="379">(L378*M$5)</f>
        <v>0</v>
      </c>
      <c r="N378" s="100">
        <f t="shared" si="379"/>
        <v>0</v>
      </c>
      <c r="O378" s="100">
        <f t="shared" si="379"/>
        <v>0</v>
      </c>
      <c r="P378" s="100">
        <f t="shared" si="379"/>
        <v>0</v>
      </c>
      <c r="Q378" s="100">
        <f t="shared" si="379"/>
        <v>0</v>
      </c>
      <c r="R378" s="100">
        <f t="shared" si="379"/>
        <v>0</v>
      </c>
      <c r="S378" s="100">
        <f t="shared" si="379"/>
        <v>0</v>
      </c>
      <c r="T378" s="100">
        <f t="shared" si="379"/>
        <v>0</v>
      </c>
      <c r="U378" s="100">
        <f t="shared" si="379"/>
        <v>0</v>
      </c>
      <c r="V378"/>
    </row>
    <row r="379" spans="1:22" s="96" customFormat="1" ht="15.75" x14ac:dyDescent="0.25">
      <c r="A379" t="s">
        <v>95</v>
      </c>
      <c r="B379" s="95">
        <v>45748</v>
      </c>
      <c r="C379" t="s">
        <v>354</v>
      </c>
      <c r="D379" s="2">
        <v>25</v>
      </c>
      <c r="E379" t="s">
        <v>553</v>
      </c>
      <c r="F379" t="s">
        <v>554</v>
      </c>
      <c r="G379" t="s">
        <v>548</v>
      </c>
      <c r="H379" s="2">
        <v>1</v>
      </c>
      <c r="I379" t="s">
        <v>57</v>
      </c>
      <c r="J379" t="s">
        <v>58</v>
      </c>
      <c r="K379" s="161" t="str">
        <f t="shared" si="328"/>
        <v>EE_25_01_5715p57.20</v>
      </c>
      <c r="L379" s="79">
        <v>0</v>
      </c>
      <c r="M379" s="100">
        <f t="shared" ref="M379:U379" si="380">(L379*M$5)</f>
        <v>0</v>
      </c>
      <c r="N379" s="100">
        <f t="shared" si="380"/>
        <v>0</v>
      </c>
      <c r="O379" s="100">
        <f t="shared" si="380"/>
        <v>0</v>
      </c>
      <c r="P379" s="100">
        <f t="shared" si="380"/>
        <v>0</v>
      </c>
      <c r="Q379" s="100">
        <f t="shared" si="380"/>
        <v>0</v>
      </c>
      <c r="R379" s="100">
        <f t="shared" si="380"/>
        <v>0</v>
      </c>
      <c r="S379" s="100">
        <f t="shared" si="380"/>
        <v>0</v>
      </c>
      <c r="T379" s="100">
        <f t="shared" si="380"/>
        <v>0</v>
      </c>
      <c r="U379" s="100">
        <f t="shared" si="380"/>
        <v>0</v>
      </c>
      <c r="V379"/>
    </row>
    <row r="380" spans="1:22" s="96" customFormat="1" ht="15.75" x14ac:dyDescent="0.25">
      <c r="A380" t="s">
        <v>95</v>
      </c>
      <c r="B380" s="95">
        <v>45931</v>
      </c>
      <c r="C380" t="s">
        <v>354</v>
      </c>
      <c r="D380" s="2">
        <v>25</v>
      </c>
      <c r="E380" t="s">
        <v>553</v>
      </c>
      <c r="F380" t="s">
        <v>554</v>
      </c>
      <c r="G380" t="s">
        <v>548</v>
      </c>
      <c r="H380" s="2">
        <v>1</v>
      </c>
      <c r="I380" t="s">
        <v>60</v>
      </c>
      <c r="J380" t="s">
        <v>61</v>
      </c>
      <c r="K380" s="161" t="str">
        <f t="shared" si="328"/>
        <v>EE_25_01_5715p57.21</v>
      </c>
      <c r="L380" s="79">
        <v>0</v>
      </c>
      <c r="M380" s="100">
        <f t="shared" ref="M380:U380" si="381">(L380*M$5)</f>
        <v>0</v>
      </c>
      <c r="N380" s="100">
        <f t="shared" si="381"/>
        <v>0</v>
      </c>
      <c r="O380" s="100">
        <f t="shared" si="381"/>
        <v>0</v>
      </c>
      <c r="P380" s="100">
        <f t="shared" si="381"/>
        <v>0</v>
      </c>
      <c r="Q380" s="100">
        <f t="shared" si="381"/>
        <v>0</v>
      </c>
      <c r="R380" s="100">
        <f t="shared" si="381"/>
        <v>0</v>
      </c>
      <c r="S380" s="100">
        <f t="shared" si="381"/>
        <v>0</v>
      </c>
      <c r="T380" s="100">
        <f t="shared" si="381"/>
        <v>0</v>
      </c>
      <c r="U380" s="100">
        <f t="shared" si="381"/>
        <v>0</v>
      </c>
      <c r="V380"/>
    </row>
    <row r="381" spans="1:22" s="96" customFormat="1" ht="15.75" x14ac:dyDescent="0.25">
      <c r="A381" t="s">
        <v>95</v>
      </c>
      <c r="B381" s="95">
        <v>45748</v>
      </c>
      <c r="C381" t="s">
        <v>354</v>
      </c>
      <c r="D381" s="2">
        <v>25</v>
      </c>
      <c r="E381" t="s">
        <v>555</v>
      </c>
      <c r="F381" t="s">
        <v>556</v>
      </c>
      <c r="G381" t="s">
        <v>543</v>
      </c>
      <c r="H381" s="2">
        <v>1</v>
      </c>
      <c r="I381" t="s">
        <v>57</v>
      </c>
      <c r="J381" t="s">
        <v>58</v>
      </c>
      <c r="K381" s="161" t="str">
        <f t="shared" si="328"/>
        <v>EE_25001_5702p57.20</v>
      </c>
      <c r="L381" s="79">
        <v>0</v>
      </c>
      <c r="M381" s="100">
        <f t="shared" ref="M381:U381" si="382">(L381*M$5)</f>
        <v>0</v>
      </c>
      <c r="N381" s="100">
        <f t="shared" si="382"/>
        <v>0</v>
      </c>
      <c r="O381" s="100">
        <f t="shared" si="382"/>
        <v>0</v>
      </c>
      <c r="P381" s="100">
        <f t="shared" si="382"/>
        <v>0</v>
      </c>
      <c r="Q381" s="100">
        <f t="shared" si="382"/>
        <v>0</v>
      </c>
      <c r="R381" s="100">
        <f t="shared" si="382"/>
        <v>0</v>
      </c>
      <c r="S381" s="100">
        <f t="shared" si="382"/>
        <v>0</v>
      </c>
      <c r="T381" s="100">
        <f t="shared" si="382"/>
        <v>0</v>
      </c>
      <c r="U381" s="100">
        <f t="shared" si="382"/>
        <v>0</v>
      </c>
      <c r="V381"/>
    </row>
    <row r="382" spans="1:22" s="96" customFormat="1" ht="15.75" x14ac:dyDescent="0.25">
      <c r="A382" t="s">
        <v>95</v>
      </c>
      <c r="B382" s="95">
        <v>45931</v>
      </c>
      <c r="C382" t="s">
        <v>354</v>
      </c>
      <c r="D382" s="2">
        <v>25</v>
      </c>
      <c r="E382" t="s">
        <v>555</v>
      </c>
      <c r="F382" t="s">
        <v>556</v>
      </c>
      <c r="G382" t="s">
        <v>543</v>
      </c>
      <c r="H382" s="2">
        <v>1</v>
      </c>
      <c r="I382" t="s">
        <v>60</v>
      </c>
      <c r="J382" t="s">
        <v>61</v>
      </c>
      <c r="K382" s="161" t="str">
        <f t="shared" si="328"/>
        <v>EE_25001_5702p57.21</v>
      </c>
      <c r="L382" s="79">
        <v>0</v>
      </c>
      <c r="M382" s="100">
        <f t="shared" ref="M382:U382" si="383">(L382*M$5)</f>
        <v>0</v>
      </c>
      <c r="N382" s="100">
        <f t="shared" si="383"/>
        <v>0</v>
      </c>
      <c r="O382" s="100">
        <f t="shared" si="383"/>
        <v>0</v>
      </c>
      <c r="P382" s="100">
        <f t="shared" si="383"/>
        <v>0</v>
      </c>
      <c r="Q382" s="100">
        <f t="shared" si="383"/>
        <v>0</v>
      </c>
      <c r="R382" s="100">
        <f t="shared" si="383"/>
        <v>0</v>
      </c>
      <c r="S382" s="100">
        <f t="shared" si="383"/>
        <v>0</v>
      </c>
      <c r="T382" s="100">
        <f t="shared" si="383"/>
        <v>0</v>
      </c>
      <c r="U382" s="100">
        <f t="shared" si="383"/>
        <v>0</v>
      </c>
      <c r="V382"/>
    </row>
    <row r="383" spans="1:22" s="96" customFormat="1" ht="15.75" x14ac:dyDescent="0.25">
      <c r="A383" t="s">
        <v>95</v>
      </c>
      <c r="B383" s="95">
        <v>45748</v>
      </c>
      <c r="C383" t="s">
        <v>354</v>
      </c>
      <c r="D383" s="2">
        <v>25</v>
      </c>
      <c r="E383" t="s">
        <v>557</v>
      </c>
      <c r="F383" t="s">
        <v>558</v>
      </c>
      <c r="G383" t="s">
        <v>378</v>
      </c>
      <c r="H383" s="2">
        <v>1</v>
      </c>
      <c r="I383" t="s">
        <v>57</v>
      </c>
      <c r="J383" t="s">
        <v>58</v>
      </c>
      <c r="K383" s="161" t="str">
        <f t="shared" si="328"/>
        <v>EE_25001_5703p57.20</v>
      </c>
      <c r="L383" s="79">
        <v>0</v>
      </c>
      <c r="M383" s="100">
        <f t="shared" ref="M383:U383" si="384">(L383*M$5)</f>
        <v>0</v>
      </c>
      <c r="N383" s="100">
        <f t="shared" si="384"/>
        <v>0</v>
      </c>
      <c r="O383" s="100">
        <f t="shared" si="384"/>
        <v>0</v>
      </c>
      <c r="P383" s="100">
        <f t="shared" si="384"/>
        <v>0</v>
      </c>
      <c r="Q383" s="100">
        <f t="shared" si="384"/>
        <v>0</v>
      </c>
      <c r="R383" s="100">
        <f t="shared" si="384"/>
        <v>0</v>
      </c>
      <c r="S383" s="100">
        <f t="shared" si="384"/>
        <v>0</v>
      </c>
      <c r="T383" s="100">
        <f t="shared" si="384"/>
        <v>0</v>
      </c>
      <c r="U383" s="100">
        <f t="shared" si="384"/>
        <v>0</v>
      </c>
      <c r="V383"/>
    </row>
    <row r="384" spans="1:22" s="96" customFormat="1" ht="15.75" x14ac:dyDescent="0.25">
      <c r="A384" t="s">
        <v>95</v>
      </c>
      <c r="B384" s="95">
        <v>45931</v>
      </c>
      <c r="C384" t="s">
        <v>354</v>
      </c>
      <c r="D384" s="2">
        <v>25</v>
      </c>
      <c r="E384" t="s">
        <v>557</v>
      </c>
      <c r="F384" t="s">
        <v>558</v>
      </c>
      <c r="G384" t="s">
        <v>378</v>
      </c>
      <c r="H384" s="2">
        <v>1</v>
      </c>
      <c r="I384" t="s">
        <v>60</v>
      </c>
      <c r="J384" t="s">
        <v>61</v>
      </c>
      <c r="K384" s="161" t="str">
        <f t="shared" si="328"/>
        <v>EE_25001_5703p57.21</v>
      </c>
      <c r="L384" s="79">
        <v>0</v>
      </c>
      <c r="M384" s="100">
        <f t="shared" ref="M384:U384" si="385">(L384*M$5)</f>
        <v>0</v>
      </c>
      <c r="N384" s="100">
        <f t="shared" si="385"/>
        <v>0</v>
      </c>
      <c r="O384" s="100">
        <f t="shared" si="385"/>
        <v>0</v>
      </c>
      <c r="P384" s="100">
        <f t="shared" si="385"/>
        <v>0</v>
      </c>
      <c r="Q384" s="100">
        <f t="shared" si="385"/>
        <v>0</v>
      </c>
      <c r="R384" s="100">
        <f t="shared" si="385"/>
        <v>0</v>
      </c>
      <c r="S384" s="100">
        <f t="shared" si="385"/>
        <v>0</v>
      </c>
      <c r="T384" s="100">
        <f t="shared" si="385"/>
        <v>0</v>
      </c>
      <c r="U384" s="100">
        <f t="shared" si="385"/>
        <v>0</v>
      </c>
      <c r="V384"/>
    </row>
    <row r="385" spans="1:22" s="96" customFormat="1" ht="15.75" x14ac:dyDescent="0.25">
      <c r="A385" t="s">
        <v>95</v>
      </c>
      <c r="B385" s="95">
        <v>45748</v>
      </c>
      <c r="C385" t="s">
        <v>354</v>
      </c>
      <c r="D385" s="2">
        <v>25</v>
      </c>
      <c r="E385" t="s">
        <v>559</v>
      </c>
      <c r="F385" t="s">
        <v>560</v>
      </c>
      <c r="G385" t="s">
        <v>378</v>
      </c>
      <c r="H385" s="2">
        <v>1</v>
      </c>
      <c r="I385" t="s">
        <v>57</v>
      </c>
      <c r="J385" t="s">
        <v>58</v>
      </c>
      <c r="K385" s="161" t="str">
        <f t="shared" si="328"/>
        <v>EE_25001_5704p57.20</v>
      </c>
      <c r="L385" s="79">
        <v>0</v>
      </c>
      <c r="M385" s="100">
        <f t="shared" ref="M385:U385" si="386">(L385*M$5)</f>
        <v>0</v>
      </c>
      <c r="N385" s="100">
        <f t="shared" si="386"/>
        <v>0</v>
      </c>
      <c r="O385" s="100">
        <f t="shared" si="386"/>
        <v>0</v>
      </c>
      <c r="P385" s="100">
        <f t="shared" si="386"/>
        <v>0</v>
      </c>
      <c r="Q385" s="100">
        <f t="shared" si="386"/>
        <v>0</v>
      </c>
      <c r="R385" s="100">
        <f t="shared" si="386"/>
        <v>0</v>
      </c>
      <c r="S385" s="100">
        <f t="shared" si="386"/>
        <v>0</v>
      </c>
      <c r="T385" s="100">
        <f t="shared" si="386"/>
        <v>0</v>
      </c>
      <c r="U385" s="100">
        <f t="shared" si="386"/>
        <v>0</v>
      </c>
      <c r="V385"/>
    </row>
    <row r="386" spans="1:22" s="96" customFormat="1" ht="15.75" x14ac:dyDescent="0.25">
      <c r="A386" t="s">
        <v>95</v>
      </c>
      <c r="B386" s="95">
        <v>45931</v>
      </c>
      <c r="C386" t="s">
        <v>354</v>
      </c>
      <c r="D386" s="2">
        <v>25</v>
      </c>
      <c r="E386" t="s">
        <v>559</v>
      </c>
      <c r="F386" t="s">
        <v>560</v>
      </c>
      <c r="G386" t="s">
        <v>378</v>
      </c>
      <c r="H386" s="2">
        <v>1</v>
      </c>
      <c r="I386" t="s">
        <v>60</v>
      </c>
      <c r="J386" t="s">
        <v>61</v>
      </c>
      <c r="K386" s="161" t="str">
        <f t="shared" si="328"/>
        <v>EE_25001_5704p57.21</v>
      </c>
      <c r="L386" s="79">
        <v>0</v>
      </c>
      <c r="M386" s="100">
        <f t="shared" ref="M386:U386" si="387">(L386*M$5)</f>
        <v>0</v>
      </c>
      <c r="N386" s="100">
        <f t="shared" si="387"/>
        <v>0</v>
      </c>
      <c r="O386" s="100">
        <f t="shared" si="387"/>
        <v>0</v>
      </c>
      <c r="P386" s="100">
        <f t="shared" si="387"/>
        <v>0</v>
      </c>
      <c r="Q386" s="100">
        <f t="shared" si="387"/>
        <v>0</v>
      </c>
      <c r="R386" s="100">
        <f t="shared" si="387"/>
        <v>0</v>
      </c>
      <c r="S386" s="100">
        <f t="shared" si="387"/>
        <v>0</v>
      </c>
      <c r="T386" s="100">
        <f t="shared" si="387"/>
        <v>0</v>
      </c>
      <c r="U386" s="100">
        <f t="shared" si="387"/>
        <v>0</v>
      </c>
      <c r="V386"/>
    </row>
    <row r="387" spans="1:22" s="96" customFormat="1" ht="15.75" x14ac:dyDescent="0.25">
      <c r="A387" t="s">
        <v>95</v>
      </c>
      <c r="B387" s="95">
        <v>45748</v>
      </c>
      <c r="C387" t="s">
        <v>354</v>
      </c>
      <c r="D387" s="2">
        <v>25</v>
      </c>
      <c r="E387" t="s">
        <v>561</v>
      </c>
      <c r="F387" t="s">
        <v>562</v>
      </c>
      <c r="G387" t="s">
        <v>378</v>
      </c>
      <c r="H387" s="2">
        <v>1</v>
      </c>
      <c r="I387" t="s">
        <v>57</v>
      </c>
      <c r="J387" t="s">
        <v>58</v>
      </c>
      <c r="K387" s="161" t="str">
        <f t="shared" si="328"/>
        <v>EE_25001_5705p57.20</v>
      </c>
      <c r="L387" s="79">
        <v>0</v>
      </c>
      <c r="M387" s="100">
        <f t="shared" ref="M387:U387" si="388">(L387*M$5)</f>
        <v>0</v>
      </c>
      <c r="N387" s="100">
        <f t="shared" si="388"/>
        <v>0</v>
      </c>
      <c r="O387" s="100">
        <f t="shared" si="388"/>
        <v>0</v>
      </c>
      <c r="P387" s="100">
        <f t="shared" si="388"/>
        <v>0</v>
      </c>
      <c r="Q387" s="100">
        <f t="shared" si="388"/>
        <v>0</v>
      </c>
      <c r="R387" s="100">
        <f t="shared" si="388"/>
        <v>0</v>
      </c>
      <c r="S387" s="100">
        <f t="shared" si="388"/>
        <v>0</v>
      </c>
      <c r="T387" s="100">
        <f t="shared" si="388"/>
        <v>0</v>
      </c>
      <c r="U387" s="100">
        <f t="shared" si="388"/>
        <v>0</v>
      </c>
      <c r="V387"/>
    </row>
    <row r="388" spans="1:22" s="96" customFormat="1" ht="15.75" x14ac:dyDescent="0.25">
      <c r="A388" t="s">
        <v>95</v>
      </c>
      <c r="B388" s="95">
        <v>45931</v>
      </c>
      <c r="C388" t="s">
        <v>354</v>
      </c>
      <c r="D388" s="2">
        <v>25</v>
      </c>
      <c r="E388" t="s">
        <v>561</v>
      </c>
      <c r="F388" t="s">
        <v>562</v>
      </c>
      <c r="G388" t="s">
        <v>378</v>
      </c>
      <c r="H388" s="2">
        <v>1</v>
      </c>
      <c r="I388" t="s">
        <v>60</v>
      </c>
      <c r="J388" t="s">
        <v>61</v>
      </c>
      <c r="K388" s="161" t="str">
        <f t="shared" si="328"/>
        <v>EE_25001_5705p57.21</v>
      </c>
      <c r="L388" s="79">
        <v>0</v>
      </c>
      <c r="M388" s="100">
        <f t="shared" ref="M388:U388" si="389">(L388*M$5)</f>
        <v>0</v>
      </c>
      <c r="N388" s="100">
        <f t="shared" si="389"/>
        <v>0</v>
      </c>
      <c r="O388" s="100">
        <f t="shared" si="389"/>
        <v>0</v>
      </c>
      <c r="P388" s="100">
        <f t="shared" si="389"/>
        <v>0</v>
      </c>
      <c r="Q388" s="100">
        <f t="shared" si="389"/>
        <v>0</v>
      </c>
      <c r="R388" s="100">
        <f t="shared" si="389"/>
        <v>0</v>
      </c>
      <c r="S388" s="100">
        <f t="shared" si="389"/>
        <v>0</v>
      </c>
      <c r="T388" s="100">
        <f t="shared" si="389"/>
        <v>0</v>
      </c>
      <c r="U388" s="100">
        <f t="shared" si="389"/>
        <v>0</v>
      </c>
      <c r="V388"/>
    </row>
    <row r="389" spans="1:22" s="96" customFormat="1" ht="15.75" x14ac:dyDescent="0.25">
      <c r="A389" t="s">
        <v>95</v>
      </c>
      <c r="B389" s="95">
        <v>45748</v>
      </c>
      <c r="C389" t="s">
        <v>354</v>
      </c>
      <c r="D389" s="2">
        <v>25</v>
      </c>
      <c r="E389" t="s">
        <v>563</v>
      </c>
      <c r="F389" t="s">
        <v>564</v>
      </c>
      <c r="G389" t="s">
        <v>378</v>
      </c>
      <c r="H389" s="2">
        <v>1</v>
      </c>
      <c r="I389" t="s">
        <v>57</v>
      </c>
      <c r="J389" t="s">
        <v>58</v>
      </c>
      <c r="K389" s="161" t="str">
        <f t="shared" si="328"/>
        <v>EE_25001_5706p57.20</v>
      </c>
      <c r="L389" s="79">
        <v>0</v>
      </c>
      <c r="M389" s="100">
        <f t="shared" ref="M389:U389" si="390">(L389*M$5)</f>
        <v>0</v>
      </c>
      <c r="N389" s="100">
        <f t="shared" si="390"/>
        <v>0</v>
      </c>
      <c r="O389" s="100">
        <f t="shared" si="390"/>
        <v>0</v>
      </c>
      <c r="P389" s="100">
        <f t="shared" si="390"/>
        <v>0</v>
      </c>
      <c r="Q389" s="100">
        <f t="shared" si="390"/>
        <v>0</v>
      </c>
      <c r="R389" s="100">
        <f t="shared" si="390"/>
        <v>0</v>
      </c>
      <c r="S389" s="100">
        <f t="shared" si="390"/>
        <v>0</v>
      </c>
      <c r="T389" s="100">
        <f t="shared" si="390"/>
        <v>0</v>
      </c>
      <c r="U389" s="100">
        <f t="shared" si="390"/>
        <v>0</v>
      </c>
      <c r="V389"/>
    </row>
    <row r="390" spans="1:22" s="96" customFormat="1" ht="15.75" x14ac:dyDescent="0.25">
      <c r="A390" t="s">
        <v>95</v>
      </c>
      <c r="B390" s="95">
        <v>45931</v>
      </c>
      <c r="C390" t="s">
        <v>354</v>
      </c>
      <c r="D390" s="2">
        <v>25</v>
      </c>
      <c r="E390" t="s">
        <v>563</v>
      </c>
      <c r="F390" t="s">
        <v>564</v>
      </c>
      <c r="G390" t="s">
        <v>378</v>
      </c>
      <c r="H390" s="2">
        <v>1</v>
      </c>
      <c r="I390" t="s">
        <v>60</v>
      </c>
      <c r="J390" t="s">
        <v>61</v>
      </c>
      <c r="K390" s="161" t="str">
        <f t="shared" si="328"/>
        <v>EE_25001_5706p57.21</v>
      </c>
      <c r="L390" s="79">
        <v>0</v>
      </c>
      <c r="M390" s="100">
        <f t="shared" ref="M390:U390" si="391">(L390*M$5)</f>
        <v>0</v>
      </c>
      <c r="N390" s="100">
        <f t="shared" si="391"/>
        <v>0</v>
      </c>
      <c r="O390" s="100">
        <f t="shared" si="391"/>
        <v>0</v>
      </c>
      <c r="P390" s="100">
        <f t="shared" si="391"/>
        <v>0</v>
      </c>
      <c r="Q390" s="100">
        <f t="shared" si="391"/>
        <v>0</v>
      </c>
      <c r="R390" s="100">
        <f t="shared" si="391"/>
        <v>0</v>
      </c>
      <c r="S390" s="100">
        <f t="shared" si="391"/>
        <v>0</v>
      </c>
      <c r="T390" s="100">
        <f t="shared" si="391"/>
        <v>0</v>
      </c>
      <c r="U390" s="100">
        <f t="shared" si="391"/>
        <v>0</v>
      </c>
      <c r="V390"/>
    </row>
    <row r="391" spans="1:22" s="96" customFormat="1" ht="15.75" x14ac:dyDescent="0.25">
      <c r="A391" t="s">
        <v>95</v>
      </c>
      <c r="B391" s="95">
        <v>45748</v>
      </c>
      <c r="C391" t="s">
        <v>354</v>
      </c>
      <c r="D391" s="2">
        <v>25</v>
      </c>
      <c r="E391" t="s">
        <v>565</v>
      </c>
      <c r="F391" t="s">
        <v>566</v>
      </c>
      <c r="G391" t="s">
        <v>378</v>
      </c>
      <c r="H391" s="2">
        <v>1</v>
      </c>
      <c r="I391" t="s">
        <v>57</v>
      </c>
      <c r="J391" t="s">
        <v>58</v>
      </c>
      <c r="K391" s="161" t="str">
        <f t="shared" si="328"/>
        <v>EE_25001_5707p57.20</v>
      </c>
      <c r="L391" s="79">
        <v>0</v>
      </c>
      <c r="M391" s="100">
        <f t="shared" ref="M391:U391" si="392">(L391*M$5)</f>
        <v>0</v>
      </c>
      <c r="N391" s="100">
        <f t="shared" si="392"/>
        <v>0</v>
      </c>
      <c r="O391" s="100">
        <f t="shared" si="392"/>
        <v>0</v>
      </c>
      <c r="P391" s="100">
        <f t="shared" si="392"/>
        <v>0</v>
      </c>
      <c r="Q391" s="100">
        <f t="shared" si="392"/>
        <v>0</v>
      </c>
      <c r="R391" s="100">
        <f t="shared" si="392"/>
        <v>0</v>
      </c>
      <c r="S391" s="100">
        <f t="shared" si="392"/>
        <v>0</v>
      </c>
      <c r="T391" s="100">
        <f t="shared" si="392"/>
        <v>0</v>
      </c>
      <c r="U391" s="100">
        <f t="shared" si="392"/>
        <v>0</v>
      </c>
      <c r="V391"/>
    </row>
    <row r="392" spans="1:22" s="96" customFormat="1" ht="15.75" x14ac:dyDescent="0.25">
      <c r="A392" t="s">
        <v>95</v>
      </c>
      <c r="B392" s="95">
        <v>45931</v>
      </c>
      <c r="C392" t="s">
        <v>354</v>
      </c>
      <c r="D392" s="2">
        <v>25</v>
      </c>
      <c r="E392" t="s">
        <v>565</v>
      </c>
      <c r="F392" t="s">
        <v>566</v>
      </c>
      <c r="G392" t="s">
        <v>378</v>
      </c>
      <c r="H392" s="2">
        <v>1</v>
      </c>
      <c r="I392" t="s">
        <v>60</v>
      </c>
      <c r="J392" t="s">
        <v>61</v>
      </c>
      <c r="K392" s="161" t="str">
        <f t="shared" ref="K392:K455" si="393">CONCATENATE(E392,I392)</f>
        <v>EE_25001_5707p57.21</v>
      </c>
      <c r="L392" s="79">
        <v>0</v>
      </c>
      <c r="M392" s="100">
        <f t="shared" ref="M392:U392" si="394">(L392*M$5)</f>
        <v>0</v>
      </c>
      <c r="N392" s="100">
        <f t="shared" si="394"/>
        <v>0</v>
      </c>
      <c r="O392" s="100">
        <f t="shared" si="394"/>
        <v>0</v>
      </c>
      <c r="P392" s="100">
        <f t="shared" si="394"/>
        <v>0</v>
      </c>
      <c r="Q392" s="100">
        <f t="shared" si="394"/>
        <v>0</v>
      </c>
      <c r="R392" s="100">
        <f t="shared" si="394"/>
        <v>0</v>
      </c>
      <c r="S392" s="100">
        <f t="shared" si="394"/>
        <v>0</v>
      </c>
      <c r="T392" s="100">
        <f t="shared" si="394"/>
        <v>0</v>
      </c>
      <c r="U392" s="100">
        <f t="shared" si="394"/>
        <v>0</v>
      </c>
      <c r="V392"/>
    </row>
    <row r="393" spans="1:22" s="96" customFormat="1" ht="15.75" x14ac:dyDescent="0.25">
      <c r="A393" t="s">
        <v>95</v>
      </c>
      <c r="B393" s="95">
        <v>45748</v>
      </c>
      <c r="C393" t="s">
        <v>354</v>
      </c>
      <c r="D393" s="2">
        <v>25</v>
      </c>
      <c r="E393" t="s">
        <v>567</v>
      </c>
      <c r="F393" t="s">
        <v>568</v>
      </c>
      <c r="G393" t="s">
        <v>543</v>
      </c>
      <c r="H393" s="2">
        <v>1</v>
      </c>
      <c r="I393" t="s">
        <v>57</v>
      </c>
      <c r="J393" t="s">
        <v>58</v>
      </c>
      <c r="K393" s="161" t="str">
        <f t="shared" si="393"/>
        <v>EE_25001_5716p57.20</v>
      </c>
      <c r="L393" s="79">
        <v>0</v>
      </c>
      <c r="M393" s="100">
        <f t="shared" ref="M393:U393" si="395">(L393*M$5)</f>
        <v>0</v>
      </c>
      <c r="N393" s="100">
        <f t="shared" si="395"/>
        <v>0</v>
      </c>
      <c r="O393" s="100">
        <f t="shared" si="395"/>
        <v>0</v>
      </c>
      <c r="P393" s="100">
        <f t="shared" si="395"/>
        <v>0</v>
      </c>
      <c r="Q393" s="100">
        <f t="shared" si="395"/>
        <v>0</v>
      </c>
      <c r="R393" s="100">
        <f t="shared" si="395"/>
        <v>0</v>
      </c>
      <c r="S393" s="100">
        <f t="shared" si="395"/>
        <v>0</v>
      </c>
      <c r="T393" s="100">
        <f t="shared" si="395"/>
        <v>0</v>
      </c>
      <c r="U393" s="100">
        <f t="shared" si="395"/>
        <v>0</v>
      </c>
      <c r="V393"/>
    </row>
    <row r="394" spans="1:22" s="96" customFormat="1" ht="15.75" x14ac:dyDescent="0.25">
      <c r="A394" t="s">
        <v>95</v>
      </c>
      <c r="B394" s="95">
        <v>45931</v>
      </c>
      <c r="C394" t="s">
        <v>354</v>
      </c>
      <c r="D394" s="2">
        <v>25</v>
      </c>
      <c r="E394" t="s">
        <v>567</v>
      </c>
      <c r="F394" t="s">
        <v>568</v>
      </c>
      <c r="G394" t="s">
        <v>543</v>
      </c>
      <c r="H394" s="2">
        <v>1</v>
      </c>
      <c r="I394" t="s">
        <v>60</v>
      </c>
      <c r="J394" t="s">
        <v>61</v>
      </c>
      <c r="K394" s="161" t="str">
        <f t="shared" si="393"/>
        <v>EE_25001_5716p57.21</v>
      </c>
      <c r="L394" s="79">
        <v>0</v>
      </c>
      <c r="M394" s="100">
        <f t="shared" ref="M394:U394" si="396">(L394*M$5)</f>
        <v>0</v>
      </c>
      <c r="N394" s="100">
        <f t="shared" si="396"/>
        <v>0</v>
      </c>
      <c r="O394" s="100">
        <f t="shared" si="396"/>
        <v>0</v>
      </c>
      <c r="P394" s="100">
        <f t="shared" si="396"/>
        <v>0</v>
      </c>
      <c r="Q394" s="100">
        <f t="shared" si="396"/>
        <v>0</v>
      </c>
      <c r="R394" s="100">
        <f t="shared" si="396"/>
        <v>0</v>
      </c>
      <c r="S394" s="100">
        <f t="shared" si="396"/>
        <v>0</v>
      </c>
      <c r="T394" s="100">
        <f t="shared" si="396"/>
        <v>0</v>
      </c>
      <c r="U394" s="100">
        <f t="shared" si="396"/>
        <v>0</v>
      </c>
      <c r="V394"/>
    </row>
    <row r="395" spans="1:22" s="96" customFormat="1" ht="15.75" x14ac:dyDescent="0.25">
      <c r="A395" t="s">
        <v>95</v>
      </c>
      <c r="B395" s="95">
        <v>45748</v>
      </c>
      <c r="C395" t="s">
        <v>354</v>
      </c>
      <c r="D395" s="2">
        <v>25</v>
      </c>
      <c r="E395" t="s">
        <v>569</v>
      </c>
      <c r="F395" t="s">
        <v>570</v>
      </c>
      <c r="G395"/>
      <c r="H395" s="2">
        <v>1</v>
      </c>
      <c r="I395" t="s">
        <v>57</v>
      </c>
      <c r="J395" t="s">
        <v>58</v>
      </c>
      <c r="K395" s="161" t="str">
        <f t="shared" si="393"/>
        <v>EE_25002_5706p57.20</v>
      </c>
      <c r="L395" s="79">
        <v>0</v>
      </c>
      <c r="M395" s="100">
        <f t="shared" ref="M395:U395" si="397">(L395*M$5)</f>
        <v>0</v>
      </c>
      <c r="N395" s="100">
        <f t="shared" si="397"/>
        <v>0</v>
      </c>
      <c r="O395" s="100">
        <f t="shared" si="397"/>
        <v>0</v>
      </c>
      <c r="P395" s="100">
        <f t="shared" si="397"/>
        <v>0</v>
      </c>
      <c r="Q395" s="100">
        <f t="shared" si="397"/>
        <v>0</v>
      </c>
      <c r="R395" s="100">
        <f t="shared" si="397"/>
        <v>0</v>
      </c>
      <c r="S395" s="100">
        <f t="shared" si="397"/>
        <v>0</v>
      </c>
      <c r="T395" s="100">
        <f t="shared" si="397"/>
        <v>0</v>
      </c>
      <c r="U395" s="100">
        <f t="shared" si="397"/>
        <v>0</v>
      </c>
      <c r="V395"/>
    </row>
    <row r="396" spans="1:22" s="96" customFormat="1" ht="15.75" x14ac:dyDescent="0.25">
      <c r="A396" t="s">
        <v>95</v>
      </c>
      <c r="B396" s="95">
        <v>45931</v>
      </c>
      <c r="C396" t="s">
        <v>354</v>
      </c>
      <c r="D396" s="2">
        <v>25</v>
      </c>
      <c r="E396" t="s">
        <v>569</v>
      </c>
      <c r="F396" t="s">
        <v>570</v>
      </c>
      <c r="G396"/>
      <c r="H396" s="2">
        <v>1</v>
      </c>
      <c r="I396" t="s">
        <v>60</v>
      </c>
      <c r="J396" t="s">
        <v>61</v>
      </c>
      <c r="K396" s="161" t="str">
        <f t="shared" si="393"/>
        <v>EE_25002_5706p57.21</v>
      </c>
      <c r="L396" s="79">
        <v>0</v>
      </c>
      <c r="M396" s="100">
        <f t="shared" ref="M396:U396" si="398">(L396*M$5)</f>
        <v>0</v>
      </c>
      <c r="N396" s="100">
        <f t="shared" si="398"/>
        <v>0</v>
      </c>
      <c r="O396" s="100">
        <f t="shared" si="398"/>
        <v>0</v>
      </c>
      <c r="P396" s="100">
        <f t="shared" si="398"/>
        <v>0</v>
      </c>
      <c r="Q396" s="100">
        <f t="shared" si="398"/>
        <v>0</v>
      </c>
      <c r="R396" s="100">
        <f t="shared" si="398"/>
        <v>0</v>
      </c>
      <c r="S396" s="100">
        <f t="shared" si="398"/>
        <v>0</v>
      </c>
      <c r="T396" s="100">
        <f t="shared" si="398"/>
        <v>0</v>
      </c>
      <c r="U396" s="100">
        <f t="shared" si="398"/>
        <v>0</v>
      </c>
      <c r="V396"/>
    </row>
    <row r="397" spans="1:22" s="96" customFormat="1" ht="15.75" x14ac:dyDescent="0.25">
      <c r="A397" t="s">
        <v>95</v>
      </c>
      <c r="B397" s="95">
        <v>45748</v>
      </c>
      <c r="C397" t="s">
        <v>354</v>
      </c>
      <c r="D397" s="2">
        <v>26</v>
      </c>
      <c r="E397" t="s">
        <v>571</v>
      </c>
      <c r="F397" t="s">
        <v>572</v>
      </c>
      <c r="G397" t="s">
        <v>573</v>
      </c>
      <c r="H397" s="2">
        <v>1</v>
      </c>
      <c r="I397" t="s">
        <v>57</v>
      </c>
      <c r="J397" t="s">
        <v>58</v>
      </c>
      <c r="K397" s="161" t="str">
        <f t="shared" si="393"/>
        <v>EE_26_01_5710p57.20</v>
      </c>
      <c r="L397" s="79">
        <v>0</v>
      </c>
      <c r="M397" s="100">
        <f t="shared" ref="M397:U397" si="399">(L397*M$5)</f>
        <v>0</v>
      </c>
      <c r="N397" s="100">
        <f t="shared" si="399"/>
        <v>0</v>
      </c>
      <c r="O397" s="100">
        <f t="shared" si="399"/>
        <v>0</v>
      </c>
      <c r="P397" s="100">
        <f t="shared" si="399"/>
        <v>0</v>
      </c>
      <c r="Q397" s="100">
        <f t="shared" si="399"/>
        <v>0</v>
      </c>
      <c r="R397" s="100">
        <f t="shared" si="399"/>
        <v>0</v>
      </c>
      <c r="S397" s="100">
        <f t="shared" si="399"/>
        <v>0</v>
      </c>
      <c r="T397" s="100">
        <f t="shared" si="399"/>
        <v>0</v>
      </c>
      <c r="U397" s="100">
        <f t="shared" si="399"/>
        <v>0</v>
      </c>
      <c r="V397"/>
    </row>
    <row r="398" spans="1:22" s="96" customFormat="1" ht="15.75" x14ac:dyDescent="0.25">
      <c r="A398" t="s">
        <v>95</v>
      </c>
      <c r="B398" s="95">
        <v>45931</v>
      </c>
      <c r="C398" t="s">
        <v>354</v>
      </c>
      <c r="D398" s="2">
        <v>26</v>
      </c>
      <c r="E398" t="s">
        <v>571</v>
      </c>
      <c r="F398" t="s">
        <v>572</v>
      </c>
      <c r="G398" t="s">
        <v>573</v>
      </c>
      <c r="H398" s="2">
        <v>1</v>
      </c>
      <c r="I398" t="s">
        <v>60</v>
      </c>
      <c r="J398" t="s">
        <v>61</v>
      </c>
      <c r="K398" s="161" t="str">
        <f t="shared" si="393"/>
        <v>EE_26_01_5710p57.21</v>
      </c>
      <c r="L398" s="79">
        <v>0</v>
      </c>
      <c r="M398" s="100">
        <f t="shared" ref="M398:U398" si="400">(L398*M$5)</f>
        <v>0</v>
      </c>
      <c r="N398" s="100">
        <f t="shared" si="400"/>
        <v>0</v>
      </c>
      <c r="O398" s="100">
        <f t="shared" si="400"/>
        <v>0</v>
      </c>
      <c r="P398" s="100">
        <f t="shared" si="400"/>
        <v>0</v>
      </c>
      <c r="Q398" s="100">
        <f t="shared" si="400"/>
        <v>0</v>
      </c>
      <c r="R398" s="100">
        <f t="shared" si="400"/>
        <v>0</v>
      </c>
      <c r="S398" s="100">
        <f t="shared" si="400"/>
        <v>0</v>
      </c>
      <c r="T398" s="100">
        <f t="shared" si="400"/>
        <v>0</v>
      </c>
      <c r="U398" s="100">
        <f t="shared" si="400"/>
        <v>0</v>
      </c>
      <c r="V398"/>
    </row>
    <row r="399" spans="1:22" s="96" customFormat="1" ht="15.75" x14ac:dyDescent="0.25">
      <c r="A399" t="s">
        <v>95</v>
      </c>
      <c r="B399" s="95">
        <v>45748</v>
      </c>
      <c r="C399" t="s">
        <v>354</v>
      </c>
      <c r="D399" s="2">
        <v>26</v>
      </c>
      <c r="E399" t="s">
        <v>574</v>
      </c>
      <c r="F399" t="s">
        <v>572</v>
      </c>
      <c r="G399" t="s">
        <v>573</v>
      </c>
      <c r="H399" s="2">
        <v>1</v>
      </c>
      <c r="I399" t="s">
        <v>57</v>
      </c>
      <c r="J399" t="s">
        <v>58</v>
      </c>
      <c r="K399" s="161" t="str">
        <f t="shared" si="393"/>
        <v>EE_26_01_5711p57.20</v>
      </c>
      <c r="L399" s="79">
        <v>0</v>
      </c>
      <c r="M399" s="100">
        <f t="shared" ref="M399:U399" si="401">(L399*M$5)</f>
        <v>0</v>
      </c>
      <c r="N399" s="100">
        <f t="shared" si="401"/>
        <v>0</v>
      </c>
      <c r="O399" s="100">
        <f t="shared" si="401"/>
        <v>0</v>
      </c>
      <c r="P399" s="100">
        <f t="shared" si="401"/>
        <v>0</v>
      </c>
      <c r="Q399" s="100">
        <f t="shared" si="401"/>
        <v>0</v>
      </c>
      <c r="R399" s="100">
        <f t="shared" si="401"/>
        <v>0</v>
      </c>
      <c r="S399" s="100">
        <f t="shared" si="401"/>
        <v>0</v>
      </c>
      <c r="T399" s="100">
        <f t="shared" si="401"/>
        <v>0</v>
      </c>
      <c r="U399" s="100">
        <f t="shared" si="401"/>
        <v>0</v>
      </c>
      <c r="V399"/>
    </row>
    <row r="400" spans="1:22" s="96" customFormat="1" ht="15.75" x14ac:dyDescent="0.25">
      <c r="A400" t="s">
        <v>95</v>
      </c>
      <c r="B400" s="95">
        <v>45931</v>
      </c>
      <c r="C400" t="s">
        <v>354</v>
      </c>
      <c r="D400" s="2">
        <v>26</v>
      </c>
      <c r="E400" t="s">
        <v>574</v>
      </c>
      <c r="F400" t="s">
        <v>572</v>
      </c>
      <c r="G400" t="s">
        <v>573</v>
      </c>
      <c r="H400" s="2">
        <v>1</v>
      </c>
      <c r="I400" t="s">
        <v>60</v>
      </c>
      <c r="J400" t="s">
        <v>61</v>
      </c>
      <c r="K400" s="161" t="str">
        <f t="shared" si="393"/>
        <v>EE_26_01_5711p57.21</v>
      </c>
      <c r="L400" s="79">
        <v>0</v>
      </c>
      <c r="M400" s="100">
        <f t="shared" ref="M400:U400" si="402">(L400*M$5)</f>
        <v>0</v>
      </c>
      <c r="N400" s="100">
        <f t="shared" si="402"/>
        <v>0</v>
      </c>
      <c r="O400" s="100">
        <f t="shared" si="402"/>
        <v>0</v>
      </c>
      <c r="P400" s="100">
        <f t="shared" si="402"/>
        <v>0</v>
      </c>
      <c r="Q400" s="100">
        <f t="shared" si="402"/>
        <v>0</v>
      </c>
      <c r="R400" s="100">
        <f t="shared" si="402"/>
        <v>0</v>
      </c>
      <c r="S400" s="100">
        <f t="shared" si="402"/>
        <v>0</v>
      </c>
      <c r="T400" s="100">
        <f t="shared" si="402"/>
        <v>0</v>
      </c>
      <c r="U400" s="100">
        <f t="shared" si="402"/>
        <v>0</v>
      </c>
      <c r="V400"/>
    </row>
    <row r="401" spans="1:22" s="96" customFormat="1" ht="15.75" x14ac:dyDescent="0.25">
      <c r="A401"/>
      <c r="B401" s="95">
        <v>45748</v>
      </c>
      <c r="C401" t="s">
        <v>575</v>
      </c>
      <c r="D401" s="2">
        <v>0</v>
      </c>
      <c r="E401" t="s">
        <v>576</v>
      </c>
      <c r="F401" t="s">
        <v>577</v>
      </c>
      <c r="G401" t="s">
        <v>457</v>
      </c>
      <c r="H401" s="2">
        <v>1</v>
      </c>
      <c r="I401" t="s">
        <v>57</v>
      </c>
      <c r="J401" t="s">
        <v>58</v>
      </c>
      <c r="K401" s="161" t="str">
        <f t="shared" si="393"/>
        <v>EG_00_21_5702p57.20</v>
      </c>
      <c r="L401" s="79">
        <v>0</v>
      </c>
      <c r="M401" s="100">
        <f t="shared" ref="M401:U401" si="403">(L401*M$5)</f>
        <v>0</v>
      </c>
      <c r="N401" s="100">
        <f t="shared" si="403"/>
        <v>0</v>
      </c>
      <c r="O401" s="100">
        <f t="shared" si="403"/>
        <v>0</v>
      </c>
      <c r="P401" s="100">
        <f t="shared" si="403"/>
        <v>0</v>
      </c>
      <c r="Q401" s="100">
        <f t="shared" si="403"/>
        <v>0</v>
      </c>
      <c r="R401" s="100">
        <f t="shared" si="403"/>
        <v>0</v>
      </c>
      <c r="S401" s="100">
        <f t="shared" si="403"/>
        <v>0</v>
      </c>
      <c r="T401" s="100">
        <f t="shared" si="403"/>
        <v>0</v>
      </c>
      <c r="U401" s="100">
        <f t="shared" si="403"/>
        <v>0</v>
      </c>
      <c r="V401"/>
    </row>
    <row r="402" spans="1:22" s="96" customFormat="1" ht="15.75" x14ac:dyDescent="0.25">
      <c r="A402"/>
      <c r="B402" s="95">
        <v>45931</v>
      </c>
      <c r="C402" t="s">
        <v>575</v>
      </c>
      <c r="D402" s="2">
        <v>0</v>
      </c>
      <c r="E402" t="s">
        <v>576</v>
      </c>
      <c r="F402" t="s">
        <v>577</v>
      </c>
      <c r="G402" t="s">
        <v>457</v>
      </c>
      <c r="H402" s="2">
        <v>1</v>
      </c>
      <c r="I402" t="s">
        <v>60</v>
      </c>
      <c r="J402" t="s">
        <v>61</v>
      </c>
      <c r="K402" s="161" t="str">
        <f t="shared" si="393"/>
        <v>EG_00_21_5702p57.21</v>
      </c>
      <c r="L402" s="79">
        <v>0</v>
      </c>
      <c r="M402" s="100">
        <f t="shared" ref="M402:U402" si="404">(L402*M$5)</f>
        <v>0</v>
      </c>
      <c r="N402" s="100">
        <f t="shared" si="404"/>
        <v>0</v>
      </c>
      <c r="O402" s="100">
        <f t="shared" si="404"/>
        <v>0</v>
      </c>
      <c r="P402" s="100">
        <f t="shared" si="404"/>
        <v>0</v>
      </c>
      <c r="Q402" s="100">
        <f t="shared" si="404"/>
        <v>0</v>
      </c>
      <c r="R402" s="100">
        <f t="shared" si="404"/>
        <v>0</v>
      </c>
      <c r="S402" s="100">
        <f t="shared" si="404"/>
        <v>0</v>
      </c>
      <c r="T402" s="100">
        <f t="shared" si="404"/>
        <v>0</v>
      </c>
      <c r="U402" s="100">
        <f t="shared" si="404"/>
        <v>0</v>
      </c>
      <c r="V402"/>
    </row>
    <row r="403" spans="1:22" s="96" customFormat="1" ht="15.75" x14ac:dyDescent="0.25">
      <c r="A403"/>
      <c r="B403" s="95">
        <v>45748</v>
      </c>
      <c r="C403" t="s">
        <v>575</v>
      </c>
      <c r="D403" s="2">
        <v>0</v>
      </c>
      <c r="E403" t="s">
        <v>578</v>
      </c>
      <c r="F403" t="s">
        <v>579</v>
      </c>
      <c r="G403" t="s">
        <v>580</v>
      </c>
      <c r="H403" s="2">
        <v>1</v>
      </c>
      <c r="I403" t="s">
        <v>57</v>
      </c>
      <c r="J403" t="s">
        <v>58</v>
      </c>
      <c r="K403" s="161" t="str">
        <f t="shared" si="393"/>
        <v>EG_00_21_5704p57.20</v>
      </c>
      <c r="L403" s="79">
        <v>0</v>
      </c>
      <c r="M403" s="100">
        <f t="shared" ref="M403:U403" si="405">(L403*M$5)</f>
        <v>0</v>
      </c>
      <c r="N403" s="100">
        <f t="shared" si="405"/>
        <v>0</v>
      </c>
      <c r="O403" s="100">
        <f t="shared" si="405"/>
        <v>0</v>
      </c>
      <c r="P403" s="100">
        <f t="shared" si="405"/>
        <v>0</v>
      </c>
      <c r="Q403" s="100">
        <f t="shared" si="405"/>
        <v>0</v>
      </c>
      <c r="R403" s="100">
        <f t="shared" si="405"/>
        <v>0</v>
      </c>
      <c r="S403" s="100">
        <f t="shared" si="405"/>
        <v>0</v>
      </c>
      <c r="T403" s="100">
        <f t="shared" si="405"/>
        <v>0</v>
      </c>
      <c r="U403" s="100">
        <f t="shared" si="405"/>
        <v>0</v>
      </c>
      <c r="V403"/>
    </row>
    <row r="404" spans="1:22" s="96" customFormat="1" ht="15.75" x14ac:dyDescent="0.25">
      <c r="A404"/>
      <c r="B404" s="95">
        <v>45931</v>
      </c>
      <c r="C404" t="s">
        <v>575</v>
      </c>
      <c r="D404" s="2">
        <v>0</v>
      </c>
      <c r="E404" t="s">
        <v>578</v>
      </c>
      <c r="F404" t="s">
        <v>579</v>
      </c>
      <c r="G404" t="s">
        <v>580</v>
      </c>
      <c r="H404" s="2">
        <v>1</v>
      </c>
      <c r="I404" t="s">
        <v>60</v>
      </c>
      <c r="J404" t="s">
        <v>61</v>
      </c>
      <c r="K404" s="161" t="str">
        <f t="shared" si="393"/>
        <v>EG_00_21_5704p57.21</v>
      </c>
      <c r="L404" s="79">
        <v>0</v>
      </c>
      <c r="M404" s="100">
        <f t="shared" ref="M404:U404" si="406">(L404*M$5)</f>
        <v>0</v>
      </c>
      <c r="N404" s="100">
        <f t="shared" si="406"/>
        <v>0</v>
      </c>
      <c r="O404" s="100">
        <f t="shared" si="406"/>
        <v>0</v>
      </c>
      <c r="P404" s="100">
        <f t="shared" si="406"/>
        <v>0</v>
      </c>
      <c r="Q404" s="100">
        <f t="shared" si="406"/>
        <v>0</v>
      </c>
      <c r="R404" s="100">
        <f t="shared" si="406"/>
        <v>0</v>
      </c>
      <c r="S404" s="100">
        <f t="shared" si="406"/>
        <v>0</v>
      </c>
      <c r="T404" s="100">
        <f t="shared" si="406"/>
        <v>0</v>
      </c>
      <c r="U404" s="100">
        <f t="shared" si="406"/>
        <v>0</v>
      </c>
      <c r="V404"/>
    </row>
    <row r="405" spans="1:22" s="96" customFormat="1" ht="15.75" x14ac:dyDescent="0.25">
      <c r="A405"/>
      <c r="B405" s="95">
        <v>45748</v>
      </c>
      <c r="C405" t="s">
        <v>575</v>
      </c>
      <c r="D405" s="2">
        <v>0</v>
      </c>
      <c r="E405" t="s">
        <v>581</v>
      </c>
      <c r="F405" t="s">
        <v>582</v>
      </c>
      <c r="G405" t="s">
        <v>583</v>
      </c>
      <c r="H405" s="2">
        <v>1</v>
      </c>
      <c r="I405" t="s">
        <v>57</v>
      </c>
      <c r="J405" t="s">
        <v>58</v>
      </c>
      <c r="K405" s="161" t="str">
        <f t="shared" si="393"/>
        <v>EG_00_30_5701p57.20</v>
      </c>
      <c r="L405" s="79">
        <v>0</v>
      </c>
      <c r="M405" s="100">
        <f t="shared" ref="M405:U405" si="407">(L405*M$5)</f>
        <v>0</v>
      </c>
      <c r="N405" s="100">
        <f t="shared" si="407"/>
        <v>0</v>
      </c>
      <c r="O405" s="100">
        <f t="shared" si="407"/>
        <v>0</v>
      </c>
      <c r="P405" s="100">
        <f t="shared" si="407"/>
        <v>0</v>
      </c>
      <c r="Q405" s="100">
        <f t="shared" si="407"/>
        <v>0</v>
      </c>
      <c r="R405" s="100">
        <f t="shared" si="407"/>
        <v>0</v>
      </c>
      <c r="S405" s="100">
        <f t="shared" si="407"/>
        <v>0</v>
      </c>
      <c r="T405" s="100">
        <f t="shared" si="407"/>
        <v>0</v>
      </c>
      <c r="U405" s="100">
        <f t="shared" si="407"/>
        <v>0</v>
      </c>
      <c r="V405"/>
    </row>
    <row r="406" spans="1:22" s="96" customFormat="1" ht="15.75" x14ac:dyDescent="0.25">
      <c r="A406"/>
      <c r="B406" s="95">
        <v>45931</v>
      </c>
      <c r="C406" t="s">
        <v>575</v>
      </c>
      <c r="D406" s="2">
        <v>0</v>
      </c>
      <c r="E406" t="s">
        <v>581</v>
      </c>
      <c r="F406" t="s">
        <v>582</v>
      </c>
      <c r="G406" t="s">
        <v>583</v>
      </c>
      <c r="H406" s="2">
        <v>1</v>
      </c>
      <c r="I406" t="s">
        <v>60</v>
      </c>
      <c r="J406" t="s">
        <v>61</v>
      </c>
      <c r="K406" s="161" t="str">
        <f t="shared" si="393"/>
        <v>EG_00_30_5701p57.21</v>
      </c>
      <c r="L406" s="79">
        <v>0</v>
      </c>
      <c r="M406" s="100">
        <f t="shared" ref="M406:U406" si="408">(L406*M$5)</f>
        <v>0</v>
      </c>
      <c r="N406" s="100">
        <f t="shared" si="408"/>
        <v>0</v>
      </c>
      <c r="O406" s="100">
        <f t="shared" si="408"/>
        <v>0</v>
      </c>
      <c r="P406" s="100">
        <f t="shared" si="408"/>
        <v>0</v>
      </c>
      <c r="Q406" s="100">
        <f t="shared" si="408"/>
        <v>0</v>
      </c>
      <c r="R406" s="100">
        <f t="shared" si="408"/>
        <v>0</v>
      </c>
      <c r="S406" s="100">
        <f t="shared" si="408"/>
        <v>0</v>
      </c>
      <c r="T406" s="100">
        <f t="shared" si="408"/>
        <v>0</v>
      </c>
      <c r="U406" s="100">
        <f t="shared" si="408"/>
        <v>0</v>
      </c>
      <c r="V406"/>
    </row>
    <row r="407" spans="1:22" s="96" customFormat="1" ht="15.75" x14ac:dyDescent="0.25">
      <c r="A407" t="s">
        <v>95</v>
      </c>
      <c r="B407" s="95">
        <v>45748</v>
      </c>
      <c r="C407" t="s">
        <v>575</v>
      </c>
      <c r="D407" s="2">
        <v>0</v>
      </c>
      <c r="E407" t="s">
        <v>584</v>
      </c>
      <c r="F407" t="s">
        <v>585</v>
      </c>
      <c r="G407" t="s">
        <v>586</v>
      </c>
      <c r="H407" s="2">
        <v>1</v>
      </c>
      <c r="I407" t="s">
        <v>57</v>
      </c>
      <c r="J407" t="s">
        <v>58</v>
      </c>
      <c r="K407" s="161" t="str">
        <f t="shared" si="393"/>
        <v>EG_00_32_5701p57.20</v>
      </c>
      <c r="L407" s="79">
        <v>0</v>
      </c>
      <c r="M407" s="100">
        <f t="shared" ref="M407:U407" si="409">(L407*M$5)</f>
        <v>0</v>
      </c>
      <c r="N407" s="100">
        <f t="shared" si="409"/>
        <v>0</v>
      </c>
      <c r="O407" s="100">
        <f t="shared" si="409"/>
        <v>0</v>
      </c>
      <c r="P407" s="100">
        <f t="shared" si="409"/>
        <v>0</v>
      </c>
      <c r="Q407" s="100">
        <f t="shared" si="409"/>
        <v>0</v>
      </c>
      <c r="R407" s="100">
        <f t="shared" si="409"/>
        <v>0</v>
      </c>
      <c r="S407" s="100">
        <f t="shared" si="409"/>
        <v>0</v>
      </c>
      <c r="T407" s="100">
        <f t="shared" si="409"/>
        <v>0</v>
      </c>
      <c r="U407" s="100">
        <f t="shared" si="409"/>
        <v>0</v>
      </c>
      <c r="V407"/>
    </row>
    <row r="408" spans="1:22" s="96" customFormat="1" ht="15.75" x14ac:dyDescent="0.25">
      <c r="A408" t="s">
        <v>95</v>
      </c>
      <c r="B408" s="95">
        <v>45931</v>
      </c>
      <c r="C408" t="s">
        <v>575</v>
      </c>
      <c r="D408" s="2">
        <v>0</v>
      </c>
      <c r="E408" t="s">
        <v>584</v>
      </c>
      <c r="F408" t="s">
        <v>585</v>
      </c>
      <c r="G408" t="s">
        <v>586</v>
      </c>
      <c r="H408" s="2">
        <v>1</v>
      </c>
      <c r="I408" t="s">
        <v>60</v>
      </c>
      <c r="J408" t="s">
        <v>61</v>
      </c>
      <c r="K408" s="161" t="str">
        <f t="shared" si="393"/>
        <v>EG_00_32_5701p57.21</v>
      </c>
      <c r="L408" s="79">
        <v>0</v>
      </c>
      <c r="M408" s="100">
        <f t="shared" ref="M408:U408" si="410">(L408*M$5)</f>
        <v>0</v>
      </c>
      <c r="N408" s="100">
        <f t="shared" si="410"/>
        <v>0</v>
      </c>
      <c r="O408" s="100">
        <f t="shared" si="410"/>
        <v>0</v>
      </c>
      <c r="P408" s="100">
        <f t="shared" si="410"/>
        <v>0</v>
      </c>
      <c r="Q408" s="100">
        <f t="shared" si="410"/>
        <v>0</v>
      </c>
      <c r="R408" s="100">
        <f t="shared" si="410"/>
        <v>0</v>
      </c>
      <c r="S408" s="100">
        <f t="shared" si="410"/>
        <v>0</v>
      </c>
      <c r="T408" s="100">
        <f t="shared" si="410"/>
        <v>0</v>
      </c>
      <c r="U408" s="100">
        <f t="shared" si="410"/>
        <v>0</v>
      </c>
      <c r="V408"/>
    </row>
    <row r="409" spans="1:22" s="96" customFormat="1" ht="15.75" x14ac:dyDescent="0.25">
      <c r="A409" t="s">
        <v>95</v>
      </c>
      <c r="B409" s="95">
        <v>45839</v>
      </c>
      <c r="C409" t="s">
        <v>575</v>
      </c>
      <c r="D409" s="2">
        <v>4</v>
      </c>
      <c r="E409" t="s">
        <v>587</v>
      </c>
      <c r="F409" t="s">
        <v>588</v>
      </c>
      <c r="G409"/>
      <c r="H409" s="2">
        <v>1</v>
      </c>
      <c r="I409" t="s">
        <v>57</v>
      </c>
      <c r="J409" t="s">
        <v>58</v>
      </c>
      <c r="K409" s="161" t="str">
        <f t="shared" si="393"/>
        <v>EG_04_08_5702p57.20</v>
      </c>
      <c r="L409" s="79">
        <v>0</v>
      </c>
      <c r="M409" s="100">
        <f t="shared" ref="M409:U409" si="411">(L409*M$5)</f>
        <v>0</v>
      </c>
      <c r="N409" s="100">
        <f t="shared" si="411"/>
        <v>0</v>
      </c>
      <c r="O409" s="100">
        <f t="shared" si="411"/>
        <v>0</v>
      </c>
      <c r="P409" s="100">
        <f t="shared" si="411"/>
        <v>0</v>
      </c>
      <c r="Q409" s="100">
        <f t="shared" si="411"/>
        <v>0</v>
      </c>
      <c r="R409" s="100">
        <f t="shared" si="411"/>
        <v>0</v>
      </c>
      <c r="S409" s="100">
        <f t="shared" si="411"/>
        <v>0</v>
      </c>
      <c r="T409" s="100">
        <f t="shared" si="411"/>
        <v>0</v>
      </c>
      <c r="U409" s="100">
        <f t="shared" si="411"/>
        <v>0</v>
      </c>
      <c r="V409"/>
    </row>
    <row r="410" spans="1:22" s="96" customFormat="1" ht="15.75" x14ac:dyDescent="0.25">
      <c r="A410" t="s">
        <v>95</v>
      </c>
      <c r="B410" s="95">
        <v>45658</v>
      </c>
      <c r="C410" t="s">
        <v>575</v>
      </c>
      <c r="D410" s="2">
        <v>4</v>
      </c>
      <c r="E410" t="s">
        <v>587</v>
      </c>
      <c r="F410" t="s">
        <v>588</v>
      </c>
      <c r="G410"/>
      <c r="H410" s="2">
        <v>1</v>
      </c>
      <c r="I410" t="s">
        <v>60</v>
      </c>
      <c r="J410" t="s">
        <v>61</v>
      </c>
      <c r="K410" s="161" t="str">
        <f t="shared" si="393"/>
        <v>EG_04_08_5702p57.21</v>
      </c>
      <c r="L410" s="79">
        <v>0</v>
      </c>
      <c r="M410" s="100">
        <f t="shared" ref="M410:U410" si="412">(L410*M$5)</f>
        <v>0</v>
      </c>
      <c r="N410" s="100">
        <f t="shared" si="412"/>
        <v>0</v>
      </c>
      <c r="O410" s="100">
        <f t="shared" si="412"/>
        <v>0</v>
      </c>
      <c r="P410" s="100">
        <f t="shared" si="412"/>
        <v>0</v>
      </c>
      <c r="Q410" s="100">
        <f t="shared" si="412"/>
        <v>0</v>
      </c>
      <c r="R410" s="100">
        <f t="shared" si="412"/>
        <v>0</v>
      </c>
      <c r="S410" s="100">
        <f t="shared" si="412"/>
        <v>0</v>
      </c>
      <c r="T410" s="100">
        <f t="shared" si="412"/>
        <v>0</v>
      </c>
      <c r="U410" s="100">
        <f t="shared" si="412"/>
        <v>0</v>
      </c>
      <c r="V410"/>
    </row>
    <row r="411" spans="1:22" s="96" customFormat="1" ht="15.75" x14ac:dyDescent="0.25">
      <c r="A411" t="s">
        <v>95</v>
      </c>
      <c r="B411" s="95">
        <v>45839</v>
      </c>
      <c r="C411" t="s">
        <v>575</v>
      </c>
      <c r="D411" s="2">
        <v>4</v>
      </c>
      <c r="E411" t="s">
        <v>589</v>
      </c>
      <c r="F411" t="s">
        <v>590</v>
      </c>
      <c r="G411"/>
      <c r="H411" s="2">
        <v>1</v>
      </c>
      <c r="I411" t="s">
        <v>57</v>
      </c>
      <c r="J411" t="s">
        <v>58</v>
      </c>
      <c r="K411" s="161" t="str">
        <f t="shared" si="393"/>
        <v>EG_04_08_5703p57.20</v>
      </c>
      <c r="L411" s="79">
        <v>0</v>
      </c>
      <c r="M411" s="100">
        <f t="shared" ref="M411:U411" si="413">(L411*M$5)</f>
        <v>0</v>
      </c>
      <c r="N411" s="100">
        <f t="shared" si="413"/>
        <v>0</v>
      </c>
      <c r="O411" s="100">
        <f t="shared" si="413"/>
        <v>0</v>
      </c>
      <c r="P411" s="100">
        <f t="shared" si="413"/>
        <v>0</v>
      </c>
      <c r="Q411" s="100">
        <f t="shared" si="413"/>
        <v>0</v>
      </c>
      <c r="R411" s="100">
        <f t="shared" si="413"/>
        <v>0</v>
      </c>
      <c r="S411" s="100">
        <f t="shared" si="413"/>
        <v>0</v>
      </c>
      <c r="T411" s="100">
        <f t="shared" si="413"/>
        <v>0</v>
      </c>
      <c r="U411" s="100">
        <f t="shared" si="413"/>
        <v>0</v>
      </c>
      <c r="V411"/>
    </row>
    <row r="412" spans="1:22" s="96" customFormat="1" ht="15.75" x14ac:dyDescent="0.25">
      <c r="A412" t="s">
        <v>95</v>
      </c>
      <c r="B412" s="95">
        <v>45658</v>
      </c>
      <c r="C412" t="s">
        <v>575</v>
      </c>
      <c r="D412" s="2">
        <v>4</v>
      </c>
      <c r="E412" t="s">
        <v>589</v>
      </c>
      <c r="F412" t="s">
        <v>590</v>
      </c>
      <c r="G412"/>
      <c r="H412" s="2">
        <v>1</v>
      </c>
      <c r="I412" t="s">
        <v>60</v>
      </c>
      <c r="J412" t="s">
        <v>61</v>
      </c>
      <c r="K412" s="161" t="str">
        <f t="shared" si="393"/>
        <v>EG_04_08_5703p57.21</v>
      </c>
      <c r="L412" s="79">
        <v>0</v>
      </c>
      <c r="M412" s="100">
        <f t="shared" ref="M412:U412" si="414">(L412*M$5)</f>
        <v>0</v>
      </c>
      <c r="N412" s="100">
        <f t="shared" si="414"/>
        <v>0</v>
      </c>
      <c r="O412" s="100">
        <f t="shared" si="414"/>
        <v>0</v>
      </c>
      <c r="P412" s="100">
        <f t="shared" si="414"/>
        <v>0</v>
      </c>
      <c r="Q412" s="100">
        <f t="shared" si="414"/>
        <v>0</v>
      </c>
      <c r="R412" s="100">
        <f t="shared" si="414"/>
        <v>0</v>
      </c>
      <c r="S412" s="100">
        <f t="shared" si="414"/>
        <v>0</v>
      </c>
      <c r="T412" s="100">
        <f t="shared" si="414"/>
        <v>0</v>
      </c>
      <c r="U412" s="100">
        <f t="shared" si="414"/>
        <v>0</v>
      </c>
      <c r="V412"/>
    </row>
    <row r="413" spans="1:22" s="96" customFormat="1" ht="15.75" x14ac:dyDescent="0.25">
      <c r="A413" t="s">
        <v>95</v>
      </c>
      <c r="B413" s="95">
        <v>45839</v>
      </c>
      <c r="C413" t="s">
        <v>575</v>
      </c>
      <c r="D413" s="2">
        <v>4</v>
      </c>
      <c r="E413" t="s">
        <v>591</v>
      </c>
      <c r="F413" t="s">
        <v>592</v>
      </c>
      <c r="G413"/>
      <c r="H413" s="2">
        <v>1</v>
      </c>
      <c r="I413" t="s">
        <v>57</v>
      </c>
      <c r="J413" t="s">
        <v>58</v>
      </c>
      <c r="K413" s="161" t="str">
        <f t="shared" si="393"/>
        <v>EG_04_19_5701p57.20</v>
      </c>
      <c r="L413" s="79">
        <v>0</v>
      </c>
      <c r="M413" s="100">
        <f t="shared" ref="M413:U413" si="415">(L413*M$5)</f>
        <v>0</v>
      </c>
      <c r="N413" s="100">
        <f t="shared" si="415"/>
        <v>0</v>
      </c>
      <c r="O413" s="100">
        <f t="shared" si="415"/>
        <v>0</v>
      </c>
      <c r="P413" s="100">
        <f t="shared" si="415"/>
        <v>0</v>
      </c>
      <c r="Q413" s="100">
        <f t="shared" si="415"/>
        <v>0</v>
      </c>
      <c r="R413" s="100">
        <f t="shared" si="415"/>
        <v>0</v>
      </c>
      <c r="S413" s="100">
        <f t="shared" si="415"/>
        <v>0</v>
      </c>
      <c r="T413" s="100">
        <f t="shared" si="415"/>
        <v>0</v>
      </c>
      <c r="U413" s="100">
        <f t="shared" si="415"/>
        <v>0</v>
      </c>
      <c r="V413"/>
    </row>
    <row r="414" spans="1:22" s="96" customFormat="1" ht="15.75" x14ac:dyDescent="0.25">
      <c r="A414" t="s">
        <v>95</v>
      </c>
      <c r="B414" s="95">
        <v>45658</v>
      </c>
      <c r="C414" t="s">
        <v>575</v>
      </c>
      <c r="D414" s="2">
        <v>4</v>
      </c>
      <c r="E414" t="s">
        <v>591</v>
      </c>
      <c r="F414" t="s">
        <v>592</v>
      </c>
      <c r="G414"/>
      <c r="H414" s="2">
        <v>1</v>
      </c>
      <c r="I414" t="s">
        <v>60</v>
      </c>
      <c r="J414" t="s">
        <v>61</v>
      </c>
      <c r="K414" s="161" t="str">
        <f t="shared" si="393"/>
        <v>EG_04_19_5701p57.21</v>
      </c>
      <c r="L414" s="79">
        <v>0</v>
      </c>
      <c r="M414" s="100">
        <f t="shared" ref="M414:U414" si="416">(L414*M$5)</f>
        <v>0</v>
      </c>
      <c r="N414" s="100">
        <f t="shared" si="416"/>
        <v>0</v>
      </c>
      <c r="O414" s="100">
        <f t="shared" si="416"/>
        <v>0</v>
      </c>
      <c r="P414" s="100">
        <f t="shared" si="416"/>
        <v>0</v>
      </c>
      <c r="Q414" s="100">
        <f t="shared" si="416"/>
        <v>0</v>
      </c>
      <c r="R414" s="100">
        <f t="shared" si="416"/>
        <v>0</v>
      </c>
      <c r="S414" s="100">
        <f t="shared" si="416"/>
        <v>0</v>
      </c>
      <c r="T414" s="100">
        <f t="shared" si="416"/>
        <v>0</v>
      </c>
      <c r="U414" s="100">
        <f t="shared" si="416"/>
        <v>0</v>
      </c>
      <c r="V414"/>
    </row>
    <row r="415" spans="1:22" s="96" customFormat="1" ht="15.75" x14ac:dyDescent="0.25">
      <c r="A415" t="s">
        <v>95</v>
      </c>
      <c r="B415" s="95">
        <v>45839</v>
      </c>
      <c r="C415" t="s">
        <v>575</v>
      </c>
      <c r="D415" s="2">
        <v>4</v>
      </c>
      <c r="E415" t="s">
        <v>593</v>
      </c>
      <c r="F415" t="s">
        <v>594</v>
      </c>
      <c r="G415"/>
      <c r="H415" s="2">
        <v>1</v>
      </c>
      <c r="I415" t="s">
        <v>57</v>
      </c>
      <c r="J415" t="s">
        <v>58</v>
      </c>
      <c r="K415" s="161" t="str">
        <f t="shared" si="393"/>
        <v>EG_04_19_5702p57.20</v>
      </c>
      <c r="L415" s="79">
        <v>0</v>
      </c>
      <c r="M415" s="100">
        <f t="shared" ref="M415:U415" si="417">(L415*M$5)</f>
        <v>0</v>
      </c>
      <c r="N415" s="100">
        <f t="shared" si="417"/>
        <v>0</v>
      </c>
      <c r="O415" s="100">
        <f t="shared" si="417"/>
        <v>0</v>
      </c>
      <c r="P415" s="100">
        <f t="shared" si="417"/>
        <v>0</v>
      </c>
      <c r="Q415" s="100">
        <f t="shared" si="417"/>
        <v>0</v>
      </c>
      <c r="R415" s="100">
        <f t="shared" si="417"/>
        <v>0</v>
      </c>
      <c r="S415" s="100">
        <f t="shared" si="417"/>
        <v>0</v>
      </c>
      <c r="T415" s="100">
        <f t="shared" si="417"/>
        <v>0</v>
      </c>
      <c r="U415" s="100">
        <f t="shared" si="417"/>
        <v>0</v>
      </c>
      <c r="V415"/>
    </row>
    <row r="416" spans="1:22" s="96" customFormat="1" ht="15.75" x14ac:dyDescent="0.25">
      <c r="A416" t="s">
        <v>95</v>
      </c>
      <c r="B416" s="95">
        <v>45658</v>
      </c>
      <c r="C416" t="s">
        <v>575</v>
      </c>
      <c r="D416" s="2">
        <v>4</v>
      </c>
      <c r="E416" t="s">
        <v>593</v>
      </c>
      <c r="F416" t="s">
        <v>594</v>
      </c>
      <c r="G416"/>
      <c r="H416" s="2">
        <v>1</v>
      </c>
      <c r="I416" t="s">
        <v>60</v>
      </c>
      <c r="J416" t="s">
        <v>61</v>
      </c>
      <c r="K416" s="161" t="str">
        <f t="shared" si="393"/>
        <v>EG_04_19_5702p57.21</v>
      </c>
      <c r="L416" s="79">
        <v>0</v>
      </c>
      <c r="M416" s="100">
        <f t="shared" ref="M416:U416" si="418">(L416*M$5)</f>
        <v>0</v>
      </c>
      <c r="N416" s="100">
        <f t="shared" si="418"/>
        <v>0</v>
      </c>
      <c r="O416" s="100">
        <f t="shared" si="418"/>
        <v>0</v>
      </c>
      <c r="P416" s="100">
        <f t="shared" si="418"/>
        <v>0</v>
      </c>
      <c r="Q416" s="100">
        <f t="shared" si="418"/>
        <v>0</v>
      </c>
      <c r="R416" s="100">
        <f t="shared" si="418"/>
        <v>0</v>
      </c>
      <c r="S416" s="100">
        <f t="shared" si="418"/>
        <v>0</v>
      </c>
      <c r="T416" s="100">
        <f t="shared" si="418"/>
        <v>0</v>
      </c>
      <c r="U416" s="100">
        <f t="shared" si="418"/>
        <v>0</v>
      </c>
      <c r="V416"/>
    </row>
    <row r="417" spans="1:22" s="96" customFormat="1" ht="15.75" x14ac:dyDescent="0.25">
      <c r="A417" t="s">
        <v>95</v>
      </c>
      <c r="B417" s="95">
        <v>45839</v>
      </c>
      <c r="C417" t="s">
        <v>575</v>
      </c>
      <c r="D417" s="2">
        <v>4</v>
      </c>
      <c r="E417" t="s">
        <v>595</v>
      </c>
      <c r="F417" t="s">
        <v>596</v>
      </c>
      <c r="G417"/>
      <c r="H417" s="2">
        <v>1</v>
      </c>
      <c r="I417" t="s">
        <v>57</v>
      </c>
      <c r="J417" t="s">
        <v>58</v>
      </c>
      <c r="K417" s="161" t="str">
        <f t="shared" si="393"/>
        <v>EG_04_19_5703p57.20</v>
      </c>
      <c r="L417" s="79">
        <v>0</v>
      </c>
      <c r="M417" s="100">
        <f t="shared" ref="M417:U417" si="419">(L417*M$5)</f>
        <v>0</v>
      </c>
      <c r="N417" s="100">
        <f t="shared" si="419"/>
        <v>0</v>
      </c>
      <c r="O417" s="100">
        <f t="shared" si="419"/>
        <v>0</v>
      </c>
      <c r="P417" s="100">
        <f t="shared" si="419"/>
        <v>0</v>
      </c>
      <c r="Q417" s="100">
        <f t="shared" si="419"/>
        <v>0</v>
      </c>
      <c r="R417" s="100">
        <f t="shared" si="419"/>
        <v>0</v>
      </c>
      <c r="S417" s="100">
        <f t="shared" si="419"/>
        <v>0</v>
      </c>
      <c r="T417" s="100">
        <f t="shared" si="419"/>
        <v>0</v>
      </c>
      <c r="U417" s="100">
        <f t="shared" si="419"/>
        <v>0</v>
      </c>
      <c r="V417"/>
    </row>
    <row r="418" spans="1:22" s="96" customFormat="1" ht="15.75" x14ac:dyDescent="0.25">
      <c r="A418" t="s">
        <v>95</v>
      </c>
      <c r="B418" s="95">
        <v>45658</v>
      </c>
      <c r="C418" t="s">
        <v>575</v>
      </c>
      <c r="D418" s="2">
        <v>4</v>
      </c>
      <c r="E418" t="s">
        <v>595</v>
      </c>
      <c r="F418" t="s">
        <v>596</v>
      </c>
      <c r="G418"/>
      <c r="H418" s="2">
        <v>1</v>
      </c>
      <c r="I418" t="s">
        <v>60</v>
      </c>
      <c r="J418" t="s">
        <v>61</v>
      </c>
      <c r="K418" s="161" t="str">
        <f t="shared" si="393"/>
        <v>EG_04_19_5703p57.21</v>
      </c>
      <c r="L418" s="79">
        <v>0</v>
      </c>
      <c r="M418" s="100">
        <f t="shared" ref="M418:U418" si="420">(L418*M$5)</f>
        <v>0</v>
      </c>
      <c r="N418" s="100">
        <f t="shared" si="420"/>
        <v>0</v>
      </c>
      <c r="O418" s="100">
        <f t="shared" si="420"/>
        <v>0</v>
      </c>
      <c r="P418" s="100">
        <f t="shared" si="420"/>
        <v>0</v>
      </c>
      <c r="Q418" s="100">
        <f t="shared" si="420"/>
        <v>0</v>
      </c>
      <c r="R418" s="100">
        <f t="shared" si="420"/>
        <v>0</v>
      </c>
      <c r="S418" s="100">
        <f t="shared" si="420"/>
        <v>0</v>
      </c>
      <c r="T418" s="100">
        <f t="shared" si="420"/>
        <v>0</v>
      </c>
      <c r="U418" s="100">
        <f t="shared" si="420"/>
        <v>0</v>
      </c>
      <c r="V418"/>
    </row>
    <row r="419" spans="1:22" s="96" customFormat="1" ht="15.75" x14ac:dyDescent="0.25">
      <c r="A419" t="s">
        <v>95</v>
      </c>
      <c r="B419" s="95">
        <v>45839</v>
      </c>
      <c r="C419" t="s">
        <v>575</v>
      </c>
      <c r="D419" s="2">
        <v>4</v>
      </c>
      <c r="E419" t="s">
        <v>597</v>
      </c>
      <c r="F419" t="s">
        <v>598</v>
      </c>
      <c r="G419"/>
      <c r="H419" s="2">
        <v>1</v>
      </c>
      <c r="I419" t="s">
        <v>57</v>
      </c>
      <c r="J419" t="s">
        <v>58</v>
      </c>
      <c r="K419" s="161" t="str">
        <f t="shared" si="393"/>
        <v>EG_04_19_5704p57.20</v>
      </c>
      <c r="L419" s="79">
        <v>0</v>
      </c>
      <c r="M419" s="100">
        <f t="shared" ref="M419:U419" si="421">(L419*M$5)</f>
        <v>0</v>
      </c>
      <c r="N419" s="100">
        <f t="shared" si="421"/>
        <v>0</v>
      </c>
      <c r="O419" s="100">
        <f t="shared" si="421"/>
        <v>0</v>
      </c>
      <c r="P419" s="100">
        <f t="shared" si="421"/>
        <v>0</v>
      </c>
      <c r="Q419" s="100">
        <f t="shared" si="421"/>
        <v>0</v>
      </c>
      <c r="R419" s="100">
        <f t="shared" si="421"/>
        <v>0</v>
      </c>
      <c r="S419" s="100">
        <f t="shared" si="421"/>
        <v>0</v>
      </c>
      <c r="T419" s="100">
        <f t="shared" si="421"/>
        <v>0</v>
      </c>
      <c r="U419" s="100">
        <f t="shared" si="421"/>
        <v>0</v>
      </c>
      <c r="V419"/>
    </row>
    <row r="420" spans="1:22" s="96" customFormat="1" ht="15.75" x14ac:dyDescent="0.25">
      <c r="A420" t="s">
        <v>95</v>
      </c>
      <c r="B420" s="95">
        <v>45658</v>
      </c>
      <c r="C420" t="s">
        <v>575</v>
      </c>
      <c r="D420" s="2">
        <v>4</v>
      </c>
      <c r="E420" t="s">
        <v>597</v>
      </c>
      <c r="F420" t="s">
        <v>598</v>
      </c>
      <c r="G420"/>
      <c r="H420" s="2">
        <v>1</v>
      </c>
      <c r="I420" t="s">
        <v>60</v>
      </c>
      <c r="J420" t="s">
        <v>61</v>
      </c>
      <c r="K420" s="161" t="str">
        <f t="shared" si="393"/>
        <v>EG_04_19_5704p57.21</v>
      </c>
      <c r="L420" s="79">
        <v>0</v>
      </c>
      <c r="M420" s="100">
        <f t="shared" ref="M420:U420" si="422">(L420*M$5)</f>
        <v>0</v>
      </c>
      <c r="N420" s="100">
        <f t="shared" si="422"/>
        <v>0</v>
      </c>
      <c r="O420" s="100">
        <f t="shared" si="422"/>
        <v>0</v>
      </c>
      <c r="P420" s="100">
        <f t="shared" si="422"/>
        <v>0</v>
      </c>
      <c r="Q420" s="100">
        <f t="shared" si="422"/>
        <v>0</v>
      </c>
      <c r="R420" s="100">
        <f t="shared" si="422"/>
        <v>0</v>
      </c>
      <c r="S420" s="100">
        <f t="shared" si="422"/>
        <v>0</v>
      </c>
      <c r="T420" s="100">
        <f t="shared" si="422"/>
        <v>0</v>
      </c>
      <c r="U420" s="100">
        <f t="shared" si="422"/>
        <v>0</v>
      </c>
      <c r="V420"/>
    </row>
    <row r="421" spans="1:22" s="96" customFormat="1" ht="15.75" x14ac:dyDescent="0.25">
      <c r="A421"/>
      <c r="B421" s="95">
        <v>45931</v>
      </c>
      <c r="C421" t="s">
        <v>599</v>
      </c>
      <c r="D421" s="2">
        <v>3</v>
      </c>
      <c r="E421" t="s">
        <v>600</v>
      </c>
      <c r="F421" t="s">
        <v>601</v>
      </c>
      <c r="G421"/>
      <c r="H421" s="2">
        <v>1</v>
      </c>
      <c r="I421" t="s">
        <v>57</v>
      </c>
      <c r="J421" t="s">
        <v>58</v>
      </c>
      <c r="K421" s="161" t="str">
        <f t="shared" si="393"/>
        <v>FD_03_23_5701p57.20</v>
      </c>
      <c r="L421" s="79">
        <v>0</v>
      </c>
      <c r="M421" s="100">
        <f t="shared" ref="M421:U421" si="423">(L421*M$5)</f>
        <v>0</v>
      </c>
      <c r="N421" s="100">
        <f t="shared" si="423"/>
        <v>0</v>
      </c>
      <c r="O421" s="100">
        <f t="shared" si="423"/>
        <v>0</v>
      </c>
      <c r="P421" s="100">
        <f t="shared" si="423"/>
        <v>0</v>
      </c>
      <c r="Q421" s="100">
        <f t="shared" si="423"/>
        <v>0</v>
      </c>
      <c r="R421" s="100">
        <f t="shared" si="423"/>
        <v>0</v>
      </c>
      <c r="S421" s="100">
        <f t="shared" si="423"/>
        <v>0</v>
      </c>
      <c r="T421" s="100">
        <f t="shared" si="423"/>
        <v>0</v>
      </c>
      <c r="U421" s="100">
        <f t="shared" si="423"/>
        <v>0</v>
      </c>
      <c r="V421"/>
    </row>
    <row r="422" spans="1:22" s="96" customFormat="1" ht="15.75" x14ac:dyDescent="0.25">
      <c r="A422"/>
      <c r="B422" s="95">
        <v>45748</v>
      </c>
      <c r="C422" t="s">
        <v>599</v>
      </c>
      <c r="D422" s="2">
        <v>3</v>
      </c>
      <c r="E422" t="s">
        <v>600</v>
      </c>
      <c r="F422" t="s">
        <v>601</v>
      </c>
      <c r="G422"/>
      <c r="H422" s="2">
        <v>1</v>
      </c>
      <c r="I422" t="s">
        <v>60</v>
      </c>
      <c r="J422" t="s">
        <v>61</v>
      </c>
      <c r="K422" s="161" t="str">
        <f t="shared" si="393"/>
        <v>FD_03_23_5701p57.21</v>
      </c>
      <c r="L422" s="79">
        <v>0</v>
      </c>
      <c r="M422" s="100">
        <f t="shared" ref="M422:U422" si="424">(L422*M$5)</f>
        <v>0</v>
      </c>
      <c r="N422" s="100">
        <f t="shared" si="424"/>
        <v>0</v>
      </c>
      <c r="O422" s="100">
        <f t="shared" si="424"/>
        <v>0</v>
      </c>
      <c r="P422" s="100">
        <f t="shared" si="424"/>
        <v>0</v>
      </c>
      <c r="Q422" s="100">
        <f t="shared" si="424"/>
        <v>0</v>
      </c>
      <c r="R422" s="100">
        <f t="shared" si="424"/>
        <v>0</v>
      </c>
      <c r="S422" s="100">
        <f t="shared" si="424"/>
        <v>0</v>
      </c>
      <c r="T422" s="100">
        <f t="shared" si="424"/>
        <v>0</v>
      </c>
      <c r="U422" s="100">
        <f t="shared" si="424"/>
        <v>0</v>
      </c>
      <c r="V422"/>
    </row>
    <row r="423" spans="1:22" s="96" customFormat="1" ht="15.75" x14ac:dyDescent="0.25">
      <c r="A423"/>
      <c r="B423" s="95">
        <v>45748</v>
      </c>
      <c r="C423" t="s">
        <v>599</v>
      </c>
      <c r="D423" s="2">
        <v>3</v>
      </c>
      <c r="E423" t="s">
        <v>602</v>
      </c>
      <c r="F423" t="s">
        <v>603</v>
      </c>
      <c r="G423"/>
      <c r="H423" s="2">
        <v>1</v>
      </c>
      <c r="I423" t="s">
        <v>57</v>
      </c>
      <c r="J423" t="s">
        <v>58</v>
      </c>
      <c r="K423" s="161" t="str">
        <f t="shared" si="393"/>
        <v>FD_03_23_5702p57.20</v>
      </c>
      <c r="L423" s="79">
        <v>0</v>
      </c>
      <c r="M423" s="100">
        <f t="shared" ref="M423:U423" si="425">(L423*M$5)</f>
        <v>0</v>
      </c>
      <c r="N423" s="100">
        <f t="shared" si="425"/>
        <v>0</v>
      </c>
      <c r="O423" s="100">
        <f t="shared" si="425"/>
        <v>0</v>
      </c>
      <c r="P423" s="100">
        <f t="shared" si="425"/>
        <v>0</v>
      </c>
      <c r="Q423" s="100">
        <f t="shared" si="425"/>
        <v>0</v>
      </c>
      <c r="R423" s="100">
        <f t="shared" si="425"/>
        <v>0</v>
      </c>
      <c r="S423" s="100">
        <f t="shared" si="425"/>
        <v>0</v>
      </c>
      <c r="T423" s="100">
        <f t="shared" si="425"/>
        <v>0</v>
      </c>
      <c r="U423" s="100">
        <f t="shared" si="425"/>
        <v>0</v>
      </c>
      <c r="V423"/>
    </row>
    <row r="424" spans="1:22" s="96" customFormat="1" ht="15.75" x14ac:dyDescent="0.25">
      <c r="A424"/>
      <c r="B424" s="95">
        <v>45931</v>
      </c>
      <c r="C424" t="s">
        <v>599</v>
      </c>
      <c r="D424" s="2">
        <v>3</v>
      </c>
      <c r="E424" t="s">
        <v>602</v>
      </c>
      <c r="F424" t="s">
        <v>603</v>
      </c>
      <c r="G424"/>
      <c r="H424" s="2">
        <v>1</v>
      </c>
      <c r="I424" t="s">
        <v>60</v>
      </c>
      <c r="J424" t="s">
        <v>61</v>
      </c>
      <c r="K424" s="161" t="str">
        <f t="shared" si="393"/>
        <v>FD_03_23_5702p57.21</v>
      </c>
      <c r="L424" s="79">
        <v>0</v>
      </c>
      <c r="M424" s="100">
        <f t="shared" ref="M424:U424" si="426">(L424*M$5)</f>
        <v>0</v>
      </c>
      <c r="N424" s="100">
        <f t="shared" si="426"/>
        <v>0</v>
      </c>
      <c r="O424" s="100">
        <f t="shared" si="426"/>
        <v>0</v>
      </c>
      <c r="P424" s="100">
        <f t="shared" si="426"/>
        <v>0</v>
      </c>
      <c r="Q424" s="100">
        <f t="shared" si="426"/>
        <v>0</v>
      </c>
      <c r="R424" s="100">
        <f t="shared" si="426"/>
        <v>0</v>
      </c>
      <c r="S424" s="100">
        <f t="shared" si="426"/>
        <v>0</v>
      </c>
      <c r="T424" s="100">
        <f t="shared" si="426"/>
        <v>0</v>
      </c>
      <c r="U424" s="100">
        <f t="shared" si="426"/>
        <v>0</v>
      </c>
      <c r="V424"/>
    </row>
    <row r="425" spans="1:22" s="96" customFormat="1" ht="15.75" x14ac:dyDescent="0.25">
      <c r="A425" s="162" t="s">
        <v>604</v>
      </c>
      <c r="B425" s="95">
        <v>43556</v>
      </c>
      <c r="C425" s="162" t="s">
        <v>605</v>
      </c>
      <c r="D425" s="161">
        <v>0</v>
      </c>
      <c r="E425" s="162" t="s">
        <v>606</v>
      </c>
      <c r="F425" s="162" t="s">
        <v>607</v>
      </c>
      <c r="G425" s="162">
        <v>2500</v>
      </c>
      <c r="H425" s="161">
        <v>1</v>
      </c>
      <c r="I425" s="163" t="s">
        <v>57</v>
      </c>
      <c r="J425" s="163" t="s">
        <v>58</v>
      </c>
      <c r="K425" s="161" t="str">
        <f t="shared" si="393"/>
        <v>G__00_84_5701p57.20</v>
      </c>
      <c r="L425" s="79">
        <v>0</v>
      </c>
      <c r="M425" s="100">
        <f t="shared" ref="M425:U425" si="427">(L425*M$5)</f>
        <v>0</v>
      </c>
      <c r="N425" s="100">
        <f t="shared" si="427"/>
        <v>0</v>
      </c>
      <c r="O425" s="100">
        <f t="shared" si="427"/>
        <v>0</v>
      </c>
      <c r="P425" s="100">
        <f t="shared" si="427"/>
        <v>0</v>
      </c>
      <c r="Q425" s="100">
        <f t="shared" si="427"/>
        <v>0</v>
      </c>
      <c r="R425" s="100">
        <f t="shared" si="427"/>
        <v>0</v>
      </c>
      <c r="S425" s="100">
        <f t="shared" si="427"/>
        <v>0</v>
      </c>
      <c r="T425" s="100">
        <f t="shared" si="427"/>
        <v>0</v>
      </c>
      <c r="U425" s="100">
        <f t="shared" si="427"/>
        <v>0</v>
      </c>
      <c r="V425" s="162" t="s">
        <v>608</v>
      </c>
    </row>
    <row r="426" spans="1:22" s="96" customFormat="1" ht="15.75" x14ac:dyDescent="0.25">
      <c r="A426" s="162" t="s">
        <v>604</v>
      </c>
      <c r="B426" s="95">
        <v>43739</v>
      </c>
      <c r="C426" s="162" t="s">
        <v>605</v>
      </c>
      <c r="D426" s="161">
        <v>0</v>
      </c>
      <c r="E426" s="162" t="s">
        <v>606</v>
      </c>
      <c r="F426" s="162" t="s">
        <v>607</v>
      </c>
      <c r="G426" s="162">
        <v>2500</v>
      </c>
      <c r="H426" s="161">
        <v>1</v>
      </c>
      <c r="I426" s="163" t="s">
        <v>60</v>
      </c>
      <c r="J426" s="163" t="s">
        <v>61</v>
      </c>
      <c r="K426" s="161" t="str">
        <f t="shared" si="393"/>
        <v>G__00_84_5701p57.21</v>
      </c>
      <c r="L426" s="79">
        <v>0</v>
      </c>
      <c r="M426" s="100">
        <f t="shared" ref="M426:U426" si="428">(L426*M$5)</f>
        <v>0</v>
      </c>
      <c r="N426" s="100">
        <f t="shared" si="428"/>
        <v>0</v>
      </c>
      <c r="O426" s="100">
        <f t="shared" si="428"/>
        <v>0</v>
      </c>
      <c r="P426" s="100">
        <f t="shared" si="428"/>
        <v>0</v>
      </c>
      <c r="Q426" s="100">
        <f t="shared" si="428"/>
        <v>0</v>
      </c>
      <c r="R426" s="100">
        <f t="shared" si="428"/>
        <v>0</v>
      </c>
      <c r="S426" s="100">
        <f t="shared" si="428"/>
        <v>0</v>
      </c>
      <c r="T426" s="100">
        <f t="shared" si="428"/>
        <v>0</v>
      </c>
      <c r="U426" s="100">
        <f t="shared" si="428"/>
        <v>0</v>
      </c>
      <c r="V426" s="162" t="s">
        <v>608</v>
      </c>
    </row>
    <row r="427" spans="1:22" s="96" customFormat="1" ht="15.75" x14ac:dyDescent="0.25">
      <c r="A427" s="162" t="s">
        <v>604</v>
      </c>
      <c r="B427" s="95">
        <v>43556</v>
      </c>
      <c r="C427" s="162" t="s">
        <v>605</v>
      </c>
      <c r="D427" s="161">
        <v>0</v>
      </c>
      <c r="E427" s="162" t="s">
        <v>609</v>
      </c>
      <c r="F427" s="162" t="s">
        <v>610</v>
      </c>
      <c r="G427" s="162">
        <v>2500</v>
      </c>
      <c r="H427" s="161">
        <v>1</v>
      </c>
      <c r="I427" s="163" t="s">
        <v>57</v>
      </c>
      <c r="J427" s="163" t="s">
        <v>58</v>
      </c>
      <c r="K427" s="161" t="str">
        <f t="shared" si="393"/>
        <v>G__00_84_5702p57.20</v>
      </c>
      <c r="L427" s="79">
        <v>0</v>
      </c>
      <c r="M427" s="100">
        <f t="shared" ref="M427:U427" si="429">(L427*M$5)</f>
        <v>0</v>
      </c>
      <c r="N427" s="100">
        <f t="shared" si="429"/>
        <v>0</v>
      </c>
      <c r="O427" s="100">
        <f t="shared" si="429"/>
        <v>0</v>
      </c>
      <c r="P427" s="100">
        <f t="shared" si="429"/>
        <v>0</v>
      </c>
      <c r="Q427" s="100">
        <f t="shared" si="429"/>
        <v>0</v>
      </c>
      <c r="R427" s="100">
        <f t="shared" si="429"/>
        <v>0</v>
      </c>
      <c r="S427" s="100">
        <f t="shared" si="429"/>
        <v>0</v>
      </c>
      <c r="T427" s="100">
        <f t="shared" si="429"/>
        <v>0</v>
      </c>
      <c r="U427" s="100">
        <f t="shared" si="429"/>
        <v>0</v>
      </c>
      <c r="V427" s="162" t="s">
        <v>611</v>
      </c>
    </row>
    <row r="428" spans="1:22" s="96" customFormat="1" ht="15.75" x14ac:dyDescent="0.25">
      <c r="A428" s="162" t="s">
        <v>604</v>
      </c>
      <c r="B428" s="95">
        <v>43739</v>
      </c>
      <c r="C428" s="162" t="s">
        <v>605</v>
      </c>
      <c r="D428" s="161">
        <v>0</v>
      </c>
      <c r="E428" s="162" t="s">
        <v>609</v>
      </c>
      <c r="F428" s="162" t="s">
        <v>610</v>
      </c>
      <c r="G428" s="162">
        <v>2500</v>
      </c>
      <c r="H428" s="161">
        <v>1</v>
      </c>
      <c r="I428" s="163" t="s">
        <v>60</v>
      </c>
      <c r="J428" s="163" t="s">
        <v>61</v>
      </c>
      <c r="K428" s="161" t="str">
        <f t="shared" si="393"/>
        <v>G__00_84_5702p57.21</v>
      </c>
      <c r="L428" s="79">
        <v>0</v>
      </c>
      <c r="M428" s="100">
        <f t="shared" ref="M428:U428" si="430">(L428*M$5)</f>
        <v>0</v>
      </c>
      <c r="N428" s="100">
        <f t="shared" si="430"/>
        <v>0</v>
      </c>
      <c r="O428" s="100">
        <f t="shared" si="430"/>
        <v>0</v>
      </c>
      <c r="P428" s="100">
        <f t="shared" si="430"/>
        <v>0</v>
      </c>
      <c r="Q428" s="100">
        <f t="shared" si="430"/>
        <v>0</v>
      </c>
      <c r="R428" s="100">
        <f t="shared" si="430"/>
        <v>0</v>
      </c>
      <c r="S428" s="100">
        <f t="shared" si="430"/>
        <v>0</v>
      </c>
      <c r="T428" s="100">
        <f t="shared" si="430"/>
        <v>0</v>
      </c>
      <c r="U428" s="100">
        <f t="shared" si="430"/>
        <v>0</v>
      </c>
      <c r="V428" s="162" t="s">
        <v>611</v>
      </c>
    </row>
    <row r="429" spans="1:22" s="96" customFormat="1" ht="15.75" x14ac:dyDescent="0.25">
      <c r="A429" t="s">
        <v>95</v>
      </c>
      <c r="B429" s="95">
        <v>45809</v>
      </c>
      <c r="C429" t="s">
        <v>612</v>
      </c>
      <c r="D429" s="2">
        <v>4</v>
      </c>
      <c r="E429" t="s">
        <v>613</v>
      </c>
      <c r="F429" t="s">
        <v>614</v>
      </c>
      <c r="G429" t="s">
        <v>294</v>
      </c>
      <c r="H429" s="2">
        <v>1</v>
      </c>
      <c r="I429" t="s">
        <v>57</v>
      </c>
      <c r="J429" t="s">
        <v>58</v>
      </c>
      <c r="K429" s="161" t="str">
        <f t="shared" si="393"/>
        <v>GK_04409_5701p57.20</v>
      </c>
      <c r="L429" s="79">
        <v>0</v>
      </c>
      <c r="M429" s="100">
        <f t="shared" ref="M429:U429" si="431">(L429*M$5)</f>
        <v>0</v>
      </c>
      <c r="N429" s="100">
        <f t="shared" si="431"/>
        <v>0</v>
      </c>
      <c r="O429" s="100">
        <f t="shared" si="431"/>
        <v>0</v>
      </c>
      <c r="P429" s="100">
        <f t="shared" si="431"/>
        <v>0</v>
      </c>
      <c r="Q429" s="100">
        <f t="shared" si="431"/>
        <v>0</v>
      </c>
      <c r="R429" s="100">
        <f t="shared" si="431"/>
        <v>0</v>
      </c>
      <c r="S429" s="100">
        <f t="shared" si="431"/>
        <v>0</v>
      </c>
      <c r="T429" s="100">
        <f t="shared" si="431"/>
        <v>0</v>
      </c>
      <c r="U429" s="100">
        <f t="shared" si="431"/>
        <v>0</v>
      </c>
      <c r="V429"/>
    </row>
    <row r="430" spans="1:22" s="96" customFormat="1" ht="15.75" x14ac:dyDescent="0.25">
      <c r="A430" t="s">
        <v>95</v>
      </c>
      <c r="B430" s="95">
        <v>45992</v>
      </c>
      <c r="C430" t="s">
        <v>612</v>
      </c>
      <c r="D430" s="2">
        <v>4</v>
      </c>
      <c r="E430" t="s">
        <v>613</v>
      </c>
      <c r="F430" t="s">
        <v>614</v>
      </c>
      <c r="G430" t="s">
        <v>294</v>
      </c>
      <c r="H430" s="2">
        <v>1</v>
      </c>
      <c r="I430" t="s">
        <v>60</v>
      </c>
      <c r="J430" t="s">
        <v>61</v>
      </c>
      <c r="K430" s="161" t="str">
        <f t="shared" si="393"/>
        <v>GK_04409_5701p57.21</v>
      </c>
      <c r="L430" s="79">
        <v>0</v>
      </c>
      <c r="M430" s="100">
        <f t="shared" ref="M430:U430" si="432">(L430*M$5)</f>
        <v>0</v>
      </c>
      <c r="N430" s="100">
        <f t="shared" si="432"/>
        <v>0</v>
      </c>
      <c r="O430" s="100">
        <f t="shared" si="432"/>
        <v>0</v>
      </c>
      <c r="P430" s="100">
        <f t="shared" si="432"/>
        <v>0</v>
      </c>
      <c r="Q430" s="100">
        <f t="shared" si="432"/>
        <v>0</v>
      </c>
      <c r="R430" s="100">
        <f t="shared" si="432"/>
        <v>0</v>
      </c>
      <c r="S430" s="100">
        <f t="shared" si="432"/>
        <v>0</v>
      </c>
      <c r="T430" s="100">
        <f t="shared" si="432"/>
        <v>0</v>
      </c>
      <c r="U430" s="100">
        <f t="shared" si="432"/>
        <v>0</v>
      </c>
      <c r="V430"/>
    </row>
    <row r="431" spans="1:22" s="96" customFormat="1" ht="15.75" x14ac:dyDescent="0.25">
      <c r="A431" t="s">
        <v>112</v>
      </c>
      <c r="B431" s="95">
        <v>45809</v>
      </c>
      <c r="C431" t="s">
        <v>612</v>
      </c>
      <c r="D431" s="2">
        <v>14</v>
      </c>
      <c r="E431" t="s">
        <v>615</v>
      </c>
      <c r="F431" t="s">
        <v>616</v>
      </c>
      <c r="G431" t="s">
        <v>146</v>
      </c>
      <c r="H431" s="2">
        <v>1</v>
      </c>
      <c r="I431" t="s">
        <v>57</v>
      </c>
      <c r="J431" t="s">
        <v>58</v>
      </c>
      <c r="K431" s="161" t="str">
        <f t="shared" si="393"/>
        <v>GK_14_43_5701p57.20</v>
      </c>
      <c r="L431" s="79">
        <v>0</v>
      </c>
      <c r="M431" s="100">
        <f t="shared" ref="M431:U431" si="433">(L431*M$5)</f>
        <v>0</v>
      </c>
      <c r="N431" s="100">
        <f t="shared" si="433"/>
        <v>0</v>
      </c>
      <c r="O431" s="100">
        <f t="shared" si="433"/>
        <v>0</v>
      </c>
      <c r="P431" s="100">
        <f t="shared" si="433"/>
        <v>0</v>
      </c>
      <c r="Q431" s="100">
        <f t="shared" si="433"/>
        <v>0</v>
      </c>
      <c r="R431" s="100">
        <f t="shared" si="433"/>
        <v>0</v>
      </c>
      <c r="S431" s="100">
        <f t="shared" si="433"/>
        <v>0</v>
      </c>
      <c r="T431" s="100">
        <f t="shared" si="433"/>
        <v>0</v>
      </c>
      <c r="U431" s="100">
        <f t="shared" si="433"/>
        <v>0</v>
      </c>
      <c r="V431"/>
    </row>
    <row r="432" spans="1:22" s="96" customFormat="1" ht="15.75" x14ac:dyDescent="0.25">
      <c r="A432" t="s">
        <v>112</v>
      </c>
      <c r="B432" s="95">
        <v>45992</v>
      </c>
      <c r="C432" t="s">
        <v>612</v>
      </c>
      <c r="D432" s="2">
        <v>14</v>
      </c>
      <c r="E432" t="s">
        <v>615</v>
      </c>
      <c r="F432" t="s">
        <v>616</v>
      </c>
      <c r="G432" t="s">
        <v>146</v>
      </c>
      <c r="H432" s="2">
        <v>1</v>
      </c>
      <c r="I432" t="s">
        <v>60</v>
      </c>
      <c r="J432" t="s">
        <v>61</v>
      </c>
      <c r="K432" s="161" t="str">
        <f t="shared" si="393"/>
        <v>GK_14_43_5701p57.21</v>
      </c>
      <c r="L432" s="79">
        <v>0</v>
      </c>
      <c r="M432" s="100">
        <f t="shared" ref="M432:U432" si="434">(L432*M$5)</f>
        <v>0</v>
      </c>
      <c r="N432" s="100">
        <f t="shared" si="434"/>
        <v>0</v>
      </c>
      <c r="O432" s="100">
        <f t="shared" si="434"/>
        <v>0</v>
      </c>
      <c r="P432" s="100">
        <f t="shared" si="434"/>
        <v>0</v>
      </c>
      <c r="Q432" s="100">
        <f t="shared" si="434"/>
        <v>0</v>
      </c>
      <c r="R432" s="100">
        <f t="shared" si="434"/>
        <v>0</v>
      </c>
      <c r="S432" s="100">
        <f t="shared" si="434"/>
        <v>0</v>
      </c>
      <c r="T432" s="100">
        <f t="shared" si="434"/>
        <v>0</v>
      </c>
      <c r="U432" s="100">
        <f t="shared" si="434"/>
        <v>0</v>
      </c>
      <c r="V432"/>
    </row>
    <row r="433" spans="1:22" s="96" customFormat="1" ht="15.75" x14ac:dyDescent="0.25">
      <c r="A433" t="s">
        <v>112</v>
      </c>
      <c r="B433" s="95">
        <v>45809</v>
      </c>
      <c r="C433" t="s">
        <v>612</v>
      </c>
      <c r="D433" s="2">
        <v>14</v>
      </c>
      <c r="E433" t="s">
        <v>617</v>
      </c>
      <c r="F433" t="s">
        <v>618</v>
      </c>
      <c r="G433" t="s">
        <v>619</v>
      </c>
      <c r="H433" s="2">
        <v>1</v>
      </c>
      <c r="I433" t="s">
        <v>57</v>
      </c>
      <c r="J433" t="s">
        <v>58</v>
      </c>
      <c r="K433" s="161" t="str">
        <f t="shared" si="393"/>
        <v>GK_14_43_5702p57.20</v>
      </c>
      <c r="L433" s="79">
        <v>0</v>
      </c>
      <c r="M433" s="100">
        <f t="shared" ref="M433:U433" si="435">(L433*M$5)</f>
        <v>0</v>
      </c>
      <c r="N433" s="100">
        <f t="shared" si="435"/>
        <v>0</v>
      </c>
      <c r="O433" s="100">
        <f t="shared" si="435"/>
        <v>0</v>
      </c>
      <c r="P433" s="100">
        <f t="shared" si="435"/>
        <v>0</v>
      </c>
      <c r="Q433" s="100">
        <f t="shared" si="435"/>
        <v>0</v>
      </c>
      <c r="R433" s="100">
        <f t="shared" si="435"/>
        <v>0</v>
      </c>
      <c r="S433" s="100">
        <f t="shared" si="435"/>
        <v>0</v>
      </c>
      <c r="T433" s="100">
        <f t="shared" si="435"/>
        <v>0</v>
      </c>
      <c r="U433" s="100">
        <f t="shared" si="435"/>
        <v>0</v>
      </c>
      <c r="V433"/>
    </row>
    <row r="434" spans="1:22" s="96" customFormat="1" ht="15.75" x14ac:dyDescent="0.25">
      <c r="A434" t="s">
        <v>112</v>
      </c>
      <c r="B434" s="95">
        <v>45992</v>
      </c>
      <c r="C434" t="s">
        <v>612</v>
      </c>
      <c r="D434" s="2">
        <v>14</v>
      </c>
      <c r="E434" t="s">
        <v>617</v>
      </c>
      <c r="F434" t="s">
        <v>618</v>
      </c>
      <c r="G434" t="s">
        <v>619</v>
      </c>
      <c r="H434" s="2">
        <v>1</v>
      </c>
      <c r="I434" t="s">
        <v>60</v>
      </c>
      <c r="J434" t="s">
        <v>61</v>
      </c>
      <c r="K434" s="161" t="str">
        <f t="shared" si="393"/>
        <v>GK_14_43_5702p57.21</v>
      </c>
      <c r="L434" s="79">
        <v>0</v>
      </c>
      <c r="M434" s="100">
        <f t="shared" ref="M434:U434" si="436">(L434*M$5)</f>
        <v>0</v>
      </c>
      <c r="N434" s="100">
        <f t="shared" si="436"/>
        <v>0</v>
      </c>
      <c r="O434" s="100">
        <f t="shared" si="436"/>
        <v>0</v>
      </c>
      <c r="P434" s="100">
        <f t="shared" si="436"/>
        <v>0</v>
      </c>
      <c r="Q434" s="100">
        <f t="shared" si="436"/>
        <v>0</v>
      </c>
      <c r="R434" s="100">
        <f t="shared" si="436"/>
        <v>0</v>
      </c>
      <c r="S434" s="100">
        <f t="shared" si="436"/>
        <v>0</v>
      </c>
      <c r="T434" s="100">
        <f t="shared" si="436"/>
        <v>0</v>
      </c>
      <c r="U434" s="100">
        <f t="shared" si="436"/>
        <v>0</v>
      </c>
      <c r="V434"/>
    </row>
    <row r="435" spans="1:22" s="96" customFormat="1" ht="15.75" x14ac:dyDescent="0.25">
      <c r="A435" t="s">
        <v>112</v>
      </c>
      <c r="B435" s="95">
        <v>45809</v>
      </c>
      <c r="C435" t="s">
        <v>612</v>
      </c>
      <c r="D435" s="2" t="s">
        <v>88</v>
      </c>
      <c r="E435" t="s">
        <v>620</v>
      </c>
      <c r="F435" t="s">
        <v>621</v>
      </c>
      <c r="G435" t="s">
        <v>622</v>
      </c>
      <c r="H435" s="2">
        <v>1</v>
      </c>
      <c r="I435" t="s">
        <v>57</v>
      </c>
      <c r="J435" t="s">
        <v>58</v>
      </c>
      <c r="K435" s="161" t="str">
        <f t="shared" si="393"/>
        <v>GK_DXXXX_5701p57.20</v>
      </c>
      <c r="L435" s="79">
        <v>0</v>
      </c>
      <c r="M435" s="100">
        <f t="shared" ref="M435:U435" si="437">(L435*M$5)</f>
        <v>0</v>
      </c>
      <c r="N435" s="100">
        <f t="shared" si="437"/>
        <v>0</v>
      </c>
      <c r="O435" s="100">
        <f t="shared" si="437"/>
        <v>0</v>
      </c>
      <c r="P435" s="100">
        <f t="shared" si="437"/>
        <v>0</v>
      </c>
      <c r="Q435" s="100">
        <f t="shared" si="437"/>
        <v>0</v>
      </c>
      <c r="R435" s="100">
        <f t="shared" si="437"/>
        <v>0</v>
      </c>
      <c r="S435" s="100">
        <f t="shared" si="437"/>
        <v>0</v>
      </c>
      <c r="T435" s="100">
        <f t="shared" si="437"/>
        <v>0</v>
      </c>
      <c r="U435" s="100">
        <f t="shared" si="437"/>
        <v>0</v>
      </c>
      <c r="V435"/>
    </row>
    <row r="436" spans="1:22" s="96" customFormat="1" ht="15.75" x14ac:dyDescent="0.25">
      <c r="A436" t="s">
        <v>112</v>
      </c>
      <c r="B436" s="95">
        <v>45992</v>
      </c>
      <c r="C436" t="s">
        <v>612</v>
      </c>
      <c r="D436" s="2" t="s">
        <v>88</v>
      </c>
      <c r="E436" t="s">
        <v>620</v>
      </c>
      <c r="F436" t="s">
        <v>621</v>
      </c>
      <c r="G436" t="s">
        <v>622</v>
      </c>
      <c r="H436" s="2">
        <v>1</v>
      </c>
      <c r="I436" t="s">
        <v>60</v>
      </c>
      <c r="J436" t="s">
        <v>61</v>
      </c>
      <c r="K436" s="161" t="str">
        <f t="shared" si="393"/>
        <v>GK_DXXXX_5701p57.21</v>
      </c>
      <c r="L436" s="79">
        <v>0</v>
      </c>
      <c r="M436" s="100">
        <f t="shared" ref="M436:U436" si="438">(L436*M$5)</f>
        <v>0</v>
      </c>
      <c r="N436" s="100">
        <f t="shared" si="438"/>
        <v>0</v>
      </c>
      <c r="O436" s="100">
        <f t="shared" si="438"/>
        <v>0</v>
      </c>
      <c r="P436" s="100">
        <f t="shared" si="438"/>
        <v>0</v>
      </c>
      <c r="Q436" s="100">
        <f t="shared" si="438"/>
        <v>0</v>
      </c>
      <c r="R436" s="100">
        <f t="shared" si="438"/>
        <v>0</v>
      </c>
      <c r="S436" s="100">
        <f t="shared" si="438"/>
        <v>0</v>
      </c>
      <c r="T436" s="100">
        <f t="shared" si="438"/>
        <v>0</v>
      </c>
      <c r="U436" s="100">
        <f t="shared" si="438"/>
        <v>0</v>
      </c>
      <c r="V436"/>
    </row>
    <row r="437" spans="1:22" s="96" customFormat="1" ht="15.75" x14ac:dyDescent="0.25">
      <c r="A437" t="s">
        <v>112</v>
      </c>
      <c r="B437" s="95">
        <v>45809</v>
      </c>
      <c r="C437" t="s">
        <v>612</v>
      </c>
      <c r="D437" s="2" t="s">
        <v>88</v>
      </c>
      <c r="E437" t="s">
        <v>623</v>
      </c>
      <c r="F437" t="s">
        <v>624</v>
      </c>
      <c r="G437" t="s">
        <v>625</v>
      </c>
      <c r="H437" s="2">
        <v>1</v>
      </c>
      <c r="I437" t="s">
        <v>57</v>
      </c>
      <c r="J437" t="s">
        <v>58</v>
      </c>
      <c r="K437" s="161" t="str">
        <f t="shared" si="393"/>
        <v>GK_DXXXX_5702p57.20</v>
      </c>
      <c r="L437" s="79">
        <v>0</v>
      </c>
      <c r="M437" s="100">
        <f t="shared" ref="M437:U437" si="439">(L437*M$5)</f>
        <v>0</v>
      </c>
      <c r="N437" s="100">
        <f t="shared" si="439"/>
        <v>0</v>
      </c>
      <c r="O437" s="100">
        <f t="shared" si="439"/>
        <v>0</v>
      </c>
      <c r="P437" s="100">
        <f t="shared" si="439"/>
        <v>0</v>
      </c>
      <c r="Q437" s="100">
        <f t="shared" si="439"/>
        <v>0</v>
      </c>
      <c r="R437" s="100">
        <f t="shared" si="439"/>
        <v>0</v>
      </c>
      <c r="S437" s="100">
        <f t="shared" si="439"/>
        <v>0</v>
      </c>
      <c r="T437" s="100">
        <f t="shared" si="439"/>
        <v>0</v>
      </c>
      <c r="U437" s="100">
        <f t="shared" si="439"/>
        <v>0</v>
      </c>
      <c r="V437"/>
    </row>
    <row r="438" spans="1:22" s="96" customFormat="1" ht="15.75" x14ac:dyDescent="0.25">
      <c r="A438" t="s">
        <v>112</v>
      </c>
      <c r="B438" s="95">
        <v>45992</v>
      </c>
      <c r="C438" t="s">
        <v>612</v>
      </c>
      <c r="D438" s="2" t="s">
        <v>88</v>
      </c>
      <c r="E438" t="s">
        <v>623</v>
      </c>
      <c r="F438" t="s">
        <v>624</v>
      </c>
      <c r="G438" t="s">
        <v>625</v>
      </c>
      <c r="H438" s="2">
        <v>1</v>
      </c>
      <c r="I438" t="s">
        <v>60</v>
      </c>
      <c r="J438" t="s">
        <v>61</v>
      </c>
      <c r="K438" s="161" t="str">
        <f t="shared" si="393"/>
        <v>GK_DXXXX_5702p57.21</v>
      </c>
      <c r="L438" s="79">
        <v>0</v>
      </c>
      <c r="M438" s="100">
        <f t="shared" ref="M438:U438" si="440">(L438*M$5)</f>
        <v>0</v>
      </c>
      <c r="N438" s="100">
        <f t="shared" si="440"/>
        <v>0</v>
      </c>
      <c r="O438" s="100">
        <f t="shared" si="440"/>
        <v>0</v>
      </c>
      <c r="P438" s="100">
        <f t="shared" si="440"/>
        <v>0</v>
      </c>
      <c r="Q438" s="100">
        <f t="shared" si="440"/>
        <v>0</v>
      </c>
      <c r="R438" s="100">
        <f t="shared" si="440"/>
        <v>0</v>
      </c>
      <c r="S438" s="100">
        <f t="shared" si="440"/>
        <v>0</v>
      </c>
      <c r="T438" s="100">
        <f t="shared" si="440"/>
        <v>0</v>
      </c>
      <c r="U438" s="100">
        <f t="shared" si="440"/>
        <v>0</v>
      </c>
      <c r="V438"/>
    </row>
    <row r="439" spans="1:22" s="96" customFormat="1" ht="15.75" x14ac:dyDescent="0.25">
      <c r="A439" t="s">
        <v>95</v>
      </c>
      <c r="B439" s="95">
        <v>45962</v>
      </c>
      <c r="C439" t="s">
        <v>626</v>
      </c>
      <c r="D439" s="2">
        <v>2</v>
      </c>
      <c r="E439" t="s">
        <v>627</v>
      </c>
      <c r="F439" t="s">
        <v>628</v>
      </c>
      <c r="G439" t="s">
        <v>629</v>
      </c>
      <c r="H439" s="2">
        <v>1</v>
      </c>
      <c r="I439" t="s">
        <v>57</v>
      </c>
      <c r="J439" t="s">
        <v>58</v>
      </c>
      <c r="K439" s="161" t="str">
        <f t="shared" si="393"/>
        <v>KP_02812_5701p57.20</v>
      </c>
      <c r="L439" s="79">
        <v>0</v>
      </c>
      <c r="M439" s="100">
        <f t="shared" ref="M439:U439" si="441">(L439*M$5)</f>
        <v>0</v>
      </c>
      <c r="N439" s="100">
        <f t="shared" si="441"/>
        <v>0</v>
      </c>
      <c r="O439" s="100">
        <f t="shared" si="441"/>
        <v>0</v>
      </c>
      <c r="P439" s="100">
        <f t="shared" si="441"/>
        <v>0</v>
      </c>
      <c r="Q439" s="100">
        <f t="shared" si="441"/>
        <v>0</v>
      </c>
      <c r="R439" s="100">
        <f t="shared" si="441"/>
        <v>0</v>
      </c>
      <c r="S439" s="100">
        <f t="shared" si="441"/>
        <v>0</v>
      </c>
      <c r="T439" s="100">
        <f t="shared" si="441"/>
        <v>0</v>
      </c>
      <c r="U439" s="100">
        <f t="shared" si="441"/>
        <v>0</v>
      </c>
      <c r="V439"/>
    </row>
    <row r="440" spans="1:22" s="96" customFormat="1" ht="15.75" x14ac:dyDescent="0.25">
      <c r="A440" t="s">
        <v>95</v>
      </c>
      <c r="B440" s="95">
        <v>45778</v>
      </c>
      <c r="C440" t="s">
        <v>626</v>
      </c>
      <c r="D440" s="2">
        <v>2</v>
      </c>
      <c r="E440" t="s">
        <v>627</v>
      </c>
      <c r="F440" t="s">
        <v>628</v>
      </c>
      <c r="G440" t="s">
        <v>629</v>
      </c>
      <c r="H440" s="2">
        <v>1</v>
      </c>
      <c r="I440" t="s">
        <v>60</v>
      </c>
      <c r="J440" t="s">
        <v>61</v>
      </c>
      <c r="K440" s="161" t="str">
        <f t="shared" si="393"/>
        <v>KP_02812_5701p57.21</v>
      </c>
      <c r="L440" s="79">
        <v>0</v>
      </c>
      <c r="M440" s="100">
        <f t="shared" ref="M440:U440" si="442">(L440*M$5)</f>
        <v>0</v>
      </c>
      <c r="N440" s="100">
        <f t="shared" si="442"/>
        <v>0</v>
      </c>
      <c r="O440" s="100">
        <f t="shared" si="442"/>
        <v>0</v>
      </c>
      <c r="P440" s="100">
        <f t="shared" si="442"/>
        <v>0</v>
      </c>
      <c r="Q440" s="100">
        <f t="shared" si="442"/>
        <v>0</v>
      </c>
      <c r="R440" s="100">
        <f t="shared" si="442"/>
        <v>0</v>
      </c>
      <c r="S440" s="100">
        <f t="shared" si="442"/>
        <v>0</v>
      </c>
      <c r="T440" s="100">
        <f t="shared" si="442"/>
        <v>0</v>
      </c>
      <c r="U440" s="100">
        <f t="shared" si="442"/>
        <v>0</v>
      </c>
      <c r="V440"/>
    </row>
    <row r="441" spans="1:22" s="96" customFormat="1" ht="15.75" x14ac:dyDescent="0.25">
      <c r="A441" t="s">
        <v>112</v>
      </c>
      <c r="B441" s="95">
        <v>45962</v>
      </c>
      <c r="C441" t="s">
        <v>626</v>
      </c>
      <c r="D441" s="2" t="s">
        <v>88</v>
      </c>
      <c r="E441" t="s">
        <v>630</v>
      </c>
      <c r="F441" t="s">
        <v>631</v>
      </c>
      <c r="G441" t="s">
        <v>632</v>
      </c>
      <c r="H441" s="2">
        <v>1</v>
      </c>
      <c r="I441" t="s">
        <v>57</v>
      </c>
      <c r="J441" t="s">
        <v>58</v>
      </c>
      <c r="K441" s="161" t="str">
        <f t="shared" si="393"/>
        <v>KP_DXXXX_5701p57.20</v>
      </c>
      <c r="L441" s="79">
        <v>0</v>
      </c>
      <c r="M441" s="100">
        <f t="shared" ref="M441:U441" si="443">(L441*M$5)</f>
        <v>0</v>
      </c>
      <c r="N441" s="100">
        <f t="shared" si="443"/>
        <v>0</v>
      </c>
      <c r="O441" s="100">
        <f t="shared" si="443"/>
        <v>0</v>
      </c>
      <c r="P441" s="100">
        <f t="shared" si="443"/>
        <v>0</v>
      </c>
      <c r="Q441" s="100">
        <f t="shared" si="443"/>
        <v>0</v>
      </c>
      <c r="R441" s="100">
        <f t="shared" si="443"/>
        <v>0</v>
      </c>
      <c r="S441" s="100">
        <f t="shared" si="443"/>
        <v>0</v>
      </c>
      <c r="T441" s="100">
        <f t="shared" si="443"/>
        <v>0</v>
      </c>
      <c r="U441" s="100">
        <f t="shared" si="443"/>
        <v>0</v>
      </c>
      <c r="V441"/>
    </row>
    <row r="442" spans="1:22" s="96" customFormat="1" ht="15.75" x14ac:dyDescent="0.25">
      <c r="A442" t="s">
        <v>112</v>
      </c>
      <c r="B442" s="95">
        <v>45778</v>
      </c>
      <c r="C442" t="s">
        <v>626</v>
      </c>
      <c r="D442" s="2" t="s">
        <v>88</v>
      </c>
      <c r="E442" t="s">
        <v>630</v>
      </c>
      <c r="F442" t="s">
        <v>631</v>
      </c>
      <c r="G442" t="s">
        <v>632</v>
      </c>
      <c r="H442" s="2">
        <v>1</v>
      </c>
      <c r="I442" t="s">
        <v>60</v>
      </c>
      <c r="J442" t="s">
        <v>61</v>
      </c>
      <c r="K442" s="161" t="str">
        <f t="shared" si="393"/>
        <v>KP_DXXXX_5701p57.21</v>
      </c>
      <c r="L442" s="79">
        <v>0</v>
      </c>
      <c r="M442" s="100">
        <f t="shared" ref="M442:U442" si="444">(L442*M$5)</f>
        <v>0</v>
      </c>
      <c r="N442" s="100">
        <f t="shared" si="444"/>
        <v>0</v>
      </c>
      <c r="O442" s="100">
        <f t="shared" si="444"/>
        <v>0</v>
      </c>
      <c r="P442" s="100">
        <f t="shared" si="444"/>
        <v>0</v>
      </c>
      <c r="Q442" s="100">
        <f t="shared" si="444"/>
        <v>0</v>
      </c>
      <c r="R442" s="100">
        <f t="shared" si="444"/>
        <v>0</v>
      </c>
      <c r="S442" s="100">
        <f t="shared" si="444"/>
        <v>0</v>
      </c>
      <c r="T442" s="100">
        <f t="shared" si="444"/>
        <v>0</v>
      </c>
      <c r="U442" s="100">
        <f t="shared" si="444"/>
        <v>0</v>
      </c>
      <c r="V442"/>
    </row>
    <row r="443" spans="1:22" s="96" customFormat="1" ht="15.75" x14ac:dyDescent="0.25">
      <c r="A443" t="s">
        <v>95</v>
      </c>
      <c r="B443" s="95">
        <v>45809</v>
      </c>
      <c r="C443" t="s">
        <v>633</v>
      </c>
      <c r="D443" s="2">
        <v>1</v>
      </c>
      <c r="E443" t="s">
        <v>634</v>
      </c>
      <c r="F443" t="s">
        <v>635</v>
      </c>
      <c r="G443" t="s">
        <v>636</v>
      </c>
      <c r="H443" s="2">
        <v>1</v>
      </c>
      <c r="I443" t="s">
        <v>57</v>
      </c>
      <c r="J443" t="s">
        <v>58</v>
      </c>
      <c r="K443" s="161" t="str">
        <f t="shared" si="393"/>
        <v>MB_01_20_5702p57.20</v>
      </c>
      <c r="L443" s="79">
        <v>0</v>
      </c>
      <c r="M443" s="100">
        <f t="shared" ref="M443:U443" si="445">(L443*M$5)</f>
        <v>0</v>
      </c>
      <c r="N443" s="100">
        <f t="shared" si="445"/>
        <v>0</v>
      </c>
      <c r="O443" s="100">
        <f t="shared" si="445"/>
        <v>0</v>
      </c>
      <c r="P443" s="100">
        <f t="shared" si="445"/>
        <v>0</v>
      </c>
      <c r="Q443" s="100">
        <f t="shared" si="445"/>
        <v>0</v>
      </c>
      <c r="R443" s="100">
        <f t="shared" si="445"/>
        <v>0</v>
      </c>
      <c r="S443" s="100">
        <f t="shared" si="445"/>
        <v>0</v>
      </c>
      <c r="T443" s="100">
        <f t="shared" si="445"/>
        <v>0</v>
      </c>
      <c r="U443" s="100">
        <f t="shared" si="445"/>
        <v>0</v>
      </c>
      <c r="V443"/>
    </row>
    <row r="444" spans="1:22" s="96" customFormat="1" ht="15.75" x14ac:dyDescent="0.25">
      <c r="A444" t="s">
        <v>95</v>
      </c>
      <c r="B444" s="95">
        <v>45992</v>
      </c>
      <c r="C444" t="s">
        <v>633</v>
      </c>
      <c r="D444" s="2">
        <v>1</v>
      </c>
      <c r="E444" t="s">
        <v>634</v>
      </c>
      <c r="F444" t="s">
        <v>635</v>
      </c>
      <c r="G444" t="s">
        <v>636</v>
      </c>
      <c r="H444" s="2">
        <v>1</v>
      </c>
      <c r="I444" t="s">
        <v>60</v>
      </c>
      <c r="J444" t="s">
        <v>61</v>
      </c>
      <c r="K444" s="161" t="str">
        <f t="shared" si="393"/>
        <v>MB_01_20_5702p57.21</v>
      </c>
      <c r="L444" s="79">
        <v>0</v>
      </c>
      <c r="M444" s="100">
        <f t="shared" ref="M444:U444" si="446">(L444*M$5)</f>
        <v>0</v>
      </c>
      <c r="N444" s="100">
        <f t="shared" si="446"/>
        <v>0</v>
      </c>
      <c r="O444" s="100">
        <f t="shared" si="446"/>
        <v>0</v>
      </c>
      <c r="P444" s="100">
        <f t="shared" si="446"/>
        <v>0</v>
      </c>
      <c r="Q444" s="100">
        <f t="shared" si="446"/>
        <v>0</v>
      </c>
      <c r="R444" s="100">
        <f t="shared" si="446"/>
        <v>0</v>
      </c>
      <c r="S444" s="100">
        <f t="shared" si="446"/>
        <v>0</v>
      </c>
      <c r="T444" s="100">
        <f t="shared" si="446"/>
        <v>0</v>
      </c>
      <c r="U444" s="100">
        <f t="shared" si="446"/>
        <v>0</v>
      </c>
      <c r="V444"/>
    </row>
    <row r="445" spans="1:22" s="96" customFormat="1" ht="15.75" x14ac:dyDescent="0.25">
      <c r="A445" s="162" t="s">
        <v>637</v>
      </c>
      <c r="B445" s="95">
        <v>43770</v>
      </c>
      <c r="C445" s="162" t="s">
        <v>638</v>
      </c>
      <c r="D445" s="161">
        <v>7</v>
      </c>
      <c r="E445" s="162" t="s">
        <v>639</v>
      </c>
      <c r="F445" s="162" t="s">
        <v>640</v>
      </c>
      <c r="G445" s="162">
        <v>35000</v>
      </c>
      <c r="H445" s="161">
        <v>1</v>
      </c>
      <c r="I445" s="163" t="s">
        <v>57</v>
      </c>
      <c r="J445" s="163" t="s">
        <v>58</v>
      </c>
      <c r="K445" s="161" t="str">
        <f t="shared" si="393"/>
        <v>NA_07_12_5701p57.20</v>
      </c>
      <c r="L445" s="79">
        <v>0</v>
      </c>
      <c r="M445" s="100">
        <f t="shared" ref="M445:U445" si="447">(L445*M$5)</f>
        <v>0</v>
      </c>
      <c r="N445" s="100">
        <f t="shared" si="447"/>
        <v>0</v>
      </c>
      <c r="O445" s="100">
        <f t="shared" si="447"/>
        <v>0</v>
      </c>
      <c r="P445" s="100">
        <f t="shared" si="447"/>
        <v>0</v>
      </c>
      <c r="Q445" s="100">
        <f t="shared" si="447"/>
        <v>0</v>
      </c>
      <c r="R445" s="100">
        <f t="shared" si="447"/>
        <v>0</v>
      </c>
      <c r="S445" s="100">
        <f t="shared" si="447"/>
        <v>0</v>
      </c>
      <c r="T445" s="100">
        <f t="shared" si="447"/>
        <v>0</v>
      </c>
      <c r="U445" s="100">
        <f t="shared" si="447"/>
        <v>0</v>
      </c>
      <c r="V445" s="162" t="s">
        <v>641</v>
      </c>
    </row>
    <row r="446" spans="1:22" s="96" customFormat="1" ht="15.75" x14ac:dyDescent="0.25">
      <c r="A446" s="162" t="s">
        <v>637</v>
      </c>
      <c r="B446" s="95">
        <v>43586</v>
      </c>
      <c r="C446" s="162" t="s">
        <v>638</v>
      </c>
      <c r="D446" s="161">
        <v>7</v>
      </c>
      <c r="E446" s="162" t="s">
        <v>639</v>
      </c>
      <c r="F446" s="162" t="s">
        <v>640</v>
      </c>
      <c r="G446" s="162">
        <v>35000</v>
      </c>
      <c r="H446" s="161">
        <v>1</v>
      </c>
      <c r="I446" s="163" t="s">
        <v>60</v>
      </c>
      <c r="J446" s="163" t="s">
        <v>61</v>
      </c>
      <c r="K446" s="161" t="str">
        <f t="shared" si="393"/>
        <v>NA_07_12_5701p57.21</v>
      </c>
      <c r="L446" s="79">
        <v>0</v>
      </c>
      <c r="M446" s="100">
        <f t="shared" ref="M446:U446" si="448">(L446*M$5)</f>
        <v>0</v>
      </c>
      <c r="N446" s="100">
        <f t="shared" si="448"/>
        <v>0</v>
      </c>
      <c r="O446" s="100">
        <f t="shared" si="448"/>
        <v>0</v>
      </c>
      <c r="P446" s="100">
        <f t="shared" si="448"/>
        <v>0</v>
      </c>
      <c r="Q446" s="100">
        <f t="shared" si="448"/>
        <v>0</v>
      </c>
      <c r="R446" s="100">
        <f t="shared" si="448"/>
        <v>0</v>
      </c>
      <c r="S446" s="100">
        <f t="shared" si="448"/>
        <v>0</v>
      </c>
      <c r="T446" s="100">
        <f t="shared" si="448"/>
        <v>0</v>
      </c>
      <c r="U446" s="100">
        <f t="shared" si="448"/>
        <v>0</v>
      </c>
      <c r="V446" s="162" t="s">
        <v>641</v>
      </c>
    </row>
    <row r="447" spans="1:22" s="96" customFormat="1" ht="15.75" x14ac:dyDescent="0.25">
      <c r="A447" s="162" t="s">
        <v>637</v>
      </c>
      <c r="B447" s="95">
        <v>43770</v>
      </c>
      <c r="C447" s="162" t="s">
        <v>638</v>
      </c>
      <c r="D447" s="161">
        <v>7</v>
      </c>
      <c r="E447" s="162" t="s">
        <v>642</v>
      </c>
      <c r="F447" s="162" t="s">
        <v>643</v>
      </c>
      <c r="G447" s="162">
        <v>35000</v>
      </c>
      <c r="H447" s="161">
        <v>1</v>
      </c>
      <c r="I447" s="163" t="s">
        <v>57</v>
      </c>
      <c r="J447" s="163" t="s">
        <v>58</v>
      </c>
      <c r="K447" s="161" t="str">
        <f t="shared" si="393"/>
        <v>NA_07_12_5702p57.20</v>
      </c>
      <c r="L447" s="79">
        <v>0</v>
      </c>
      <c r="M447" s="100">
        <f t="shared" ref="M447:U447" si="449">(L447*M$5)</f>
        <v>0</v>
      </c>
      <c r="N447" s="100">
        <f t="shared" si="449"/>
        <v>0</v>
      </c>
      <c r="O447" s="100">
        <f t="shared" si="449"/>
        <v>0</v>
      </c>
      <c r="P447" s="100">
        <f t="shared" si="449"/>
        <v>0</v>
      </c>
      <c r="Q447" s="100">
        <f t="shared" si="449"/>
        <v>0</v>
      </c>
      <c r="R447" s="100">
        <f t="shared" si="449"/>
        <v>0</v>
      </c>
      <c r="S447" s="100">
        <f t="shared" si="449"/>
        <v>0</v>
      </c>
      <c r="T447" s="100">
        <f t="shared" si="449"/>
        <v>0</v>
      </c>
      <c r="U447" s="100">
        <f t="shared" si="449"/>
        <v>0</v>
      </c>
      <c r="V447" s="162" t="s">
        <v>641</v>
      </c>
    </row>
    <row r="448" spans="1:22" s="96" customFormat="1" ht="15.75" x14ac:dyDescent="0.25">
      <c r="A448" s="162" t="s">
        <v>637</v>
      </c>
      <c r="B448" s="95">
        <v>43586</v>
      </c>
      <c r="C448" s="162" t="s">
        <v>638</v>
      </c>
      <c r="D448" s="161">
        <v>7</v>
      </c>
      <c r="E448" s="162" t="s">
        <v>642</v>
      </c>
      <c r="F448" s="162" t="s">
        <v>643</v>
      </c>
      <c r="G448" s="162">
        <v>35000</v>
      </c>
      <c r="H448" s="161">
        <v>1</v>
      </c>
      <c r="I448" s="163" t="s">
        <v>60</v>
      </c>
      <c r="J448" s="163" t="s">
        <v>61</v>
      </c>
      <c r="K448" s="161" t="str">
        <f t="shared" si="393"/>
        <v>NA_07_12_5702p57.21</v>
      </c>
      <c r="L448" s="79">
        <v>0</v>
      </c>
      <c r="M448" s="100">
        <f t="shared" ref="M448:U448" si="450">(L448*M$5)</f>
        <v>0</v>
      </c>
      <c r="N448" s="100">
        <f t="shared" si="450"/>
        <v>0</v>
      </c>
      <c r="O448" s="100">
        <f t="shared" si="450"/>
        <v>0</v>
      </c>
      <c r="P448" s="100">
        <f t="shared" si="450"/>
        <v>0</v>
      </c>
      <c r="Q448" s="100">
        <f t="shared" si="450"/>
        <v>0</v>
      </c>
      <c r="R448" s="100">
        <f t="shared" si="450"/>
        <v>0</v>
      </c>
      <c r="S448" s="100">
        <f t="shared" si="450"/>
        <v>0</v>
      </c>
      <c r="T448" s="100">
        <f t="shared" si="450"/>
        <v>0</v>
      </c>
      <c r="U448" s="100">
        <f t="shared" si="450"/>
        <v>0</v>
      </c>
      <c r="V448" s="162" t="s">
        <v>641</v>
      </c>
    </row>
    <row r="449" spans="1:22" s="96" customFormat="1" ht="15.75" x14ac:dyDescent="0.25">
      <c r="A449" s="162" t="s">
        <v>637</v>
      </c>
      <c r="B449" s="95">
        <v>43770</v>
      </c>
      <c r="C449" s="162" t="s">
        <v>638</v>
      </c>
      <c r="D449" s="161">
        <v>7</v>
      </c>
      <c r="E449" s="162" t="s">
        <v>644</v>
      </c>
      <c r="F449" s="162" t="s">
        <v>645</v>
      </c>
      <c r="G449" s="162">
        <v>65000</v>
      </c>
      <c r="H449" s="161">
        <v>1</v>
      </c>
      <c r="I449" s="163" t="s">
        <v>57</v>
      </c>
      <c r="J449" s="163" t="s">
        <v>58</v>
      </c>
      <c r="K449" s="161" t="str">
        <f t="shared" si="393"/>
        <v>NA_07_12_5703p57.20</v>
      </c>
      <c r="L449" s="79">
        <v>0</v>
      </c>
      <c r="M449" s="100">
        <f t="shared" ref="M449:U449" si="451">(L449*M$5)</f>
        <v>0</v>
      </c>
      <c r="N449" s="100">
        <f t="shared" si="451"/>
        <v>0</v>
      </c>
      <c r="O449" s="100">
        <f t="shared" si="451"/>
        <v>0</v>
      </c>
      <c r="P449" s="100">
        <f t="shared" si="451"/>
        <v>0</v>
      </c>
      <c r="Q449" s="100">
        <f t="shared" si="451"/>
        <v>0</v>
      </c>
      <c r="R449" s="100">
        <f t="shared" si="451"/>
        <v>0</v>
      </c>
      <c r="S449" s="100">
        <f t="shared" si="451"/>
        <v>0</v>
      </c>
      <c r="T449" s="100">
        <f t="shared" si="451"/>
        <v>0</v>
      </c>
      <c r="U449" s="100">
        <f t="shared" si="451"/>
        <v>0</v>
      </c>
      <c r="V449" s="162" t="s">
        <v>646</v>
      </c>
    </row>
    <row r="450" spans="1:22" s="96" customFormat="1" ht="15.75" x14ac:dyDescent="0.25">
      <c r="A450" s="162" t="s">
        <v>637</v>
      </c>
      <c r="B450" s="95">
        <v>43586</v>
      </c>
      <c r="C450" s="162" t="s">
        <v>638</v>
      </c>
      <c r="D450" s="161">
        <v>7</v>
      </c>
      <c r="E450" s="162" t="s">
        <v>644</v>
      </c>
      <c r="F450" s="162" t="s">
        <v>645</v>
      </c>
      <c r="G450" s="162">
        <v>65000</v>
      </c>
      <c r="H450" s="161">
        <v>1</v>
      </c>
      <c r="I450" s="163" t="s">
        <v>60</v>
      </c>
      <c r="J450" s="163" t="s">
        <v>61</v>
      </c>
      <c r="K450" s="161" t="str">
        <f t="shared" si="393"/>
        <v>NA_07_12_5703p57.21</v>
      </c>
      <c r="L450" s="79">
        <v>0</v>
      </c>
      <c r="M450" s="100">
        <f t="shared" ref="M450:U450" si="452">(L450*M$5)</f>
        <v>0</v>
      </c>
      <c r="N450" s="100">
        <f t="shared" si="452"/>
        <v>0</v>
      </c>
      <c r="O450" s="100">
        <f t="shared" si="452"/>
        <v>0</v>
      </c>
      <c r="P450" s="100">
        <f t="shared" si="452"/>
        <v>0</v>
      </c>
      <c r="Q450" s="100">
        <f t="shared" si="452"/>
        <v>0</v>
      </c>
      <c r="R450" s="100">
        <f t="shared" si="452"/>
        <v>0</v>
      </c>
      <c r="S450" s="100">
        <f t="shared" si="452"/>
        <v>0</v>
      </c>
      <c r="T450" s="100">
        <f t="shared" si="452"/>
        <v>0</v>
      </c>
      <c r="U450" s="100">
        <f t="shared" si="452"/>
        <v>0</v>
      </c>
      <c r="V450" s="162" t="s">
        <v>646</v>
      </c>
    </row>
    <row r="451" spans="1:22" s="96" customFormat="1" ht="15.75" x14ac:dyDescent="0.25">
      <c r="A451" s="162" t="s">
        <v>637</v>
      </c>
      <c r="B451" s="95">
        <v>43770</v>
      </c>
      <c r="C451" s="162" t="s">
        <v>638</v>
      </c>
      <c r="D451" s="161">
        <v>13</v>
      </c>
      <c r="E451" s="162" t="s">
        <v>647</v>
      </c>
      <c r="F451" s="162" t="s">
        <v>648</v>
      </c>
      <c r="G451" s="162">
        <v>35000</v>
      </c>
      <c r="H451" s="161">
        <v>1</v>
      </c>
      <c r="I451" s="163" t="s">
        <v>57</v>
      </c>
      <c r="J451" s="163" t="s">
        <v>58</v>
      </c>
      <c r="K451" s="161" t="str">
        <f t="shared" si="393"/>
        <v>NA_13_16_5701p57.20</v>
      </c>
      <c r="L451" s="79">
        <v>0</v>
      </c>
      <c r="M451" s="100">
        <f t="shared" ref="M451:U451" si="453">(L451*M$5)</f>
        <v>0</v>
      </c>
      <c r="N451" s="100">
        <f t="shared" si="453"/>
        <v>0</v>
      </c>
      <c r="O451" s="100">
        <f t="shared" si="453"/>
        <v>0</v>
      </c>
      <c r="P451" s="100">
        <f t="shared" si="453"/>
        <v>0</v>
      </c>
      <c r="Q451" s="100">
        <f t="shared" si="453"/>
        <v>0</v>
      </c>
      <c r="R451" s="100">
        <f t="shared" si="453"/>
        <v>0</v>
      </c>
      <c r="S451" s="100">
        <f t="shared" si="453"/>
        <v>0</v>
      </c>
      <c r="T451" s="100">
        <f t="shared" si="453"/>
        <v>0</v>
      </c>
      <c r="U451" s="100">
        <f t="shared" si="453"/>
        <v>0</v>
      </c>
      <c r="V451" s="162" t="s">
        <v>649</v>
      </c>
    </row>
    <row r="452" spans="1:22" s="96" customFormat="1" ht="15.75" x14ac:dyDescent="0.25">
      <c r="A452" s="162" t="s">
        <v>637</v>
      </c>
      <c r="B452" s="95">
        <v>43586</v>
      </c>
      <c r="C452" s="162" t="s">
        <v>638</v>
      </c>
      <c r="D452" s="161">
        <v>13</v>
      </c>
      <c r="E452" s="162" t="s">
        <v>647</v>
      </c>
      <c r="F452" s="162" t="s">
        <v>648</v>
      </c>
      <c r="G452" s="162">
        <v>35000</v>
      </c>
      <c r="H452" s="161">
        <v>1</v>
      </c>
      <c r="I452" s="163" t="s">
        <v>60</v>
      </c>
      <c r="J452" s="163" t="s">
        <v>61</v>
      </c>
      <c r="K452" s="161" t="str">
        <f t="shared" si="393"/>
        <v>NA_13_16_5701p57.21</v>
      </c>
      <c r="L452" s="79">
        <v>0</v>
      </c>
      <c r="M452" s="100">
        <f t="shared" ref="M452:U452" si="454">(L452*M$5)</f>
        <v>0</v>
      </c>
      <c r="N452" s="100">
        <f t="shared" si="454"/>
        <v>0</v>
      </c>
      <c r="O452" s="100">
        <f t="shared" si="454"/>
        <v>0</v>
      </c>
      <c r="P452" s="100">
        <f t="shared" si="454"/>
        <v>0</v>
      </c>
      <c r="Q452" s="100">
        <f t="shared" si="454"/>
        <v>0</v>
      </c>
      <c r="R452" s="100">
        <f t="shared" si="454"/>
        <v>0</v>
      </c>
      <c r="S452" s="100">
        <f t="shared" si="454"/>
        <v>0</v>
      </c>
      <c r="T452" s="100">
        <f t="shared" si="454"/>
        <v>0</v>
      </c>
      <c r="U452" s="100">
        <f t="shared" si="454"/>
        <v>0</v>
      </c>
      <c r="V452" s="162" t="s">
        <v>649</v>
      </c>
    </row>
    <row r="453" spans="1:22" s="96" customFormat="1" ht="15.75" x14ac:dyDescent="0.25">
      <c r="A453" s="162" t="s">
        <v>637</v>
      </c>
      <c r="B453" s="95">
        <v>43770</v>
      </c>
      <c r="C453" s="162" t="s">
        <v>638</v>
      </c>
      <c r="D453" s="161">
        <v>13</v>
      </c>
      <c r="E453" s="162" t="s">
        <v>650</v>
      </c>
      <c r="F453" s="162" t="s">
        <v>651</v>
      </c>
      <c r="G453" s="162">
        <v>35000</v>
      </c>
      <c r="H453" s="161">
        <v>1</v>
      </c>
      <c r="I453" s="163" t="s">
        <v>57</v>
      </c>
      <c r="J453" s="163" t="s">
        <v>58</v>
      </c>
      <c r="K453" s="161" t="str">
        <f t="shared" si="393"/>
        <v>NA_13_16_5702p57.20</v>
      </c>
      <c r="L453" s="79">
        <v>0</v>
      </c>
      <c r="M453" s="100">
        <f t="shared" ref="M453:U453" si="455">(L453*M$5)</f>
        <v>0</v>
      </c>
      <c r="N453" s="100">
        <f t="shared" si="455"/>
        <v>0</v>
      </c>
      <c r="O453" s="100">
        <f t="shared" si="455"/>
        <v>0</v>
      </c>
      <c r="P453" s="100">
        <f t="shared" si="455"/>
        <v>0</v>
      </c>
      <c r="Q453" s="100">
        <f t="shared" si="455"/>
        <v>0</v>
      </c>
      <c r="R453" s="100">
        <f t="shared" si="455"/>
        <v>0</v>
      </c>
      <c r="S453" s="100">
        <f t="shared" si="455"/>
        <v>0</v>
      </c>
      <c r="T453" s="100">
        <f t="shared" si="455"/>
        <v>0</v>
      </c>
      <c r="U453" s="100">
        <f t="shared" si="455"/>
        <v>0</v>
      </c>
      <c r="V453" s="162" t="s">
        <v>649</v>
      </c>
    </row>
    <row r="454" spans="1:22" s="96" customFormat="1" ht="15.75" x14ac:dyDescent="0.25">
      <c r="A454" s="162" t="s">
        <v>637</v>
      </c>
      <c r="B454" s="95">
        <v>43586</v>
      </c>
      <c r="C454" s="162" t="s">
        <v>638</v>
      </c>
      <c r="D454" s="161">
        <v>13</v>
      </c>
      <c r="E454" s="162" t="s">
        <v>650</v>
      </c>
      <c r="F454" s="162" t="s">
        <v>651</v>
      </c>
      <c r="G454" s="162">
        <v>35000</v>
      </c>
      <c r="H454" s="161">
        <v>1</v>
      </c>
      <c r="I454" s="163" t="s">
        <v>60</v>
      </c>
      <c r="J454" s="163" t="s">
        <v>61</v>
      </c>
      <c r="K454" s="161" t="str">
        <f t="shared" si="393"/>
        <v>NA_13_16_5702p57.21</v>
      </c>
      <c r="L454" s="79">
        <v>0</v>
      </c>
      <c r="M454" s="100">
        <f t="shared" ref="M454:U454" si="456">(L454*M$5)</f>
        <v>0</v>
      </c>
      <c r="N454" s="100">
        <f t="shared" si="456"/>
        <v>0</v>
      </c>
      <c r="O454" s="100">
        <f t="shared" si="456"/>
        <v>0</v>
      </c>
      <c r="P454" s="100">
        <f t="shared" si="456"/>
        <v>0</v>
      </c>
      <c r="Q454" s="100">
        <f t="shared" si="456"/>
        <v>0</v>
      </c>
      <c r="R454" s="100">
        <f t="shared" si="456"/>
        <v>0</v>
      </c>
      <c r="S454" s="100">
        <f t="shared" si="456"/>
        <v>0</v>
      </c>
      <c r="T454" s="100">
        <f t="shared" si="456"/>
        <v>0</v>
      </c>
      <c r="U454" s="100">
        <f t="shared" si="456"/>
        <v>0</v>
      </c>
      <c r="V454" s="162" t="s">
        <v>649</v>
      </c>
    </row>
    <row r="455" spans="1:22" s="96" customFormat="1" ht="15.75" x14ac:dyDescent="0.25">
      <c r="A455" s="162" t="s">
        <v>637</v>
      </c>
      <c r="B455" s="95">
        <v>43770</v>
      </c>
      <c r="C455" s="162" t="s">
        <v>638</v>
      </c>
      <c r="D455" s="161">
        <v>13</v>
      </c>
      <c r="E455" s="162" t="s">
        <v>652</v>
      </c>
      <c r="F455" s="162" t="s">
        <v>653</v>
      </c>
      <c r="G455" s="162">
        <v>35000</v>
      </c>
      <c r="H455" s="161">
        <v>1</v>
      </c>
      <c r="I455" s="163" t="s">
        <v>57</v>
      </c>
      <c r="J455" s="163" t="s">
        <v>58</v>
      </c>
      <c r="K455" s="161" t="str">
        <f t="shared" si="393"/>
        <v>NA_13_16_5703p57.20</v>
      </c>
      <c r="L455" s="79">
        <v>0</v>
      </c>
      <c r="M455" s="100">
        <f t="shared" ref="M455:U455" si="457">(L455*M$5)</f>
        <v>0</v>
      </c>
      <c r="N455" s="100">
        <f t="shared" si="457"/>
        <v>0</v>
      </c>
      <c r="O455" s="100">
        <f t="shared" si="457"/>
        <v>0</v>
      </c>
      <c r="P455" s="100">
        <f t="shared" si="457"/>
        <v>0</v>
      </c>
      <c r="Q455" s="100">
        <f t="shared" si="457"/>
        <v>0</v>
      </c>
      <c r="R455" s="100">
        <f t="shared" si="457"/>
        <v>0</v>
      </c>
      <c r="S455" s="100">
        <f t="shared" si="457"/>
        <v>0</v>
      </c>
      <c r="T455" s="100">
        <f t="shared" si="457"/>
        <v>0</v>
      </c>
      <c r="U455" s="100">
        <f t="shared" si="457"/>
        <v>0</v>
      </c>
      <c r="V455" s="162" t="s">
        <v>649</v>
      </c>
    </row>
    <row r="456" spans="1:22" s="96" customFormat="1" ht="15.75" x14ac:dyDescent="0.25">
      <c r="A456" s="162" t="s">
        <v>637</v>
      </c>
      <c r="B456" s="95">
        <v>43586</v>
      </c>
      <c r="C456" s="162" t="s">
        <v>638</v>
      </c>
      <c r="D456" s="161">
        <v>13</v>
      </c>
      <c r="E456" s="162" t="s">
        <v>652</v>
      </c>
      <c r="F456" s="162" t="s">
        <v>653</v>
      </c>
      <c r="G456" s="162">
        <v>35000</v>
      </c>
      <c r="H456" s="161">
        <v>1</v>
      </c>
      <c r="I456" s="163" t="s">
        <v>60</v>
      </c>
      <c r="J456" s="163" t="s">
        <v>61</v>
      </c>
      <c r="K456" s="161" t="str">
        <f t="shared" ref="K456:K519" si="458">CONCATENATE(E456,I456)</f>
        <v>NA_13_16_5703p57.21</v>
      </c>
      <c r="L456" s="79">
        <v>0</v>
      </c>
      <c r="M456" s="100">
        <f t="shared" ref="M456:U456" si="459">(L456*M$5)</f>
        <v>0</v>
      </c>
      <c r="N456" s="100">
        <f t="shared" si="459"/>
        <v>0</v>
      </c>
      <c r="O456" s="100">
        <f t="shared" si="459"/>
        <v>0</v>
      </c>
      <c r="P456" s="100">
        <f t="shared" si="459"/>
        <v>0</v>
      </c>
      <c r="Q456" s="100">
        <f t="shared" si="459"/>
        <v>0</v>
      </c>
      <c r="R456" s="100">
        <f t="shared" si="459"/>
        <v>0</v>
      </c>
      <c r="S456" s="100">
        <f t="shared" si="459"/>
        <v>0</v>
      </c>
      <c r="T456" s="100">
        <f t="shared" si="459"/>
        <v>0</v>
      </c>
      <c r="U456" s="100">
        <f t="shared" si="459"/>
        <v>0</v>
      </c>
      <c r="V456" s="162" t="s">
        <v>649</v>
      </c>
    </row>
    <row r="457" spans="1:22" s="96" customFormat="1" ht="15.75" x14ac:dyDescent="0.25">
      <c r="A457" s="162" t="s">
        <v>637</v>
      </c>
      <c r="B457" s="95">
        <v>43770</v>
      </c>
      <c r="C457" s="162" t="s">
        <v>638</v>
      </c>
      <c r="D457" s="161">
        <v>13</v>
      </c>
      <c r="E457" s="162" t="s">
        <v>654</v>
      </c>
      <c r="F457" s="162" t="s">
        <v>655</v>
      </c>
      <c r="G457" s="162">
        <v>35000</v>
      </c>
      <c r="H457" s="161">
        <v>1</v>
      </c>
      <c r="I457" s="163" t="s">
        <v>57</v>
      </c>
      <c r="J457" s="163" t="s">
        <v>58</v>
      </c>
      <c r="K457" s="161" t="str">
        <f t="shared" si="458"/>
        <v>NA_13_16_5704p57.20</v>
      </c>
      <c r="L457" s="79">
        <v>0</v>
      </c>
      <c r="M457" s="100">
        <f t="shared" ref="M457:U457" si="460">(L457*M$5)</f>
        <v>0</v>
      </c>
      <c r="N457" s="100">
        <f t="shared" si="460"/>
        <v>0</v>
      </c>
      <c r="O457" s="100">
        <f t="shared" si="460"/>
        <v>0</v>
      </c>
      <c r="P457" s="100">
        <f t="shared" si="460"/>
        <v>0</v>
      </c>
      <c r="Q457" s="100">
        <f t="shared" si="460"/>
        <v>0</v>
      </c>
      <c r="R457" s="100">
        <f t="shared" si="460"/>
        <v>0</v>
      </c>
      <c r="S457" s="100">
        <f t="shared" si="460"/>
        <v>0</v>
      </c>
      <c r="T457" s="100">
        <f t="shared" si="460"/>
        <v>0</v>
      </c>
      <c r="U457" s="100">
        <f t="shared" si="460"/>
        <v>0</v>
      </c>
      <c r="V457" s="162" t="s">
        <v>649</v>
      </c>
    </row>
    <row r="458" spans="1:22" s="96" customFormat="1" ht="15.75" x14ac:dyDescent="0.25">
      <c r="A458" s="162" t="s">
        <v>637</v>
      </c>
      <c r="B458" s="95">
        <v>43586</v>
      </c>
      <c r="C458" s="162" t="s">
        <v>638</v>
      </c>
      <c r="D458" s="161">
        <v>13</v>
      </c>
      <c r="E458" s="162" t="s">
        <v>654</v>
      </c>
      <c r="F458" s="162" t="s">
        <v>655</v>
      </c>
      <c r="G458" s="162">
        <v>35000</v>
      </c>
      <c r="H458" s="161">
        <v>1</v>
      </c>
      <c r="I458" s="163" t="s">
        <v>60</v>
      </c>
      <c r="J458" s="163" t="s">
        <v>61</v>
      </c>
      <c r="K458" s="161" t="str">
        <f t="shared" si="458"/>
        <v>NA_13_16_5704p57.21</v>
      </c>
      <c r="L458" s="79">
        <v>0</v>
      </c>
      <c r="M458" s="100">
        <f t="shared" ref="M458:U458" si="461">(L458*M$5)</f>
        <v>0</v>
      </c>
      <c r="N458" s="100">
        <f t="shared" si="461"/>
        <v>0</v>
      </c>
      <c r="O458" s="100">
        <f t="shared" si="461"/>
        <v>0</v>
      </c>
      <c r="P458" s="100">
        <f t="shared" si="461"/>
        <v>0</v>
      </c>
      <c r="Q458" s="100">
        <f t="shared" si="461"/>
        <v>0</v>
      </c>
      <c r="R458" s="100">
        <f t="shared" si="461"/>
        <v>0</v>
      </c>
      <c r="S458" s="100">
        <f t="shared" si="461"/>
        <v>0</v>
      </c>
      <c r="T458" s="100">
        <f t="shared" si="461"/>
        <v>0</v>
      </c>
      <c r="U458" s="100">
        <f t="shared" si="461"/>
        <v>0</v>
      </c>
      <c r="V458" s="162" t="s">
        <v>649</v>
      </c>
    </row>
    <row r="459" spans="1:22" s="96" customFormat="1" ht="15.75" x14ac:dyDescent="0.25">
      <c r="A459" s="162" t="s">
        <v>637</v>
      </c>
      <c r="B459" s="95">
        <v>43770</v>
      </c>
      <c r="C459" s="162" t="s">
        <v>638</v>
      </c>
      <c r="D459" s="161">
        <v>13</v>
      </c>
      <c r="E459" s="162" t="s">
        <v>656</v>
      </c>
      <c r="F459" s="162" t="s">
        <v>657</v>
      </c>
      <c r="G459" s="162">
        <v>62000</v>
      </c>
      <c r="H459" s="161">
        <v>1</v>
      </c>
      <c r="I459" s="163" t="s">
        <v>57</v>
      </c>
      <c r="J459" s="163" t="s">
        <v>58</v>
      </c>
      <c r="K459" s="161" t="str">
        <f t="shared" si="458"/>
        <v>NA_13_16_5705p57.20</v>
      </c>
      <c r="L459" s="79">
        <v>0</v>
      </c>
      <c r="M459" s="100">
        <f t="shared" ref="M459:U459" si="462">(L459*M$5)</f>
        <v>0</v>
      </c>
      <c r="N459" s="100">
        <f t="shared" si="462"/>
        <v>0</v>
      </c>
      <c r="O459" s="100">
        <f t="shared" si="462"/>
        <v>0</v>
      </c>
      <c r="P459" s="100">
        <f t="shared" si="462"/>
        <v>0</v>
      </c>
      <c r="Q459" s="100">
        <f t="shared" si="462"/>
        <v>0</v>
      </c>
      <c r="R459" s="100">
        <f t="shared" si="462"/>
        <v>0</v>
      </c>
      <c r="S459" s="100">
        <f t="shared" si="462"/>
        <v>0</v>
      </c>
      <c r="T459" s="100">
        <f t="shared" si="462"/>
        <v>0</v>
      </c>
      <c r="U459" s="100">
        <f t="shared" si="462"/>
        <v>0</v>
      </c>
      <c r="V459" s="162" t="s">
        <v>658</v>
      </c>
    </row>
    <row r="460" spans="1:22" s="96" customFormat="1" ht="15.75" x14ac:dyDescent="0.25">
      <c r="A460" s="162" t="s">
        <v>637</v>
      </c>
      <c r="B460" s="95">
        <v>43586</v>
      </c>
      <c r="C460" s="162" t="s">
        <v>638</v>
      </c>
      <c r="D460" s="161">
        <v>13</v>
      </c>
      <c r="E460" s="162" t="s">
        <v>656</v>
      </c>
      <c r="F460" s="162" t="s">
        <v>657</v>
      </c>
      <c r="G460" s="162">
        <v>62000</v>
      </c>
      <c r="H460" s="161">
        <v>1</v>
      </c>
      <c r="I460" s="163" t="s">
        <v>60</v>
      </c>
      <c r="J460" s="163" t="s">
        <v>61</v>
      </c>
      <c r="K460" s="161" t="str">
        <f t="shared" si="458"/>
        <v>NA_13_16_5705p57.21</v>
      </c>
      <c r="L460" s="79">
        <v>0</v>
      </c>
      <c r="M460" s="100">
        <f t="shared" ref="M460:U460" si="463">(L460*M$5)</f>
        <v>0</v>
      </c>
      <c r="N460" s="100">
        <f t="shared" si="463"/>
        <v>0</v>
      </c>
      <c r="O460" s="100">
        <f t="shared" si="463"/>
        <v>0</v>
      </c>
      <c r="P460" s="100">
        <f t="shared" si="463"/>
        <v>0</v>
      </c>
      <c r="Q460" s="100">
        <f t="shared" si="463"/>
        <v>0</v>
      </c>
      <c r="R460" s="100">
        <f t="shared" si="463"/>
        <v>0</v>
      </c>
      <c r="S460" s="100">
        <f t="shared" si="463"/>
        <v>0</v>
      </c>
      <c r="T460" s="100">
        <f t="shared" si="463"/>
        <v>0</v>
      </c>
      <c r="U460" s="100">
        <f t="shared" si="463"/>
        <v>0</v>
      </c>
      <c r="V460" s="162" t="s">
        <v>658</v>
      </c>
    </row>
    <row r="461" spans="1:22" s="96" customFormat="1" ht="15.75" x14ac:dyDescent="0.25">
      <c r="A461" s="162" t="s">
        <v>637</v>
      </c>
      <c r="B461" s="95">
        <v>43770</v>
      </c>
      <c r="C461" s="162" t="s">
        <v>638</v>
      </c>
      <c r="D461" s="161">
        <v>13</v>
      </c>
      <c r="E461" s="162" t="s">
        <v>659</v>
      </c>
      <c r="F461" s="162" t="s">
        <v>660</v>
      </c>
      <c r="G461" s="162">
        <v>62000</v>
      </c>
      <c r="H461" s="161">
        <v>1</v>
      </c>
      <c r="I461" s="163" t="s">
        <v>57</v>
      </c>
      <c r="J461" s="163" t="s">
        <v>58</v>
      </c>
      <c r="K461" s="161" t="str">
        <f t="shared" si="458"/>
        <v>NA_13_16_5706p57.20</v>
      </c>
      <c r="L461" s="79">
        <v>0</v>
      </c>
      <c r="M461" s="100">
        <f t="shared" ref="M461:U461" si="464">(L461*M$5)</f>
        <v>0</v>
      </c>
      <c r="N461" s="100">
        <f t="shared" si="464"/>
        <v>0</v>
      </c>
      <c r="O461" s="100">
        <f t="shared" si="464"/>
        <v>0</v>
      </c>
      <c r="P461" s="100">
        <f t="shared" si="464"/>
        <v>0</v>
      </c>
      <c r="Q461" s="100">
        <f t="shared" si="464"/>
        <v>0</v>
      </c>
      <c r="R461" s="100">
        <f t="shared" si="464"/>
        <v>0</v>
      </c>
      <c r="S461" s="100">
        <f t="shared" si="464"/>
        <v>0</v>
      </c>
      <c r="T461" s="100">
        <f t="shared" si="464"/>
        <v>0</v>
      </c>
      <c r="U461" s="100">
        <f t="shared" si="464"/>
        <v>0</v>
      </c>
      <c r="V461" s="162" t="s">
        <v>658</v>
      </c>
    </row>
    <row r="462" spans="1:22" s="96" customFormat="1" ht="15.75" x14ac:dyDescent="0.25">
      <c r="A462" s="162" t="s">
        <v>637</v>
      </c>
      <c r="B462" s="95">
        <v>43586</v>
      </c>
      <c r="C462" s="162" t="s">
        <v>638</v>
      </c>
      <c r="D462" s="161">
        <v>13</v>
      </c>
      <c r="E462" s="162" t="s">
        <v>659</v>
      </c>
      <c r="F462" s="162" t="s">
        <v>660</v>
      </c>
      <c r="G462" s="162">
        <v>62000</v>
      </c>
      <c r="H462" s="161">
        <v>1</v>
      </c>
      <c r="I462" s="163" t="s">
        <v>60</v>
      </c>
      <c r="J462" s="163" t="s">
        <v>61</v>
      </c>
      <c r="K462" s="161" t="str">
        <f t="shared" si="458"/>
        <v>NA_13_16_5706p57.21</v>
      </c>
      <c r="L462" s="79">
        <v>0</v>
      </c>
      <c r="M462" s="100">
        <f t="shared" ref="M462:U462" si="465">(L462*M$5)</f>
        <v>0</v>
      </c>
      <c r="N462" s="100">
        <f t="shared" si="465"/>
        <v>0</v>
      </c>
      <c r="O462" s="100">
        <f t="shared" si="465"/>
        <v>0</v>
      </c>
      <c r="P462" s="100">
        <f t="shared" si="465"/>
        <v>0</v>
      </c>
      <c r="Q462" s="100">
        <f t="shared" si="465"/>
        <v>0</v>
      </c>
      <c r="R462" s="100">
        <f t="shared" si="465"/>
        <v>0</v>
      </c>
      <c r="S462" s="100">
        <f t="shared" si="465"/>
        <v>0</v>
      </c>
      <c r="T462" s="100">
        <f t="shared" si="465"/>
        <v>0</v>
      </c>
      <c r="U462" s="100">
        <f t="shared" si="465"/>
        <v>0</v>
      </c>
      <c r="V462" s="162" t="s">
        <v>658</v>
      </c>
    </row>
    <row r="463" spans="1:22" s="96" customFormat="1" ht="15.75" x14ac:dyDescent="0.25">
      <c r="A463" s="162" t="s">
        <v>637</v>
      </c>
      <c r="B463" s="95">
        <v>43770</v>
      </c>
      <c r="C463" s="162" t="s">
        <v>638</v>
      </c>
      <c r="D463" s="161">
        <v>31</v>
      </c>
      <c r="E463" s="162" t="s">
        <v>661</v>
      </c>
      <c r="F463" s="162" t="s">
        <v>662</v>
      </c>
      <c r="G463" s="162">
        <v>62000</v>
      </c>
      <c r="H463" s="161">
        <v>1</v>
      </c>
      <c r="I463" s="163" t="s">
        <v>57</v>
      </c>
      <c r="J463" s="163" t="s">
        <v>58</v>
      </c>
      <c r="K463" s="161" t="str">
        <f t="shared" si="458"/>
        <v>NA_31_10_5718p57.20</v>
      </c>
      <c r="L463" s="79">
        <v>0</v>
      </c>
      <c r="M463" s="100">
        <f t="shared" ref="M463:U463" si="466">(L463*M$5)</f>
        <v>0</v>
      </c>
      <c r="N463" s="100">
        <f t="shared" si="466"/>
        <v>0</v>
      </c>
      <c r="O463" s="100">
        <f t="shared" si="466"/>
        <v>0</v>
      </c>
      <c r="P463" s="100">
        <f t="shared" si="466"/>
        <v>0</v>
      </c>
      <c r="Q463" s="100">
        <f t="shared" si="466"/>
        <v>0</v>
      </c>
      <c r="R463" s="100">
        <f t="shared" si="466"/>
        <v>0</v>
      </c>
      <c r="S463" s="100">
        <f t="shared" si="466"/>
        <v>0</v>
      </c>
      <c r="T463" s="100">
        <f t="shared" si="466"/>
        <v>0</v>
      </c>
      <c r="U463" s="100">
        <f t="shared" si="466"/>
        <v>0</v>
      </c>
      <c r="V463" s="162" t="s">
        <v>663</v>
      </c>
    </row>
    <row r="464" spans="1:22" s="96" customFormat="1" ht="15.75" x14ac:dyDescent="0.25">
      <c r="A464" s="162" t="s">
        <v>637</v>
      </c>
      <c r="B464" s="95">
        <v>43586</v>
      </c>
      <c r="C464" s="162" t="s">
        <v>638</v>
      </c>
      <c r="D464" s="161">
        <v>31</v>
      </c>
      <c r="E464" s="162" t="s">
        <v>661</v>
      </c>
      <c r="F464" s="162" t="s">
        <v>662</v>
      </c>
      <c r="G464" s="162">
        <v>62000</v>
      </c>
      <c r="H464" s="161">
        <v>1</v>
      </c>
      <c r="I464" s="163" t="s">
        <v>60</v>
      </c>
      <c r="J464" s="163" t="s">
        <v>61</v>
      </c>
      <c r="K464" s="161" t="str">
        <f t="shared" si="458"/>
        <v>NA_31_10_5718p57.21</v>
      </c>
      <c r="L464" s="79">
        <v>0</v>
      </c>
      <c r="M464" s="100">
        <f t="shared" ref="M464:U464" si="467">(L464*M$5)</f>
        <v>0</v>
      </c>
      <c r="N464" s="100">
        <f t="shared" si="467"/>
        <v>0</v>
      </c>
      <c r="O464" s="100">
        <f t="shared" si="467"/>
        <v>0</v>
      </c>
      <c r="P464" s="100">
        <f t="shared" si="467"/>
        <v>0</v>
      </c>
      <c r="Q464" s="100">
        <f t="shared" si="467"/>
        <v>0</v>
      </c>
      <c r="R464" s="100">
        <f t="shared" si="467"/>
        <v>0</v>
      </c>
      <c r="S464" s="100">
        <f t="shared" si="467"/>
        <v>0</v>
      </c>
      <c r="T464" s="100">
        <f t="shared" si="467"/>
        <v>0</v>
      </c>
      <c r="U464" s="100">
        <f t="shared" si="467"/>
        <v>0</v>
      </c>
      <c r="V464" s="162" t="s">
        <v>663</v>
      </c>
    </row>
    <row r="465" spans="1:22" s="96" customFormat="1" ht="15.75" x14ac:dyDescent="0.25">
      <c r="A465" s="162" t="s">
        <v>637</v>
      </c>
      <c r="B465" s="95">
        <v>43770</v>
      </c>
      <c r="C465" s="162" t="s">
        <v>638</v>
      </c>
      <c r="D465" s="161">
        <v>31</v>
      </c>
      <c r="E465" s="162" t="s">
        <v>664</v>
      </c>
      <c r="F465" s="162" t="s">
        <v>665</v>
      </c>
      <c r="G465" s="162">
        <v>62000</v>
      </c>
      <c r="H465" s="161">
        <v>1</v>
      </c>
      <c r="I465" s="163" t="s">
        <v>57</v>
      </c>
      <c r="J465" s="163" t="s">
        <v>58</v>
      </c>
      <c r="K465" s="161" t="str">
        <f t="shared" si="458"/>
        <v>NA_31_10_5719p57.20</v>
      </c>
      <c r="L465" s="79">
        <v>0</v>
      </c>
      <c r="M465" s="100">
        <f t="shared" ref="M465:U465" si="468">(L465*M$5)</f>
        <v>0</v>
      </c>
      <c r="N465" s="100">
        <f t="shared" si="468"/>
        <v>0</v>
      </c>
      <c r="O465" s="100">
        <f t="shared" si="468"/>
        <v>0</v>
      </c>
      <c r="P465" s="100">
        <f t="shared" si="468"/>
        <v>0</v>
      </c>
      <c r="Q465" s="100">
        <f t="shared" si="468"/>
        <v>0</v>
      </c>
      <c r="R465" s="100">
        <f t="shared" si="468"/>
        <v>0</v>
      </c>
      <c r="S465" s="100">
        <f t="shared" si="468"/>
        <v>0</v>
      </c>
      <c r="T465" s="100">
        <f t="shared" si="468"/>
        <v>0</v>
      </c>
      <c r="U465" s="100">
        <f t="shared" si="468"/>
        <v>0</v>
      </c>
      <c r="V465" s="162" t="s">
        <v>663</v>
      </c>
    </row>
    <row r="466" spans="1:22" s="96" customFormat="1" ht="15.75" x14ac:dyDescent="0.25">
      <c r="A466" s="162" t="s">
        <v>637</v>
      </c>
      <c r="B466" s="95">
        <v>43586</v>
      </c>
      <c r="C466" s="162" t="s">
        <v>638</v>
      </c>
      <c r="D466" s="161">
        <v>31</v>
      </c>
      <c r="E466" s="162" t="s">
        <v>664</v>
      </c>
      <c r="F466" s="162" t="s">
        <v>665</v>
      </c>
      <c r="G466" s="162">
        <v>62000</v>
      </c>
      <c r="H466" s="161">
        <v>1</v>
      </c>
      <c r="I466" s="163" t="s">
        <v>60</v>
      </c>
      <c r="J466" s="163" t="s">
        <v>61</v>
      </c>
      <c r="K466" s="161" t="str">
        <f t="shared" si="458"/>
        <v>NA_31_10_5719p57.21</v>
      </c>
      <c r="L466" s="79">
        <v>0</v>
      </c>
      <c r="M466" s="100">
        <f t="shared" ref="M466:U466" si="469">(L466*M$5)</f>
        <v>0</v>
      </c>
      <c r="N466" s="100">
        <f t="shared" si="469"/>
        <v>0</v>
      </c>
      <c r="O466" s="100">
        <f t="shared" si="469"/>
        <v>0</v>
      </c>
      <c r="P466" s="100">
        <f t="shared" si="469"/>
        <v>0</v>
      </c>
      <c r="Q466" s="100">
        <f t="shared" si="469"/>
        <v>0</v>
      </c>
      <c r="R466" s="100">
        <f t="shared" si="469"/>
        <v>0</v>
      </c>
      <c r="S466" s="100">
        <f t="shared" si="469"/>
        <v>0</v>
      </c>
      <c r="T466" s="100">
        <f t="shared" si="469"/>
        <v>0</v>
      </c>
      <c r="U466" s="100">
        <f t="shared" si="469"/>
        <v>0</v>
      </c>
      <c r="V466" s="162" t="s">
        <v>663</v>
      </c>
    </row>
    <row r="467" spans="1:22" s="96" customFormat="1" ht="15.75" x14ac:dyDescent="0.25">
      <c r="A467" s="97" t="s">
        <v>106</v>
      </c>
      <c r="B467" s="95">
        <v>43922</v>
      </c>
      <c r="C467" t="s">
        <v>666</v>
      </c>
      <c r="D467" s="2">
        <v>3</v>
      </c>
      <c r="E467" t="s">
        <v>667</v>
      </c>
      <c r="F467" t="s">
        <v>668</v>
      </c>
      <c r="G467">
        <v>15000</v>
      </c>
      <c r="H467" s="2">
        <v>1</v>
      </c>
      <c r="I467" t="s">
        <v>60</v>
      </c>
      <c r="J467" t="s">
        <v>61</v>
      </c>
      <c r="K467" s="161" t="str">
        <f t="shared" si="458"/>
        <v>NB_03_17_5701p57.21</v>
      </c>
      <c r="L467" s="79">
        <v>0</v>
      </c>
      <c r="M467" s="100">
        <f t="shared" ref="M467:U467" si="470">(L467*M$5)</f>
        <v>0</v>
      </c>
      <c r="N467" s="100">
        <f t="shared" si="470"/>
        <v>0</v>
      </c>
      <c r="O467" s="100">
        <f t="shared" si="470"/>
        <v>0</v>
      </c>
      <c r="P467" s="100">
        <f t="shared" si="470"/>
        <v>0</v>
      </c>
      <c r="Q467" s="100">
        <f t="shared" si="470"/>
        <v>0</v>
      </c>
      <c r="R467" s="100">
        <f t="shared" si="470"/>
        <v>0</v>
      </c>
      <c r="S467" s="100">
        <f t="shared" si="470"/>
        <v>0</v>
      </c>
      <c r="T467" s="100">
        <f t="shared" si="470"/>
        <v>0</v>
      </c>
      <c r="U467" s="100">
        <f t="shared" si="470"/>
        <v>0</v>
      </c>
      <c r="V467" s="97" t="s">
        <v>669</v>
      </c>
    </row>
    <row r="468" spans="1:22" s="96" customFormat="1" ht="15.75" x14ac:dyDescent="0.25">
      <c r="A468" s="162" t="s">
        <v>637</v>
      </c>
      <c r="B468" s="95">
        <v>43739</v>
      </c>
      <c r="C468" s="162" t="s">
        <v>666</v>
      </c>
      <c r="D468" s="161">
        <v>7</v>
      </c>
      <c r="E468" s="162" t="s">
        <v>670</v>
      </c>
      <c r="F468" s="162" t="s">
        <v>671</v>
      </c>
      <c r="G468" s="162">
        <v>54000</v>
      </c>
      <c r="H468" s="161">
        <v>1</v>
      </c>
      <c r="I468" s="163" t="s">
        <v>57</v>
      </c>
      <c r="J468" s="163" t="s">
        <v>58</v>
      </c>
      <c r="K468" s="161" t="str">
        <f t="shared" si="458"/>
        <v>NB_07_11_5701p57.20</v>
      </c>
      <c r="L468" s="79">
        <v>0</v>
      </c>
      <c r="M468" s="100">
        <f t="shared" ref="M468:U468" si="471">(L468*M$5)</f>
        <v>0</v>
      </c>
      <c r="N468" s="100">
        <f t="shared" si="471"/>
        <v>0</v>
      </c>
      <c r="O468" s="100">
        <f t="shared" si="471"/>
        <v>0</v>
      </c>
      <c r="P468" s="100">
        <f t="shared" si="471"/>
        <v>0</v>
      </c>
      <c r="Q468" s="100">
        <f t="shared" si="471"/>
        <v>0</v>
      </c>
      <c r="R468" s="100">
        <f t="shared" si="471"/>
        <v>0</v>
      </c>
      <c r="S468" s="100">
        <f t="shared" si="471"/>
        <v>0</v>
      </c>
      <c r="T468" s="100">
        <f t="shared" si="471"/>
        <v>0</v>
      </c>
      <c r="U468" s="100">
        <f t="shared" si="471"/>
        <v>0</v>
      </c>
      <c r="V468" s="162" t="s">
        <v>672</v>
      </c>
    </row>
    <row r="469" spans="1:22" s="96" customFormat="1" ht="15.75" x14ac:dyDescent="0.25">
      <c r="A469" s="162" t="s">
        <v>637</v>
      </c>
      <c r="B469" s="95">
        <v>43556</v>
      </c>
      <c r="C469" s="162" t="s">
        <v>666</v>
      </c>
      <c r="D469" s="161">
        <v>7</v>
      </c>
      <c r="E469" s="162" t="s">
        <v>670</v>
      </c>
      <c r="F469" s="162" t="s">
        <v>671</v>
      </c>
      <c r="G469" s="162">
        <v>54000</v>
      </c>
      <c r="H469" s="161">
        <v>1</v>
      </c>
      <c r="I469" s="163" t="s">
        <v>60</v>
      </c>
      <c r="J469" s="163" t="s">
        <v>61</v>
      </c>
      <c r="K469" s="161" t="str">
        <f t="shared" si="458"/>
        <v>NB_07_11_5701p57.21</v>
      </c>
      <c r="L469" s="79">
        <v>0</v>
      </c>
      <c r="M469" s="100">
        <f t="shared" ref="M469:U469" si="472">(L469*M$5)</f>
        <v>0</v>
      </c>
      <c r="N469" s="100">
        <f t="shared" si="472"/>
        <v>0</v>
      </c>
      <c r="O469" s="100">
        <f t="shared" si="472"/>
        <v>0</v>
      </c>
      <c r="P469" s="100">
        <f t="shared" si="472"/>
        <v>0</v>
      </c>
      <c r="Q469" s="100">
        <f t="shared" si="472"/>
        <v>0</v>
      </c>
      <c r="R469" s="100">
        <f t="shared" si="472"/>
        <v>0</v>
      </c>
      <c r="S469" s="100">
        <f t="shared" si="472"/>
        <v>0</v>
      </c>
      <c r="T469" s="100">
        <f t="shared" si="472"/>
        <v>0</v>
      </c>
      <c r="U469" s="100">
        <f t="shared" si="472"/>
        <v>0</v>
      </c>
      <c r="V469" s="162" t="s">
        <v>672</v>
      </c>
    </row>
    <row r="470" spans="1:22" s="96" customFormat="1" ht="15.75" x14ac:dyDescent="0.25">
      <c r="A470" s="162" t="s">
        <v>637</v>
      </c>
      <c r="B470" s="95">
        <v>43739</v>
      </c>
      <c r="C470" s="162" t="s">
        <v>666</v>
      </c>
      <c r="D470" s="161">
        <v>7</v>
      </c>
      <c r="E470" s="162" t="s">
        <v>673</v>
      </c>
      <c r="F470" s="162" t="s">
        <v>674</v>
      </c>
      <c r="G470" s="162">
        <v>54000</v>
      </c>
      <c r="H470" s="161">
        <v>1</v>
      </c>
      <c r="I470" s="163" t="s">
        <v>57</v>
      </c>
      <c r="J470" s="163" t="s">
        <v>58</v>
      </c>
      <c r="K470" s="161" t="str">
        <f t="shared" si="458"/>
        <v>NB_07_11_5702p57.20</v>
      </c>
      <c r="L470" s="79">
        <v>0</v>
      </c>
      <c r="M470" s="100">
        <f t="shared" ref="M470:U470" si="473">(L470*M$5)</f>
        <v>0</v>
      </c>
      <c r="N470" s="100">
        <f t="shared" si="473"/>
        <v>0</v>
      </c>
      <c r="O470" s="100">
        <f t="shared" si="473"/>
        <v>0</v>
      </c>
      <c r="P470" s="100">
        <f t="shared" si="473"/>
        <v>0</v>
      </c>
      <c r="Q470" s="100">
        <f t="shared" si="473"/>
        <v>0</v>
      </c>
      <c r="R470" s="100">
        <f t="shared" si="473"/>
        <v>0</v>
      </c>
      <c r="S470" s="100">
        <f t="shared" si="473"/>
        <v>0</v>
      </c>
      <c r="T470" s="100">
        <f t="shared" si="473"/>
        <v>0</v>
      </c>
      <c r="U470" s="100">
        <f t="shared" si="473"/>
        <v>0</v>
      </c>
      <c r="V470" s="162" t="s">
        <v>672</v>
      </c>
    </row>
    <row r="471" spans="1:22" s="96" customFormat="1" ht="15.75" x14ac:dyDescent="0.25">
      <c r="A471" s="162" t="s">
        <v>637</v>
      </c>
      <c r="B471" s="95">
        <v>43556</v>
      </c>
      <c r="C471" s="162" t="s">
        <v>666</v>
      </c>
      <c r="D471" s="161">
        <v>7</v>
      </c>
      <c r="E471" s="162" t="s">
        <v>673</v>
      </c>
      <c r="F471" s="162" t="s">
        <v>674</v>
      </c>
      <c r="G471" s="162">
        <v>54000</v>
      </c>
      <c r="H471" s="161">
        <v>1</v>
      </c>
      <c r="I471" s="163" t="s">
        <v>60</v>
      </c>
      <c r="J471" s="163" t="s">
        <v>61</v>
      </c>
      <c r="K471" s="161" t="str">
        <f t="shared" si="458"/>
        <v>NB_07_11_5702p57.21</v>
      </c>
      <c r="L471" s="79">
        <v>0</v>
      </c>
      <c r="M471" s="100">
        <f t="shared" ref="M471:U471" si="474">(L471*M$5)</f>
        <v>0</v>
      </c>
      <c r="N471" s="100">
        <f t="shared" si="474"/>
        <v>0</v>
      </c>
      <c r="O471" s="100">
        <f t="shared" si="474"/>
        <v>0</v>
      </c>
      <c r="P471" s="100">
        <f t="shared" si="474"/>
        <v>0</v>
      </c>
      <c r="Q471" s="100">
        <f t="shared" si="474"/>
        <v>0</v>
      </c>
      <c r="R471" s="100">
        <f t="shared" si="474"/>
        <v>0</v>
      </c>
      <c r="S471" s="100">
        <f t="shared" si="474"/>
        <v>0</v>
      </c>
      <c r="T471" s="100">
        <f t="shared" si="474"/>
        <v>0</v>
      </c>
      <c r="U471" s="100">
        <f t="shared" si="474"/>
        <v>0</v>
      </c>
      <c r="V471" s="162" t="s">
        <v>672</v>
      </c>
    </row>
    <row r="472" spans="1:22" s="96" customFormat="1" ht="15.75" x14ac:dyDescent="0.25">
      <c r="A472" s="162" t="s">
        <v>106</v>
      </c>
      <c r="B472" s="95">
        <v>43739</v>
      </c>
      <c r="C472" s="162" t="s">
        <v>666</v>
      </c>
      <c r="D472" s="161">
        <v>7</v>
      </c>
      <c r="E472" s="162" t="s">
        <v>675</v>
      </c>
      <c r="F472" s="162" t="s">
        <v>676</v>
      </c>
      <c r="G472" s="162">
        <v>50000</v>
      </c>
      <c r="H472" s="161">
        <v>1</v>
      </c>
      <c r="I472" s="163" t="s">
        <v>57</v>
      </c>
      <c r="J472" s="163" t="s">
        <v>58</v>
      </c>
      <c r="K472" s="161" t="str">
        <f t="shared" si="458"/>
        <v>NB_07_11_5703p57.20</v>
      </c>
      <c r="L472" s="79">
        <v>0</v>
      </c>
      <c r="M472" s="100">
        <f t="shared" ref="M472:U472" si="475">(L472*M$5)</f>
        <v>0</v>
      </c>
      <c r="N472" s="100">
        <f t="shared" si="475"/>
        <v>0</v>
      </c>
      <c r="O472" s="100">
        <f t="shared" si="475"/>
        <v>0</v>
      </c>
      <c r="P472" s="100">
        <f t="shared" si="475"/>
        <v>0</v>
      </c>
      <c r="Q472" s="100">
        <f t="shared" si="475"/>
        <v>0</v>
      </c>
      <c r="R472" s="100">
        <f t="shared" si="475"/>
        <v>0</v>
      </c>
      <c r="S472" s="100">
        <f t="shared" si="475"/>
        <v>0</v>
      </c>
      <c r="T472" s="100">
        <f t="shared" si="475"/>
        <v>0</v>
      </c>
      <c r="U472" s="100">
        <f t="shared" si="475"/>
        <v>0</v>
      </c>
      <c r="V472" s="162" t="s">
        <v>677</v>
      </c>
    </row>
    <row r="473" spans="1:22" s="96" customFormat="1" ht="15.75" x14ac:dyDescent="0.25">
      <c r="A473" s="162" t="s">
        <v>106</v>
      </c>
      <c r="B473" s="95">
        <v>43556</v>
      </c>
      <c r="C473" s="162" t="s">
        <v>666</v>
      </c>
      <c r="D473" s="161">
        <v>7</v>
      </c>
      <c r="E473" s="162" t="s">
        <v>675</v>
      </c>
      <c r="F473" s="162" t="s">
        <v>676</v>
      </c>
      <c r="G473" s="162">
        <v>50000</v>
      </c>
      <c r="H473" s="161">
        <v>1</v>
      </c>
      <c r="I473" s="163" t="s">
        <v>60</v>
      </c>
      <c r="J473" s="163" t="s">
        <v>61</v>
      </c>
      <c r="K473" s="161" t="str">
        <f t="shared" si="458"/>
        <v>NB_07_11_5703p57.21</v>
      </c>
      <c r="L473" s="79">
        <v>0</v>
      </c>
      <c r="M473" s="100">
        <f t="shared" ref="M473:U473" si="476">(L473*M$5)</f>
        <v>0</v>
      </c>
      <c r="N473" s="100">
        <f t="shared" si="476"/>
        <v>0</v>
      </c>
      <c r="O473" s="100">
        <f t="shared" si="476"/>
        <v>0</v>
      </c>
      <c r="P473" s="100">
        <f t="shared" si="476"/>
        <v>0</v>
      </c>
      <c r="Q473" s="100">
        <f t="shared" si="476"/>
        <v>0</v>
      </c>
      <c r="R473" s="100">
        <f t="shared" si="476"/>
        <v>0</v>
      </c>
      <c r="S473" s="100">
        <f t="shared" si="476"/>
        <v>0</v>
      </c>
      <c r="T473" s="100">
        <f t="shared" si="476"/>
        <v>0</v>
      </c>
      <c r="U473" s="100">
        <f t="shared" si="476"/>
        <v>0</v>
      </c>
      <c r="V473" s="162" t="s">
        <v>677</v>
      </c>
    </row>
    <row r="474" spans="1:22" s="96" customFormat="1" ht="15.75" x14ac:dyDescent="0.25">
      <c r="A474" s="162" t="s">
        <v>106</v>
      </c>
      <c r="B474" s="95">
        <v>43739</v>
      </c>
      <c r="C474" s="162" t="s">
        <v>666</v>
      </c>
      <c r="D474" s="161">
        <v>7</v>
      </c>
      <c r="E474" s="162" t="s">
        <v>678</v>
      </c>
      <c r="F474" s="162" t="s">
        <v>679</v>
      </c>
      <c r="G474" s="162">
        <v>50000</v>
      </c>
      <c r="H474" s="161">
        <v>1</v>
      </c>
      <c r="I474" s="163" t="s">
        <v>57</v>
      </c>
      <c r="J474" s="163" t="s">
        <v>58</v>
      </c>
      <c r="K474" s="161" t="str">
        <f t="shared" si="458"/>
        <v>NB_07_11_5704p57.20</v>
      </c>
      <c r="L474" s="79">
        <v>0</v>
      </c>
      <c r="M474" s="100">
        <f t="shared" ref="M474:U474" si="477">(L474*M$5)</f>
        <v>0</v>
      </c>
      <c r="N474" s="100">
        <f t="shared" si="477"/>
        <v>0</v>
      </c>
      <c r="O474" s="100">
        <f t="shared" si="477"/>
        <v>0</v>
      </c>
      <c r="P474" s="100">
        <f t="shared" si="477"/>
        <v>0</v>
      </c>
      <c r="Q474" s="100">
        <f t="shared" si="477"/>
        <v>0</v>
      </c>
      <c r="R474" s="100">
        <f t="shared" si="477"/>
        <v>0</v>
      </c>
      <c r="S474" s="100">
        <f t="shared" si="477"/>
        <v>0</v>
      </c>
      <c r="T474" s="100">
        <f t="shared" si="477"/>
        <v>0</v>
      </c>
      <c r="U474" s="100">
        <f t="shared" si="477"/>
        <v>0</v>
      </c>
      <c r="V474" s="162" t="s">
        <v>677</v>
      </c>
    </row>
    <row r="475" spans="1:22" s="96" customFormat="1" ht="15.75" x14ac:dyDescent="0.25">
      <c r="A475" s="162" t="s">
        <v>106</v>
      </c>
      <c r="B475" s="95">
        <v>43556</v>
      </c>
      <c r="C475" s="162" t="s">
        <v>666</v>
      </c>
      <c r="D475" s="161">
        <v>7</v>
      </c>
      <c r="E475" s="162" t="s">
        <v>678</v>
      </c>
      <c r="F475" s="162" t="s">
        <v>679</v>
      </c>
      <c r="G475" s="162">
        <v>50000</v>
      </c>
      <c r="H475" s="161">
        <v>1</v>
      </c>
      <c r="I475" s="163" t="s">
        <v>60</v>
      </c>
      <c r="J475" s="163" t="s">
        <v>61</v>
      </c>
      <c r="K475" s="161" t="str">
        <f t="shared" si="458"/>
        <v>NB_07_11_5704p57.21</v>
      </c>
      <c r="L475" s="79">
        <v>0</v>
      </c>
      <c r="M475" s="100">
        <f t="shared" ref="M475:U475" si="478">(L475*M$5)</f>
        <v>0</v>
      </c>
      <c r="N475" s="100">
        <f t="shared" si="478"/>
        <v>0</v>
      </c>
      <c r="O475" s="100">
        <f t="shared" si="478"/>
        <v>0</v>
      </c>
      <c r="P475" s="100">
        <f t="shared" si="478"/>
        <v>0</v>
      </c>
      <c r="Q475" s="100">
        <f t="shared" si="478"/>
        <v>0</v>
      </c>
      <c r="R475" s="100">
        <f t="shared" si="478"/>
        <v>0</v>
      </c>
      <c r="S475" s="100">
        <f t="shared" si="478"/>
        <v>0</v>
      </c>
      <c r="T475" s="100">
        <f t="shared" si="478"/>
        <v>0</v>
      </c>
      <c r="U475" s="100">
        <f t="shared" si="478"/>
        <v>0</v>
      </c>
      <c r="V475" s="162" t="s">
        <v>677</v>
      </c>
    </row>
    <row r="476" spans="1:22" s="96" customFormat="1" ht="15.75" x14ac:dyDescent="0.25">
      <c r="A476" s="162" t="s">
        <v>86</v>
      </c>
      <c r="B476" s="95">
        <v>43739</v>
      </c>
      <c r="C476" s="162" t="s">
        <v>666</v>
      </c>
      <c r="D476" s="161">
        <v>7</v>
      </c>
      <c r="E476" s="162" t="s">
        <v>680</v>
      </c>
      <c r="F476" s="162" t="s">
        <v>681</v>
      </c>
      <c r="G476" s="162">
        <v>30000</v>
      </c>
      <c r="H476" s="161">
        <v>1</v>
      </c>
      <c r="I476" s="163" t="s">
        <v>57</v>
      </c>
      <c r="J476" s="163" t="s">
        <v>58</v>
      </c>
      <c r="K476" s="161" t="str">
        <f t="shared" si="458"/>
        <v>NB_07_11_5705p57.20</v>
      </c>
      <c r="L476" s="79">
        <v>0</v>
      </c>
      <c r="M476" s="100">
        <f t="shared" ref="M476:U476" si="479">(L476*M$5)</f>
        <v>0</v>
      </c>
      <c r="N476" s="100">
        <f t="shared" si="479"/>
        <v>0</v>
      </c>
      <c r="O476" s="100">
        <f t="shared" si="479"/>
        <v>0</v>
      </c>
      <c r="P476" s="100">
        <f t="shared" si="479"/>
        <v>0</v>
      </c>
      <c r="Q476" s="100">
        <f t="shared" si="479"/>
        <v>0</v>
      </c>
      <c r="R476" s="100">
        <f t="shared" si="479"/>
        <v>0</v>
      </c>
      <c r="S476" s="100">
        <f t="shared" si="479"/>
        <v>0</v>
      </c>
      <c r="T476" s="100">
        <f t="shared" si="479"/>
        <v>0</v>
      </c>
      <c r="U476" s="100">
        <f t="shared" si="479"/>
        <v>0</v>
      </c>
      <c r="V476" s="162" t="s">
        <v>682</v>
      </c>
    </row>
    <row r="477" spans="1:22" s="96" customFormat="1" ht="15.75" x14ac:dyDescent="0.25">
      <c r="A477" s="162" t="s">
        <v>86</v>
      </c>
      <c r="B477" s="95">
        <v>43556</v>
      </c>
      <c r="C477" s="162" t="s">
        <v>666</v>
      </c>
      <c r="D477" s="161">
        <v>7</v>
      </c>
      <c r="E477" s="162" t="s">
        <v>680</v>
      </c>
      <c r="F477" s="162" t="s">
        <v>681</v>
      </c>
      <c r="G477" s="162">
        <v>30000</v>
      </c>
      <c r="H477" s="161">
        <v>1</v>
      </c>
      <c r="I477" s="163" t="s">
        <v>60</v>
      </c>
      <c r="J477" s="163" t="s">
        <v>61</v>
      </c>
      <c r="K477" s="161" t="str">
        <f t="shared" si="458"/>
        <v>NB_07_11_5705p57.21</v>
      </c>
      <c r="L477" s="79">
        <v>0</v>
      </c>
      <c r="M477" s="100">
        <f t="shared" ref="M477:U477" si="480">(L477*M$5)</f>
        <v>0</v>
      </c>
      <c r="N477" s="100">
        <f t="shared" si="480"/>
        <v>0</v>
      </c>
      <c r="O477" s="100">
        <f t="shared" si="480"/>
        <v>0</v>
      </c>
      <c r="P477" s="100">
        <f t="shared" si="480"/>
        <v>0</v>
      </c>
      <c r="Q477" s="100">
        <f t="shared" si="480"/>
        <v>0</v>
      </c>
      <c r="R477" s="100">
        <f t="shared" si="480"/>
        <v>0</v>
      </c>
      <c r="S477" s="100">
        <f t="shared" si="480"/>
        <v>0</v>
      </c>
      <c r="T477" s="100">
        <f t="shared" si="480"/>
        <v>0</v>
      </c>
      <c r="U477" s="100">
        <f t="shared" si="480"/>
        <v>0</v>
      </c>
      <c r="V477" s="162" t="s">
        <v>682</v>
      </c>
    </row>
    <row r="478" spans="1:22" s="96" customFormat="1" ht="15.75" x14ac:dyDescent="0.25">
      <c r="A478" s="162" t="s">
        <v>86</v>
      </c>
      <c r="B478" s="95">
        <v>43739</v>
      </c>
      <c r="C478" s="162" t="s">
        <v>666</v>
      </c>
      <c r="D478" s="161">
        <v>7</v>
      </c>
      <c r="E478" s="162" t="s">
        <v>683</v>
      </c>
      <c r="F478" s="162" t="s">
        <v>684</v>
      </c>
      <c r="G478" s="162">
        <v>30000</v>
      </c>
      <c r="H478" s="161">
        <v>1</v>
      </c>
      <c r="I478" s="163" t="s">
        <v>57</v>
      </c>
      <c r="J478" s="163" t="s">
        <v>58</v>
      </c>
      <c r="K478" s="161" t="str">
        <f t="shared" si="458"/>
        <v>NB_07_11_5706p57.20</v>
      </c>
      <c r="L478" s="79">
        <v>0</v>
      </c>
      <c r="M478" s="100">
        <f t="shared" ref="M478:U478" si="481">(L478*M$5)</f>
        <v>0</v>
      </c>
      <c r="N478" s="100">
        <f t="shared" si="481"/>
        <v>0</v>
      </c>
      <c r="O478" s="100">
        <f t="shared" si="481"/>
        <v>0</v>
      </c>
      <c r="P478" s="100">
        <f t="shared" si="481"/>
        <v>0</v>
      </c>
      <c r="Q478" s="100">
        <f t="shared" si="481"/>
        <v>0</v>
      </c>
      <c r="R478" s="100">
        <f t="shared" si="481"/>
        <v>0</v>
      </c>
      <c r="S478" s="100">
        <f t="shared" si="481"/>
        <v>0</v>
      </c>
      <c r="T478" s="100">
        <f t="shared" si="481"/>
        <v>0</v>
      </c>
      <c r="U478" s="100">
        <f t="shared" si="481"/>
        <v>0</v>
      </c>
      <c r="V478" s="162" t="s">
        <v>685</v>
      </c>
    </row>
    <row r="479" spans="1:22" s="96" customFormat="1" ht="15.75" x14ac:dyDescent="0.25">
      <c r="A479" s="162" t="s">
        <v>86</v>
      </c>
      <c r="B479" s="95">
        <v>43556</v>
      </c>
      <c r="C479" s="162" t="s">
        <v>666</v>
      </c>
      <c r="D479" s="161">
        <v>7</v>
      </c>
      <c r="E479" s="162" t="s">
        <v>683</v>
      </c>
      <c r="F479" s="162" t="s">
        <v>684</v>
      </c>
      <c r="G479" s="162">
        <v>30000</v>
      </c>
      <c r="H479" s="161">
        <v>1</v>
      </c>
      <c r="I479" s="163" t="s">
        <v>60</v>
      </c>
      <c r="J479" s="163" t="s">
        <v>61</v>
      </c>
      <c r="K479" s="161" t="str">
        <f t="shared" si="458"/>
        <v>NB_07_11_5706p57.21</v>
      </c>
      <c r="L479" s="79">
        <v>0</v>
      </c>
      <c r="M479" s="100">
        <f t="shared" ref="M479:U479" si="482">(L479*M$5)</f>
        <v>0</v>
      </c>
      <c r="N479" s="100">
        <f t="shared" si="482"/>
        <v>0</v>
      </c>
      <c r="O479" s="100">
        <f t="shared" si="482"/>
        <v>0</v>
      </c>
      <c r="P479" s="100">
        <f t="shared" si="482"/>
        <v>0</v>
      </c>
      <c r="Q479" s="100">
        <f t="shared" si="482"/>
        <v>0</v>
      </c>
      <c r="R479" s="100">
        <f t="shared" si="482"/>
        <v>0</v>
      </c>
      <c r="S479" s="100">
        <f t="shared" si="482"/>
        <v>0</v>
      </c>
      <c r="T479" s="100">
        <f t="shared" si="482"/>
        <v>0</v>
      </c>
      <c r="U479" s="100">
        <f t="shared" si="482"/>
        <v>0</v>
      </c>
      <c r="V479" s="162" t="s">
        <v>685</v>
      </c>
    </row>
    <row r="480" spans="1:22" s="96" customFormat="1" ht="15.75" x14ac:dyDescent="0.25">
      <c r="A480" s="162" t="s">
        <v>637</v>
      </c>
      <c r="B480" s="95">
        <v>43739</v>
      </c>
      <c r="C480" s="162" t="s">
        <v>666</v>
      </c>
      <c r="D480" s="161">
        <v>13</v>
      </c>
      <c r="E480" s="162" t="s">
        <v>686</v>
      </c>
      <c r="F480" s="162" t="s">
        <v>687</v>
      </c>
      <c r="G480" s="162">
        <v>58000</v>
      </c>
      <c r="H480" s="161">
        <v>1</v>
      </c>
      <c r="I480" s="163" t="s">
        <v>57</v>
      </c>
      <c r="J480" s="163" t="s">
        <v>58</v>
      </c>
      <c r="K480" s="161" t="str">
        <f t="shared" si="458"/>
        <v>NB_13_10_5701p57.20</v>
      </c>
      <c r="L480" s="79">
        <v>0</v>
      </c>
      <c r="M480" s="100">
        <f t="shared" ref="M480:U480" si="483">(L480*M$5)</f>
        <v>0</v>
      </c>
      <c r="N480" s="100">
        <f t="shared" si="483"/>
        <v>0</v>
      </c>
      <c r="O480" s="100">
        <f t="shared" si="483"/>
        <v>0</v>
      </c>
      <c r="P480" s="100">
        <f t="shared" si="483"/>
        <v>0</v>
      </c>
      <c r="Q480" s="100">
        <f t="shared" si="483"/>
        <v>0</v>
      </c>
      <c r="R480" s="100">
        <f t="shared" si="483"/>
        <v>0</v>
      </c>
      <c r="S480" s="100">
        <f t="shared" si="483"/>
        <v>0</v>
      </c>
      <c r="T480" s="100">
        <f t="shared" si="483"/>
        <v>0</v>
      </c>
      <c r="U480" s="100">
        <f t="shared" si="483"/>
        <v>0</v>
      </c>
      <c r="V480" s="162" t="s">
        <v>688</v>
      </c>
    </row>
    <row r="481" spans="1:22" s="96" customFormat="1" ht="15.75" x14ac:dyDescent="0.25">
      <c r="A481" s="162" t="s">
        <v>637</v>
      </c>
      <c r="B481" s="95">
        <v>43556</v>
      </c>
      <c r="C481" s="162" t="s">
        <v>666</v>
      </c>
      <c r="D481" s="161">
        <v>13</v>
      </c>
      <c r="E481" s="162" t="s">
        <v>686</v>
      </c>
      <c r="F481" s="162" t="s">
        <v>687</v>
      </c>
      <c r="G481" s="162">
        <v>58000</v>
      </c>
      <c r="H481" s="161">
        <v>1</v>
      </c>
      <c r="I481" s="163" t="s">
        <v>60</v>
      </c>
      <c r="J481" s="163" t="s">
        <v>61</v>
      </c>
      <c r="K481" s="161" t="str">
        <f t="shared" si="458"/>
        <v>NB_13_10_5701p57.21</v>
      </c>
      <c r="L481" s="79">
        <v>0</v>
      </c>
      <c r="M481" s="100">
        <f t="shared" ref="M481:U481" si="484">(L481*M$5)</f>
        <v>0</v>
      </c>
      <c r="N481" s="100">
        <f t="shared" si="484"/>
        <v>0</v>
      </c>
      <c r="O481" s="100">
        <f t="shared" si="484"/>
        <v>0</v>
      </c>
      <c r="P481" s="100">
        <f t="shared" si="484"/>
        <v>0</v>
      </c>
      <c r="Q481" s="100">
        <f t="shared" si="484"/>
        <v>0</v>
      </c>
      <c r="R481" s="100">
        <f t="shared" si="484"/>
        <v>0</v>
      </c>
      <c r="S481" s="100">
        <f t="shared" si="484"/>
        <v>0</v>
      </c>
      <c r="T481" s="100">
        <f t="shared" si="484"/>
        <v>0</v>
      </c>
      <c r="U481" s="100">
        <f t="shared" si="484"/>
        <v>0</v>
      </c>
      <c r="V481" s="162" t="s">
        <v>688</v>
      </c>
    </row>
    <row r="482" spans="1:22" s="96" customFormat="1" ht="15.75" x14ac:dyDescent="0.25">
      <c r="A482" s="98" t="s">
        <v>637</v>
      </c>
      <c r="B482" s="95">
        <v>43739</v>
      </c>
      <c r="C482" s="162" t="s">
        <v>666</v>
      </c>
      <c r="D482" s="161">
        <v>13</v>
      </c>
      <c r="E482" s="162" t="s">
        <v>689</v>
      </c>
      <c r="F482" s="162" t="s">
        <v>690</v>
      </c>
      <c r="G482" s="162">
        <v>58000</v>
      </c>
      <c r="H482" s="161">
        <v>1</v>
      </c>
      <c r="I482" s="99" t="s">
        <v>57</v>
      </c>
      <c r="J482" s="99" t="s">
        <v>58</v>
      </c>
      <c r="K482" s="161" t="str">
        <f t="shared" si="458"/>
        <v>NB_13_10_5702p57.20</v>
      </c>
      <c r="L482" s="79">
        <v>0</v>
      </c>
      <c r="M482" s="100">
        <f t="shared" ref="M482:U482" si="485">(L482*M$5)</f>
        <v>0</v>
      </c>
      <c r="N482" s="100">
        <f t="shared" si="485"/>
        <v>0</v>
      </c>
      <c r="O482" s="100">
        <f t="shared" si="485"/>
        <v>0</v>
      </c>
      <c r="P482" s="100">
        <f t="shared" si="485"/>
        <v>0</v>
      </c>
      <c r="Q482" s="100">
        <f t="shared" si="485"/>
        <v>0</v>
      </c>
      <c r="R482" s="100">
        <f t="shared" si="485"/>
        <v>0</v>
      </c>
      <c r="S482" s="100">
        <f t="shared" si="485"/>
        <v>0</v>
      </c>
      <c r="T482" s="100">
        <f t="shared" si="485"/>
        <v>0</v>
      </c>
      <c r="U482" s="100">
        <f t="shared" si="485"/>
        <v>0</v>
      </c>
      <c r="V482" s="162" t="s">
        <v>691</v>
      </c>
    </row>
    <row r="483" spans="1:22" s="96" customFormat="1" ht="15.75" x14ac:dyDescent="0.25">
      <c r="A483" s="98" t="s">
        <v>637</v>
      </c>
      <c r="B483" s="95">
        <v>43556</v>
      </c>
      <c r="C483" s="162" t="s">
        <v>666</v>
      </c>
      <c r="D483" s="161">
        <v>13</v>
      </c>
      <c r="E483" s="162" t="s">
        <v>689</v>
      </c>
      <c r="F483" s="162" t="s">
        <v>690</v>
      </c>
      <c r="G483" s="162">
        <v>58000</v>
      </c>
      <c r="H483" s="161">
        <v>1</v>
      </c>
      <c r="I483" s="99" t="s">
        <v>60</v>
      </c>
      <c r="J483" s="99" t="s">
        <v>61</v>
      </c>
      <c r="K483" s="161" t="str">
        <f t="shared" si="458"/>
        <v>NB_13_10_5702p57.21</v>
      </c>
      <c r="L483" s="79">
        <v>0</v>
      </c>
      <c r="M483" s="100">
        <f t="shared" ref="M483:U483" si="486">(L483*M$5)</f>
        <v>0</v>
      </c>
      <c r="N483" s="100">
        <f t="shared" si="486"/>
        <v>0</v>
      </c>
      <c r="O483" s="100">
        <f t="shared" si="486"/>
        <v>0</v>
      </c>
      <c r="P483" s="100">
        <f t="shared" si="486"/>
        <v>0</v>
      </c>
      <c r="Q483" s="100">
        <f t="shared" si="486"/>
        <v>0</v>
      </c>
      <c r="R483" s="100">
        <f t="shared" si="486"/>
        <v>0</v>
      </c>
      <c r="S483" s="100">
        <f t="shared" si="486"/>
        <v>0</v>
      </c>
      <c r="T483" s="100">
        <f t="shared" si="486"/>
        <v>0</v>
      </c>
      <c r="U483" s="100">
        <f t="shared" si="486"/>
        <v>0</v>
      </c>
      <c r="V483" s="162" t="s">
        <v>691</v>
      </c>
    </row>
    <row r="484" spans="1:22" s="96" customFormat="1" ht="15.75" x14ac:dyDescent="0.25">
      <c r="A484" s="97" t="s">
        <v>106</v>
      </c>
      <c r="B484" s="95">
        <v>43922</v>
      </c>
      <c r="C484" t="s">
        <v>692</v>
      </c>
      <c r="D484" s="2">
        <v>3</v>
      </c>
      <c r="E484" t="s">
        <v>693</v>
      </c>
      <c r="F484" t="s">
        <v>694</v>
      </c>
      <c r="G484">
        <v>13000</v>
      </c>
      <c r="H484" s="2">
        <v>1</v>
      </c>
      <c r="I484" t="s">
        <v>60</v>
      </c>
      <c r="J484" t="s">
        <v>61</v>
      </c>
      <c r="K484" s="161" t="str">
        <f t="shared" si="458"/>
        <v>NC_03_15_5701p57.21</v>
      </c>
      <c r="L484" s="79">
        <v>0</v>
      </c>
      <c r="M484" s="100">
        <f t="shared" ref="M484:U484" si="487">(L484*M$5)</f>
        <v>0</v>
      </c>
      <c r="N484" s="100">
        <f t="shared" si="487"/>
        <v>0</v>
      </c>
      <c r="O484" s="100">
        <f t="shared" si="487"/>
        <v>0</v>
      </c>
      <c r="P484" s="100">
        <f t="shared" si="487"/>
        <v>0</v>
      </c>
      <c r="Q484" s="100">
        <f t="shared" si="487"/>
        <v>0</v>
      </c>
      <c r="R484" s="100">
        <f t="shared" si="487"/>
        <v>0</v>
      </c>
      <c r="S484" s="100">
        <f t="shared" si="487"/>
        <v>0</v>
      </c>
      <c r="T484" s="100">
        <f t="shared" si="487"/>
        <v>0</v>
      </c>
      <c r="U484" s="100">
        <f t="shared" si="487"/>
        <v>0</v>
      </c>
      <c r="V484" s="97" t="s">
        <v>695</v>
      </c>
    </row>
    <row r="485" spans="1:22" s="96" customFormat="1" ht="15.75" x14ac:dyDescent="0.25">
      <c r="A485" s="98" t="s">
        <v>637</v>
      </c>
      <c r="B485" s="95">
        <v>43586</v>
      </c>
      <c r="C485" s="162" t="s">
        <v>692</v>
      </c>
      <c r="D485" s="161">
        <v>7</v>
      </c>
      <c r="E485" s="162" t="s">
        <v>696</v>
      </c>
      <c r="F485" s="162" t="s">
        <v>697</v>
      </c>
      <c r="G485" s="162">
        <v>47000</v>
      </c>
      <c r="H485" s="161">
        <v>1</v>
      </c>
      <c r="I485" s="99" t="s">
        <v>57</v>
      </c>
      <c r="J485" s="99" t="s">
        <v>58</v>
      </c>
      <c r="K485" s="161" t="str">
        <f t="shared" si="458"/>
        <v>NC_07_17_5701p57.20</v>
      </c>
      <c r="L485" s="79">
        <v>0</v>
      </c>
      <c r="M485" s="100">
        <f t="shared" ref="M485:U485" si="488">(L485*M$5)</f>
        <v>0</v>
      </c>
      <c r="N485" s="100">
        <f t="shared" si="488"/>
        <v>0</v>
      </c>
      <c r="O485" s="100">
        <f t="shared" si="488"/>
        <v>0</v>
      </c>
      <c r="P485" s="100">
        <f t="shared" si="488"/>
        <v>0</v>
      </c>
      <c r="Q485" s="100">
        <f t="shared" si="488"/>
        <v>0</v>
      </c>
      <c r="R485" s="100">
        <f t="shared" si="488"/>
        <v>0</v>
      </c>
      <c r="S485" s="100">
        <f t="shared" si="488"/>
        <v>0</v>
      </c>
      <c r="T485" s="100">
        <f t="shared" si="488"/>
        <v>0</v>
      </c>
      <c r="U485" s="100">
        <f t="shared" si="488"/>
        <v>0</v>
      </c>
      <c r="V485" s="162" t="s">
        <v>698</v>
      </c>
    </row>
    <row r="486" spans="1:22" s="96" customFormat="1" ht="15.75" x14ac:dyDescent="0.25">
      <c r="A486" s="98" t="s">
        <v>637</v>
      </c>
      <c r="B486" s="95">
        <v>43770</v>
      </c>
      <c r="C486" s="162" t="s">
        <v>692</v>
      </c>
      <c r="D486" s="161">
        <v>7</v>
      </c>
      <c r="E486" s="162" t="s">
        <v>696</v>
      </c>
      <c r="F486" s="162" t="s">
        <v>697</v>
      </c>
      <c r="G486" s="162">
        <v>47000</v>
      </c>
      <c r="H486" s="161">
        <v>1</v>
      </c>
      <c r="I486" s="99" t="s">
        <v>60</v>
      </c>
      <c r="J486" s="99" t="s">
        <v>61</v>
      </c>
      <c r="K486" s="161" t="str">
        <f t="shared" si="458"/>
        <v>NC_07_17_5701p57.21</v>
      </c>
      <c r="L486" s="79">
        <v>0</v>
      </c>
      <c r="M486" s="100">
        <f t="shared" ref="M486:U486" si="489">(L486*M$5)</f>
        <v>0</v>
      </c>
      <c r="N486" s="100">
        <f t="shared" si="489"/>
        <v>0</v>
      </c>
      <c r="O486" s="100">
        <f t="shared" si="489"/>
        <v>0</v>
      </c>
      <c r="P486" s="100">
        <f t="shared" si="489"/>
        <v>0</v>
      </c>
      <c r="Q486" s="100">
        <f t="shared" si="489"/>
        <v>0</v>
      </c>
      <c r="R486" s="100">
        <f t="shared" si="489"/>
        <v>0</v>
      </c>
      <c r="S486" s="100">
        <f t="shared" si="489"/>
        <v>0</v>
      </c>
      <c r="T486" s="100">
        <f t="shared" si="489"/>
        <v>0</v>
      </c>
      <c r="U486" s="100">
        <f t="shared" si="489"/>
        <v>0</v>
      </c>
      <c r="V486" s="162" t="s">
        <v>698</v>
      </c>
    </row>
    <row r="487" spans="1:22" s="96" customFormat="1" ht="15.75" x14ac:dyDescent="0.25">
      <c r="A487" s="98" t="s">
        <v>637</v>
      </c>
      <c r="B487" s="95">
        <v>43586</v>
      </c>
      <c r="C487" s="162" t="s">
        <v>692</v>
      </c>
      <c r="D487" s="161">
        <v>7</v>
      </c>
      <c r="E487" s="162" t="s">
        <v>699</v>
      </c>
      <c r="F487" s="162" t="s">
        <v>700</v>
      </c>
      <c r="G487" s="162">
        <v>47000</v>
      </c>
      <c r="H487" s="161">
        <v>1</v>
      </c>
      <c r="I487" s="99" t="s">
        <v>57</v>
      </c>
      <c r="J487" s="99" t="s">
        <v>58</v>
      </c>
      <c r="K487" s="161" t="str">
        <f t="shared" si="458"/>
        <v>NC_07_17_5702p57.20</v>
      </c>
      <c r="L487" s="79">
        <v>0</v>
      </c>
      <c r="M487" s="100">
        <f t="shared" ref="M487:U487" si="490">(L487*M$5)</f>
        <v>0</v>
      </c>
      <c r="N487" s="100">
        <f t="shared" si="490"/>
        <v>0</v>
      </c>
      <c r="O487" s="100">
        <f t="shared" si="490"/>
        <v>0</v>
      </c>
      <c r="P487" s="100">
        <f t="shared" si="490"/>
        <v>0</v>
      </c>
      <c r="Q487" s="100">
        <f t="shared" si="490"/>
        <v>0</v>
      </c>
      <c r="R487" s="100">
        <f t="shared" si="490"/>
        <v>0</v>
      </c>
      <c r="S487" s="100">
        <f t="shared" si="490"/>
        <v>0</v>
      </c>
      <c r="T487" s="100">
        <f t="shared" si="490"/>
        <v>0</v>
      </c>
      <c r="U487" s="100">
        <f t="shared" si="490"/>
        <v>0</v>
      </c>
      <c r="V487" s="162" t="s">
        <v>698</v>
      </c>
    </row>
    <row r="488" spans="1:22" s="96" customFormat="1" ht="15.75" x14ac:dyDescent="0.25">
      <c r="A488" s="98" t="s">
        <v>637</v>
      </c>
      <c r="B488" s="95">
        <v>43770</v>
      </c>
      <c r="C488" s="162" t="s">
        <v>692</v>
      </c>
      <c r="D488" s="161">
        <v>7</v>
      </c>
      <c r="E488" s="162" t="s">
        <v>699</v>
      </c>
      <c r="F488" s="162" t="s">
        <v>700</v>
      </c>
      <c r="G488" s="162">
        <v>47000</v>
      </c>
      <c r="H488" s="161">
        <v>1</v>
      </c>
      <c r="I488" s="99" t="s">
        <v>60</v>
      </c>
      <c r="J488" s="99" t="s">
        <v>61</v>
      </c>
      <c r="K488" s="161" t="str">
        <f t="shared" si="458"/>
        <v>NC_07_17_5702p57.21</v>
      </c>
      <c r="L488" s="79">
        <v>0</v>
      </c>
      <c r="M488" s="100">
        <f t="shared" ref="M488:U488" si="491">(L488*M$5)</f>
        <v>0</v>
      </c>
      <c r="N488" s="100">
        <f t="shared" si="491"/>
        <v>0</v>
      </c>
      <c r="O488" s="100">
        <f t="shared" si="491"/>
        <v>0</v>
      </c>
      <c r="P488" s="100">
        <f t="shared" si="491"/>
        <v>0</v>
      </c>
      <c r="Q488" s="100">
        <f t="shared" si="491"/>
        <v>0</v>
      </c>
      <c r="R488" s="100">
        <f t="shared" si="491"/>
        <v>0</v>
      </c>
      <c r="S488" s="100">
        <f t="shared" si="491"/>
        <v>0</v>
      </c>
      <c r="T488" s="100">
        <f t="shared" si="491"/>
        <v>0</v>
      </c>
      <c r="U488" s="100">
        <f t="shared" si="491"/>
        <v>0</v>
      </c>
      <c r="V488" s="162" t="s">
        <v>698</v>
      </c>
    </row>
    <row r="489" spans="1:22" s="96" customFormat="1" ht="15.75" x14ac:dyDescent="0.25">
      <c r="A489" s="98" t="s">
        <v>106</v>
      </c>
      <c r="B489" s="95">
        <v>43586</v>
      </c>
      <c r="C489" s="162" t="s">
        <v>692</v>
      </c>
      <c r="D489" s="161">
        <v>7</v>
      </c>
      <c r="E489" s="162" t="s">
        <v>701</v>
      </c>
      <c r="F489" s="162" t="s">
        <v>702</v>
      </c>
      <c r="G489" s="162">
        <v>41000</v>
      </c>
      <c r="H489" s="161">
        <v>1</v>
      </c>
      <c r="I489" s="99" t="s">
        <v>57</v>
      </c>
      <c r="J489" s="99" t="s">
        <v>58</v>
      </c>
      <c r="K489" s="161" t="str">
        <f t="shared" si="458"/>
        <v>NC_07_17_5703p57.20</v>
      </c>
      <c r="L489" s="79">
        <v>0</v>
      </c>
      <c r="M489" s="100">
        <f t="shared" ref="M489:U489" si="492">(L489*M$5)</f>
        <v>0</v>
      </c>
      <c r="N489" s="100">
        <f t="shared" si="492"/>
        <v>0</v>
      </c>
      <c r="O489" s="100">
        <f t="shared" si="492"/>
        <v>0</v>
      </c>
      <c r="P489" s="100">
        <f t="shared" si="492"/>
        <v>0</v>
      </c>
      <c r="Q489" s="100">
        <f t="shared" si="492"/>
        <v>0</v>
      </c>
      <c r="R489" s="100">
        <f t="shared" si="492"/>
        <v>0</v>
      </c>
      <c r="S489" s="100">
        <f t="shared" si="492"/>
        <v>0</v>
      </c>
      <c r="T489" s="100">
        <f t="shared" si="492"/>
        <v>0</v>
      </c>
      <c r="U489" s="100">
        <f t="shared" si="492"/>
        <v>0</v>
      </c>
      <c r="V489" s="162" t="s">
        <v>703</v>
      </c>
    </row>
    <row r="490" spans="1:22" s="96" customFormat="1" ht="15.75" x14ac:dyDescent="0.25">
      <c r="A490" s="98" t="s">
        <v>106</v>
      </c>
      <c r="B490" s="95">
        <v>43770</v>
      </c>
      <c r="C490" s="162" t="s">
        <v>692</v>
      </c>
      <c r="D490" s="161">
        <v>7</v>
      </c>
      <c r="E490" s="162" t="s">
        <v>701</v>
      </c>
      <c r="F490" s="162" t="s">
        <v>702</v>
      </c>
      <c r="G490" s="162">
        <v>41000</v>
      </c>
      <c r="H490" s="161">
        <v>1</v>
      </c>
      <c r="I490" s="99" t="s">
        <v>60</v>
      </c>
      <c r="J490" s="99" t="s">
        <v>61</v>
      </c>
      <c r="K490" s="161" t="str">
        <f t="shared" si="458"/>
        <v>NC_07_17_5703p57.21</v>
      </c>
      <c r="L490" s="79">
        <v>0</v>
      </c>
      <c r="M490" s="100">
        <f t="shared" ref="M490:U490" si="493">(L490*M$5)</f>
        <v>0</v>
      </c>
      <c r="N490" s="100">
        <f t="shared" si="493"/>
        <v>0</v>
      </c>
      <c r="O490" s="100">
        <f t="shared" si="493"/>
        <v>0</v>
      </c>
      <c r="P490" s="100">
        <f t="shared" si="493"/>
        <v>0</v>
      </c>
      <c r="Q490" s="100">
        <f t="shared" si="493"/>
        <v>0</v>
      </c>
      <c r="R490" s="100">
        <f t="shared" si="493"/>
        <v>0</v>
      </c>
      <c r="S490" s="100">
        <f t="shared" si="493"/>
        <v>0</v>
      </c>
      <c r="T490" s="100">
        <f t="shared" si="493"/>
        <v>0</v>
      </c>
      <c r="U490" s="100">
        <f t="shared" si="493"/>
        <v>0</v>
      </c>
      <c r="V490" s="162" t="s">
        <v>703</v>
      </c>
    </row>
    <row r="491" spans="1:22" s="96" customFormat="1" ht="15.75" x14ac:dyDescent="0.25">
      <c r="A491" s="98" t="s">
        <v>106</v>
      </c>
      <c r="B491" s="95">
        <v>43586</v>
      </c>
      <c r="C491" s="162" t="s">
        <v>692</v>
      </c>
      <c r="D491" s="161">
        <v>7</v>
      </c>
      <c r="E491" s="162" t="s">
        <v>704</v>
      </c>
      <c r="F491" s="162" t="s">
        <v>705</v>
      </c>
      <c r="G491" s="162">
        <v>41000</v>
      </c>
      <c r="H491" s="161">
        <v>1</v>
      </c>
      <c r="I491" s="99" t="s">
        <v>57</v>
      </c>
      <c r="J491" s="99" t="s">
        <v>58</v>
      </c>
      <c r="K491" s="161" t="str">
        <f t="shared" si="458"/>
        <v>NC_07_17_5704p57.20</v>
      </c>
      <c r="L491" s="79">
        <v>0</v>
      </c>
      <c r="M491" s="100">
        <f t="shared" ref="M491:U491" si="494">(L491*M$5)</f>
        <v>0</v>
      </c>
      <c r="N491" s="100">
        <f t="shared" si="494"/>
        <v>0</v>
      </c>
      <c r="O491" s="100">
        <f t="shared" si="494"/>
        <v>0</v>
      </c>
      <c r="P491" s="100">
        <f t="shared" si="494"/>
        <v>0</v>
      </c>
      <c r="Q491" s="100">
        <f t="shared" si="494"/>
        <v>0</v>
      </c>
      <c r="R491" s="100">
        <f t="shared" si="494"/>
        <v>0</v>
      </c>
      <c r="S491" s="100">
        <f t="shared" si="494"/>
        <v>0</v>
      </c>
      <c r="T491" s="100">
        <f t="shared" si="494"/>
        <v>0</v>
      </c>
      <c r="U491" s="100">
        <f t="shared" si="494"/>
        <v>0</v>
      </c>
      <c r="V491" s="162" t="s">
        <v>703</v>
      </c>
    </row>
    <row r="492" spans="1:22" s="96" customFormat="1" ht="15.75" x14ac:dyDescent="0.25">
      <c r="A492" s="98" t="s">
        <v>106</v>
      </c>
      <c r="B492" s="95">
        <v>43770</v>
      </c>
      <c r="C492" s="162" t="s">
        <v>692</v>
      </c>
      <c r="D492" s="161">
        <v>7</v>
      </c>
      <c r="E492" s="162" t="s">
        <v>704</v>
      </c>
      <c r="F492" s="162" t="s">
        <v>705</v>
      </c>
      <c r="G492" s="162">
        <v>41000</v>
      </c>
      <c r="H492" s="161">
        <v>1</v>
      </c>
      <c r="I492" s="99" t="s">
        <v>60</v>
      </c>
      <c r="J492" s="99" t="s">
        <v>61</v>
      </c>
      <c r="K492" s="161" t="str">
        <f t="shared" si="458"/>
        <v>NC_07_17_5704p57.21</v>
      </c>
      <c r="L492" s="79">
        <v>0</v>
      </c>
      <c r="M492" s="100">
        <f t="shared" ref="M492:U492" si="495">(L492*M$5)</f>
        <v>0</v>
      </c>
      <c r="N492" s="100">
        <f t="shared" si="495"/>
        <v>0</v>
      </c>
      <c r="O492" s="100">
        <f t="shared" si="495"/>
        <v>0</v>
      </c>
      <c r="P492" s="100">
        <f t="shared" si="495"/>
        <v>0</v>
      </c>
      <c r="Q492" s="100">
        <f t="shared" si="495"/>
        <v>0</v>
      </c>
      <c r="R492" s="100">
        <f t="shared" si="495"/>
        <v>0</v>
      </c>
      <c r="S492" s="100">
        <f t="shared" si="495"/>
        <v>0</v>
      </c>
      <c r="T492" s="100">
        <f t="shared" si="495"/>
        <v>0</v>
      </c>
      <c r="U492" s="100">
        <f t="shared" si="495"/>
        <v>0</v>
      </c>
      <c r="V492" s="162" t="s">
        <v>703</v>
      </c>
    </row>
    <row r="493" spans="1:22" s="96" customFormat="1" ht="15.75" x14ac:dyDescent="0.25">
      <c r="A493" s="98" t="s">
        <v>86</v>
      </c>
      <c r="B493" s="95">
        <v>43586</v>
      </c>
      <c r="C493" s="162" t="s">
        <v>692</v>
      </c>
      <c r="D493" s="161">
        <v>7</v>
      </c>
      <c r="E493" s="162" t="s">
        <v>706</v>
      </c>
      <c r="F493" s="162" t="s">
        <v>707</v>
      </c>
      <c r="G493" s="162">
        <v>10000</v>
      </c>
      <c r="H493" s="161">
        <v>1</v>
      </c>
      <c r="I493" s="99" t="s">
        <v>57</v>
      </c>
      <c r="J493" s="99" t="s">
        <v>58</v>
      </c>
      <c r="K493" s="161" t="str">
        <f t="shared" si="458"/>
        <v>NC_07_17_5705p57.20</v>
      </c>
      <c r="L493" s="79">
        <v>0</v>
      </c>
      <c r="M493" s="100">
        <f t="shared" ref="M493:U493" si="496">(L493*M$5)</f>
        <v>0</v>
      </c>
      <c r="N493" s="100">
        <f t="shared" si="496"/>
        <v>0</v>
      </c>
      <c r="O493" s="100">
        <f t="shared" si="496"/>
        <v>0</v>
      </c>
      <c r="P493" s="100">
        <f t="shared" si="496"/>
        <v>0</v>
      </c>
      <c r="Q493" s="100">
        <f t="shared" si="496"/>
        <v>0</v>
      </c>
      <c r="R493" s="100">
        <f t="shared" si="496"/>
        <v>0</v>
      </c>
      <c r="S493" s="100">
        <f t="shared" si="496"/>
        <v>0</v>
      </c>
      <c r="T493" s="100">
        <f t="shared" si="496"/>
        <v>0</v>
      </c>
      <c r="U493" s="100">
        <f t="shared" si="496"/>
        <v>0</v>
      </c>
      <c r="V493" s="162" t="s">
        <v>708</v>
      </c>
    </row>
    <row r="494" spans="1:22" s="96" customFormat="1" ht="15.75" x14ac:dyDescent="0.25">
      <c r="A494" s="98" t="s">
        <v>86</v>
      </c>
      <c r="B494" s="95">
        <v>43770</v>
      </c>
      <c r="C494" s="162" t="s">
        <v>692</v>
      </c>
      <c r="D494" s="161">
        <v>7</v>
      </c>
      <c r="E494" s="162" t="s">
        <v>706</v>
      </c>
      <c r="F494" s="162" t="s">
        <v>707</v>
      </c>
      <c r="G494" s="162">
        <v>10000</v>
      </c>
      <c r="H494" s="161">
        <v>1</v>
      </c>
      <c r="I494" s="99" t="s">
        <v>60</v>
      </c>
      <c r="J494" s="99" t="s">
        <v>61</v>
      </c>
      <c r="K494" s="161" t="str">
        <f t="shared" si="458"/>
        <v>NC_07_17_5705p57.21</v>
      </c>
      <c r="L494" s="79">
        <v>0</v>
      </c>
      <c r="M494" s="100">
        <f t="shared" ref="M494:U494" si="497">(L494*M$5)</f>
        <v>0</v>
      </c>
      <c r="N494" s="100">
        <f t="shared" si="497"/>
        <v>0</v>
      </c>
      <c r="O494" s="100">
        <f t="shared" si="497"/>
        <v>0</v>
      </c>
      <c r="P494" s="100">
        <f t="shared" si="497"/>
        <v>0</v>
      </c>
      <c r="Q494" s="100">
        <f t="shared" si="497"/>
        <v>0</v>
      </c>
      <c r="R494" s="100">
        <f t="shared" si="497"/>
        <v>0</v>
      </c>
      <c r="S494" s="100">
        <f t="shared" si="497"/>
        <v>0</v>
      </c>
      <c r="T494" s="100">
        <f t="shared" si="497"/>
        <v>0</v>
      </c>
      <c r="U494" s="100">
        <f t="shared" si="497"/>
        <v>0</v>
      </c>
      <c r="V494" s="162" t="s">
        <v>708</v>
      </c>
    </row>
    <row r="495" spans="1:22" s="96" customFormat="1" ht="15.75" x14ac:dyDescent="0.25">
      <c r="A495" s="98" t="s">
        <v>637</v>
      </c>
      <c r="B495" s="95">
        <v>43586</v>
      </c>
      <c r="C495" s="162" t="s">
        <v>692</v>
      </c>
      <c r="D495" s="161">
        <v>7</v>
      </c>
      <c r="E495" s="162" t="s">
        <v>709</v>
      </c>
      <c r="F495" s="162" t="s">
        <v>710</v>
      </c>
      <c r="G495" s="162">
        <v>50000</v>
      </c>
      <c r="H495" s="161">
        <v>1</v>
      </c>
      <c r="I495" s="99" t="s">
        <v>57</v>
      </c>
      <c r="J495" s="99" t="s">
        <v>58</v>
      </c>
      <c r="K495" s="161" t="str">
        <f t="shared" si="458"/>
        <v>NC_07_26_5701p57.20</v>
      </c>
      <c r="L495" s="79">
        <v>0</v>
      </c>
      <c r="M495" s="100">
        <f t="shared" ref="M495:U495" si="498">(L495*M$5)</f>
        <v>0</v>
      </c>
      <c r="N495" s="100">
        <f t="shared" si="498"/>
        <v>0</v>
      </c>
      <c r="O495" s="100">
        <f t="shared" si="498"/>
        <v>0</v>
      </c>
      <c r="P495" s="100">
        <f t="shared" si="498"/>
        <v>0</v>
      </c>
      <c r="Q495" s="100">
        <f t="shared" si="498"/>
        <v>0</v>
      </c>
      <c r="R495" s="100">
        <f t="shared" si="498"/>
        <v>0</v>
      </c>
      <c r="S495" s="100">
        <f t="shared" si="498"/>
        <v>0</v>
      </c>
      <c r="T495" s="100">
        <f t="shared" si="498"/>
        <v>0</v>
      </c>
      <c r="U495" s="100">
        <f t="shared" si="498"/>
        <v>0</v>
      </c>
      <c r="V495" s="162" t="s">
        <v>711</v>
      </c>
    </row>
    <row r="496" spans="1:22" s="96" customFormat="1" ht="15.75" x14ac:dyDescent="0.25">
      <c r="A496" s="98" t="s">
        <v>86</v>
      </c>
      <c r="B496" s="95">
        <v>43770</v>
      </c>
      <c r="C496" s="162" t="s">
        <v>692</v>
      </c>
      <c r="D496" s="161">
        <v>7</v>
      </c>
      <c r="E496" s="162" t="s">
        <v>709</v>
      </c>
      <c r="F496" s="162" t="s">
        <v>710</v>
      </c>
      <c r="G496" s="162">
        <v>50000</v>
      </c>
      <c r="H496" s="161">
        <v>1</v>
      </c>
      <c r="I496" s="99" t="s">
        <v>60</v>
      </c>
      <c r="J496" s="99" t="s">
        <v>61</v>
      </c>
      <c r="K496" s="161" t="str">
        <f t="shared" si="458"/>
        <v>NC_07_26_5701p57.21</v>
      </c>
      <c r="L496" s="79">
        <v>0</v>
      </c>
      <c r="M496" s="100">
        <f t="shared" ref="M496:U496" si="499">(L496*M$5)</f>
        <v>0</v>
      </c>
      <c r="N496" s="100">
        <f t="shared" si="499"/>
        <v>0</v>
      </c>
      <c r="O496" s="100">
        <f t="shared" si="499"/>
        <v>0</v>
      </c>
      <c r="P496" s="100">
        <f t="shared" si="499"/>
        <v>0</v>
      </c>
      <c r="Q496" s="100">
        <f t="shared" si="499"/>
        <v>0</v>
      </c>
      <c r="R496" s="100">
        <f t="shared" si="499"/>
        <v>0</v>
      </c>
      <c r="S496" s="100">
        <f t="shared" si="499"/>
        <v>0</v>
      </c>
      <c r="T496" s="100">
        <f t="shared" si="499"/>
        <v>0</v>
      </c>
      <c r="U496" s="100">
        <f t="shared" si="499"/>
        <v>0</v>
      </c>
      <c r="V496" s="162" t="s">
        <v>711</v>
      </c>
    </row>
    <row r="497" spans="1:22" s="96" customFormat="1" ht="15.75" x14ac:dyDescent="0.25">
      <c r="A497" s="98" t="s">
        <v>86</v>
      </c>
      <c r="B497" s="95">
        <v>43586</v>
      </c>
      <c r="C497" s="162" t="s">
        <v>692</v>
      </c>
      <c r="D497" s="161">
        <v>7</v>
      </c>
      <c r="E497" s="162" t="s">
        <v>712</v>
      </c>
      <c r="F497" s="162" t="s">
        <v>713</v>
      </c>
      <c r="G497" s="162">
        <v>35000</v>
      </c>
      <c r="H497" s="161">
        <v>1</v>
      </c>
      <c r="I497" s="99" t="s">
        <v>57</v>
      </c>
      <c r="J497" s="99" t="s">
        <v>58</v>
      </c>
      <c r="K497" s="161" t="str">
        <f t="shared" si="458"/>
        <v>NC_07_26_5702p57.20</v>
      </c>
      <c r="L497" s="79">
        <v>0</v>
      </c>
      <c r="M497" s="100">
        <f t="shared" ref="M497:U497" si="500">(L497*M$5)</f>
        <v>0</v>
      </c>
      <c r="N497" s="100">
        <f t="shared" si="500"/>
        <v>0</v>
      </c>
      <c r="O497" s="100">
        <f t="shared" si="500"/>
        <v>0</v>
      </c>
      <c r="P497" s="100">
        <f t="shared" si="500"/>
        <v>0</v>
      </c>
      <c r="Q497" s="100">
        <f t="shared" si="500"/>
        <v>0</v>
      </c>
      <c r="R497" s="100">
        <f t="shared" si="500"/>
        <v>0</v>
      </c>
      <c r="S497" s="100">
        <f t="shared" si="500"/>
        <v>0</v>
      </c>
      <c r="T497" s="100">
        <f t="shared" si="500"/>
        <v>0</v>
      </c>
      <c r="U497" s="100">
        <f t="shared" si="500"/>
        <v>0</v>
      </c>
      <c r="V497" s="162" t="s">
        <v>714</v>
      </c>
    </row>
    <row r="498" spans="1:22" s="96" customFormat="1" ht="15.75" x14ac:dyDescent="0.25">
      <c r="A498" s="98" t="s">
        <v>86</v>
      </c>
      <c r="B498" s="95">
        <v>43770</v>
      </c>
      <c r="C498" s="162" t="s">
        <v>692</v>
      </c>
      <c r="D498" s="161">
        <v>7</v>
      </c>
      <c r="E498" s="162" t="s">
        <v>712</v>
      </c>
      <c r="F498" s="162" t="s">
        <v>713</v>
      </c>
      <c r="G498" s="162">
        <v>35000</v>
      </c>
      <c r="H498" s="161">
        <v>1</v>
      </c>
      <c r="I498" s="99" t="s">
        <v>60</v>
      </c>
      <c r="J498" s="99" t="s">
        <v>61</v>
      </c>
      <c r="K498" s="161" t="str">
        <f t="shared" si="458"/>
        <v>NC_07_26_5702p57.21</v>
      </c>
      <c r="L498" s="79">
        <v>0</v>
      </c>
      <c r="M498" s="100">
        <f t="shared" ref="M498:U498" si="501">(L498*M$5)</f>
        <v>0</v>
      </c>
      <c r="N498" s="100">
        <f t="shared" si="501"/>
        <v>0</v>
      </c>
      <c r="O498" s="100">
        <f t="shared" si="501"/>
        <v>0</v>
      </c>
      <c r="P498" s="100">
        <f t="shared" si="501"/>
        <v>0</v>
      </c>
      <c r="Q498" s="100">
        <f t="shared" si="501"/>
        <v>0</v>
      </c>
      <c r="R498" s="100">
        <f t="shared" si="501"/>
        <v>0</v>
      </c>
      <c r="S498" s="100">
        <f t="shared" si="501"/>
        <v>0</v>
      </c>
      <c r="T498" s="100">
        <f t="shared" si="501"/>
        <v>0</v>
      </c>
      <c r="U498" s="100">
        <f t="shared" si="501"/>
        <v>0</v>
      </c>
      <c r="V498" s="162" t="s">
        <v>714</v>
      </c>
    </row>
    <row r="499" spans="1:22" s="96" customFormat="1" ht="15.75" x14ac:dyDescent="0.25">
      <c r="A499" s="98" t="s">
        <v>86</v>
      </c>
      <c r="B499" s="95">
        <v>43586</v>
      </c>
      <c r="C499" s="162" t="s">
        <v>692</v>
      </c>
      <c r="D499" s="161">
        <v>7</v>
      </c>
      <c r="E499" s="162" t="s">
        <v>715</v>
      </c>
      <c r="F499" s="162" t="s">
        <v>716</v>
      </c>
      <c r="G499" s="162">
        <v>44000</v>
      </c>
      <c r="H499" s="161">
        <v>1</v>
      </c>
      <c r="I499" s="99" t="s">
        <v>57</v>
      </c>
      <c r="J499" s="99" t="s">
        <v>58</v>
      </c>
      <c r="K499" s="161" t="str">
        <f t="shared" si="458"/>
        <v>NC_07_26_5703p57.20</v>
      </c>
      <c r="L499" s="79">
        <v>0</v>
      </c>
      <c r="M499" s="100">
        <f t="shared" ref="M499:U499" si="502">(L499*M$5)</f>
        <v>0</v>
      </c>
      <c r="N499" s="100">
        <f t="shared" si="502"/>
        <v>0</v>
      </c>
      <c r="O499" s="100">
        <f t="shared" si="502"/>
        <v>0</v>
      </c>
      <c r="P499" s="100">
        <f t="shared" si="502"/>
        <v>0</v>
      </c>
      <c r="Q499" s="100">
        <f t="shared" si="502"/>
        <v>0</v>
      </c>
      <c r="R499" s="100">
        <f t="shared" si="502"/>
        <v>0</v>
      </c>
      <c r="S499" s="100">
        <f t="shared" si="502"/>
        <v>0</v>
      </c>
      <c r="T499" s="100">
        <f t="shared" si="502"/>
        <v>0</v>
      </c>
      <c r="U499" s="100">
        <f t="shared" si="502"/>
        <v>0</v>
      </c>
      <c r="V499" s="162" t="s">
        <v>717</v>
      </c>
    </row>
    <row r="500" spans="1:22" s="96" customFormat="1" ht="15.75" x14ac:dyDescent="0.25">
      <c r="A500" s="98" t="s">
        <v>86</v>
      </c>
      <c r="B500" s="95">
        <v>43770</v>
      </c>
      <c r="C500" s="162" t="s">
        <v>692</v>
      </c>
      <c r="D500" s="161">
        <v>7</v>
      </c>
      <c r="E500" s="162" t="s">
        <v>715</v>
      </c>
      <c r="F500" s="162" t="s">
        <v>716</v>
      </c>
      <c r="G500" s="162">
        <v>44000</v>
      </c>
      <c r="H500" s="161">
        <v>1</v>
      </c>
      <c r="I500" s="99" t="s">
        <v>60</v>
      </c>
      <c r="J500" s="99" t="s">
        <v>61</v>
      </c>
      <c r="K500" s="161" t="str">
        <f t="shared" si="458"/>
        <v>NC_07_26_5703p57.21</v>
      </c>
      <c r="L500" s="79">
        <v>0</v>
      </c>
      <c r="M500" s="100">
        <f t="shared" ref="M500:U500" si="503">(L500*M$5)</f>
        <v>0</v>
      </c>
      <c r="N500" s="100">
        <f t="shared" si="503"/>
        <v>0</v>
      </c>
      <c r="O500" s="100">
        <f t="shared" si="503"/>
        <v>0</v>
      </c>
      <c r="P500" s="100">
        <f t="shared" si="503"/>
        <v>0</v>
      </c>
      <c r="Q500" s="100">
        <f t="shared" si="503"/>
        <v>0</v>
      </c>
      <c r="R500" s="100">
        <f t="shared" si="503"/>
        <v>0</v>
      </c>
      <c r="S500" s="100">
        <f t="shared" si="503"/>
        <v>0</v>
      </c>
      <c r="T500" s="100">
        <f t="shared" si="503"/>
        <v>0</v>
      </c>
      <c r="U500" s="100">
        <f t="shared" si="503"/>
        <v>0</v>
      </c>
      <c r="V500" s="162" t="s">
        <v>717</v>
      </c>
    </row>
    <row r="501" spans="1:22" s="96" customFormat="1" ht="15.75" x14ac:dyDescent="0.25">
      <c r="A501" s="98" t="s">
        <v>86</v>
      </c>
      <c r="B501" s="95">
        <v>43586</v>
      </c>
      <c r="C501" s="162" t="s">
        <v>692</v>
      </c>
      <c r="D501" s="161">
        <v>7</v>
      </c>
      <c r="E501" s="162" t="s">
        <v>718</v>
      </c>
      <c r="F501" s="162" t="s">
        <v>719</v>
      </c>
      <c r="G501" s="162">
        <v>10000</v>
      </c>
      <c r="H501" s="161">
        <v>1</v>
      </c>
      <c r="I501" s="99" t="s">
        <v>57</v>
      </c>
      <c r="J501" s="99" t="s">
        <v>58</v>
      </c>
      <c r="K501" s="161" t="str">
        <f t="shared" si="458"/>
        <v>NC_07_26_5704p57.20</v>
      </c>
      <c r="L501" s="79">
        <v>0</v>
      </c>
      <c r="M501" s="100">
        <f t="shared" ref="M501:U501" si="504">(L501*M$5)</f>
        <v>0</v>
      </c>
      <c r="N501" s="100">
        <f t="shared" si="504"/>
        <v>0</v>
      </c>
      <c r="O501" s="100">
        <f t="shared" si="504"/>
        <v>0</v>
      </c>
      <c r="P501" s="100">
        <f t="shared" si="504"/>
        <v>0</v>
      </c>
      <c r="Q501" s="100">
        <f t="shared" si="504"/>
        <v>0</v>
      </c>
      <c r="R501" s="100">
        <f t="shared" si="504"/>
        <v>0</v>
      </c>
      <c r="S501" s="100">
        <f t="shared" si="504"/>
        <v>0</v>
      </c>
      <c r="T501" s="100">
        <f t="shared" si="504"/>
        <v>0</v>
      </c>
      <c r="U501" s="100">
        <f t="shared" si="504"/>
        <v>0</v>
      </c>
      <c r="V501" s="162" t="s">
        <v>720</v>
      </c>
    </row>
    <row r="502" spans="1:22" s="96" customFormat="1" ht="15.75" x14ac:dyDescent="0.25">
      <c r="A502" s="98" t="s">
        <v>86</v>
      </c>
      <c r="B502" s="95">
        <v>43770</v>
      </c>
      <c r="C502" s="162" t="s">
        <v>692</v>
      </c>
      <c r="D502" s="161">
        <v>7</v>
      </c>
      <c r="E502" s="162" t="s">
        <v>718</v>
      </c>
      <c r="F502" s="162" t="s">
        <v>719</v>
      </c>
      <c r="G502" s="162">
        <v>10000</v>
      </c>
      <c r="H502" s="161">
        <v>1</v>
      </c>
      <c r="I502" s="99" t="s">
        <v>60</v>
      </c>
      <c r="J502" s="99" t="s">
        <v>61</v>
      </c>
      <c r="K502" s="161" t="str">
        <f t="shared" si="458"/>
        <v>NC_07_26_5704p57.21</v>
      </c>
      <c r="L502" s="79">
        <v>0</v>
      </c>
      <c r="M502" s="100">
        <f t="shared" ref="M502:U502" si="505">(L502*M$5)</f>
        <v>0</v>
      </c>
      <c r="N502" s="100">
        <f t="shared" si="505"/>
        <v>0</v>
      </c>
      <c r="O502" s="100">
        <f t="shared" si="505"/>
        <v>0</v>
      </c>
      <c r="P502" s="100">
        <f t="shared" si="505"/>
        <v>0</v>
      </c>
      <c r="Q502" s="100">
        <f t="shared" si="505"/>
        <v>0</v>
      </c>
      <c r="R502" s="100">
        <f t="shared" si="505"/>
        <v>0</v>
      </c>
      <c r="S502" s="100">
        <f t="shared" si="505"/>
        <v>0</v>
      </c>
      <c r="T502" s="100">
        <f t="shared" si="505"/>
        <v>0</v>
      </c>
      <c r="U502" s="100">
        <f t="shared" si="505"/>
        <v>0</v>
      </c>
      <c r="V502" s="162" t="s">
        <v>720</v>
      </c>
    </row>
    <row r="503" spans="1:22" s="96" customFormat="1" ht="15.75" x14ac:dyDescent="0.25">
      <c r="A503" s="98" t="s">
        <v>86</v>
      </c>
      <c r="B503" s="95">
        <v>43586</v>
      </c>
      <c r="C503" s="162" t="s">
        <v>692</v>
      </c>
      <c r="D503" s="161">
        <v>7</v>
      </c>
      <c r="E503" s="162" t="s">
        <v>721</v>
      </c>
      <c r="F503" s="162" t="s">
        <v>722</v>
      </c>
      <c r="G503" s="162">
        <v>10000</v>
      </c>
      <c r="H503" s="161">
        <v>1</v>
      </c>
      <c r="I503" s="99" t="s">
        <v>57</v>
      </c>
      <c r="J503" s="99" t="s">
        <v>58</v>
      </c>
      <c r="K503" s="161" t="str">
        <f t="shared" si="458"/>
        <v>NC_07_26_5705p57.20</v>
      </c>
      <c r="L503" s="79">
        <v>0</v>
      </c>
      <c r="M503" s="100">
        <f t="shared" ref="M503:U503" si="506">(L503*M$5)</f>
        <v>0</v>
      </c>
      <c r="N503" s="100">
        <f t="shared" si="506"/>
        <v>0</v>
      </c>
      <c r="O503" s="100">
        <f t="shared" si="506"/>
        <v>0</v>
      </c>
      <c r="P503" s="100">
        <f t="shared" si="506"/>
        <v>0</v>
      </c>
      <c r="Q503" s="100">
        <f t="shared" si="506"/>
        <v>0</v>
      </c>
      <c r="R503" s="100">
        <f t="shared" si="506"/>
        <v>0</v>
      </c>
      <c r="S503" s="100">
        <f t="shared" si="506"/>
        <v>0</v>
      </c>
      <c r="T503" s="100">
        <f t="shared" si="506"/>
        <v>0</v>
      </c>
      <c r="U503" s="100">
        <f t="shared" si="506"/>
        <v>0</v>
      </c>
      <c r="V503" s="162" t="s">
        <v>723</v>
      </c>
    </row>
    <row r="504" spans="1:22" s="96" customFormat="1" ht="15.75" x14ac:dyDescent="0.25">
      <c r="A504" s="98" t="s">
        <v>86</v>
      </c>
      <c r="B504" s="95">
        <v>43770</v>
      </c>
      <c r="C504" s="162" t="s">
        <v>692</v>
      </c>
      <c r="D504" s="161">
        <v>7</v>
      </c>
      <c r="E504" s="162" t="s">
        <v>721</v>
      </c>
      <c r="F504" s="162" t="s">
        <v>722</v>
      </c>
      <c r="G504" s="162">
        <v>10000</v>
      </c>
      <c r="H504" s="161">
        <v>1</v>
      </c>
      <c r="I504" s="99" t="s">
        <v>60</v>
      </c>
      <c r="J504" s="99" t="s">
        <v>61</v>
      </c>
      <c r="K504" s="161" t="str">
        <f t="shared" si="458"/>
        <v>NC_07_26_5705p57.21</v>
      </c>
      <c r="L504" s="79">
        <v>0</v>
      </c>
      <c r="M504" s="100">
        <f t="shared" ref="M504:U504" si="507">(L504*M$5)</f>
        <v>0</v>
      </c>
      <c r="N504" s="100">
        <f t="shared" si="507"/>
        <v>0</v>
      </c>
      <c r="O504" s="100">
        <f t="shared" si="507"/>
        <v>0</v>
      </c>
      <c r="P504" s="100">
        <f t="shared" si="507"/>
        <v>0</v>
      </c>
      <c r="Q504" s="100">
        <f t="shared" si="507"/>
        <v>0</v>
      </c>
      <c r="R504" s="100">
        <f t="shared" si="507"/>
        <v>0</v>
      </c>
      <c r="S504" s="100">
        <f t="shared" si="507"/>
        <v>0</v>
      </c>
      <c r="T504" s="100">
        <f t="shared" si="507"/>
        <v>0</v>
      </c>
      <c r="U504" s="100">
        <f t="shared" si="507"/>
        <v>0</v>
      </c>
      <c r="V504" s="162" t="s">
        <v>723</v>
      </c>
    </row>
    <row r="505" spans="1:22" s="96" customFormat="1" ht="15.75" x14ac:dyDescent="0.25">
      <c r="A505" s="98" t="s">
        <v>86</v>
      </c>
      <c r="B505" s="95">
        <v>43586</v>
      </c>
      <c r="C505" s="162" t="s">
        <v>692</v>
      </c>
      <c r="D505" s="161">
        <v>7</v>
      </c>
      <c r="E505" s="162" t="s">
        <v>724</v>
      </c>
      <c r="F505" s="162" t="s">
        <v>725</v>
      </c>
      <c r="G505" s="162">
        <v>10000</v>
      </c>
      <c r="H505" s="161">
        <v>1</v>
      </c>
      <c r="I505" s="99" t="s">
        <v>57</v>
      </c>
      <c r="J505" s="99" t="s">
        <v>58</v>
      </c>
      <c r="K505" s="161" t="str">
        <f t="shared" si="458"/>
        <v>NC_07_26_5706p57.20</v>
      </c>
      <c r="L505" s="79">
        <v>0</v>
      </c>
      <c r="M505" s="100">
        <f t="shared" ref="M505:U505" si="508">(L505*M$5)</f>
        <v>0</v>
      </c>
      <c r="N505" s="100">
        <f t="shared" si="508"/>
        <v>0</v>
      </c>
      <c r="O505" s="100">
        <f t="shared" si="508"/>
        <v>0</v>
      </c>
      <c r="P505" s="100">
        <f t="shared" si="508"/>
        <v>0</v>
      </c>
      <c r="Q505" s="100">
        <f t="shared" si="508"/>
        <v>0</v>
      </c>
      <c r="R505" s="100">
        <f t="shared" si="508"/>
        <v>0</v>
      </c>
      <c r="S505" s="100">
        <f t="shared" si="508"/>
        <v>0</v>
      </c>
      <c r="T505" s="100">
        <f t="shared" si="508"/>
        <v>0</v>
      </c>
      <c r="U505" s="100">
        <f t="shared" si="508"/>
        <v>0</v>
      </c>
      <c r="V505" s="162" t="s">
        <v>726</v>
      </c>
    </row>
    <row r="506" spans="1:22" s="96" customFormat="1" ht="15.75" x14ac:dyDescent="0.25">
      <c r="A506" s="98" t="s">
        <v>86</v>
      </c>
      <c r="B506" s="95">
        <v>43770</v>
      </c>
      <c r="C506" s="162" t="s">
        <v>692</v>
      </c>
      <c r="D506" s="161">
        <v>7</v>
      </c>
      <c r="E506" s="162" t="s">
        <v>724</v>
      </c>
      <c r="F506" s="162" t="s">
        <v>725</v>
      </c>
      <c r="G506" s="162">
        <v>10000</v>
      </c>
      <c r="H506" s="161">
        <v>1</v>
      </c>
      <c r="I506" s="99" t="s">
        <v>60</v>
      </c>
      <c r="J506" s="99" t="s">
        <v>61</v>
      </c>
      <c r="K506" s="161" t="str">
        <f t="shared" si="458"/>
        <v>NC_07_26_5706p57.21</v>
      </c>
      <c r="L506" s="79">
        <v>0</v>
      </c>
      <c r="M506" s="100">
        <f t="shared" ref="M506:U506" si="509">(L506*M$5)</f>
        <v>0</v>
      </c>
      <c r="N506" s="100">
        <f t="shared" si="509"/>
        <v>0</v>
      </c>
      <c r="O506" s="100">
        <f t="shared" si="509"/>
        <v>0</v>
      </c>
      <c r="P506" s="100">
        <f t="shared" si="509"/>
        <v>0</v>
      </c>
      <c r="Q506" s="100">
        <f t="shared" si="509"/>
        <v>0</v>
      </c>
      <c r="R506" s="100">
        <f t="shared" si="509"/>
        <v>0</v>
      </c>
      <c r="S506" s="100">
        <f t="shared" si="509"/>
        <v>0</v>
      </c>
      <c r="T506" s="100">
        <f t="shared" si="509"/>
        <v>0</v>
      </c>
      <c r="U506" s="100">
        <f t="shared" si="509"/>
        <v>0</v>
      </c>
      <c r="V506" s="162" t="s">
        <v>726</v>
      </c>
    </row>
    <row r="507" spans="1:22" s="96" customFormat="1" ht="15.75" x14ac:dyDescent="0.25">
      <c r="A507" s="98" t="s">
        <v>86</v>
      </c>
      <c r="B507" s="95">
        <v>43586</v>
      </c>
      <c r="C507" s="162" t="s">
        <v>692</v>
      </c>
      <c r="D507" s="161">
        <v>7</v>
      </c>
      <c r="E507" s="162" t="s">
        <v>727</v>
      </c>
      <c r="F507" s="162" t="s">
        <v>728</v>
      </c>
      <c r="G507" s="162">
        <v>18000</v>
      </c>
      <c r="H507" s="161">
        <v>1</v>
      </c>
      <c r="I507" s="99" t="s">
        <v>57</v>
      </c>
      <c r="J507" s="99" t="s">
        <v>58</v>
      </c>
      <c r="K507" s="161" t="str">
        <f t="shared" si="458"/>
        <v>NC_07_26_5707p57.20</v>
      </c>
      <c r="L507" s="79">
        <v>0</v>
      </c>
      <c r="M507" s="100">
        <f t="shared" ref="M507:U507" si="510">(L507*M$5)</f>
        <v>0</v>
      </c>
      <c r="N507" s="100">
        <f t="shared" si="510"/>
        <v>0</v>
      </c>
      <c r="O507" s="100">
        <f t="shared" si="510"/>
        <v>0</v>
      </c>
      <c r="P507" s="100">
        <f t="shared" si="510"/>
        <v>0</v>
      </c>
      <c r="Q507" s="100">
        <f t="shared" si="510"/>
        <v>0</v>
      </c>
      <c r="R507" s="100">
        <f t="shared" si="510"/>
        <v>0</v>
      </c>
      <c r="S507" s="100">
        <f t="shared" si="510"/>
        <v>0</v>
      </c>
      <c r="T507" s="100">
        <f t="shared" si="510"/>
        <v>0</v>
      </c>
      <c r="U507" s="100">
        <f t="shared" si="510"/>
        <v>0</v>
      </c>
      <c r="V507" s="162" t="s">
        <v>729</v>
      </c>
    </row>
    <row r="508" spans="1:22" s="96" customFormat="1" ht="15.75" x14ac:dyDescent="0.25">
      <c r="A508" s="98" t="s">
        <v>86</v>
      </c>
      <c r="B508" s="95">
        <v>43770</v>
      </c>
      <c r="C508" s="162" t="s">
        <v>692</v>
      </c>
      <c r="D508" s="161">
        <v>7</v>
      </c>
      <c r="E508" s="162" t="s">
        <v>727</v>
      </c>
      <c r="F508" s="162" t="s">
        <v>728</v>
      </c>
      <c r="G508" s="162">
        <v>18000</v>
      </c>
      <c r="H508" s="161">
        <v>1</v>
      </c>
      <c r="I508" s="99" t="s">
        <v>60</v>
      </c>
      <c r="J508" s="99" t="s">
        <v>61</v>
      </c>
      <c r="K508" s="161" t="str">
        <f t="shared" si="458"/>
        <v>NC_07_26_5707p57.21</v>
      </c>
      <c r="L508" s="79">
        <v>0</v>
      </c>
      <c r="M508" s="100">
        <f t="shared" ref="M508:U508" si="511">(L508*M$5)</f>
        <v>0</v>
      </c>
      <c r="N508" s="100">
        <f t="shared" si="511"/>
        <v>0</v>
      </c>
      <c r="O508" s="100">
        <f t="shared" si="511"/>
        <v>0</v>
      </c>
      <c r="P508" s="100">
        <f t="shared" si="511"/>
        <v>0</v>
      </c>
      <c r="Q508" s="100">
        <f t="shared" si="511"/>
        <v>0</v>
      </c>
      <c r="R508" s="100">
        <f t="shared" si="511"/>
        <v>0</v>
      </c>
      <c r="S508" s="100">
        <f t="shared" si="511"/>
        <v>0</v>
      </c>
      <c r="T508" s="100">
        <f t="shared" si="511"/>
        <v>0</v>
      </c>
      <c r="U508" s="100">
        <f t="shared" si="511"/>
        <v>0</v>
      </c>
      <c r="V508" s="162" t="s">
        <v>729</v>
      </c>
    </row>
    <row r="509" spans="1:22" s="96" customFormat="1" ht="15.75" x14ac:dyDescent="0.25">
      <c r="A509" s="98" t="s">
        <v>86</v>
      </c>
      <c r="B509" s="95">
        <v>43586</v>
      </c>
      <c r="C509" s="162" t="s">
        <v>692</v>
      </c>
      <c r="D509" s="161">
        <v>7</v>
      </c>
      <c r="E509" s="162" t="s">
        <v>730</v>
      </c>
      <c r="F509" s="162" t="s">
        <v>731</v>
      </c>
      <c r="G509" s="162">
        <v>18000</v>
      </c>
      <c r="H509" s="161">
        <v>1</v>
      </c>
      <c r="I509" s="99" t="s">
        <v>57</v>
      </c>
      <c r="J509" s="99" t="s">
        <v>58</v>
      </c>
      <c r="K509" s="161" t="str">
        <f t="shared" si="458"/>
        <v>NC_07_26_5708p57.20</v>
      </c>
      <c r="L509" s="79">
        <v>0</v>
      </c>
      <c r="M509" s="100">
        <f t="shared" ref="M509:U509" si="512">(L509*M$5)</f>
        <v>0</v>
      </c>
      <c r="N509" s="100">
        <f t="shared" si="512"/>
        <v>0</v>
      </c>
      <c r="O509" s="100">
        <f t="shared" si="512"/>
        <v>0</v>
      </c>
      <c r="P509" s="100">
        <f t="shared" si="512"/>
        <v>0</v>
      </c>
      <c r="Q509" s="100">
        <f t="shared" si="512"/>
        <v>0</v>
      </c>
      <c r="R509" s="100">
        <f t="shared" si="512"/>
        <v>0</v>
      </c>
      <c r="S509" s="100">
        <f t="shared" si="512"/>
        <v>0</v>
      </c>
      <c r="T509" s="100">
        <f t="shared" si="512"/>
        <v>0</v>
      </c>
      <c r="U509" s="100">
        <f t="shared" si="512"/>
        <v>0</v>
      </c>
      <c r="V509" s="162" t="s">
        <v>729</v>
      </c>
    </row>
    <row r="510" spans="1:22" s="96" customFormat="1" ht="15.75" x14ac:dyDescent="0.25">
      <c r="A510" s="98" t="s">
        <v>86</v>
      </c>
      <c r="B510" s="95">
        <v>43770</v>
      </c>
      <c r="C510" s="162" t="s">
        <v>692</v>
      </c>
      <c r="D510" s="161">
        <v>7</v>
      </c>
      <c r="E510" s="162" t="s">
        <v>730</v>
      </c>
      <c r="F510" s="162" t="s">
        <v>731</v>
      </c>
      <c r="G510" s="162">
        <v>18000</v>
      </c>
      <c r="H510" s="161">
        <v>1</v>
      </c>
      <c r="I510" s="99" t="s">
        <v>60</v>
      </c>
      <c r="J510" s="99" t="s">
        <v>61</v>
      </c>
      <c r="K510" s="161" t="str">
        <f t="shared" si="458"/>
        <v>NC_07_26_5708p57.21</v>
      </c>
      <c r="L510" s="79">
        <v>0</v>
      </c>
      <c r="M510" s="100">
        <f t="shared" ref="M510:U510" si="513">(L510*M$5)</f>
        <v>0</v>
      </c>
      <c r="N510" s="100">
        <f t="shared" si="513"/>
        <v>0</v>
      </c>
      <c r="O510" s="100">
        <f t="shared" si="513"/>
        <v>0</v>
      </c>
      <c r="P510" s="100">
        <f t="shared" si="513"/>
        <v>0</v>
      </c>
      <c r="Q510" s="100">
        <f t="shared" si="513"/>
        <v>0</v>
      </c>
      <c r="R510" s="100">
        <f t="shared" si="513"/>
        <v>0</v>
      </c>
      <c r="S510" s="100">
        <f t="shared" si="513"/>
        <v>0</v>
      </c>
      <c r="T510" s="100">
        <f t="shared" si="513"/>
        <v>0</v>
      </c>
      <c r="U510" s="100">
        <f t="shared" si="513"/>
        <v>0</v>
      </c>
      <c r="V510" s="162" t="s">
        <v>729</v>
      </c>
    </row>
    <row r="511" spans="1:22" s="96" customFormat="1" ht="15.75" x14ac:dyDescent="0.25">
      <c r="A511" s="98" t="s">
        <v>86</v>
      </c>
      <c r="B511" s="95">
        <v>43586</v>
      </c>
      <c r="C511" s="162" t="s">
        <v>692</v>
      </c>
      <c r="D511" s="161">
        <v>7</v>
      </c>
      <c r="E511" s="162" t="s">
        <v>732</v>
      </c>
      <c r="F511" s="162" t="s">
        <v>733</v>
      </c>
      <c r="G511" s="162">
        <v>35000</v>
      </c>
      <c r="H511" s="161">
        <v>1</v>
      </c>
      <c r="I511" s="99" t="s">
        <v>57</v>
      </c>
      <c r="J511" s="99" t="s">
        <v>58</v>
      </c>
      <c r="K511" s="161" t="str">
        <f t="shared" si="458"/>
        <v>NC_07_42_5701p57.20</v>
      </c>
      <c r="L511" s="79">
        <v>0</v>
      </c>
      <c r="M511" s="100">
        <f t="shared" ref="M511:U511" si="514">(L511*M$5)</f>
        <v>0</v>
      </c>
      <c r="N511" s="100">
        <f t="shared" si="514"/>
        <v>0</v>
      </c>
      <c r="O511" s="100">
        <f t="shared" si="514"/>
        <v>0</v>
      </c>
      <c r="P511" s="100">
        <f t="shared" si="514"/>
        <v>0</v>
      </c>
      <c r="Q511" s="100">
        <f t="shared" si="514"/>
        <v>0</v>
      </c>
      <c r="R511" s="100">
        <f t="shared" si="514"/>
        <v>0</v>
      </c>
      <c r="S511" s="100">
        <f t="shared" si="514"/>
        <v>0</v>
      </c>
      <c r="T511" s="100">
        <f t="shared" si="514"/>
        <v>0</v>
      </c>
      <c r="U511" s="100">
        <f t="shared" si="514"/>
        <v>0</v>
      </c>
      <c r="V511" s="162" t="s">
        <v>734</v>
      </c>
    </row>
    <row r="512" spans="1:22" s="96" customFormat="1" ht="15.75" x14ac:dyDescent="0.25">
      <c r="A512" s="98" t="s">
        <v>86</v>
      </c>
      <c r="B512" s="95">
        <v>43770</v>
      </c>
      <c r="C512" s="162" t="s">
        <v>692</v>
      </c>
      <c r="D512" s="161">
        <v>7</v>
      </c>
      <c r="E512" s="162" t="s">
        <v>732</v>
      </c>
      <c r="F512" s="162" t="s">
        <v>733</v>
      </c>
      <c r="G512" s="162">
        <v>35000</v>
      </c>
      <c r="H512" s="161">
        <v>1</v>
      </c>
      <c r="I512" s="99" t="s">
        <v>60</v>
      </c>
      <c r="J512" s="99" t="s">
        <v>61</v>
      </c>
      <c r="K512" s="161" t="str">
        <f t="shared" si="458"/>
        <v>NC_07_42_5701p57.21</v>
      </c>
      <c r="L512" s="79">
        <v>0</v>
      </c>
      <c r="M512" s="100">
        <f t="shared" ref="M512:U512" si="515">(L512*M$5)</f>
        <v>0</v>
      </c>
      <c r="N512" s="100">
        <f t="shared" si="515"/>
        <v>0</v>
      </c>
      <c r="O512" s="100">
        <f t="shared" si="515"/>
        <v>0</v>
      </c>
      <c r="P512" s="100">
        <f t="shared" si="515"/>
        <v>0</v>
      </c>
      <c r="Q512" s="100">
        <f t="shared" si="515"/>
        <v>0</v>
      </c>
      <c r="R512" s="100">
        <f t="shared" si="515"/>
        <v>0</v>
      </c>
      <c r="S512" s="100">
        <f t="shared" si="515"/>
        <v>0</v>
      </c>
      <c r="T512" s="100">
        <f t="shared" si="515"/>
        <v>0</v>
      </c>
      <c r="U512" s="100">
        <f t="shared" si="515"/>
        <v>0</v>
      </c>
      <c r="V512" s="162" t="s">
        <v>734</v>
      </c>
    </row>
    <row r="513" spans="1:22" s="96" customFormat="1" ht="15.75" x14ac:dyDescent="0.25">
      <c r="A513" s="98" t="s">
        <v>86</v>
      </c>
      <c r="B513" s="95">
        <v>43586</v>
      </c>
      <c r="C513" s="162" t="s">
        <v>692</v>
      </c>
      <c r="D513" s="161">
        <v>7</v>
      </c>
      <c r="E513" s="162" t="s">
        <v>735</v>
      </c>
      <c r="F513" s="162" t="s">
        <v>736</v>
      </c>
      <c r="G513" s="162">
        <v>44000</v>
      </c>
      <c r="H513" s="161">
        <v>1</v>
      </c>
      <c r="I513" s="99" t="s">
        <v>57</v>
      </c>
      <c r="J513" s="99" t="s">
        <v>58</v>
      </c>
      <c r="K513" s="161" t="str">
        <f t="shared" si="458"/>
        <v>NC_07_42_5702p57.20</v>
      </c>
      <c r="L513" s="79">
        <v>0</v>
      </c>
      <c r="M513" s="100">
        <f t="shared" ref="M513:U513" si="516">(L513*M$5)</f>
        <v>0</v>
      </c>
      <c r="N513" s="100">
        <f t="shared" si="516"/>
        <v>0</v>
      </c>
      <c r="O513" s="100">
        <f t="shared" si="516"/>
        <v>0</v>
      </c>
      <c r="P513" s="100">
        <f t="shared" si="516"/>
        <v>0</v>
      </c>
      <c r="Q513" s="100">
        <f t="shared" si="516"/>
        <v>0</v>
      </c>
      <c r="R513" s="100">
        <f t="shared" si="516"/>
        <v>0</v>
      </c>
      <c r="S513" s="100">
        <f t="shared" si="516"/>
        <v>0</v>
      </c>
      <c r="T513" s="100">
        <f t="shared" si="516"/>
        <v>0</v>
      </c>
      <c r="U513" s="100">
        <f t="shared" si="516"/>
        <v>0</v>
      </c>
      <c r="V513" s="162" t="s">
        <v>737</v>
      </c>
    </row>
    <row r="514" spans="1:22" s="96" customFormat="1" ht="15.75" x14ac:dyDescent="0.25">
      <c r="A514" s="98" t="s">
        <v>86</v>
      </c>
      <c r="B514" s="95">
        <v>43770</v>
      </c>
      <c r="C514" s="162" t="s">
        <v>692</v>
      </c>
      <c r="D514" s="161">
        <v>7</v>
      </c>
      <c r="E514" s="162" t="s">
        <v>735</v>
      </c>
      <c r="F514" s="162" t="s">
        <v>736</v>
      </c>
      <c r="G514" s="162">
        <v>44000</v>
      </c>
      <c r="H514" s="161">
        <v>1</v>
      </c>
      <c r="I514" s="99" t="s">
        <v>60</v>
      </c>
      <c r="J514" s="99" t="s">
        <v>61</v>
      </c>
      <c r="K514" s="161" t="str">
        <f t="shared" si="458"/>
        <v>NC_07_42_5702p57.21</v>
      </c>
      <c r="L514" s="79">
        <v>0</v>
      </c>
      <c r="M514" s="100">
        <f t="shared" ref="M514:U514" si="517">(L514*M$5)</f>
        <v>0</v>
      </c>
      <c r="N514" s="100">
        <f t="shared" si="517"/>
        <v>0</v>
      </c>
      <c r="O514" s="100">
        <f t="shared" si="517"/>
        <v>0</v>
      </c>
      <c r="P514" s="100">
        <f t="shared" si="517"/>
        <v>0</v>
      </c>
      <c r="Q514" s="100">
        <f t="shared" si="517"/>
        <v>0</v>
      </c>
      <c r="R514" s="100">
        <f t="shared" si="517"/>
        <v>0</v>
      </c>
      <c r="S514" s="100">
        <f t="shared" si="517"/>
        <v>0</v>
      </c>
      <c r="T514" s="100">
        <f t="shared" si="517"/>
        <v>0</v>
      </c>
      <c r="U514" s="100">
        <f t="shared" si="517"/>
        <v>0</v>
      </c>
      <c r="V514" s="162" t="s">
        <v>737</v>
      </c>
    </row>
    <row r="515" spans="1:22" s="96" customFormat="1" ht="15.75" x14ac:dyDescent="0.25">
      <c r="A515" s="98" t="s">
        <v>637</v>
      </c>
      <c r="B515" s="95">
        <v>43586</v>
      </c>
      <c r="C515" s="162" t="s">
        <v>692</v>
      </c>
      <c r="D515" s="161">
        <v>7</v>
      </c>
      <c r="E515" s="162" t="s">
        <v>738</v>
      </c>
      <c r="F515" s="162" t="s">
        <v>739</v>
      </c>
      <c r="G515" s="162">
        <v>50000</v>
      </c>
      <c r="H515" s="161">
        <v>1</v>
      </c>
      <c r="I515" s="99" t="s">
        <v>57</v>
      </c>
      <c r="J515" s="99" t="s">
        <v>58</v>
      </c>
      <c r="K515" s="161" t="str">
        <f t="shared" si="458"/>
        <v>NC_07_42_5703p57.20</v>
      </c>
      <c r="L515" s="79">
        <v>0</v>
      </c>
      <c r="M515" s="100">
        <f t="shared" ref="M515:U515" si="518">(L515*M$5)</f>
        <v>0</v>
      </c>
      <c r="N515" s="100">
        <f t="shared" si="518"/>
        <v>0</v>
      </c>
      <c r="O515" s="100">
        <f t="shared" si="518"/>
        <v>0</v>
      </c>
      <c r="P515" s="100">
        <f t="shared" si="518"/>
        <v>0</v>
      </c>
      <c r="Q515" s="100">
        <f t="shared" si="518"/>
        <v>0</v>
      </c>
      <c r="R515" s="100">
        <f t="shared" si="518"/>
        <v>0</v>
      </c>
      <c r="S515" s="100">
        <f t="shared" si="518"/>
        <v>0</v>
      </c>
      <c r="T515" s="100">
        <f t="shared" si="518"/>
        <v>0</v>
      </c>
      <c r="U515" s="100">
        <f t="shared" si="518"/>
        <v>0</v>
      </c>
      <c r="V515" s="162" t="s">
        <v>740</v>
      </c>
    </row>
    <row r="516" spans="1:22" s="96" customFormat="1" ht="15.75" x14ac:dyDescent="0.25">
      <c r="A516" s="98" t="s">
        <v>86</v>
      </c>
      <c r="B516" s="95">
        <v>43770</v>
      </c>
      <c r="C516" s="162" t="s">
        <v>692</v>
      </c>
      <c r="D516" s="161">
        <v>7</v>
      </c>
      <c r="E516" s="162" t="s">
        <v>738</v>
      </c>
      <c r="F516" s="162" t="s">
        <v>739</v>
      </c>
      <c r="G516" s="162">
        <v>50000</v>
      </c>
      <c r="H516" s="161">
        <v>1</v>
      </c>
      <c r="I516" s="99" t="s">
        <v>60</v>
      </c>
      <c r="J516" s="99" t="s">
        <v>61</v>
      </c>
      <c r="K516" s="161" t="str">
        <f t="shared" si="458"/>
        <v>NC_07_42_5703p57.21</v>
      </c>
      <c r="L516" s="79">
        <v>0</v>
      </c>
      <c r="M516" s="100">
        <f t="shared" ref="M516:U516" si="519">(L516*M$5)</f>
        <v>0</v>
      </c>
      <c r="N516" s="100">
        <f t="shared" si="519"/>
        <v>0</v>
      </c>
      <c r="O516" s="100">
        <f t="shared" si="519"/>
        <v>0</v>
      </c>
      <c r="P516" s="100">
        <f t="shared" si="519"/>
        <v>0</v>
      </c>
      <c r="Q516" s="100">
        <f t="shared" si="519"/>
        <v>0</v>
      </c>
      <c r="R516" s="100">
        <f t="shared" si="519"/>
        <v>0</v>
      </c>
      <c r="S516" s="100">
        <f t="shared" si="519"/>
        <v>0</v>
      </c>
      <c r="T516" s="100">
        <f t="shared" si="519"/>
        <v>0</v>
      </c>
      <c r="U516" s="100">
        <f t="shared" si="519"/>
        <v>0</v>
      </c>
      <c r="V516" s="162" t="s">
        <v>740</v>
      </c>
    </row>
    <row r="517" spans="1:22" s="96" customFormat="1" ht="15.75" x14ac:dyDescent="0.25">
      <c r="A517" s="98" t="s">
        <v>86</v>
      </c>
      <c r="B517" s="95">
        <v>43586</v>
      </c>
      <c r="C517" s="162" t="s">
        <v>692</v>
      </c>
      <c r="D517" s="161">
        <v>7</v>
      </c>
      <c r="E517" s="162" t="s">
        <v>741</v>
      </c>
      <c r="F517" s="162" t="s">
        <v>742</v>
      </c>
      <c r="G517" s="162">
        <v>10000</v>
      </c>
      <c r="H517" s="161">
        <v>1</v>
      </c>
      <c r="I517" s="99" t="s">
        <v>57</v>
      </c>
      <c r="J517" s="99" t="s">
        <v>58</v>
      </c>
      <c r="K517" s="161" t="str">
        <f t="shared" si="458"/>
        <v>NC_07_42_5704p57.20</v>
      </c>
      <c r="L517" s="79">
        <v>0</v>
      </c>
      <c r="M517" s="100">
        <f t="shared" ref="M517:U517" si="520">(L517*M$5)</f>
        <v>0</v>
      </c>
      <c r="N517" s="100">
        <f t="shared" si="520"/>
        <v>0</v>
      </c>
      <c r="O517" s="100">
        <f t="shared" si="520"/>
        <v>0</v>
      </c>
      <c r="P517" s="100">
        <f t="shared" si="520"/>
        <v>0</v>
      </c>
      <c r="Q517" s="100">
        <f t="shared" si="520"/>
        <v>0</v>
      </c>
      <c r="R517" s="100">
        <f t="shared" si="520"/>
        <v>0</v>
      </c>
      <c r="S517" s="100">
        <f t="shared" si="520"/>
        <v>0</v>
      </c>
      <c r="T517" s="100">
        <f t="shared" si="520"/>
        <v>0</v>
      </c>
      <c r="U517" s="100">
        <f t="shared" si="520"/>
        <v>0</v>
      </c>
      <c r="V517" s="162" t="s">
        <v>743</v>
      </c>
    </row>
    <row r="518" spans="1:22" s="96" customFormat="1" ht="15.75" x14ac:dyDescent="0.25">
      <c r="A518" s="98" t="s">
        <v>86</v>
      </c>
      <c r="B518" s="95">
        <v>43770</v>
      </c>
      <c r="C518" s="162" t="s">
        <v>692</v>
      </c>
      <c r="D518" s="161">
        <v>7</v>
      </c>
      <c r="E518" s="162" t="s">
        <v>741</v>
      </c>
      <c r="F518" s="162" t="s">
        <v>742</v>
      </c>
      <c r="G518" s="162">
        <v>10000</v>
      </c>
      <c r="H518" s="161">
        <v>1</v>
      </c>
      <c r="I518" s="99" t="s">
        <v>60</v>
      </c>
      <c r="J518" s="99" t="s">
        <v>61</v>
      </c>
      <c r="K518" s="161" t="str">
        <f t="shared" si="458"/>
        <v>NC_07_42_5704p57.21</v>
      </c>
      <c r="L518" s="79">
        <v>0</v>
      </c>
      <c r="M518" s="100">
        <f t="shared" ref="M518:U518" si="521">(L518*M$5)</f>
        <v>0</v>
      </c>
      <c r="N518" s="100">
        <f t="shared" si="521"/>
        <v>0</v>
      </c>
      <c r="O518" s="100">
        <f t="shared" si="521"/>
        <v>0</v>
      </c>
      <c r="P518" s="100">
        <f t="shared" si="521"/>
        <v>0</v>
      </c>
      <c r="Q518" s="100">
        <f t="shared" si="521"/>
        <v>0</v>
      </c>
      <c r="R518" s="100">
        <f t="shared" si="521"/>
        <v>0</v>
      </c>
      <c r="S518" s="100">
        <f t="shared" si="521"/>
        <v>0</v>
      </c>
      <c r="T518" s="100">
        <f t="shared" si="521"/>
        <v>0</v>
      </c>
      <c r="U518" s="100">
        <f t="shared" si="521"/>
        <v>0</v>
      </c>
      <c r="V518" s="162" t="s">
        <v>743</v>
      </c>
    </row>
    <row r="519" spans="1:22" s="96" customFormat="1" ht="15.75" x14ac:dyDescent="0.25">
      <c r="A519" s="98" t="s">
        <v>86</v>
      </c>
      <c r="B519" s="95">
        <v>43586</v>
      </c>
      <c r="C519" s="162" t="s">
        <v>692</v>
      </c>
      <c r="D519" s="161">
        <v>7</v>
      </c>
      <c r="E519" s="162" t="s">
        <v>744</v>
      </c>
      <c r="F519" s="162" t="s">
        <v>745</v>
      </c>
      <c r="G519" s="162">
        <v>10000</v>
      </c>
      <c r="H519" s="161">
        <v>1</v>
      </c>
      <c r="I519" s="99" t="s">
        <v>57</v>
      </c>
      <c r="J519" s="99" t="s">
        <v>58</v>
      </c>
      <c r="K519" s="161" t="str">
        <f t="shared" si="458"/>
        <v>NC_07_42_5705p57.20</v>
      </c>
      <c r="L519" s="79">
        <v>0</v>
      </c>
      <c r="M519" s="100">
        <f t="shared" ref="M519:U519" si="522">(L519*M$5)</f>
        <v>0</v>
      </c>
      <c r="N519" s="100">
        <f t="shared" si="522"/>
        <v>0</v>
      </c>
      <c r="O519" s="100">
        <f t="shared" si="522"/>
        <v>0</v>
      </c>
      <c r="P519" s="100">
        <f t="shared" si="522"/>
        <v>0</v>
      </c>
      <c r="Q519" s="100">
        <f t="shared" si="522"/>
        <v>0</v>
      </c>
      <c r="R519" s="100">
        <f t="shared" si="522"/>
        <v>0</v>
      </c>
      <c r="S519" s="100">
        <f t="shared" si="522"/>
        <v>0</v>
      </c>
      <c r="T519" s="100">
        <f t="shared" si="522"/>
        <v>0</v>
      </c>
      <c r="U519" s="100">
        <f t="shared" si="522"/>
        <v>0</v>
      </c>
      <c r="V519" s="162" t="s">
        <v>746</v>
      </c>
    </row>
    <row r="520" spans="1:22" s="96" customFormat="1" ht="15.75" x14ac:dyDescent="0.25">
      <c r="A520" s="98" t="s">
        <v>86</v>
      </c>
      <c r="B520" s="95">
        <v>43770</v>
      </c>
      <c r="C520" s="162" t="s">
        <v>692</v>
      </c>
      <c r="D520" s="161">
        <v>7</v>
      </c>
      <c r="E520" s="162" t="s">
        <v>744</v>
      </c>
      <c r="F520" s="162" t="s">
        <v>745</v>
      </c>
      <c r="G520" s="162">
        <v>10000</v>
      </c>
      <c r="H520" s="161">
        <v>1</v>
      </c>
      <c r="I520" s="99" t="s">
        <v>60</v>
      </c>
      <c r="J520" s="99" t="s">
        <v>61</v>
      </c>
      <c r="K520" s="161" t="str">
        <f t="shared" ref="K520:K583" si="523">CONCATENATE(E520,I520)</f>
        <v>NC_07_42_5705p57.21</v>
      </c>
      <c r="L520" s="79">
        <v>0</v>
      </c>
      <c r="M520" s="100">
        <f t="shared" ref="M520:U520" si="524">(L520*M$5)</f>
        <v>0</v>
      </c>
      <c r="N520" s="100">
        <f t="shared" si="524"/>
        <v>0</v>
      </c>
      <c r="O520" s="100">
        <f t="shared" si="524"/>
        <v>0</v>
      </c>
      <c r="P520" s="100">
        <f t="shared" si="524"/>
        <v>0</v>
      </c>
      <c r="Q520" s="100">
        <f t="shared" si="524"/>
        <v>0</v>
      </c>
      <c r="R520" s="100">
        <f t="shared" si="524"/>
        <v>0</v>
      </c>
      <c r="S520" s="100">
        <f t="shared" si="524"/>
        <v>0</v>
      </c>
      <c r="T520" s="100">
        <f t="shared" si="524"/>
        <v>0</v>
      </c>
      <c r="U520" s="100">
        <f t="shared" si="524"/>
        <v>0</v>
      </c>
      <c r="V520" s="162" t="s">
        <v>746</v>
      </c>
    </row>
    <row r="521" spans="1:22" s="96" customFormat="1" ht="15.75" x14ac:dyDescent="0.25">
      <c r="A521" s="98" t="s">
        <v>86</v>
      </c>
      <c r="B521" s="95">
        <v>43586</v>
      </c>
      <c r="C521" s="162" t="s">
        <v>692</v>
      </c>
      <c r="D521" s="161">
        <v>7</v>
      </c>
      <c r="E521" s="162" t="s">
        <v>747</v>
      </c>
      <c r="F521" s="162" t="s">
        <v>748</v>
      </c>
      <c r="G521" s="162">
        <v>10000</v>
      </c>
      <c r="H521" s="161">
        <v>1</v>
      </c>
      <c r="I521" s="99" t="s">
        <v>57</v>
      </c>
      <c r="J521" s="99" t="s">
        <v>58</v>
      </c>
      <c r="K521" s="161" t="str">
        <f t="shared" si="523"/>
        <v>NC_07_42_5706p57.20</v>
      </c>
      <c r="L521" s="79">
        <v>0</v>
      </c>
      <c r="M521" s="100">
        <f t="shared" ref="M521:U521" si="525">(L521*M$5)</f>
        <v>0</v>
      </c>
      <c r="N521" s="100">
        <f t="shared" si="525"/>
        <v>0</v>
      </c>
      <c r="O521" s="100">
        <f t="shared" si="525"/>
        <v>0</v>
      </c>
      <c r="P521" s="100">
        <f t="shared" si="525"/>
        <v>0</v>
      </c>
      <c r="Q521" s="100">
        <f t="shared" si="525"/>
        <v>0</v>
      </c>
      <c r="R521" s="100">
        <f t="shared" si="525"/>
        <v>0</v>
      </c>
      <c r="S521" s="100">
        <f t="shared" si="525"/>
        <v>0</v>
      </c>
      <c r="T521" s="100">
        <f t="shared" si="525"/>
        <v>0</v>
      </c>
      <c r="U521" s="100">
        <f t="shared" si="525"/>
        <v>0</v>
      </c>
      <c r="V521" s="162" t="s">
        <v>749</v>
      </c>
    </row>
    <row r="522" spans="1:22" s="96" customFormat="1" ht="15.75" x14ac:dyDescent="0.25">
      <c r="A522" s="98" t="s">
        <v>86</v>
      </c>
      <c r="B522" s="95">
        <v>43770</v>
      </c>
      <c r="C522" s="162" t="s">
        <v>692</v>
      </c>
      <c r="D522" s="161">
        <v>7</v>
      </c>
      <c r="E522" s="162" t="s">
        <v>747</v>
      </c>
      <c r="F522" s="162" t="s">
        <v>748</v>
      </c>
      <c r="G522" s="162">
        <v>10000</v>
      </c>
      <c r="H522" s="161">
        <v>1</v>
      </c>
      <c r="I522" s="99" t="s">
        <v>60</v>
      </c>
      <c r="J522" s="99" t="s">
        <v>61</v>
      </c>
      <c r="K522" s="161" t="str">
        <f t="shared" si="523"/>
        <v>NC_07_42_5706p57.21</v>
      </c>
      <c r="L522" s="79">
        <v>0</v>
      </c>
      <c r="M522" s="100">
        <f t="shared" ref="M522:U522" si="526">(L522*M$5)</f>
        <v>0</v>
      </c>
      <c r="N522" s="100">
        <f t="shared" si="526"/>
        <v>0</v>
      </c>
      <c r="O522" s="100">
        <f t="shared" si="526"/>
        <v>0</v>
      </c>
      <c r="P522" s="100">
        <f t="shared" si="526"/>
        <v>0</v>
      </c>
      <c r="Q522" s="100">
        <f t="shared" si="526"/>
        <v>0</v>
      </c>
      <c r="R522" s="100">
        <f t="shared" si="526"/>
        <v>0</v>
      </c>
      <c r="S522" s="100">
        <f t="shared" si="526"/>
        <v>0</v>
      </c>
      <c r="T522" s="100">
        <f t="shared" si="526"/>
        <v>0</v>
      </c>
      <c r="U522" s="100">
        <f t="shared" si="526"/>
        <v>0</v>
      </c>
      <c r="V522" s="162" t="s">
        <v>749</v>
      </c>
    </row>
    <row r="523" spans="1:22" s="96" customFormat="1" ht="15.75" x14ac:dyDescent="0.25">
      <c r="A523" s="98" t="s">
        <v>86</v>
      </c>
      <c r="B523" s="95">
        <v>43586</v>
      </c>
      <c r="C523" s="162" t="s">
        <v>692</v>
      </c>
      <c r="D523" s="161">
        <v>7</v>
      </c>
      <c r="E523" s="162" t="s">
        <v>750</v>
      </c>
      <c r="F523" s="162" t="s">
        <v>751</v>
      </c>
      <c r="G523" s="162">
        <v>10000</v>
      </c>
      <c r="H523" s="161">
        <v>1</v>
      </c>
      <c r="I523" s="99" t="s">
        <v>57</v>
      </c>
      <c r="J523" s="99" t="s">
        <v>58</v>
      </c>
      <c r="K523" s="161" t="str">
        <f t="shared" si="523"/>
        <v>NC_07_42_5707p57.20</v>
      </c>
      <c r="L523" s="79">
        <v>0</v>
      </c>
      <c r="M523" s="100">
        <f t="shared" ref="M523:U523" si="527">(L523*M$5)</f>
        <v>0</v>
      </c>
      <c r="N523" s="100">
        <f t="shared" si="527"/>
        <v>0</v>
      </c>
      <c r="O523" s="100">
        <f t="shared" si="527"/>
        <v>0</v>
      </c>
      <c r="P523" s="100">
        <f t="shared" si="527"/>
        <v>0</v>
      </c>
      <c r="Q523" s="100">
        <f t="shared" si="527"/>
        <v>0</v>
      </c>
      <c r="R523" s="100">
        <f t="shared" si="527"/>
        <v>0</v>
      </c>
      <c r="S523" s="100">
        <f t="shared" si="527"/>
        <v>0</v>
      </c>
      <c r="T523" s="100">
        <f t="shared" si="527"/>
        <v>0</v>
      </c>
      <c r="U523" s="100">
        <f t="shared" si="527"/>
        <v>0</v>
      </c>
      <c r="V523" s="162" t="s">
        <v>752</v>
      </c>
    </row>
    <row r="524" spans="1:22" s="96" customFormat="1" ht="15.75" x14ac:dyDescent="0.25">
      <c r="A524" s="98" t="s">
        <v>86</v>
      </c>
      <c r="B524" s="95">
        <v>43770</v>
      </c>
      <c r="C524" s="162" t="s">
        <v>692</v>
      </c>
      <c r="D524" s="161">
        <v>7</v>
      </c>
      <c r="E524" s="162" t="s">
        <v>750</v>
      </c>
      <c r="F524" s="162" t="s">
        <v>751</v>
      </c>
      <c r="G524" s="162">
        <v>10000</v>
      </c>
      <c r="H524" s="161">
        <v>1</v>
      </c>
      <c r="I524" s="99" t="s">
        <v>60</v>
      </c>
      <c r="J524" s="99" t="s">
        <v>61</v>
      </c>
      <c r="K524" s="161" t="str">
        <f t="shared" si="523"/>
        <v>NC_07_42_5707p57.21</v>
      </c>
      <c r="L524" s="79">
        <v>0</v>
      </c>
      <c r="M524" s="100">
        <f t="shared" ref="M524:U524" si="528">(L524*M$5)</f>
        <v>0</v>
      </c>
      <c r="N524" s="100">
        <f t="shared" si="528"/>
        <v>0</v>
      </c>
      <c r="O524" s="100">
        <f t="shared" si="528"/>
        <v>0</v>
      </c>
      <c r="P524" s="100">
        <f t="shared" si="528"/>
        <v>0</v>
      </c>
      <c r="Q524" s="100">
        <f t="shared" si="528"/>
        <v>0</v>
      </c>
      <c r="R524" s="100">
        <f t="shared" si="528"/>
        <v>0</v>
      </c>
      <c r="S524" s="100">
        <f t="shared" si="528"/>
        <v>0</v>
      </c>
      <c r="T524" s="100">
        <f t="shared" si="528"/>
        <v>0</v>
      </c>
      <c r="U524" s="100">
        <f t="shared" si="528"/>
        <v>0</v>
      </c>
      <c r="V524" s="162" t="s">
        <v>752</v>
      </c>
    </row>
    <row r="525" spans="1:22" s="96" customFormat="1" ht="15.75" x14ac:dyDescent="0.25">
      <c r="A525" s="98" t="s">
        <v>86</v>
      </c>
      <c r="B525" s="95">
        <v>43586</v>
      </c>
      <c r="C525" s="162" t="s">
        <v>692</v>
      </c>
      <c r="D525" s="161">
        <v>7</v>
      </c>
      <c r="E525" s="162" t="s">
        <v>753</v>
      </c>
      <c r="F525" s="162" t="s">
        <v>754</v>
      </c>
      <c r="G525" s="162">
        <v>10000</v>
      </c>
      <c r="H525" s="161">
        <v>1</v>
      </c>
      <c r="I525" s="99" t="s">
        <v>57</v>
      </c>
      <c r="J525" s="99" t="s">
        <v>58</v>
      </c>
      <c r="K525" s="161" t="str">
        <f t="shared" si="523"/>
        <v>NC_07_42_5708p57.20</v>
      </c>
      <c r="L525" s="79">
        <v>0</v>
      </c>
      <c r="M525" s="100">
        <f t="shared" ref="M525:U525" si="529">(L525*M$5)</f>
        <v>0</v>
      </c>
      <c r="N525" s="100">
        <f t="shared" si="529"/>
        <v>0</v>
      </c>
      <c r="O525" s="100">
        <f t="shared" si="529"/>
        <v>0</v>
      </c>
      <c r="P525" s="100">
        <f t="shared" si="529"/>
        <v>0</v>
      </c>
      <c r="Q525" s="100">
        <f t="shared" si="529"/>
        <v>0</v>
      </c>
      <c r="R525" s="100">
        <f t="shared" si="529"/>
        <v>0</v>
      </c>
      <c r="S525" s="100">
        <f t="shared" si="529"/>
        <v>0</v>
      </c>
      <c r="T525" s="100">
        <f t="shared" si="529"/>
        <v>0</v>
      </c>
      <c r="U525" s="100">
        <f t="shared" si="529"/>
        <v>0</v>
      </c>
      <c r="V525" s="162" t="s">
        <v>755</v>
      </c>
    </row>
    <row r="526" spans="1:22" s="96" customFormat="1" ht="15.75" x14ac:dyDescent="0.25">
      <c r="A526" s="98" t="s">
        <v>86</v>
      </c>
      <c r="B526" s="95">
        <v>43770</v>
      </c>
      <c r="C526" s="162" t="s">
        <v>692</v>
      </c>
      <c r="D526" s="161">
        <v>7</v>
      </c>
      <c r="E526" s="162" t="s">
        <v>753</v>
      </c>
      <c r="F526" s="162" t="s">
        <v>754</v>
      </c>
      <c r="G526" s="162">
        <v>10000</v>
      </c>
      <c r="H526" s="161">
        <v>1</v>
      </c>
      <c r="I526" s="99" t="s">
        <v>60</v>
      </c>
      <c r="J526" s="99" t="s">
        <v>61</v>
      </c>
      <c r="K526" s="161" t="str">
        <f t="shared" si="523"/>
        <v>NC_07_42_5708p57.21</v>
      </c>
      <c r="L526" s="79">
        <v>0</v>
      </c>
      <c r="M526" s="100">
        <f t="shared" ref="M526:U526" si="530">(L526*M$5)</f>
        <v>0</v>
      </c>
      <c r="N526" s="100">
        <f t="shared" si="530"/>
        <v>0</v>
      </c>
      <c r="O526" s="100">
        <f t="shared" si="530"/>
        <v>0</v>
      </c>
      <c r="P526" s="100">
        <f t="shared" si="530"/>
        <v>0</v>
      </c>
      <c r="Q526" s="100">
        <f t="shared" si="530"/>
        <v>0</v>
      </c>
      <c r="R526" s="100">
        <f t="shared" si="530"/>
        <v>0</v>
      </c>
      <c r="S526" s="100">
        <f t="shared" si="530"/>
        <v>0</v>
      </c>
      <c r="T526" s="100">
        <f t="shared" si="530"/>
        <v>0</v>
      </c>
      <c r="U526" s="100">
        <f t="shared" si="530"/>
        <v>0</v>
      </c>
      <c r="V526" s="162" t="s">
        <v>755</v>
      </c>
    </row>
    <row r="527" spans="1:22" s="96" customFormat="1" ht="15.75" x14ac:dyDescent="0.25">
      <c r="A527" s="98" t="s">
        <v>106</v>
      </c>
      <c r="B527" s="95">
        <v>43586</v>
      </c>
      <c r="C527" s="162" t="s">
        <v>692</v>
      </c>
      <c r="D527" s="161">
        <v>11</v>
      </c>
      <c r="E527" s="162" t="s">
        <v>756</v>
      </c>
      <c r="F527" s="162" t="s">
        <v>757</v>
      </c>
      <c r="G527" s="162">
        <v>85000</v>
      </c>
      <c r="H527" s="161">
        <v>1</v>
      </c>
      <c r="I527" s="99" t="s">
        <v>57</v>
      </c>
      <c r="J527" s="99" t="s">
        <v>58</v>
      </c>
      <c r="K527" s="161" t="str">
        <f t="shared" si="523"/>
        <v>NC_11_12_5701p57.20</v>
      </c>
      <c r="L527" s="79">
        <v>0</v>
      </c>
      <c r="M527" s="100">
        <f t="shared" ref="M527:U527" si="531">(L527*M$5)</f>
        <v>0</v>
      </c>
      <c r="N527" s="100">
        <f t="shared" si="531"/>
        <v>0</v>
      </c>
      <c r="O527" s="100">
        <f t="shared" si="531"/>
        <v>0</v>
      </c>
      <c r="P527" s="100">
        <f t="shared" si="531"/>
        <v>0</v>
      </c>
      <c r="Q527" s="100">
        <f t="shared" si="531"/>
        <v>0</v>
      </c>
      <c r="R527" s="100">
        <f t="shared" si="531"/>
        <v>0</v>
      </c>
      <c r="S527" s="100">
        <f t="shared" si="531"/>
        <v>0</v>
      </c>
      <c r="T527" s="100">
        <f t="shared" si="531"/>
        <v>0</v>
      </c>
      <c r="U527" s="100">
        <f t="shared" si="531"/>
        <v>0</v>
      </c>
      <c r="V527" s="162" t="s">
        <v>758</v>
      </c>
    </row>
    <row r="528" spans="1:22" s="96" customFormat="1" ht="15.75" x14ac:dyDescent="0.25">
      <c r="A528" s="98" t="s">
        <v>106</v>
      </c>
      <c r="B528" s="95">
        <v>43770</v>
      </c>
      <c r="C528" s="162" t="s">
        <v>692</v>
      </c>
      <c r="D528" s="161">
        <v>11</v>
      </c>
      <c r="E528" s="162" t="s">
        <v>756</v>
      </c>
      <c r="F528" s="162" t="s">
        <v>757</v>
      </c>
      <c r="G528" s="162">
        <v>85000</v>
      </c>
      <c r="H528" s="161">
        <v>1</v>
      </c>
      <c r="I528" s="99" t="s">
        <v>60</v>
      </c>
      <c r="J528" s="99" t="s">
        <v>61</v>
      </c>
      <c r="K528" s="161" t="str">
        <f t="shared" si="523"/>
        <v>NC_11_12_5701p57.21</v>
      </c>
      <c r="L528" s="79">
        <v>0</v>
      </c>
      <c r="M528" s="100">
        <f t="shared" ref="M528:U528" si="532">(L528*M$5)</f>
        <v>0</v>
      </c>
      <c r="N528" s="100">
        <f t="shared" si="532"/>
        <v>0</v>
      </c>
      <c r="O528" s="100">
        <f t="shared" si="532"/>
        <v>0</v>
      </c>
      <c r="P528" s="100">
        <f t="shared" si="532"/>
        <v>0</v>
      </c>
      <c r="Q528" s="100">
        <f t="shared" si="532"/>
        <v>0</v>
      </c>
      <c r="R528" s="100">
        <f t="shared" si="532"/>
        <v>0</v>
      </c>
      <c r="S528" s="100">
        <f t="shared" si="532"/>
        <v>0</v>
      </c>
      <c r="T528" s="100">
        <f t="shared" si="532"/>
        <v>0</v>
      </c>
      <c r="U528" s="100">
        <f t="shared" si="532"/>
        <v>0</v>
      </c>
      <c r="V528" s="162" t="s">
        <v>758</v>
      </c>
    </row>
    <row r="529" spans="1:22" s="96" customFormat="1" ht="15.75" x14ac:dyDescent="0.25">
      <c r="A529" s="98" t="s">
        <v>106</v>
      </c>
      <c r="B529" s="95">
        <v>43586</v>
      </c>
      <c r="C529" s="162" t="s">
        <v>692</v>
      </c>
      <c r="D529" s="161">
        <v>11</v>
      </c>
      <c r="E529" s="162" t="s">
        <v>759</v>
      </c>
      <c r="F529" s="162" t="s">
        <v>760</v>
      </c>
      <c r="G529" s="162">
        <v>85000</v>
      </c>
      <c r="H529" s="161">
        <v>1</v>
      </c>
      <c r="I529" s="99" t="s">
        <v>57</v>
      </c>
      <c r="J529" s="99" t="s">
        <v>58</v>
      </c>
      <c r="K529" s="161" t="str">
        <f t="shared" si="523"/>
        <v>NC_11_12_5702p57.20</v>
      </c>
      <c r="L529" s="79">
        <v>0</v>
      </c>
      <c r="M529" s="100">
        <f t="shared" ref="M529:U529" si="533">(L529*M$5)</f>
        <v>0</v>
      </c>
      <c r="N529" s="100">
        <f t="shared" si="533"/>
        <v>0</v>
      </c>
      <c r="O529" s="100">
        <f t="shared" si="533"/>
        <v>0</v>
      </c>
      <c r="P529" s="100">
        <f t="shared" si="533"/>
        <v>0</v>
      </c>
      <c r="Q529" s="100">
        <f t="shared" si="533"/>
        <v>0</v>
      </c>
      <c r="R529" s="100">
        <f t="shared" si="533"/>
        <v>0</v>
      </c>
      <c r="S529" s="100">
        <f t="shared" si="533"/>
        <v>0</v>
      </c>
      <c r="T529" s="100">
        <f t="shared" si="533"/>
        <v>0</v>
      </c>
      <c r="U529" s="100">
        <f t="shared" si="533"/>
        <v>0</v>
      </c>
      <c r="V529" s="162" t="s">
        <v>758</v>
      </c>
    </row>
    <row r="530" spans="1:22" s="96" customFormat="1" ht="15.75" x14ac:dyDescent="0.25">
      <c r="A530" s="98" t="s">
        <v>106</v>
      </c>
      <c r="B530" s="95">
        <v>43770</v>
      </c>
      <c r="C530" s="162" t="s">
        <v>692</v>
      </c>
      <c r="D530" s="161">
        <v>11</v>
      </c>
      <c r="E530" s="162" t="s">
        <v>759</v>
      </c>
      <c r="F530" s="162" t="s">
        <v>760</v>
      </c>
      <c r="G530" s="162">
        <v>85000</v>
      </c>
      <c r="H530" s="161">
        <v>1</v>
      </c>
      <c r="I530" s="99" t="s">
        <v>60</v>
      </c>
      <c r="J530" s="99" t="s">
        <v>61</v>
      </c>
      <c r="K530" s="161" t="str">
        <f t="shared" si="523"/>
        <v>NC_11_12_5702p57.21</v>
      </c>
      <c r="L530" s="79">
        <v>0</v>
      </c>
      <c r="M530" s="100">
        <f t="shared" ref="M530:U530" si="534">(L530*M$5)</f>
        <v>0</v>
      </c>
      <c r="N530" s="100">
        <f t="shared" si="534"/>
        <v>0</v>
      </c>
      <c r="O530" s="100">
        <f t="shared" si="534"/>
        <v>0</v>
      </c>
      <c r="P530" s="100">
        <f t="shared" si="534"/>
        <v>0</v>
      </c>
      <c r="Q530" s="100">
        <f t="shared" si="534"/>
        <v>0</v>
      </c>
      <c r="R530" s="100">
        <f t="shared" si="534"/>
        <v>0</v>
      </c>
      <c r="S530" s="100">
        <f t="shared" si="534"/>
        <v>0</v>
      </c>
      <c r="T530" s="100">
        <f t="shared" si="534"/>
        <v>0</v>
      </c>
      <c r="U530" s="100">
        <f t="shared" si="534"/>
        <v>0</v>
      </c>
      <c r="V530" s="162" t="s">
        <v>758</v>
      </c>
    </row>
    <row r="531" spans="1:22" s="96" customFormat="1" ht="15.75" x14ac:dyDescent="0.25">
      <c r="A531" s="98"/>
      <c r="B531" s="95">
        <v>43586</v>
      </c>
      <c r="C531" s="162" t="s">
        <v>692</v>
      </c>
      <c r="D531" s="161">
        <v>11</v>
      </c>
      <c r="E531" s="162" t="s">
        <v>761</v>
      </c>
      <c r="F531" s="162" t="s">
        <v>762</v>
      </c>
      <c r="G531" s="162">
        <v>50000</v>
      </c>
      <c r="H531" s="161">
        <v>1</v>
      </c>
      <c r="I531" s="99" t="s">
        <v>57</v>
      </c>
      <c r="J531" s="99" t="s">
        <v>58</v>
      </c>
      <c r="K531" s="161" t="str">
        <f t="shared" si="523"/>
        <v>NC_11_24_5701p57.20</v>
      </c>
      <c r="L531" s="79">
        <v>0</v>
      </c>
      <c r="M531" s="100">
        <f t="shared" ref="M531:U531" si="535">(L531*M$5)</f>
        <v>0</v>
      </c>
      <c r="N531" s="100">
        <f t="shared" si="535"/>
        <v>0</v>
      </c>
      <c r="O531" s="100">
        <f t="shared" si="535"/>
        <v>0</v>
      </c>
      <c r="P531" s="100">
        <f t="shared" si="535"/>
        <v>0</v>
      </c>
      <c r="Q531" s="100">
        <f t="shared" si="535"/>
        <v>0</v>
      </c>
      <c r="R531" s="100">
        <f t="shared" si="535"/>
        <v>0</v>
      </c>
      <c r="S531" s="100">
        <f t="shared" si="535"/>
        <v>0</v>
      </c>
      <c r="T531" s="100">
        <f t="shared" si="535"/>
        <v>0</v>
      </c>
      <c r="U531" s="100">
        <f t="shared" si="535"/>
        <v>0</v>
      </c>
      <c r="V531" s="162" t="s">
        <v>763</v>
      </c>
    </row>
    <row r="532" spans="1:22" s="96" customFormat="1" ht="15.75" x14ac:dyDescent="0.25">
      <c r="A532" s="98" t="s">
        <v>86</v>
      </c>
      <c r="B532" s="95">
        <v>43770</v>
      </c>
      <c r="C532" s="162" t="s">
        <v>692</v>
      </c>
      <c r="D532" s="161">
        <v>11</v>
      </c>
      <c r="E532" s="162" t="s">
        <v>761</v>
      </c>
      <c r="F532" s="162" t="s">
        <v>762</v>
      </c>
      <c r="G532" s="162">
        <v>50000</v>
      </c>
      <c r="H532" s="161">
        <v>1</v>
      </c>
      <c r="I532" s="99" t="s">
        <v>60</v>
      </c>
      <c r="J532" s="99" t="s">
        <v>61</v>
      </c>
      <c r="K532" s="161" t="str">
        <f t="shared" si="523"/>
        <v>NC_11_24_5701p57.21</v>
      </c>
      <c r="L532" s="79">
        <v>0</v>
      </c>
      <c r="M532" s="100">
        <f t="shared" ref="M532:U532" si="536">(L532*M$5)</f>
        <v>0</v>
      </c>
      <c r="N532" s="100">
        <f t="shared" si="536"/>
        <v>0</v>
      </c>
      <c r="O532" s="100">
        <f t="shared" si="536"/>
        <v>0</v>
      </c>
      <c r="P532" s="100">
        <f t="shared" si="536"/>
        <v>0</v>
      </c>
      <c r="Q532" s="100">
        <f t="shared" si="536"/>
        <v>0</v>
      </c>
      <c r="R532" s="100">
        <f t="shared" si="536"/>
        <v>0</v>
      </c>
      <c r="S532" s="100">
        <f t="shared" si="536"/>
        <v>0</v>
      </c>
      <c r="T532" s="100">
        <f t="shared" si="536"/>
        <v>0</v>
      </c>
      <c r="U532" s="100">
        <f t="shared" si="536"/>
        <v>0</v>
      </c>
      <c r="V532" s="162" t="s">
        <v>763</v>
      </c>
    </row>
    <row r="533" spans="1:22" s="96" customFormat="1" ht="15.75" x14ac:dyDescent="0.25">
      <c r="A533" s="98"/>
      <c r="B533" s="95">
        <v>43586</v>
      </c>
      <c r="C533" s="162" t="s">
        <v>692</v>
      </c>
      <c r="D533" s="161">
        <v>11</v>
      </c>
      <c r="E533" s="162" t="s">
        <v>764</v>
      </c>
      <c r="F533" s="162" t="s">
        <v>765</v>
      </c>
      <c r="G533" s="162">
        <v>50000</v>
      </c>
      <c r="H533" s="161">
        <v>1</v>
      </c>
      <c r="I533" s="99" t="s">
        <v>57</v>
      </c>
      <c r="J533" s="99" t="s">
        <v>58</v>
      </c>
      <c r="K533" s="161" t="str">
        <f t="shared" si="523"/>
        <v>NC_11_24_5702p57.20</v>
      </c>
      <c r="L533" s="79">
        <v>0</v>
      </c>
      <c r="M533" s="100">
        <f t="shared" ref="M533:U533" si="537">(L533*M$5)</f>
        <v>0</v>
      </c>
      <c r="N533" s="100">
        <f t="shared" si="537"/>
        <v>0</v>
      </c>
      <c r="O533" s="100">
        <f t="shared" si="537"/>
        <v>0</v>
      </c>
      <c r="P533" s="100">
        <f t="shared" si="537"/>
        <v>0</v>
      </c>
      <c r="Q533" s="100">
        <f t="shared" si="537"/>
        <v>0</v>
      </c>
      <c r="R533" s="100">
        <f t="shared" si="537"/>
        <v>0</v>
      </c>
      <c r="S533" s="100">
        <f t="shared" si="537"/>
        <v>0</v>
      </c>
      <c r="T533" s="100">
        <f t="shared" si="537"/>
        <v>0</v>
      </c>
      <c r="U533" s="100">
        <f t="shared" si="537"/>
        <v>0</v>
      </c>
      <c r="V533" s="162" t="s">
        <v>766</v>
      </c>
    </row>
    <row r="534" spans="1:22" s="96" customFormat="1" ht="15.75" x14ac:dyDescent="0.25">
      <c r="A534" s="98" t="s">
        <v>86</v>
      </c>
      <c r="B534" s="95">
        <v>43770</v>
      </c>
      <c r="C534" s="162" t="s">
        <v>692</v>
      </c>
      <c r="D534" s="161">
        <v>11</v>
      </c>
      <c r="E534" s="162" t="s">
        <v>764</v>
      </c>
      <c r="F534" s="162" t="s">
        <v>765</v>
      </c>
      <c r="G534" s="162">
        <v>50000</v>
      </c>
      <c r="H534" s="161">
        <v>1</v>
      </c>
      <c r="I534" s="99" t="s">
        <v>60</v>
      </c>
      <c r="J534" s="99" t="s">
        <v>61</v>
      </c>
      <c r="K534" s="161" t="str">
        <f t="shared" si="523"/>
        <v>NC_11_24_5702p57.21</v>
      </c>
      <c r="L534" s="79">
        <v>0</v>
      </c>
      <c r="M534" s="100">
        <f t="shared" ref="M534:U534" si="538">(L534*M$5)</f>
        <v>0</v>
      </c>
      <c r="N534" s="100">
        <f t="shared" si="538"/>
        <v>0</v>
      </c>
      <c r="O534" s="100">
        <f t="shared" si="538"/>
        <v>0</v>
      </c>
      <c r="P534" s="100">
        <f t="shared" si="538"/>
        <v>0</v>
      </c>
      <c r="Q534" s="100">
        <f t="shared" si="538"/>
        <v>0</v>
      </c>
      <c r="R534" s="100">
        <f t="shared" si="538"/>
        <v>0</v>
      </c>
      <c r="S534" s="100">
        <f t="shared" si="538"/>
        <v>0</v>
      </c>
      <c r="T534" s="100">
        <f t="shared" si="538"/>
        <v>0</v>
      </c>
      <c r="U534" s="100">
        <f t="shared" si="538"/>
        <v>0</v>
      </c>
      <c r="V534" s="162" t="s">
        <v>766</v>
      </c>
    </row>
    <row r="535" spans="1:22" s="96" customFormat="1" ht="15.75" x14ac:dyDescent="0.25">
      <c r="A535" s="97" t="s">
        <v>112</v>
      </c>
      <c r="B535" s="95" t="s">
        <v>767</v>
      </c>
      <c r="C535" t="s">
        <v>768</v>
      </c>
      <c r="D535" s="2">
        <v>0</v>
      </c>
      <c r="E535" t="s">
        <v>769</v>
      </c>
      <c r="F535" t="s">
        <v>770</v>
      </c>
      <c r="G535">
        <v>10000</v>
      </c>
      <c r="H535" s="2">
        <v>1</v>
      </c>
      <c r="I535" t="s">
        <v>57</v>
      </c>
      <c r="J535" t="s">
        <v>58</v>
      </c>
      <c r="K535" s="2" t="str">
        <f t="shared" si="523"/>
        <v>ND_00_31_5701p57.20</v>
      </c>
      <c r="L535" s="79">
        <v>0</v>
      </c>
      <c r="M535" s="100">
        <f t="shared" ref="M535:U535" si="539">(L535*M$5)</f>
        <v>0</v>
      </c>
      <c r="N535" s="100">
        <f t="shared" si="539"/>
        <v>0</v>
      </c>
      <c r="O535" s="100">
        <f t="shared" si="539"/>
        <v>0</v>
      </c>
      <c r="P535" s="100">
        <f t="shared" si="539"/>
        <v>0</v>
      </c>
      <c r="Q535" s="100">
        <f t="shared" si="539"/>
        <v>0</v>
      </c>
      <c r="R535" s="100">
        <f t="shared" si="539"/>
        <v>0</v>
      </c>
      <c r="S535" s="100">
        <f t="shared" si="539"/>
        <v>0</v>
      </c>
      <c r="T535" s="100">
        <f t="shared" si="539"/>
        <v>0</v>
      </c>
      <c r="U535" s="100">
        <f t="shared" si="539"/>
        <v>0</v>
      </c>
      <c r="V535" s="97" t="s">
        <v>771</v>
      </c>
    </row>
    <row r="536" spans="1:22" s="96" customFormat="1" ht="15.75" x14ac:dyDescent="0.25">
      <c r="A536" s="97" t="s">
        <v>112</v>
      </c>
      <c r="B536" s="95" t="s">
        <v>772</v>
      </c>
      <c r="C536" t="s">
        <v>768</v>
      </c>
      <c r="D536" s="2">
        <v>0</v>
      </c>
      <c r="E536" t="s">
        <v>769</v>
      </c>
      <c r="F536" t="s">
        <v>770</v>
      </c>
      <c r="G536">
        <v>10000</v>
      </c>
      <c r="H536" s="2">
        <v>1</v>
      </c>
      <c r="I536" t="s">
        <v>60</v>
      </c>
      <c r="J536" t="s">
        <v>61</v>
      </c>
      <c r="K536" s="2" t="str">
        <f t="shared" si="523"/>
        <v>ND_00_31_5701p57.21</v>
      </c>
      <c r="L536" s="79">
        <v>0</v>
      </c>
      <c r="M536" s="100">
        <f t="shared" ref="M536:U536" si="540">(L536*M$5)</f>
        <v>0</v>
      </c>
      <c r="N536" s="100">
        <f t="shared" si="540"/>
        <v>0</v>
      </c>
      <c r="O536" s="100">
        <f t="shared" si="540"/>
        <v>0</v>
      </c>
      <c r="P536" s="100">
        <f t="shared" si="540"/>
        <v>0</v>
      </c>
      <c r="Q536" s="100">
        <f t="shared" si="540"/>
        <v>0</v>
      </c>
      <c r="R536" s="100">
        <f t="shared" si="540"/>
        <v>0</v>
      </c>
      <c r="S536" s="100">
        <f t="shared" si="540"/>
        <v>0</v>
      </c>
      <c r="T536" s="100">
        <f t="shared" si="540"/>
        <v>0</v>
      </c>
      <c r="U536" s="100">
        <f t="shared" si="540"/>
        <v>0</v>
      </c>
      <c r="V536" s="97" t="s">
        <v>771</v>
      </c>
    </row>
    <row r="537" spans="1:22" s="96" customFormat="1" ht="15.75" x14ac:dyDescent="0.25">
      <c r="A537" s="98"/>
      <c r="B537" s="95">
        <v>43617</v>
      </c>
      <c r="C537" s="162" t="s">
        <v>768</v>
      </c>
      <c r="D537" s="161">
        <v>7</v>
      </c>
      <c r="E537" s="162" t="s">
        <v>773</v>
      </c>
      <c r="F537" s="162" t="s">
        <v>774</v>
      </c>
      <c r="G537" s="162">
        <v>53000</v>
      </c>
      <c r="H537" s="161">
        <v>1</v>
      </c>
      <c r="I537" s="99" t="s">
        <v>57</v>
      </c>
      <c r="J537" s="99" t="s">
        <v>58</v>
      </c>
      <c r="K537" s="161" t="str">
        <f t="shared" si="523"/>
        <v>ND_07_24_5701p57.20</v>
      </c>
      <c r="L537" s="79">
        <v>0</v>
      </c>
      <c r="M537" s="100">
        <f t="shared" ref="M537:U537" si="541">(L537*M$5)</f>
        <v>0</v>
      </c>
      <c r="N537" s="100">
        <f t="shared" si="541"/>
        <v>0</v>
      </c>
      <c r="O537" s="100">
        <f t="shared" si="541"/>
        <v>0</v>
      </c>
      <c r="P537" s="100">
        <f t="shared" si="541"/>
        <v>0</v>
      </c>
      <c r="Q537" s="100">
        <f t="shared" si="541"/>
        <v>0</v>
      </c>
      <c r="R537" s="100">
        <f t="shared" si="541"/>
        <v>0</v>
      </c>
      <c r="S537" s="100">
        <f t="shared" si="541"/>
        <v>0</v>
      </c>
      <c r="T537" s="100">
        <f t="shared" si="541"/>
        <v>0</v>
      </c>
      <c r="U537" s="100">
        <f t="shared" si="541"/>
        <v>0</v>
      </c>
      <c r="V537" s="162" t="s">
        <v>775</v>
      </c>
    </row>
    <row r="538" spans="1:22" s="96" customFormat="1" ht="15.75" x14ac:dyDescent="0.25">
      <c r="A538" s="98" t="s">
        <v>86</v>
      </c>
      <c r="B538" s="95">
        <v>43800</v>
      </c>
      <c r="C538" s="162" t="s">
        <v>768</v>
      </c>
      <c r="D538" s="161">
        <v>7</v>
      </c>
      <c r="E538" s="162" t="s">
        <v>773</v>
      </c>
      <c r="F538" s="162" t="s">
        <v>774</v>
      </c>
      <c r="G538" s="162">
        <v>53000</v>
      </c>
      <c r="H538" s="161">
        <v>1</v>
      </c>
      <c r="I538" s="99" t="s">
        <v>60</v>
      </c>
      <c r="J538" s="99" t="s">
        <v>61</v>
      </c>
      <c r="K538" s="161" t="str">
        <f t="shared" si="523"/>
        <v>ND_07_24_5701p57.21</v>
      </c>
      <c r="L538" s="79">
        <v>0</v>
      </c>
      <c r="M538" s="100">
        <f t="shared" ref="M538:U538" si="542">(L538*M$5)</f>
        <v>0</v>
      </c>
      <c r="N538" s="100">
        <f t="shared" si="542"/>
        <v>0</v>
      </c>
      <c r="O538" s="100">
        <f t="shared" si="542"/>
        <v>0</v>
      </c>
      <c r="P538" s="100">
        <f t="shared" si="542"/>
        <v>0</v>
      </c>
      <c r="Q538" s="100">
        <f t="shared" si="542"/>
        <v>0</v>
      </c>
      <c r="R538" s="100">
        <f t="shared" si="542"/>
        <v>0</v>
      </c>
      <c r="S538" s="100">
        <f t="shared" si="542"/>
        <v>0</v>
      </c>
      <c r="T538" s="100">
        <f t="shared" si="542"/>
        <v>0</v>
      </c>
      <c r="U538" s="100">
        <f t="shared" si="542"/>
        <v>0</v>
      </c>
      <c r="V538" s="162" t="s">
        <v>775</v>
      </c>
    </row>
    <row r="539" spans="1:22" s="96" customFormat="1" ht="15.75" x14ac:dyDescent="0.25">
      <c r="A539" s="98"/>
      <c r="B539" s="95">
        <v>43617</v>
      </c>
      <c r="C539" s="162" t="s">
        <v>768</v>
      </c>
      <c r="D539" s="161">
        <v>7</v>
      </c>
      <c r="E539" s="162" t="s">
        <v>776</v>
      </c>
      <c r="F539" s="162" t="s">
        <v>777</v>
      </c>
      <c r="G539" s="162">
        <v>53000</v>
      </c>
      <c r="H539" s="161">
        <v>1</v>
      </c>
      <c r="I539" s="99" t="s">
        <v>57</v>
      </c>
      <c r="J539" s="99" t="s">
        <v>58</v>
      </c>
      <c r="K539" s="161" t="str">
        <f t="shared" si="523"/>
        <v>ND_07_24_5702p57.20</v>
      </c>
      <c r="L539" s="79">
        <v>0</v>
      </c>
      <c r="M539" s="100">
        <f t="shared" ref="M539:U539" si="543">(L539*M$5)</f>
        <v>0</v>
      </c>
      <c r="N539" s="100">
        <f t="shared" si="543"/>
        <v>0</v>
      </c>
      <c r="O539" s="100">
        <f t="shared" si="543"/>
        <v>0</v>
      </c>
      <c r="P539" s="100">
        <f t="shared" si="543"/>
        <v>0</v>
      </c>
      <c r="Q539" s="100">
        <f t="shared" si="543"/>
        <v>0</v>
      </c>
      <c r="R539" s="100">
        <f t="shared" si="543"/>
        <v>0</v>
      </c>
      <c r="S539" s="100">
        <f t="shared" si="543"/>
        <v>0</v>
      </c>
      <c r="T539" s="100">
        <f t="shared" si="543"/>
        <v>0</v>
      </c>
      <c r="U539" s="100">
        <f t="shared" si="543"/>
        <v>0</v>
      </c>
      <c r="V539" s="162" t="s">
        <v>775</v>
      </c>
    </row>
    <row r="540" spans="1:22" s="96" customFormat="1" ht="15.75" x14ac:dyDescent="0.25">
      <c r="A540" s="98" t="s">
        <v>637</v>
      </c>
      <c r="B540" s="95">
        <v>43800</v>
      </c>
      <c r="C540" s="162" t="s">
        <v>768</v>
      </c>
      <c r="D540" s="161">
        <v>7</v>
      </c>
      <c r="E540" s="162" t="s">
        <v>776</v>
      </c>
      <c r="F540" s="162" t="s">
        <v>777</v>
      </c>
      <c r="G540" s="162">
        <v>53000</v>
      </c>
      <c r="H540" s="161">
        <v>1</v>
      </c>
      <c r="I540" s="99" t="s">
        <v>60</v>
      </c>
      <c r="J540" s="99" t="s">
        <v>61</v>
      </c>
      <c r="K540" s="161" t="str">
        <f t="shared" si="523"/>
        <v>ND_07_24_5702p57.21</v>
      </c>
      <c r="L540" s="79">
        <v>0</v>
      </c>
      <c r="M540" s="100">
        <f t="shared" ref="M540:U540" si="544">(L540*M$5)</f>
        <v>0</v>
      </c>
      <c r="N540" s="100">
        <f t="shared" si="544"/>
        <v>0</v>
      </c>
      <c r="O540" s="100">
        <f t="shared" si="544"/>
        <v>0</v>
      </c>
      <c r="P540" s="100">
        <f t="shared" si="544"/>
        <v>0</v>
      </c>
      <c r="Q540" s="100">
        <f t="shared" si="544"/>
        <v>0</v>
      </c>
      <c r="R540" s="100">
        <f t="shared" si="544"/>
        <v>0</v>
      </c>
      <c r="S540" s="100">
        <f t="shared" si="544"/>
        <v>0</v>
      </c>
      <c r="T540" s="100">
        <f t="shared" si="544"/>
        <v>0</v>
      </c>
      <c r="U540" s="100">
        <f t="shared" si="544"/>
        <v>0</v>
      </c>
      <c r="V540" s="162" t="s">
        <v>775</v>
      </c>
    </row>
    <row r="541" spans="1:22" s="96" customFormat="1" ht="15.75" x14ac:dyDescent="0.25">
      <c r="A541" s="98" t="s">
        <v>86</v>
      </c>
      <c r="B541" s="95">
        <v>43617</v>
      </c>
      <c r="C541" s="162" t="s">
        <v>768</v>
      </c>
      <c r="D541" s="161">
        <v>7</v>
      </c>
      <c r="E541" s="162" t="s">
        <v>778</v>
      </c>
      <c r="F541" s="162" t="s">
        <v>779</v>
      </c>
      <c r="G541" s="162">
        <v>24000</v>
      </c>
      <c r="H541" s="161">
        <v>1</v>
      </c>
      <c r="I541" s="99" t="s">
        <v>57</v>
      </c>
      <c r="J541" s="99" t="s">
        <v>58</v>
      </c>
      <c r="K541" s="161" t="str">
        <f t="shared" si="523"/>
        <v>ND_07_24_5703p57.20</v>
      </c>
      <c r="L541" s="79">
        <v>0</v>
      </c>
      <c r="M541" s="100">
        <f t="shared" ref="M541:U541" si="545">(L541*M$5)</f>
        <v>0</v>
      </c>
      <c r="N541" s="100">
        <f t="shared" si="545"/>
        <v>0</v>
      </c>
      <c r="O541" s="100">
        <f t="shared" si="545"/>
        <v>0</v>
      </c>
      <c r="P541" s="100">
        <f t="shared" si="545"/>
        <v>0</v>
      </c>
      <c r="Q541" s="100">
        <f t="shared" si="545"/>
        <v>0</v>
      </c>
      <c r="R541" s="100">
        <f t="shared" si="545"/>
        <v>0</v>
      </c>
      <c r="S541" s="100">
        <f t="shared" si="545"/>
        <v>0</v>
      </c>
      <c r="T541" s="100">
        <f t="shared" si="545"/>
        <v>0</v>
      </c>
      <c r="U541" s="100">
        <f t="shared" si="545"/>
        <v>0</v>
      </c>
      <c r="V541" s="162" t="s">
        <v>780</v>
      </c>
    </row>
    <row r="542" spans="1:22" s="96" customFormat="1" ht="15.75" x14ac:dyDescent="0.25">
      <c r="A542" s="98" t="s">
        <v>86</v>
      </c>
      <c r="B542" s="95">
        <v>43800</v>
      </c>
      <c r="C542" s="162" t="s">
        <v>768</v>
      </c>
      <c r="D542" s="161">
        <v>7</v>
      </c>
      <c r="E542" s="162" t="s">
        <v>778</v>
      </c>
      <c r="F542" s="162" t="s">
        <v>779</v>
      </c>
      <c r="G542" s="162">
        <v>24000</v>
      </c>
      <c r="H542" s="161">
        <v>1</v>
      </c>
      <c r="I542" s="99" t="s">
        <v>60</v>
      </c>
      <c r="J542" s="99" t="s">
        <v>61</v>
      </c>
      <c r="K542" s="161" t="str">
        <f t="shared" si="523"/>
        <v>ND_07_24_5703p57.21</v>
      </c>
      <c r="L542" s="79">
        <v>0</v>
      </c>
      <c r="M542" s="100">
        <f t="shared" ref="M542:U542" si="546">(L542*M$5)</f>
        <v>0</v>
      </c>
      <c r="N542" s="100">
        <f t="shared" si="546"/>
        <v>0</v>
      </c>
      <c r="O542" s="100">
        <f t="shared" si="546"/>
        <v>0</v>
      </c>
      <c r="P542" s="100">
        <f t="shared" si="546"/>
        <v>0</v>
      </c>
      <c r="Q542" s="100">
        <f t="shared" si="546"/>
        <v>0</v>
      </c>
      <c r="R542" s="100">
        <f t="shared" si="546"/>
        <v>0</v>
      </c>
      <c r="S542" s="100">
        <f t="shared" si="546"/>
        <v>0</v>
      </c>
      <c r="T542" s="100">
        <f t="shared" si="546"/>
        <v>0</v>
      </c>
      <c r="U542" s="100">
        <f t="shared" si="546"/>
        <v>0</v>
      </c>
      <c r="V542" s="162" t="s">
        <v>780</v>
      </c>
    </row>
    <row r="543" spans="1:22" s="96" customFormat="1" ht="15.75" x14ac:dyDescent="0.25">
      <c r="A543" s="98" t="s">
        <v>86</v>
      </c>
      <c r="B543" s="95">
        <v>43617</v>
      </c>
      <c r="C543" s="162" t="s">
        <v>768</v>
      </c>
      <c r="D543" s="161">
        <v>7</v>
      </c>
      <c r="E543" s="162" t="s">
        <v>781</v>
      </c>
      <c r="F543" s="162" t="s">
        <v>782</v>
      </c>
      <c r="G543" s="162">
        <v>18000</v>
      </c>
      <c r="H543" s="161">
        <v>1</v>
      </c>
      <c r="I543" s="99" t="s">
        <v>57</v>
      </c>
      <c r="J543" s="99" t="s">
        <v>58</v>
      </c>
      <c r="K543" s="161" t="str">
        <f t="shared" si="523"/>
        <v>ND_07_24_5704p57.20</v>
      </c>
      <c r="L543" s="79">
        <v>0</v>
      </c>
      <c r="M543" s="100">
        <f t="shared" ref="M543:U543" si="547">(L543*M$5)</f>
        <v>0</v>
      </c>
      <c r="N543" s="100">
        <f t="shared" si="547"/>
        <v>0</v>
      </c>
      <c r="O543" s="100">
        <f t="shared" si="547"/>
        <v>0</v>
      </c>
      <c r="P543" s="100">
        <f t="shared" si="547"/>
        <v>0</v>
      </c>
      <c r="Q543" s="100">
        <f t="shared" si="547"/>
        <v>0</v>
      </c>
      <c r="R543" s="100">
        <f t="shared" si="547"/>
        <v>0</v>
      </c>
      <c r="S543" s="100">
        <f t="shared" si="547"/>
        <v>0</v>
      </c>
      <c r="T543" s="100">
        <f t="shared" si="547"/>
        <v>0</v>
      </c>
      <c r="U543" s="100">
        <f t="shared" si="547"/>
        <v>0</v>
      </c>
      <c r="V543" s="162" t="s">
        <v>783</v>
      </c>
    </row>
    <row r="544" spans="1:22" s="96" customFormat="1" ht="15.75" x14ac:dyDescent="0.25">
      <c r="A544" s="98" t="s">
        <v>86</v>
      </c>
      <c r="B544" s="95">
        <v>43800</v>
      </c>
      <c r="C544" s="162" t="s">
        <v>768</v>
      </c>
      <c r="D544" s="161">
        <v>7</v>
      </c>
      <c r="E544" s="162" t="s">
        <v>781</v>
      </c>
      <c r="F544" s="162" t="s">
        <v>782</v>
      </c>
      <c r="G544" s="162">
        <v>18000</v>
      </c>
      <c r="H544" s="161">
        <v>1</v>
      </c>
      <c r="I544" s="99" t="s">
        <v>60</v>
      </c>
      <c r="J544" s="99" t="s">
        <v>61</v>
      </c>
      <c r="K544" s="161" t="str">
        <f t="shared" si="523"/>
        <v>ND_07_24_5704p57.21</v>
      </c>
      <c r="L544" s="79">
        <v>0</v>
      </c>
      <c r="M544" s="100">
        <f t="shared" ref="M544:U544" si="548">(L544*M$5)</f>
        <v>0</v>
      </c>
      <c r="N544" s="100">
        <f t="shared" si="548"/>
        <v>0</v>
      </c>
      <c r="O544" s="100">
        <f t="shared" si="548"/>
        <v>0</v>
      </c>
      <c r="P544" s="100">
        <f t="shared" si="548"/>
        <v>0</v>
      </c>
      <c r="Q544" s="100">
        <f t="shared" si="548"/>
        <v>0</v>
      </c>
      <c r="R544" s="100">
        <f t="shared" si="548"/>
        <v>0</v>
      </c>
      <c r="S544" s="100">
        <f t="shared" si="548"/>
        <v>0</v>
      </c>
      <c r="T544" s="100">
        <f t="shared" si="548"/>
        <v>0</v>
      </c>
      <c r="U544" s="100">
        <f t="shared" si="548"/>
        <v>0</v>
      </c>
      <c r="V544" s="162" t="s">
        <v>783</v>
      </c>
    </row>
    <row r="545" spans="1:22" s="96" customFormat="1" ht="15.75" x14ac:dyDescent="0.25">
      <c r="A545" s="98" t="s">
        <v>86</v>
      </c>
      <c r="B545" s="95">
        <v>43617</v>
      </c>
      <c r="C545" s="162" t="s">
        <v>768</v>
      </c>
      <c r="D545" s="161">
        <v>7</v>
      </c>
      <c r="E545" s="162" t="s">
        <v>784</v>
      </c>
      <c r="F545" s="162" t="s">
        <v>785</v>
      </c>
      <c r="G545" s="162">
        <v>18000</v>
      </c>
      <c r="H545" s="161">
        <v>1</v>
      </c>
      <c r="I545" s="99" t="s">
        <v>57</v>
      </c>
      <c r="J545" s="99" t="s">
        <v>58</v>
      </c>
      <c r="K545" s="161" t="str">
        <f t="shared" si="523"/>
        <v>ND_07_24_5705p57.20</v>
      </c>
      <c r="L545" s="79">
        <v>0</v>
      </c>
      <c r="M545" s="100">
        <f t="shared" ref="M545:U545" si="549">(L545*M$5)</f>
        <v>0</v>
      </c>
      <c r="N545" s="100">
        <f t="shared" si="549"/>
        <v>0</v>
      </c>
      <c r="O545" s="100">
        <f t="shared" si="549"/>
        <v>0</v>
      </c>
      <c r="P545" s="100">
        <f t="shared" si="549"/>
        <v>0</v>
      </c>
      <c r="Q545" s="100">
        <f t="shared" si="549"/>
        <v>0</v>
      </c>
      <c r="R545" s="100">
        <f t="shared" si="549"/>
        <v>0</v>
      </c>
      <c r="S545" s="100">
        <f t="shared" si="549"/>
        <v>0</v>
      </c>
      <c r="T545" s="100">
        <f t="shared" si="549"/>
        <v>0</v>
      </c>
      <c r="U545" s="100">
        <f t="shared" si="549"/>
        <v>0</v>
      </c>
      <c r="V545" s="162" t="s">
        <v>783</v>
      </c>
    </row>
    <row r="546" spans="1:22" s="96" customFormat="1" ht="15.75" x14ac:dyDescent="0.25">
      <c r="A546" s="98" t="s">
        <v>86</v>
      </c>
      <c r="B546" s="95">
        <v>43800</v>
      </c>
      <c r="C546" s="162" t="s">
        <v>768</v>
      </c>
      <c r="D546" s="161">
        <v>7</v>
      </c>
      <c r="E546" s="162" t="s">
        <v>784</v>
      </c>
      <c r="F546" s="162" t="s">
        <v>785</v>
      </c>
      <c r="G546" s="162">
        <v>18000</v>
      </c>
      <c r="H546" s="161">
        <v>1</v>
      </c>
      <c r="I546" s="99" t="s">
        <v>60</v>
      </c>
      <c r="J546" s="99" t="s">
        <v>61</v>
      </c>
      <c r="K546" s="161" t="str">
        <f t="shared" si="523"/>
        <v>ND_07_24_5705p57.21</v>
      </c>
      <c r="L546" s="79">
        <v>0</v>
      </c>
      <c r="M546" s="100">
        <f t="shared" ref="M546:U546" si="550">(L546*M$5)</f>
        <v>0</v>
      </c>
      <c r="N546" s="100">
        <f t="shared" si="550"/>
        <v>0</v>
      </c>
      <c r="O546" s="100">
        <f t="shared" si="550"/>
        <v>0</v>
      </c>
      <c r="P546" s="100">
        <f t="shared" si="550"/>
        <v>0</v>
      </c>
      <c r="Q546" s="100">
        <f t="shared" si="550"/>
        <v>0</v>
      </c>
      <c r="R546" s="100">
        <f t="shared" si="550"/>
        <v>0</v>
      </c>
      <c r="S546" s="100">
        <f t="shared" si="550"/>
        <v>0</v>
      </c>
      <c r="T546" s="100">
        <f t="shared" si="550"/>
        <v>0</v>
      </c>
      <c r="U546" s="100">
        <f t="shared" si="550"/>
        <v>0</v>
      </c>
      <c r="V546" s="162" t="s">
        <v>783</v>
      </c>
    </row>
    <row r="547" spans="1:22" s="96" customFormat="1" ht="15.75" x14ac:dyDescent="0.25">
      <c r="A547" s="98" t="s">
        <v>86</v>
      </c>
      <c r="B547" s="95">
        <v>43617</v>
      </c>
      <c r="C547" s="162" t="s">
        <v>768</v>
      </c>
      <c r="D547" s="161">
        <v>7</v>
      </c>
      <c r="E547" s="162" t="s">
        <v>786</v>
      </c>
      <c r="F547" s="162" t="s">
        <v>787</v>
      </c>
      <c r="G547" s="162">
        <v>10000</v>
      </c>
      <c r="H547" s="161">
        <v>1</v>
      </c>
      <c r="I547" s="99" t="s">
        <v>57</v>
      </c>
      <c r="J547" s="99" t="s">
        <v>58</v>
      </c>
      <c r="K547" s="161" t="str">
        <f t="shared" si="523"/>
        <v>ND_07_24_5706p57.20</v>
      </c>
      <c r="L547" s="79">
        <v>0</v>
      </c>
      <c r="M547" s="100">
        <f t="shared" ref="M547:U547" si="551">(L547*M$5)</f>
        <v>0</v>
      </c>
      <c r="N547" s="100">
        <f t="shared" si="551"/>
        <v>0</v>
      </c>
      <c r="O547" s="100">
        <f t="shared" si="551"/>
        <v>0</v>
      </c>
      <c r="P547" s="100">
        <f t="shared" si="551"/>
        <v>0</v>
      </c>
      <c r="Q547" s="100">
        <f t="shared" si="551"/>
        <v>0</v>
      </c>
      <c r="R547" s="100">
        <f t="shared" si="551"/>
        <v>0</v>
      </c>
      <c r="S547" s="100">
        <f t="shared" si="551"/>
        <v>0</v>
      </c>
      <c r="T547" s="100">
        <f t="shared" si="551"/>
        <v>0</v>
      </c>
      <c r="U547" s="100">
        <f t="shared" si="551"/>
        <v>0</v>
      </c>
      <c r="V547" s="162" t="s">
        <v>788</v>
      </c>
    </row>
    <row r="548" spans="1:22" s="96" customFormat="1" ht="15.75" x14ac:dyDescent="0.25">
      <c r="A548" s="98" t="s">
        <v>86</v>
      </c>
      <c r="B548" s="95">
        <v>43800</v>
      </c>
      <c r="C548" s="162" t="s">
        <v>768</v>
      </c>
      <c r="D548" s="161">
        <v>7</v>
      </c>
      <c r="E548" s="162" t="s">
        <v>786</v>
      </c>
      <c r="F548" s="162" t="s">
        <v>787</v>
      </c>
      <c r="G548" s="162">
        <v>10000</v>
      </c>
      <c r="H548" s="161">
        <v>1</v>
      </c>
      <c r="I548" s="99" t="s">
        <v>60</v>
      </c>
      <c r="J548" s="99" t="s">
        <v>61</v>
      </c>
      <c r="K548" s="161" t="str">
        <f t="shared" si="523"/>
        <v>ND_07_24_5706p57.21</v>
      </c>
      <c r="L548" s="79">
        <v>0</v>
      </c>
      <c r="M548" s="100">
        <f t="shared" ref="M548:U548" si="552">(L548*M$5)</f>
        <v>0</v>
      </c>
      <c r="N548" s="100">
        <f t="shared" si="552"/>
        <v>0</v>
      </c>
      <c r="O548" s="100">
        <f t="shared" si="552"/>
        <v>0</v>
      </c>
      <c r="P548" s="100">
        <f t="shared" si="552"/>
        <v>0</v>
      </c>
      <c r="Q548" s="100">
        <f t="shared" si="552"/>
        <v>0</v>
      </c>
      <c r="R548" s="100">
        <f t="shared" si="552"/>
        <v>0</v>
      </c>
      <c r="S548" s="100">
        <f t="shared" si="552"/>
        <v>0</v>
      </c>
      <c r="T548" s="100">
        <f t="shared" si="552"/>
        <v>0</v>
      </c>
      <c r="U548" s="100">
        <f t="shared" si="552"/>
        <v>0</v>
      </c>
      <c r="V548" s="162" t="s">
        <v>788</v>
      </c>
    </row>
    <row r="549" spans="1:22" s="96" customFormat="1" ht="15.75" x14ac:dyDescent="0.25">
      <c r="A549" s="98" t="s">
        <v>86</v>
      </c>
      <c r="B549" s="95">
        <v>43617</v>
      </c>
      <c r="C549" s="162" t="s">
        <v>768</v>
      </c>
      <c r="D549" s="161">
        <v>7</v>
      </c>
      <c r="E549" s="162" t="s">
        <v>789</v>
      </c>
      <c r="F549" s="162" t="s">
        <v>790</v>
      </c>
      <c r="G549" s="162">
        <v>10000</v>
      </c>
      <c r="H549" s="161">
        <v>1</v>
      </c>
      <c r="I549" s="99" t="s">
        <v>57</v>
      </c>
      <c r="J549" s="99" t="s">
        <v>58</v>
      </c>
      <c r="K549" s="161" t="str">
        <f t="shared" si="523"/>
        <v>ND_07_24_5707p57.20</v>
      </c>
      <c r="L549" s="79">
        <v>0</v>
      </c>
      <c r="M549" s="100">
        <f t="shared" ref="M549:U549" si="553">(L549*M$5)</f>
        <v>0</v>
      </c>
      <c r="N549" s="100">
        <f t="shared" si="553"/>
        <v>0</v>
      </c>
      <c r="O549" s="100">
        <f t="shared" si="553"/>
        <v>0</v>
      </c>
      <c r="P549" s="100">
        <f t="shared" si="553"/>
        <v>0</v>
      </c>
      <c r="Q549" s="100">
        <f t="shared" si="553"/>
        <v>0</v>
      </c>
      <c r="R549" s="100">
        <f t="shared" si="553"/>
        <v>0</v>
      </c>
      <c r="S549" s="100">
        <f t="shared" si="553"/>
        <v>0</v>
      </c>
      <c r="T549" s="100">
        <f t="shared" si="553"/>
        <v>0</v>
      </c>
      <c r="U549" s="100">
        <f t="shared" si="553"/>
        <v>0</v>
      </c>
      <c r="V549" s="162" t="s">
        <v>791</v>
      </c>
    </row>
    <row r="550" spans="1:22" s="96" customFormat="1" ht="15.75" x14ac:dyDescent="0.25">
      <c r="A550" s="98" t="s">
        <v>86</v>
      </c>
      <c r="B550" s="95">
        <v>43800</v>
      </c>
      <c r="C550" s="162" t="s">
        <v>768</v>
      </c>
      <c r="D550" s="161">
        <v>7</v>
      </c>
      <c r="E550" s="162" t="s">
        <v>789</v>
      </c>
      <c r="F550" s="162" t="s">
        <v>790</v>
      </c>
      <c r="G550" s="162">
        <v>10000</v>
      </c>
      <c r="H550" s="161">
        <v>1</v>
      </c>
      <c r="I550" s="99" t="s">
        <v>60</v>
      </c>
      <c r="J550" s="99" t="s">
        <v>61</v>
      </c>
      <c r="K550" s="161" t="str">
        <f t="shared" si="523"/>
        <v>ND_07_24_5707p57.21</v>
      </c>
      <c r="L550" s="79">
        <v>0</v>
      </c>
      <c r="M550" s="100">
        <f t="shared" ref="M550:U550" si="554">(L550*M$5)</f>
        <v>0</v>
      </c>
      <c r="N550" s="100">
        <f t="shared" si="554"/>
        <v>0</v>
      </c>
      <c r="O550" s="100">
        <f t="shared" si="554"/>
        <v>0</v>
      </c>
      <c r="P550" s="100">
        <f t="shared" si="554"/>
        <v>0</v>
      </c>
      <c r="Q550" s="100">
        <f t="shared" si="554"/>
        <v>0</v>
      </c>
      <c r="R550" s="100">
        <f t="shared" si="554"/>
        <v>0</v>
      </c>
      <c r="S550" s="100">
        <f t="shared" si="554"/>
        <v>0</v>
      </c>
      <c r="T550" s="100">
        <f t="shared" si="554"/>
        <v>0</v>
      </c>
      <c r="U550" s="100">
        <f t="shared" si="554"/>
        <v>0</v>
      </c>
      <c r="V550" s="162" t="s">
        <v>791</v>
      </c>
    </row>
    <row r="551" spans="1:22" s="96" customFormat="1" ht="15.75" x14ac:dyDescent="0.25">
      <c r="A551" s="98" t="s">
        <v>86</v>
      </c>
      <c r="B551" s="95">
        <v>43617</v>
      </c>
      <c r="C551" s="162" t="s">
        <v>768</v>
      </c>
      <c r="D551" s="161">
        <v>7</v>
      </c>
      <c r="E551" s="162" t="s">
        <v>792</v>
      </c>
      <c r="F551" s="162" t="s">
        <v>793</v>
      </c>
      <c r="G551" s="162">
        <v>24000</v>
      </c>
      <c r="H551" s="161">
        <v>1</v>
      </c>
      <c r="I551" s="99" t="s">
        <v>57</v>
      </c>
      <c r="J551" s="99" t="s">
        <v>58</v>
      </c>
      <c r="K551" s="161" t="str">
        <f t="shared" si="523"/>
        <v>ND_07_24_5708p57.20</v>
      </c>
      <c r="L551" s="79">
        <v>0</v>
      </c>
      <c r="M551" s="100">
        <f t="shared" ref="M551:U551" si="555">(L551*M$5)</f>
        <v>0</v>
      </c>
      <c r="N551" s="100">
        <f t="shared" si="555"/>
        <v>0</v>
      </c>
      <c r="O551" s="100">
        <f t="shared" si="555"/>
        <v>0</v>
      </c>
      <c r="P551" s="100">
        <f t="shared" si="555"/>
        <v>0</v>
      </c>
      <c r="Q551" s="100">
        <f t="shared" si="555"/>
        <v>0</v>
      </c>
      <c r="R551" s="100">
        <f t="shared" si="555"/>
        <v>0</v>
      </c>
      <c r="S551" s="100">
        <f t="shared" si="555"/>
        <v>0</v>
      </c>
      <c r="T551" s="100">
        <f t="shared" si="555"/>
        <v>0</v>
      </c>
      <c r="U551" s="100">
        <f t="shared" si="555"/>
        <v>0</v>
      </c>
      <c r="V551" s="162" t="s">
        <v>794</v>
      </c>
    </row>
    <row r="552" spans="1:22" s="96" customFormat="1" ht="15.75" x14ac:dyDescent="0.25">
      <c r="A552" s="98" t="s">
        <v>86</v>
      </c>
      <c r="B552" s="95">
        <v>43800</v>
      </c>
      <c r="C552" s="162" t="s">
        <v>768</v>
      </c>
      <c r="D552" s="161">
        <v>7</v>
      </c>
      <c r="E552" s="162" t="s">
        <v>792</v>
      </c>
      <c r="F552" s="162" t="s">
        <v>793</v>
      </c>
      <c r="G552" s="162">
        <v>24000</v>
      </c>
      <c r="H552" s="161">
        <v>1</v>
      </c>
      <c r="I552" s="99" t="s">
        <v>60</v>
      </c>
      <c r="J552" s="99" t="s">
        <v>61</v>
      </c>
      <c r="K552" s="161" t="str">
        <f t="shared" si="523"/>
        <v>ND_07_24_5708p57.21</v>
      </c>
      <c r="L552" s="79">
        <v>0</v>
      </c>
      <c r="M552" s="100">
        <f t="shared" ref="M552:U552" si="556">(L552*M$5)</f>
        <v>0</v>
      </c>
      <c r="N552" s="100">
        <f t="shared" si="556"/>
        <v>0</v>
      </c>
      <c r="O552" s="100">
        <f t="shared" si="556"/>
        <v>0</v>
      </c>
      <c r="P552" s="100">
        <f t="shared" si="556"/>
        <v>0</v>
      </c>
      <c r="Q552" s="100">
        <f t="shared" si="556"/>
        <v>0</v>
      </c>
      <c r="R552" s="100">
        <f t="shared" si="556"/>
        <v>0</v>
      </c>
      <c r="S552" s="100">
        <f t="shared" si="556"/>
        <v>0</v>
      </c>
      <c r="T552" s="100">
        <f t="shared" si="556"/>
        <v>0</v>
      </c>
      <c r="U552" s="100">
        <f t="shared" si="556"/>
        <v>0</v>
      </c>
      <c r="V552" s="162" t="s">
        <v>794</v>
      </c>
    </row>
    <row r="553" spans="1:22" s="96" customFormat="1" ht="15.75" x14ac:dyDescent="0.25">
      <c r="A553" s="98"/>
      <c r="B553" s="95">
        <v>43617</v>
      </c>
      <c r="C553" s="162" t="s">
        <v>768</v>
      </c>
      <c r="D553" s="161">
        <v>9</v>
      </c>
      <c r="E553" s="162" t="s">
        <v>795</v>
      </c>
      <c r="F553" s="162" t="s">
        <v>796</v>
      </c>
      <c r="G553" s="162">
        <v>56000</v>
      </c>
      <c r="H553" s="161">
        <v>1</v>
      </c>
      <c r="I553" s="99" t="s">
        <v>57</v>
      </c>
      <c r="J553" s="99" t="s">
        <v>58</v>
      </c>
      <c r="K553" s="161" t="str">
        <f t="shared" si="523"/>
        <v>ND_09_24_5701p57.20</v>
      </c>
      <c r="L553" s="79">
        <v>0</v>
      </c>
      <c r="M553" s="100">
        <f t="shared" ref="M553:U553" si="557">(L553*M$5)</f>
        <v>0</v>
      </c>
      <c r="N553" s="100">
        <f t="shared" si="557"/>
        <v>0</v>
      </c>
      <c r="O553" s="100">
        <f t="shared" si="557"/>
        <v>0</v>
      </c>
      <c r="P553" s="100">
        <f t="shared" si="557"/>
        <v>0</v>
      </c>
      <c r="Q553" s="100">
        <f t="shared" si="557"/>
        <v>0</v>
      </c>
      <c r="R553" s="100">
        <f t="shared" si="557"/>
        <v>0</v>
      </c>
      <c r="S553" s="100">
        <f t="shared" si="557"/>
        <v>0</v>
      </c>
      <c r="T553" s="100">
        <f t="shared" si="557"/>
        <v>0</v>
      </c>
      <c r="U553" s="100">
        <f t="shared" si="557"/>
        <v>0</v>
      </c>
      <c r="V553" s="162" t="s">
        <v>797</v>
      </c>
    </row>
    <row r="554" spans="1:22" s="96" customFormat="1" ht="15.75" x14ac:dyDescent="0.25">
      <c r="A554" s="98" t="s">
        <v>637</v>
      </c>
      <c r="B554" s="95">
        <v>43800</v>
      </c>
      <c r="C554" s="162" t="s">
        <v>768</v>
      </c>
      <c r="D554" s="161">
        <v>9</v>
      </c>
      <c r="E554" s="162" t="s">
        <v>795</v>
      </c>
      <c r="F554" s="162" t="s">
        <v>796</v>
      </c>
      <c r="G554" s="162">
        <v>56000</v>
      </c>
      <c r="H554" s="161">
        <v>1</v>
      </c>
      <c r="I554" s="99" t="s">
        <v>60</v>
      </c>
      <c r="J554" s="99" t="s">
        <v>61</v>
      </c>
      <c r="K554" s="161" t="str">
        <f t="shared" si="523"/>
        <v>ND_09_24_5701p57.21</v>
      </c>
      <c r="L554" s="79">
        <v>0</v>
      </c>
      <c r="M554" s="100">
        <f t="shared" ref="M554:U554" si="558">(L554*M$5)</f>
        <v>0</v>
      </c>
      <c r="N554" s="100">
        <f t="shared" si="558"/>
        <v>0</v>
      </c>
      <c r="O554" s="100">
        <f t="shared" si="558"/>
        <v>0</v>
      </c>
      <c r="P554" s="100">
        <f t="shared" si="558"/>
        <v>0</v>
      </c>
      <c r="Q554" s="100">
        <f t="shared" si="558"/>
        <v>0</v>
      </c>
      <c r="R554" s="100">
        <f t="shared" si="558"/>
        <v>0</v>
      </c>
      <c r="S554" s="100">
        <f t="shared" si="558"/>
        <v>0</v>
      </c>
      <c r="T554" s="100">
        <f t="shared" si="558"/>
        <v>0</v>
      </c>
      <c r="U554" s="100">
        <f t="shared" si="558"/>
        <v>0</v>
      </c>
      <c r="V554" s="162" t="s">
        <v>797</v>
      </c>
    </row>
    <row r="555" spans="1:22" s="96" customFormat="1" ht="15.75" x14ac:dyDescent="0.25">
      <c r="A555" s="98"/>
      <c r="B555" s="95">
        <v>43617</v>
      </c>
      <c r="C555" s="162" t="s">
        <v>768</v>
      </c>
      <c r="D555" s="161">
        <v>9</v>
      </c>
      <c r="E555" s="162" t="s">
        <v>798</v>
      </c>
      <c r="F555" s="162" t="s">
        <v>799</v>
      </c>
      <c r="G555" s="162">
        <v>56000</v>
      </c>
      <c r="H555" s="161">
        <v>1</v>
      </c>
      <c r="I555" s="99" t="s">
        <v>57</v>
      </c>
      <c r="J555" s="99" t="s">
        <v>58</v>
      </c>
      <c r="K555" s="161" t="str">
        <f t="shared" si="523"/>
        <v>ND_09_24_5702p57.20</v>
      </c>
      <c r="L555" s="79">
        <v>0</v>
      </c>
      <c r="M555" s="100">
        <f t="shared" ref="M555:U555" si="559">(L555*M$5)</f>
        <v>0</v>
      </c>
      <c r="N555" s="100">
        <f t="shared" si="559"/>
        <v>0</v>
      </c>
      <c r="O555" s="100">
        <f t="shared" si="559"/>
        <v>0</v>
      </c>
      <c r="P555" s="100">
        <f t="shared" si="559"/>
        <v>0</v>
      </c>
      <c r="Q555" s="100">
        <f t="shared" si="559"/>
        <v>0</v>
      </c>
      <c r="R555" s="100">
        <f t="shared" si="559"/>
        <v>0</v>
      </c>
      <c r="S555" s="100">
        <f t="shared" si="559"/>
        <v>0</v>
      </c>
      <c r="T555" s="100">
        <f t="shared" si="559"/>
        <v>0</v>
      </c>
      <c r="U555" s="100">
        <f t="shared" si="559"/>
        <v>0</v>
      </c>
      <c r="V555" s="162" t="s">
        <v>800</v>
      </c>
    </row>
    <row r="556" spans="1:22" s="96" customFormat="1" ht="15.75" x14ac:dyDescent="0.25">
      <c r="A556" s="98" t="s">
        <v>637</v>
      </c>
      <c r="B556" s="95">
        <v>43800</v>
      </c>
      <c r="C556" s="162" t="s">
        <v>768</v>
      </c>
      <c r="D556" s="161">
        <v>9</v>
      </c>
      <c r="E556" s="162" t="s">
        <v>798</v>
      </c>
      <c r="F556" s="162" t="s">
        <v>799</v>
      </c>
      <c r="G556" s="162">
        <v>56000</v>
      </c>
      <c r="H556" s="161">
        <v>1</v>
      </c>
      <c r="I556" s="99" t="s">
        <v>60</v>
      </c>
      <c r="J556" s="99" t="s">
        <v>61</v>
      </c>
      <c r="K556" s="161" t="str">
        <f t="shared" si="523"/>
        <v>ND_09_24_5702p57.21</v>
      </c>
      <c r="L556" s="79">
        <v>0</v>
      </c>
      <c r="M556" s="100">
        <f t="shared" ref="M556:U556" si="560">(L556*M$5)</f>
        <v>0</v>
      </c>
      <c r="N556" s="100">
        <f t="shared" si="560"/>
        <v>0</v>
      </c>
      <c r="O556" s="100">
        <f t="shared" si="560"/>
        <v>0</v>
      </c>
      <c r="P556" s="100">
        <f t="shared" si="560"/>
        <v>0</v>
      </c>
      <c r="Q556" s="100">
        <f t="shared" si="560"/>
        <v>0</v>
      </c>
      <c r="R556" s="100">
        <f t="shared" si="560"/>
        <v>0</v>
      </c>
      <c r="S556" s="100">
        <f t="shared" si="560"/>
        <v>0</v>
      </c>
      <c r="T556" s="100">
        <f t="shared" si="560"/>
        <v>0</v>
      </c>
      <c r="U556" s="100">
        <f t="shared" si="560"/>
        <v>0</v>
      </c>
      <c r="V556" s="162" t="s">
        <v>800</v>
      </c>
    </row>
    <row r="557" spans="1:22" s="96" customFormat="1" ht="15.75" x14ac:dyDescent="0.25">
      <c r="A557" s="98"/>
      <c r="B557" s="95">
        <v>43617</v>
      </c>
      <c r="C557" s="162" t="s">
        <v>801</v>
      </c>
      <c r="D557" s="161">
        <v>7</v>
      </c>
      <c r="E557" s="162" t="s">
        <v>802</v>
      </c>
      <c r="F557" s="162" t="s">
        <v>803</v>
      </c>
      <c r="G557" s="162">
        <v>49000</v>
      </c>
      <c r="H557" s="161">
        <v>1</v>
      </c>
      <c r="I557" s="99" t="s">
        <v>57</v>
      </c>
      <c r="J557" s="99" t="s">
        <v>58</v>
      </c>
      <c r="K557" s="161" t="str">
        <f t="shared" si="523"/>
        <v>NE_07_04_5701p57.20</v>
      </c>
      <c r="L557" s="79">
        <v>0</v>
      </c>
      <c r="M557" s="100">
        <f t="shared" ref="M557:U557" si="561">(L557*M$5)</f>
        <v>0</v>
      </c>
      <c r="N557" s="100">
        <f t="shared" si="561"/>
        <v>0</v>
      </c>
      <c r="O557" s="100">
        <f t="shared" si="561"/>
        <v>0</v>
      </c>
      <c r="P557" s="100">
        <f t="shared" si="561"/>
        <v>0</v>
      </c>
      <c r="Q557" s="100">
        <f t="shared" si="561"/>
        <v>0</v>
      </c>
      <c r="R557" s="100">
        <f t="shared" si="561"/>
        <v>0</v>
      </c>
      <c r="S557" s="100">
        <f t="shared" si="561"/>
        <v>0</v>
      </c>
      <c r="T557" s="100">
        <f t="shared" si="561"/>
        <v>0</v>
      </c>
      <c r="U557" s="100">
        <f t="shared" si="561"/>
        <v>0</v>
      </c>
      <c r="V557" s="162" t="s">
        <v>804</v>
      </c>
    </row>
    <row r="558" spans="1:22" s="96" customFormat="1" ht="15.75" x14ac:dyDescent="0.25">
      <c r="A558" s="98" t="s">
        <v>637</v>
      </c>
      <c r="B558" s="95">
        <v>43800</v>
      </c>
      <c r="C558" s="162" t="s">
        <v>801</v>
      </c>
      <c r="D558" s="161">
        <v>7</v>
      </c>
      <c r="E558" s="162" t="s">
        <v>802</v>
      </c>
      <c r="F558" s="162" t="s">
        <v>803</v>
      </c>
      <c r="G558" s="162">
        <v>49000</v>
      </c>
      <c r="H558" s="161">
        <v>1</v>
      </c>
      <c r="I558" s="99" t="s">
        <v>60</v>
      </c>
      <c r="J558" s="99" t="s">
        <v>61</v>
      </c>
      <c r="K558" s="161" t="str">
        <f t="shared" si="523"/>
        <v>NE_07_04_5701p57.21</v>
      </c>
      <c r="L558" s="79">
        <v>0</v>
      </c>
      <c r="M558" s="100">
        <f t="shared" ref="M558:U558" si="562">(L558*M$5)</f>
        <v>0</v>
      </c>
      <c r="N558" s="100">
        <f t="shared" si="562"/>
        <v>0</v>
      </c>
      <c r="O558" s="100">
        <f t="shared" si="562"/>
        <v>0</v>
      </c>
      <c r="P558" s="100">
        <f t="shared" si="562"/>
        <v>0</v>
      </c>
      <c r="Q558" s="100">
        <f t="shared" si="562"/>
        <v>0</v>
      </c>
      <c r="R558" s="100">
        <f t="shared" si="562"/>
        <v>0</v>
      </c>
      <c r="S558" s="100">
        <f t="shared" si="562"/>
        <v>0</v>
      </c>
      <c r="T558" s="100">
        <f t="shared" si="562"/>
        <v>0</v>
      </c>
      <c r="U558" s="100">
        <f t="shared" si="562"/>
        <v>0</v>
      </c>
      <c r="V558" s="162" t="s">
        <v>804</v>
      </c>
    </row>
    <row r="559" spans="1:22" s="96" customFormat="1" ht="15.75" x14ac:dyDescent="0.25">
      <c r="A559" s="98"/>
      <c r="B559" s="95">
        <v>43617</v>
      </c>
      <c r="C559" s="162" t="s">
        <v>801</v>
      </c>
      <c r="D559" s="161">
        <v>7</v>
      </c>
      <c r="E559" s="162" t="s">
        <v>805</v>
      </c>
      <c r="F559" s="162" t="s">
        <v>806</v>
      </c>
      <c r="G559" s="162">
        <v>49000</v>
      </c>
      <c r="H559" s="161">
        <v>1</v>
      </c>
      <c r="I559" s="99" t="s">
        <v>57</v>
      </c>
      <c r="J559" s="99" t="s">
        <v>58</v>
      </c>
      <c r="K559" s="161" t="str">
        <f t="shared" si="523"/>
        <v>NE_07_04_5702p57.20</v>
      </c>
      <c r="L559" s="79">
        <v>0</v>
      </c>
      <c r="M559" s="100">
        <f t="shared" ref="M559:U559" si="563">(L559*M$5)</f>
        <v>0</v>
      </c>
      <c r="N559" s="100">
        <f t="shared" si="563"/>
        <v>0</v>
      </c>
      <c r="O559" s="100">
        <f t="shared" si="563"/>
        <v>0</v>
      </c>
      <c r="P559" s="100">
        <f t="shared" si="563"/>
        <v>0</v>
      </c>
      <c r="Q559" s="100">
        <f t="shared" si="563"/>
        <v>0</v>
      </c>
      <c r="R559" s="100">
        <f t="shared" si="563"/>
        <v>0</v>
      </c>
      <c r="S559" s="100">
        <f t="shared" si="563"/>
        <v>0</v>
      </c>
      <c r="T559" s="100">
        <f t="shared" si="563"/>
        <v>0</v>
      </c>
      <c r="U559" s="100">
        <f t="shared" si="563"/>
        <v>0</v>
      </c>
      <c r="V559" s="162" t="s">
        <v>804</v>
      </c>
    </row>
    <row r="560" spans="1:22" s="96" customFormat="1" ht="15.75" x14ac:dyDescent="0.25">
      <c r="A560" s="98" t="s">
        <v>637</v>
      </c>
      <c r="B560" s="95">
        <v>43800</v>
      </c>
      <c r="C560" s="162" t="s">
        <v>801</v>
      </c>
      <c r="D560" s="161">
        <v>7</v>
      </c>
      <c r="E560" s="162" t="s">
        <v>805</v>
      </c>
      <c r="F560" s="162" t="s">
        <v>806</v>
      </c>
      <c r="G560" s="162">
        <v>49000</v>
      </c>
      <c r="H560" s="161">
        <v>1</v>
      </c>
      <c r="I560" s="99" t="s">
        <v>60</v>
      </c>
      <c r="J560" s="99" t="s">
        <v>61</v>
      </c>
      <c r="K560" s="161" t="str">
        <f t="shared" si="523"/>
        <v>NE_07_04_5702p57.21</v>
      </c>
      <c r="L560" s="79">
        <v>0</v>
      </c>
      <c r="M560" s="100">
        <f t="shared" ref="M560:U560" si="564">(L560*M$5)</f>
        <v>0</v>
      </c>
      <c r="N560" s="100">
        <f t="shared" si="564"/>
        <v>0</v>
      </c>
      <c r="O560" s="100">
        <f t="shared" si="564"/>
        <v>0</v>
      </c>
      <c r="P560" s="100">
        <f t="shared" si="564"/>
        <v>0</v>
      </c>
      <c r="Q560" s="100">
        <f t="shared" si="564"/>
        <v>0</v>
      </c>
      <c r="R560" s="100">
        <f t="shared" si="564"/>
        <v>0</v>
      </c>
      <c r="S560" s="100">
        <f t="shared" si="564"/>
        <v>0</v>
      </c>
      <c r="T560" s="100">
        <f t="shared" si="564"/>
        <v>0</v>
      </c>
      <c r="U560" s="100">
        <f t="shared" si="564"/>
        <v>0</v>
      </c>
      <c r="V560" s="162" t="s">
        <v>804</v>
      </c>
    </row>
    <row r="561" spans="1:22" s="96" customFormat="1" ht="15.75" x14ac:dyDescent="0.25">
      <c r="A561" s="98" t="s">
        <v>86</v>
      </c>
      <c r="B561" s="95">
        <v>43617</v>
      </c>
      <c r="C561" s="162" t="s">
        <v>801</v>
      </c>
      <c r="D561" s="161">
        <v>7</v>
      </c>
      <c r="E561" s="162" t="s">
        <v>807</v>
      </c>
      <c r="F561" s="162" t="s">
        <v>808</v>
      </c>
      <c r="G561" s="162">
        <v>61000</v>
      </c>
      <c r="H561" s="161">
        <v>1</v>
      </c>
      <c r="I561" s="99" t="s">
        <v>57</v>
      </c>
      <c r="J561" s="99" t="s">
        <v>58</v>
      </c>
      <c r="K561" s="161" t="str">
        <f t="shared" si="523"/>
        <v>NE_07_04_5703p57.20</v>
      </c>
      <c r="L561" s="79">
        <v>0</v>
      </c>
      <c r="M561" s="100">
        <f t="shared" ref="M561:U561" si="565">(L561*M$5)</f>
        <v>0</v>
      </c>
      <c r="N561" s="100">
        <f t="shared" si="565"/>
        <v>0</v>
      </c>
      <c r="O561" s="100">
        <f t="shared" si="565"/>
        <v>0</v>
      </c>
      <c r="P561" s="100">
        <f t="shared" si="565"/>
        <v>0</v>
      </c>
      <c r="Q561" s="100">
        <f t="shared" si="565"/>
        <v>0</v>
      </c>
      <c r="R561" s="100">
        <f t="shared" si="565"/>
        <v>0</v>
      </c>
      <c r="S561" s="100">
        <f t="shared" si="565"/>
        <v>0</v>
      </c>
      <c r="T561" s="100">
        <f t="shared" si="565"/>
        <v>0</v>
      </c>
      <c r="U561" s="100">
        <f t="shared" si="565"/>
        <v>0</v>
      </c>
      <c r="V561" s="162" t="s">
        <v>809</v>
      </c>
    </row>
    <row r="562" spans="1:22" s="96" customFormat="1" ht="15.75" x14ac:dyDescent="0.25">
      <c r="A562" s="98" t="s">
        <v>86</v>
      </c>
      <c r="B562" s="95">
        <v>43800</v>
      </c>
      <c r="C562" s="162" t="s">
        <v>801</v>
      </c>
      <c r="D562" s="161">
        <v>7</v>
      </c>
      <c r="E562" s="162" t="s">
        <v>807</v>
      </c>
      <c r="F562" s="162" t="s">
        <v>808</v>
      </c>
      <c r="G562" s="162">
        <v>61000</v>
      </c>
      <c r="H562" s="161">
        <v>1</v>
      </c>
      <c r="I562" s="99" t="s">
        <v>60</v>
      </c>
      <c r="J562" s="99" t="s">
        <v>61</v>
      </c>
      <c r="K562" s="161" t="str">
        <f t="shared" si="523"/>
        <v>NE_07_04_5703p57.21</v>
      </c>
      <c r="L562" s="79">
        <v>0</v>
      </c>
      <c r="M562" s="100">
        <f t="shared" ref="M562:U562" si="566">(L562*M$5)</f>
        <v>0</v>
      </c>
      <c r="N562" s="100">
        <f t="shared" si="566"/>
        <v>0</v>
      </c>
      <c r="O562" s="100">
        <f t="shared" si="566"/>
        <v>0</v>
      </c>
      <c r="P562" s="100">
        <f t="shared" si="566"/>
        <v>0</v>
      </c>
      <c r="Q562" s="100">
        <f t="shared" si="566"/>
        <v>0</v>
      </c>
      <c r="R562" s="100">
        <f t="shared" si="566"/>
        <v>0</v>
      </c>
      <c r="S562" s="100">
        <f t="shared" si="566"/>
        <v>0</v>
      </c>
      <c r="T562" s="100">
        <f t="shared" si="566"/>
        <v>0</v>
      </c>
      <c r="U562" s="100">
        <f t="shared" si="566"/>
        <v>0</v>
      </c>
      <c r="V562" s="162" t="s">
        <v>809</v>
      </c>
    </row>
    <row r="563" spans="1:22" s="96" customFormat="1" ht="15.75" x14ac:dyDescent="0.25">
      <c r="A563" s="98" t="s">
        <v>86</v>
      </c>
      <c r="B563" s="95">
        <v>43617</v>
      </c>
      <c r="C563" s="162" t="s">
        <v>801</v>
      </c>
      <c r="D563" s="161">
        <v>7</v>
      </c>
      <c r="E563" s="162" t="s">
        <v>810</v>
      </c>
      <c r="F563" s="162" t="s">
        <v>811</v>
      </c>
      <c r="G563" s="162">
        <v>41000</v>
      </c>
      <c r="H563" s="161">
        <v>1</v>
      </c>
      <c r="I563" s="99" t="s">
        <v>57</v>
      </c>
      <c r="J563" s="99" t="s">
        <v>58</v>
      </c>
      <c r="K563" s="161" t="str">
        <f t="shared" si="523"/>
        <v>NE_07_04_5704p57.20</v>
      </c>
      <c r="L563" s="79">
        <v>0</v>
      </c>
      <c r="M563" s="100">
        <f t="shared" ref="M563:U563" si="567">(L563*M$5)</f>
        <v>0</v>
      </c>
      <c r="N563" s="100">
        <f t="shared" si="567"/>
        <v>0</v>
      </c>
      <c r="O563" s="100">
        <f t="shared" si="567"/>
        <v>0</v>
      </c>
      <c r="P563" s="100">
        <f t="shared" si="567"/>
        <v>0</v>
      </c>
      <c r="Q563" s="100">
        <f t="shared" si="567"/>
        <v>0</v>
      </c>
      <c r="R563" s="100">
        <f t="shared" si="567"/>
        <v>0</v>
      </c>
      <c r="S563" s="100">
        <f t="shared" si="567"/>
        <v>0</v>
      </c>
      <c r="T563" s="100">
        <f t="shared" si="567"/>
        <v>0</v>
      </c>
      <c r="U563" s="100">
        <f t="shared" si="567"/>
        <v>0</v>
      </c>
      <c r="V563" s="162" t="s">
        <v>812</v>
      </c>
    </row>
    <row r="564" spans="1:22" s="96" customFormat="1" ht="15.75" x14ac:dyDescent="0.25">
      <c r="A564" s="98" t="s">
        <v>86</v>
      </c>
      <c r="B564" s="95">
        <v>43800</v>
      </c>
      <c r="C564" s="162" t="s">
        <v>801</v>
      </c>
      <c r="D564" s="161">
        <v>7</v>
      </c>
      <c r="E564" s="162" t="s">
        <v>810</v>
      </c>
      <c r="F564" s="162" t="s">
        <v>811</v>
      </c>
      <c r="G564" s="162">
        <v>41000</v>
      </c>
      <c r="H564" s="161">
        <v>1</v>
      </c>
      <c r="I564" s="99" t="s">
        <v>60</v>
      </c>
      <c r="J564" s="99" t="s">
        <v>61</v>
      </c>
      <c r="K564" s="161" t="str">
        <f t="shared" si="523"/>
        <v>NE_07_04_5704p57.21</v>
      </c>
      <c r="L564" s="79">
        <v>0</v>
      </c>
      <c r="M564" s="100">
        <f t="shared" ref="M564:U564" si="568">(L564*M$5)</f>
        <v>0</v>
      </c>
      <c r="N564" s="100">
        <f t="shared" si="568"/>
        <v>0</v>
      </c>
      <c r="O564" s="100">
        <f t="shared" si="568"/>
        <v>0</v>
      </c>
      <c r="P564" s="100">
        <f t="shared" si="568"/>
        <v>0</v>
      </c>
      <c r="Q564" s="100">
        <f t="shared" si="568"/>
        <v>0</v>
      </c>
      <c r="R564" s="100">
        <f t="shared" si="568"/>
        <v>0</v>
      </c>
      <c r="S564" s="100">
        <f t="shared" si="568"/>
        <v>0</v>
      </c>
      <c r="T564" s="100">
        <f t="shared" si="568"/>
        <v>0</v>
      </c>
      <c r="U564" s="100">
        <f t="shared" si="568"/>
        <v>0</v>
      </c>
      <c r="V564" s="162" t="s">
        <v>812</v>
      </c>
    </row>
    <row r="565" spans="1:22" s="96" customFormat="1" ht="15.75" x14ac:dyDescent="0.25">
      <c r="A565" s="98" t="s">
        <v>86</v>
      </c>
      <c r="B565" s="95">
        <v>43617</v>
      </c>
      <c r="C565" s="162" t="s">
        <v>801</v>
      </c>
      <c r="D565" s="161">
        <v>7</v>
      </c>
      <c r="E565" s="162" t="s">
        <v>813</v>
      </c>
      <c r="F565" s="162" t="s">
        <v>814</v>
      </c>
      <c r="G565" s="162">
        <v>41000</v>
      </c>
      <c r="H565" s="161">
        <v>1</v>
      </c>
      <c r="I565" s="99" t="s">
        <v>57</v>
      </c>
      <c r="J565" s="99" t="s">
        <v>58</v>
      </c>
      <c r="K565" s="161" t="str">
        <f t="shared" si="523"/>
        <v>NE_07_04_5705p57.20</v>
      </c>
      <c r="L565" s="79">
        <v>0</v>
      </c>
      <c r="M565" s="100">
        <f t="shared" ref="M565:U565" si="569">(L565*M$5)</f>
        <v>0</v>
      </c>
      <c r="N565" s="100">
        <f t="shared" si="569"/>
        <v>0</v>
      </c>
      <c r="O565" s="100">
        <f t="shared" si="569"/>
        <v>0</v>
      </c>
      <c r="P565" s="100">
        <f t="shared" si="569"/>
        <v>0</v>
      </c>
      <c r="Q565" s="100">
        <f t="shared" si="569"/>
        <v>0</v>
      </c>
      <c r="R565" s="100">
        <f t="shared" si="569"/>
        <v>0</v>
      </c>
      <c r="S565" s="100">
        <f t="shared" si="569"/>
        <v>0</v>
      </c>
      <c r="T565" s="100">
        <f t="shared" si="569"/>
        <v>0</v>
      </c>
      <c r="U565" s="100">
        <f t="shared" si="569"/>
        <v>0</v>
      </c>
      <c r="V565" s="162" t="s">
        <v>815</v>
      </c>
    </row>
    <row r="566" spans="1:22" s="96" customFormat="1" ht="15.75" x14ac:dyDescent="0.25">
      <c r="A566" s="98" t="s">
        <v>86</v>
      </c>
      <c r="B566" s="95">
        <v>43800</v>
      </c>
      <c r="C566" s="162" t="s">
        <v>801</v>
      </c>
      <c r="D566" s="161">
        <v>7</v>
      </c>
      <c r="E566" s="162" t="s">
        <v>813</v>
      </c>
      <c r="F566" s="162" t="s">
        <v>814</v>
      </c>
      <c r="G566" s="162">
        <v>41000</v>
      </c>
      <c r="H566" s="161">
        <v>1</v>
      </c>
      <c r="I566" s="99" t="s">
        <v>60</v>
      </c>
      <c r="J566" s="99" t="s">
        <v>61</v>
      </c>
      <c r="K566" s="161" t="str">
        <f t="shared" si="523"/>
        <v>NE_07_04_5705p57.21</v>
      </c>
      <c r="L566" s="79">
        <v>0</v>
      </c>
      <c r="M566" s="100">
        <f t="shared" ref="M566:U566" si="570">(L566*M$5)</f>
        <v>0</v>
      </c>
      <c r="N566" s="100">
        <f t="shared" si="570"/>
        <v>0</v>
      </c>
      <c r="O566" s="100">
        <f t="shared" si="570"/>
        <v>0</v>
      </c>
      <c r="P566" s="100">
        <f t="shared" si="570"/>
        <v>0</v>
      </c>
      <c r="Q566" s="100">
        <f t="shared" si="570"/>
        <v>0</v>
      </c>
      <c r="R566" s="100">
        <f t="shared" si="570"/>
        <v>0</v>
      </c>
      <c r="S566" s="100">
        <f t="shared" si="570"/>
        <v>0</v>
      </c>
      <c r="T566" s="100">
        <f t="shared" si="570"/>
        <v>0</v>
      </c>
      <c r="U566" s="100">
        <f t="shared" si="570"/>
        <v>0</v>
      </c>
      <c r="V566" s="162" t="s">
        <v>815</v>
      </c>
    </row>
    <row r="567" spans="1:22" s="96" customFormat="1" ht="15.75" x14ac:dyDescent="0.25">
      <c r="A567" s="98"/>
      <c r="B567" s="95">
        <v>43617</v>
      </c>
      <c r="C567" s="162" t="s">
        <v>801</v>
      </c>
      <c r="D567" s="161">
        <v>13</v>
      </c>
      <c r="E567" s="162" t="s">
        <v>816</v>
      </c>
      <c r="F567" s="162" t="s">
        <v>817</v>
      </c>
      <c r="G567" s="162">
        <v>81000</v>
      </c>
      <c r="H567" s="161">
        <v>1</v>
      </c>
      <c r="I567" s="99" t="s">
        <v>57</v>
      </c>
      <c r="J567" s="99" t="s">
        <v>58</v>
      </c>
      <c r="K567" s="161" t="str">
        <f t="shared" si="523"/>
        <v>NE_13_11_5701p57.20</v>
      </c>
      <c r="L567" s="79">
        <v>0</v>
      </c>
      <c r="M567" s="100">
        <f t="shared" ref="M567:U567" si="571">(L567*M$5)</f>
        <v>0</v>
      </c>
      <c r="N567" s="100">
        <f t="shared" si="571"/>
        <v>0</v>
      </c>
      <c r="O567" s="100">
        <f t="shared" si="571"/>
        <v>0</v>
      </c>
      <c r="P567" s="100">
        <f t="shared" si="571"/>
        <v>0</v>
      </c>
      <c r="Q567" s="100">
        <f t="shared" si="571"/>
        <v>0</v>
      </c>
      <c r="R567" s="100">
        <f t="shared" si="571"/>
        <v>0</v>
      </c>
      <c r="S567" s="100">
        <f t="shared" si="571"/>
        <v>0</v>
      </c>
      <c r="T567" s="100">
        <f t="shared" si="571"/>
        <v>0</v>
      </c>
      <c r="U567" s="100">
        <f t="shared" si="571"/>
        <v>0</v>
      </c>
      <c r="V567" s="162" t="s">
        <v>818</v>
      </c>
    </row>
    <row r="568" spans="1:22" s="96" customFormat="1" ht="15.75" x14ac:dyDescent="0.25">
      <c r="A568" s="98" t="s">
        <v>637</v>
      </c>
      <c r="B568" s="95">
        <v>43800</v>
      </c>
      <c r="C568" s="162" t="s">
        <v>801</v>
      </c>
      <c r="D568" s="161">
        <v>13</v>
      </c>
      <c r="E568" s="162" t="s">
        <v>816</v>
      </c>
      <c r="F568" s="162" t="s">
        <v>817</v>
      </c>
      <c r="G568" s="162">
        <v>81000</v>
      </c>
      <c r="H568" s="161">
        <v>1</v>
      </c>
      <c r="I568" s="99" t="s">
        <v>60</v>
      </c>
      <c r="J568" s="99" t="s">
        <v>61</v>
      </c>
      <c r="K568" s="161" t="str">
        <f t="shared" si="523"/>
        <v>NE_13_11_5701p57.21</v>
      </c>
      <c r="L568" s="79">
        <v>0</v>
      </c>
      <c r="M568" s="100">
        <f t="shared" ref="M568:U568" si="572">(L568*M$5)</f>
        <v>0</v>
      </c>
      <c r="N568" s="100">
        <f t="shared" si="572"/>
        <v>0</v>
      </c>
      <c r="O568" s="100">
        <f t="shared" si="572"/>
        <v>0</v>
      </c>
      <c r="P568" s="100">
        <f t="shared" si="572"/>
        <v>0</v>
      </c>
      <c r="Q568" s="100">
        <f t="shared" si="572"/>
        <v>0</v>
      </c>
      <c r="R568" s="100">
        <f t="shared" si="572"/>
        <v>0</v>
      </c>
      <c r="S568" s="100">
        <f t="shared" si="572"/>
        <v>0</v>
      </c>
      <c r="T568" s="100">
        <f t="shared" si="572"/>
        <v>0</v>
      </c>
      <c r="U568" s="100">
        <f t="shared" si="572"/>
        <v>0</v>
      </c>
      <c r="V568" s="162" t="s">
        <v>818</v>
      </c>
    </row>
    <row r="569" spans="1:22" s="96" customFormat="1" ht="15.75" x14ac:dyDescent="0.25">
      <c r="A569" s="98"/>
      <c r="B569" s="95">
        <v>43617</v>
      </c>
      <c r="C569" s="162" t="s">
        <v>801</v>
      </c>
      <c r="D569" s="161">
        <v>13</v>
      </c>
      <c r="E569" s="162" t="s">
        <v>819</v>
      </c>
      <c r="F569" s="162" t="s">
        <v>820</v>
      </c>
      <c r="G569" s="162">
        <v>81000</v>
      </c>
      <c r="H569" s="161">
        <v>1</v>
      </c>
      <c r="I569" s="99" t="s">
        <v>57</v>
      </c>
      <c r="J569" s="99" t="s">
        <v>58</v>
      </c>
      <c r="K569" s="161" t="str">
        <f t="shared" si="523"/>
        <v>NE_13_11_5702p57.20</v>
      </c>
      <c r="L569" s="79">
        <v>0</v>
      </c>
      <c r="M569" s="100">
        <f t="shared" ref="M569:U569" si="573">(L569*M$5)</f>
        <v>0</v>
      </c>
      <c r="N569" s="100">
        <f t="shared" si="573"/>
        <v>0</v>
      </c>
      <c r="O569" s="100">
        <f t="shared" si="573"/>
        <v>0</v>
      </c>
      <c r="P569" s="100">
        <f t="shared" si="573"/>
        <v>0</v>
      </c>
      <c r="Q569" s="100">
        <f t="shared" si="573"/>
        <v>0</v>
      </c>
      <c r="R569" s="100">
        <f t="shared" si="573"/>
        <v>0</v>
      </c>
      <c r="S569" s="100">
        <f t="shared" si="573"/>
        <v>0</v>
      </c>
      <c r="T569" s="100">
        <f t="shared" si="573"/>
        <v>0</v>
      </c>
      <c r="U569" s="100">
        <f t="shared" si="573"/>
        <v>0</v>
      </c>
      <c r="V569" s="162" t="s">
        <v>821</v>
      </c>
    </row>
    <row r="570" spans="1:22" s="96" customFormat="1" ht="15.75" x14ac:dyDescent="0.25">
      <c r="A570" s="98" t="s">
        <v>637</v>
      </c>
      <c r="B570" s="95">
        <v>43800</v>
      </c>
      <c r="C570" s="162" t="s">
        <v>801</v>
      </c>
      <c r="D570" s="161">
        <v>13</v>
      </c>
      <c r="E570" s="162" t="s">
        <v>819</v>
      </c>
      <c r="F570" s="162" t="s">
        <v>820</v>
      </c>
      <c r="G570" s="162">
        <v>81000</v>
      </c>
      <c r="H570" s="161">
        <v>1</v>
      </c>
      <c r="I570" s="99" t="s">
        <v>60</v>
      </c>
      <c r="J570" s="99" t="s">
        <v>61</v>
      </c>
      <c r="K570" s="161" t="str">
        <f t="shared" si="523"/>
        <v>NE_13_11_5702p57.21</v>
      </c>
      <c r="L570" s="79">
        <v>0</v>
      </c>
      <c r="M570" s="100">
        <f t="shared" ref="M570:U570" si="574">(L570*M$5)</f>
        <v>0</v>
      </c>
      <c r="N570" s="100">
        <f t="shared" si="574"/>
        <v>0</v>
      </c>
      <c r="O570" s="100">
        <f t="shared" si="574"/>
        <v>0</v>
      </c>
      <c r="P570" s="100">
        <f t="shared" si="574"/>
        <v>0</v>
      </c>
      <c r="Q570" s="100">
        <f t="shared" si="574"/>
        <v>0</v>
      </c>
      <c r="R570" s="100">
        <f t="shared" si="574"/>
        <v>0</v>
      </c>
      <c r="S570" s="100">
        <f t="shared" si="574"/>
        <v>0</v>
      </c>
      <c r="T570" s="100">
        <f t="shared" si="574"/>
        <v>0</v>
      </c>
      <c r="U570" s="100">
        <f t="shared" si="574"/>
        <v>0</v>
      </c>
      <c r="V570" s="162" t="s">
        <v>821</v>
      </c>
    </row>
    <row r="571" spans="1:22" s="96" customFormat="1" ht="15.75" x14ac:dyDescent="0.25">
      <c r="A571" s="98" t="s">
        <v>86</v>
      </c>
      <c r="B571" s="95">
        <v>43617</v>
      </c>
      <c r="C571" s="162" t="s">
        <v>822</v>
      </c>
      <c r="D571" s="161">
        <v>7</v>
      </c>
      <c r="E571" s="162" t="s">
        <v>823</v>
      </c>
      <c r="F571" s="162" t="s">
        <v>824</v>
      </c>
      <c r="G571" s="162">
        <v>34000</v>
      </c>
      <c r="H571" s="161">
        <v>1</v>
      </c>
      <c r="I571" s="99" t="s">
        <v>57</v>
      </c>
      <c r="J571" s="99" t="s">
        <v>58</v>
      </c>
      <c r="K571" s="161" t="str">
        <f t="shared" si="523"/>
        <v>NF_07_24_5701p57.20</v>
      </c>
      <c r="L571" s="79">
        <v>0</v>
      </c>
      <c r="M571" s="100">
        <f t="shared" ref="M571:U571" si="575">(L571*M$5)</f>
        <v>0</v>
      </c>
      <c r="N571" s="100">
        <f t="shared" si="575"/>
        <v>0</v>
      </c>
      <c r="O571" s="100">
        <f t="shared" si="575"/>
        <v>0</v>
      </c>
      <c r="P571" s="100">
        <f t="shared" si="575"/>
        <v>0</v>
      </c>
      <c r="Q571" s="100">
        <f t="shared" si="575"/>
        <v>0</v>
      </c>
      <c r="R571" s="100">
        <f t="shared" si="575"/>
        <v>0</v>
      </c>
      <c r="S571" s="100">
        <f t="shared" si="575"/>
        <v>0</v>
      </c>
      <c r="T571" s="100">
        <f t="shared" si="575"/>
        <v>0</v>
      </c>
      <c r="U571" s="100">
        <f t="shared" si="575"/>
        <v>0</v>
      </c>
      <c r="V571" s="162" t="s">
        <v>825</v>
      </c>
    </row>
    <row r="572" spans="1:22" s="96" customFormat="1" ht="15.75" x14ac:dyDescent="0.25">
      <c r="A572" s="98" t="s">
        <v>86</v>
      </c>
      <c r="B572" s="95">
        <v>43800</v>
      </c>
      <c r="C572" s="162" t="s">
        <v>822</v>
      </c>
      <c r="D572" s="161">
        <v>7</v>
      </c>
      <c r="E572" s="162" t="s">
        <v>823</v>
      </c>
      <c r="F572" s="162" t="s">
        <v>824</v>
      </c>
      <c r="G572" s="162">
        <v>34000</v>
      </c>
      <c r="H572" s="161">
        <v>1</v>
      </c>
      <c r="I572" s="99" t="s">
        <v>60</v>
      </c>
      <c r="J572" s="99" t="s">
        <v>61</v>
      </c>
      <c r="K572" s="161" t="str">
        <f t="shared" si="523"/>
        <v>NF_07_24_5701p57.21</v>
      </c>
      <c r="L572" s="79">
        <v>0</v>
      </c>
      <c r="M572" s="100">
        <f t="shared" ref="M572:U572" si="576">(L572*M$5)</f>
        <v>0</v>
      </c>
      <c r="N572" s="100">
        <f t="shared" si="576"/>
        <v>0</v>
      </c>
      <c r="O572" s="100">
        <f t="shared" si="576"/>
        <v>0</v>
      </c>
      <c r="P572" s="100">
        <f t="shared" si="576"/>
        <v>0</v>
      </c>
      <c r="Q572" s="100">
        <f t="shared" si="576"/>
        <v>0</v>
      </c>
      <c r="R572" s="100">
        <f t="shared" si="576"/>
        <v>0</v>
      </c>
      <c r="S572" s="100">
        <f t="shared" si="576"/>
        <v>0</v>
      </c>
      <c r="T572" s="100">
        <f t="shared" si="576"/>
        <v>0</v>
      </c>
      <c r="U572" s="100">
        <f t="shared" si="576"/>
        <v>0</v>
      </c>
      <c r="V572" s="162" t="s">
        <v>825</v>
      </c>
    </row>
    <row r="573" spans="1:22" s="96" customFormat="1" ht="15.75" x14ac:dyDescent="0.25">
      <c r="A573" s="98"/>
      <c r="B573" s="95">
        <v>43617</v>
      </c>
      <c r="C573" s="162" t="s">
        <v>822</v>
      </c>
      <c r="D573" s="161">
        <v>7</v>
      </c>
      <c r="E573" s="162" t="s">
        <v>826</v>
      </c>
      <c r="F573" s="162" t="s">
        <v>827</v>
      </c>
      <c r="G573" s="162">
        <v>57000</v>
      </c>
      <c r="H573" s="161">
        <v>1</v>
      </c>
      <c r="I573" s="99" t="s">
        <v>57</v>
      </c>
      <c r="J573" s="99" t="s">
        <v>58</v>
      </c>
      <c r="K573" s="161" t="str">
        <f t="shared" si="523"/>
        <v>NF_07_24_5702p57.20</v>
      </c>
      <c r="L573" s="79">
        <v>0</v>
      </c>
      <c r="M573" s="100">
        <f t="shared" ref="M573:U573" si="577">(L573*M$5)</f>
        <v>0</v>
      </c>
      <c r="N573" s="100">
        <f t="shared" si="577"/>
        <v>0</v>
      </c>
      <c r="O573" s="100">
        <f t="shared" si="577"/>
        <v>0</v>
      </c>
      <c r="P573" s="100">
        <f t="shared" si="577"/>
        <v>0</v>
      </c>
      <c r="Q573" s="100">
        <f t="shared" si="577"/>
        <v>0</v>
      </c>
      <c r="R573" s="100">
        <f t="shared" si="577"/>
        <v>0</v>
      </c>
      <c r="S573" s="100">
        <f t="shared" si="577"/>
        <v>0</v>
      </c>
      <c r="T573" s="100">
        <f t="shared" si="577"/>
        <v>0</v>
      </c>
      <c r="U573" s="100">
        <f t="shared" si="577"/>
        <v>0</v>
      </c>
      <c r="V573" s="162" t="s">
        <v>828</v>
      </c>
    </row>
    <row r="574" spans="1:22" s="96" customFormat="1" ht="15.75" x14ac:dyDescent="0.25">
      <c r="A574" s="98" t="s">
        <v>637</v>
      </c>
      <c r="B574" s="95">
        <v>43800</v>
      </c>
      <c r="C574" s="162" t="s">
        <v>822</v>
      </c>
      <c r="D574" s="161">
        <v>7</v>
      </c>
      <c r="E574" s="162" t="s">
        <v>826</v>
      </c>
      <c r="F574" s="162" t="s">
        <v>827</v>
      </c>
      <c r="G574" s="162">
        <v>57000</v>
      </c>
      <c r="H574" s="161">
        <v>1</v>
      </c>
      <c r="I574" s="99" t="s">
        <v>60</v>
      </c>
      <c r="J574" s="99" t="s">
        <v>61</v>
      </c>
      <c r="K574" s="161" t="str">
        <f t="shared" si="523"/>
        <v>NF_07_24_5702p57.21</v>
      </c>
      <c r="L574" s="79">
        <v>0</v>
      </c>
      <c r="M574" s="100">
        <f t="shared" ref="M574:U574" si="578">(L574*M$5)</f>
        <v>0</v>
      </c>
      <c r="N574" s="100">
        <f t="shared" si="578"/>
        <v>0</v>
      </c>
      <c r="O574" s="100">
        <f t="shared" si="578"/>
        <v>0</v>
      </c>
      <c r="P574" s="100">
        <f t="shared" si="578"/>
        <v>0</v>
      </c>
      <c r="Q574" s="100">
        <f t="shared" si="578"/>
        <v>0</v>
      </c>
      <c r="R574" s="100">
        <f t="shared" si="578"/>
        <v>0</v>
      </c>
      <c r="S574" s="100">
        <f t="shared" si="578"/>
        <v>0</v>
      </c>
      <c r="T574" s="100">
        <f t="shared" si="578"/>
        <v>0</v>
      </c>
      <c r="U574" s="100">
        <f t="shared" si="578"/>
        <v>0</v>
      </c>
      <c r="V574" s="162" t="s">
        <v>828</v>
      </c>
    </row>
    <row r="575" spans="1:22" s="96" customFormat="1" ht="15.75" x14ac:dyDescent="0.25">
      <c r="A575" s="98"/>
      <c r="B575" s="95">
        <v>43617</v>
      </c>
      <c r="C575" s="162" t="s">
        <v>822</v>
      </c>
      <c r="D575" s="161">
        <v>7</v>
      </c>
      <c r="E575" s="162" t="s">
        <v>829</v>
      </c>
      <c r="F575" s="162" t="s">
        <v>830</v>
      </c>
      <c r="G575" s="162">
        <v>57000</v>
      </c>
      <c r="H575" s="161">
        <v>1</v>
      </c>
      <c r="I575" s="99" t="s">
        <v>57</v>
      </c>
      <c r="J575" s="99" t="s">
        <v>58</v>
      </c>
      <c r="K575" s="161" t="str">
        <f t="shared" si="523"/>
        <v>NF_07_24_5703p57.20</v>
      </c>
      <c r="L575" s="79">
        <v>0</v>
      </c>
      <c r="M575" s="100">
        <f t="shared" ref="M575:U575" si="579">(L575*M$5)</f>
        <v>0</v>
      </c>
      <c r="N575" s="100">
        <f t="shared" si="579"/>
        <v>0</v>
      </c>
      <c r="O575" s="100">
        <f t="shared" si="579"/>
        <v>0</v>
      </c>
      <c r="P575" s="100">
        <f t="shared" si="579"/>
        <v>0</v>
      </c>
      <c r="Q575" s="100">
        <f t="shared" si="579"/>
        <v>0</v>
      </c>
      <c r="R575" s="100">
        <f t="shared" si="579"/>
        <v>0</v>
      </c>
      <c r="S575" s="100">
        <f t="shared" si="579"/>
        <v>0</v>
      </c>
      <c r="T575" s="100">
        <f t="shared" si="579"/>
        <v>0</v>
      </c>
      <c r="U575" s="100">
        <f t="shared" si="579"/>
        <v>0</v>
      </c>
      <c r="V575" s="162" t="s">
        <v>828</v>
      </c>
    </row>
    <row r="576" spans="1:22" s="96" customFormat="1" ht="15.75" x14ac:dyDescent="0.25">
      <c r="A576" s="98" t="s">
        <v>637</v>
      </c>
      <c r="B576" s="95">
        <v>43800</v>
      </c>
      <c r="C576" s="162" t="s">
        <v>822</v>
      </c>
      <c r="D576" s="161">
        <v>7</v>
      </c>
      <c r="E576" s="162" t="s">
        <v>829</v>
      </c>
      <c r="F576" s="162" t="s">
        <v>830</v>
      </c>
      <c r="G576" s="162">
        <v>57000</v>
      </c>
      <c r="H576" s="161">
        <v>1</v>
      </c>
      <c r="I576" s="99" t="s">
        <v>60</v>
      </c>
      <c r="J576" s="99" t="s">
        <v>61</v>
      </c>
      <c r="K576" s="161" t="str">
        <f t="shared" si="523"/>
        <v>NF_07_24_5703p57.21</v>
      </c>
      <c r="L576" s="79">
        <v>0</v>
      </c>
      <c r="M576" s="100">
        <f t="shared" ref="M576:U576" si="580">(L576*M$5)</f>
        <v>0</v>
      </c>
      <c r="N576" s="100">
        <f t="shared" si="580"/>
        <v>0</v>
      </c>
      <c r="O576" s="100">
        <f t="shared" si="580"/>
        <v>0</v>
      </c>
      <c r="P576" s="100">
        <f t="shared" si="580"/>
        <v>0</v>
      </c>
      <c r="Q576" s="100">
        <f t="shared" si="580"/>
        <v>0</v>
      </c>
      <c r="R576" s="100">
        <f t="shared" si="580"/>
        <v>0</v>
      </c>
      <c r="S576" s="100">
        <f t="shared" si="580"/>
        <v>0</v>
      </c>
      <c r="T576" s="100">
        <f t="shared" si="580"/>
        <v>0</v>
      </c>
      <c r="U576" s="100">
        <f t="shared" si="580"/>
        <v>0</v>
      </c>
      <c r="V576" s="162" t="s">
        <v>828</v>
      </c>
    </row>
    <row r="577" spans="1:22" s="96" customFormat="1" ht="15.75" x14ac:dyDescent="0.25">
      <c r="A577" s="98" t="s">
        <v>86</v>
      </c>
      <c r="B577" s="95">
        <v>43617</v>
      </c>
      <c r="C577" s="162" t="s">
        <v>822</v>
      </c>
      <c r="D577" s="161">
        <v>7</v>
      </c>
      <c r="E577" s="162" t="s">
        <v>831</v>
      </c>
      <c r="F577" s="162" t="s">
        <v>832</v>
      </c>
      <c r="G577" s="162">
        <v>52000</v>
      </c>
      <c r="H577" s="161">
        <v>1</v>
      </c>
      <c r="I577" s="99" t="s">
        <v>57</v>
      </c>
      <c r="J577" s="99" t="s">
        <v>58</v>
      </c>
      <c r="K577" s="161" t="str">
        <f t="shared" si="523"/>
        <v>NF_07_24_5704p57.20</v>
      </c>
      <c r="L577" s="79">
        <v>0</v>
      </c>
      <c r="M577" s="100">
        <f t="shared" ref="M577:U577" si="581">(L577*M$5)</f>
        <v>0</v>
      </c>
      <c r="N577" s="100">
        <f t="shared" si="581"/>
        <v>0</v>
      </c>
      <c r="O577" s="100">
        <f t="shared" si="581"/>
        <v>0</v>
      </c>
      <c r="P577" s="100">
        <f t="shared" si="581"/>
        <v>0</v>
      </c>
      <c r="Q577" s="100">
        <f t="shared" si="581"/>
        <v>0</v>
      </c>
      <c r="R577" s="100">
        <f t="shared" si="581"/>
        <v>0</v>
      </c>
      <c r="S577" s="100">
        <f t="shared" si="581"/>
        <v>0</v>
      </c>
      <c r="T577" s="100">
        <f t="shared" si="581"/>
        <v>0</v>
      </c>
      <c r="U577" s="100">
        <f t="shared" si="581"/>
        <v>0</v>
      </c>
      <c r="V577" s="162" t="s">
        <v>833</v>
      </c>
    </row>
    <row r="578" spans="1:22" s="96" customFormat="1" ht="15.75" x14ac:dyDescent="0.25">
      <c r="A578" s="98" t="s">
        <v>86</v>
      </c>
      <c r="B578" s="95">
        <v>43800</v>
      </c>
      <c r="C578" s="162" t="s">
        <v>822</v>
      </c>
      <c r="D578" s="161">
        <v>7</v>
      </c>
      <c r="E578" s="162" t="s">
        <v>831</v>
      </c>
      <c r="F578" s="162" t="s">
        <v>832</v>
      </c>
      <c r="G578" s="162">
        <v>52000</v>
      </c>
      <c r="H578" s="161">
        <v>1</v>
      </c>
      <c r="I578" s="99" t="s">
        <v>60</v>
      </c>
      <c r="J578" s="99" t="s">
        <v>61</v>
      </c>
      <c r="K578" s="161" t="str">
        <f t="shared" si="523"/>
        <v>NF_07_24_5704p57.21</v>
      </c>
      <c r="L578" s="79">
        <v>0</v>
      </c>
      <c r="M578" s="100">
        <f t="shared" ref="M578:U578" si="582">(L578*M$5)</f>
        <v>0</v>
      </c>
      <c r="N578" s="100">
        <f t="shared" si="582"/>
        <v>0</v>
      </c>
      <c r="O578" s="100">
        <f t="shared" si="582"/>
        <v>0</v>
      </c>
      <c r="P578" s="100">
        <f t="shared" si="582"/>
        <v>0</v>
      </c>
      <c r="Q578" s="100">
        <f t="shared" si="582"/>
        <v>0</v>
      </c>
      <c r="R578" s="100">
        <f t="shared" si="582"/>
        <v>0</v>
      </c>
      <c r="S578" s="100">
        <f t="shared" si="582"/>
        <v>0</v>
      </c>
      <c r="T578" s="100">
        <f t="shared" si="582"/>
        <v>0</v>
      </c>
      <c r="U578" s="100">
        <f t="shared" si="582"/>
        <v>0</v>
      </c>
      <c r="V578" s="162" t="s">
        <v>833</v>
      </c>
    </row>
    <row r="579" spans="1:22" s="96" customFormat="1" ht="15.75" x14ac:dyDescent="0.25">
      <c r="A579" s="98" t="s">
        <v>86</v>
      </c>
      <c r="B579" s="95">
        <v>43617</v>
      </c>
      <c r="C579" s="162" t="s">
        <v>822</v>
      </c>
      <c r="D579" s="161">
        <v>7</v>
      </c>
      <c r="E579" s="162" t="s">
        <v>834</v>
      </c>
      <c r="F579" s="162" t="s">
        <v>835</v>
      </c>
      <c r="G579" s="162">
        <v>16500</v>
      </c>
      <c r="H579" s="161">
        <v>1</v>
      </c>
      <c r="I579" s="99" t="s">
        <v>57</v>
      </c>
      <c r="J579" s="99" t="s">
        <v>58</v>
      </c>
      <c r="K579" s="161" t="str">
        <f t="shared" si="523"/>
        <v>NF_07_24_5705p57.20</v>
      </c>
      <c r="L579" s="79">
        <v>0</v>
      </c>
      <c r="M579" s="100">
        <f t="shared" ref="M579:U579" si="583">(L579*M$5)</f>
        <v>0</v>
      </c>
      <c r="N579" s="100">
        <f t="shared" si="583"/>
        <v>0</v>
      </c>
      <c r="O579" s="100">
        <f t="shared" si="583"/>
        <v>0</v>
      </c>
      <c r="P579" s="100">
        <f t="shared" si="583"/>
        <v>0</v>
      </c>
      <c r="Q579" s="100">
        <f t="shared" si="583"/>
        <v>0</v>
      </c>
      <c r="R579" s="100">
        <f t="shared" si="583"/>
        <v>0</v>
      </c>
      <c r="S579" s="100">
        <f t="shared" si="583"/>
        <v>0</v>
      </c>
      <c r="T579" s="100">
        <f t="shared" si="583"/>
        <v>0</v>
      </c>
      <c r="U579" s="100">
        <f t="shared" si="583"/>
        <v>0</v>
      </c>
      <c r="V579" s="162" t="s">
        <v>836</v>
      </c>
    </row>
    <row r="580" spans="1:22" s="96" customFormat="1" ht="15.75" x14ac:dyDescent="0.25">
      <c r="A580" s="98" t="s">
        <v>86</v>
      </c>
      <c r="B580" s="95">
        <v>43800</v>
      </c>
      <c r="C580" s="162" t="s">
        <v>822</v>
      </c>
      <c r="D580" s="161">
        <v>7</v>
      </c>
      <c r="E580" s="162" t="s">
        <v>834</v>
      </c>
      <c r="F580" s="162" t="s">
        <v>835</v>
      </c>
      <c r="G580" s="162">
        <v>16500</v>
      </c>
      <c r="H580" s="161">
        <v>1</v>
      </c>
      <c r="I580" s="99" t="s">
        <v>60</v>
      </c>
      <c r="J580" s="99" t="s">
        <v>61</v>
      </c>
      <c r="K580" s="161" t="str">
        <f t="shared" si="523"/>
        <v>NF_07_24_5705p57.21</v>
      </c>
      <c r="L580" s="79">
        <v>0</v>
      </c>
      <c r="M580" s="100">
        <f t="shared" ref="M580:U580" si="584">(L580*M$5)</f>
        <v>0</v>
      </c>
      <c r="N580" s="100">
        <f t="shared" si="584"/>
        <v>0</v>
      </c>
      <c r="O580" s="100">
        <f t="shared" si="584"/>
        <v>0</v>
      </c>
      <c r="P580" s="100">
        <f t="shared" si="584"/>
        <v>0</v>
      </c>
      <c r="Q580" s="100">
        <f t="shared" si="584"/>
        <v>0</v>
      </c>
      <c r="R580" s="100">
        <f t="shared" si="584"/>
        <v>0</v>
      </c>
      <c r="S580" s="100">
        <f t="shared" si="584"/>
        <v>0</v>
      </c>
      <c r="T580" s="100">
        <f t="shared" si="584"/>
        <v>0</v>
      </c>
      <c r="U580" s="100">
        <f t="shared" si="584"/>
        <v>0</v>
      </c>
      <c r="V580" s="162" t="s">
        <v>836</v>
      </c>
    </row>
    <row r="581" spans="1:22" s="96" customFormat="1" ht="15.75" x14ac:dyDescent="0.25">
      <c r="A581" s="98"/>
      <c r="B581" s="95">
        <v>43617</v>
      </c>
      <c r="C581" s="162" t="s">
        <v>822</v>
      </c>
      <c r="D581" s="161">
        <v>13</v>
      </c>
      <c r="E581" s="162" t="s">
        <v>837</v>
      </c>
      <c r="F581" s="162" t="s">
        <v>838</v>
      </c>
      <c r="G581" s="162">
        <v>106000</v>
      </c>
      <c r="H581" s="161">
        <v>1</v>
      </c>
      <c r="I581" s="99" t="s">
        <v>57</v>
      </c>
      <c r="J581" s="99" t="s">
        <v>58</v>
      </c>
      <c r="K581" s="161" t="str">
        <f t="shared" si="523"/>
        <v>NF_13_29_5701p57.20</v>
      </c>
      <c r="L581" s="79">
        <v>0</v>
      </c>
      <c r="M581" s="100">
        <f t="shared" ref="M581:U581" si="585">(L581*M$5)</f>
        <v>0</v>
      </c>
      <c r="N581" s="100">
        <f t="shared" si="585"/>
        <v>0</v>
      </c>
      <c r="O581" s="100">
        <f t="shared" si="585"/>
        <v>0</v>
      </c>
      <c r="P581" s="100">
        <f t="shared" si="585"/>
        <v>0</v>
      </c>
      <c r="Q581" s="100">
        <f t="shared" si="585"/>
        <v>0</v>
      </c>
      <c r="R581" s="100">
        <f t="shared" si="585"/>
        <v>0</v>
      </c>
      <c r="S581" s="100">
        <f t="shared" si="585"/>
        <v>0</v>
      </c>
      <c r="T581" s="100">
        <f t="shared" si="585"/>
        <v>0</v>
      </c>
      <c r="U581" s="100">
        <f t="shared" si="585"/>
        <v>0</v>
      </c>
      <c r="V581" s="162" t="s">
        <v>839</v>
      </c>
    </row>
    <row r="582" spans="1:22" s="96" customFormat="1" ht="15.75" x14ac:dyDescent="0.25">
      <c r="A582" s="98" t="s">
        <v>637</v>
      </c>
      <c r="B582" s="95">
        <v>43800</v>
      </c>
      <c r="C582" s="162" t="s">
        <v>822</v>
      </c>
      <c r="D582" s="161">
        <v>13</v>
      </c>
      <c r="E582" s="162" t="s">
        <v>837</v>
      </c>
      <c r="F582" s="162" t="s">
        <v>838</v>
      </c>
      <c r="G582" s="162">
        <v>106000</v>
      </c>
      <c r="H582" s="161">
        <v>1</v>
      </c>
      <c r="I582" s="99" t="s">
        <v>60</v>
      </c>
      <c r="J582" s="99" t="s">
        <v>61</v>
      </c>
      <c r="K582" s="161" t="str">
        <f t="shared" si="523"/>
        <v>NF_13_29_5701p57.21</v>
      </c>
      <c r="L582" s="79">
        <v>0</v>
      </c>
      <c r="M582" s="100">
        <f t="shared" ref="M582:U582" si="586">(L582*M$5)</f>
        <v>0</v>
      </c>
      <c r="N582" s="100">
        <f t="shared" si="586"/>
        <v>0</v>
      </c>
      <c r="O582" s="100">
        <f t="shared" si="586"/>
        <v>0</v>
      </c>
      <c r="P582" s="100">
        <f t="shared" si="586"/>
        <v>0</v>
      </c>
      <c r="Q582" s="100">
        <f t="shared" si="586"/>
        <v>0</v>
      </c>
      <c r="R582" s="100">
        <f t="shared" si="586"/>
        <v>0</v>
      </c>
      <c r="S582" s="100">
        <f t="shared" si="586"/>
        <v>0</v>
      </c>
      <c r="T582" s="100">
        <f t="shared" si="586"/>
        <v>0</v>
      </c>
      <c r="U582" s="100">
        <f t="shared" si="586"/>
        <v>0</v>
      </c>
      <c r="V582" s="162" t="s">
        <v>839</v>
      </c>
    </row>
    <row r="583" spans="1:22" s="96" customFormat="1" ht="15.75" x14ac:dyDescent="0.25">
      <c r="A583" s="98"/>
      <c r="B583" s="95">
        <v>43617</v>
      </c>
      <c r="C583" s="162" t="s">
        <v>822</v>
      </c>
      <c r="D583" s="161">
        <v>13</v>
      </c>
      <c r="E583" s="162" t="s">
        <v>840</v>
      </c>
      <c r="F583" s="162" t="s">
        <v>841</v>
      </c>
      <c r="G583" s="162">
        <v>106000</v>
      </c>
      <c r="H583" s="161">
        <v>1</v>
      </c>
      <c r="I583" s="99" t="s">
        <v>57</v>
      </c>
      <c r="J583" s="99" t="s">
        <v>58</v>
      </c>
      <c r="K583" s="161" t="str">
        <f t="shared" si="523"/>
        <v>NF_13_29_5702p57.20</v>
      </c>
      <c r="L583" s="79">
        <v>0</v>
      </c>
      <c r="M583" s="100">
        <f t="shared" ref="M583:U583" si="587">(L583*M$5)</f>
        <v>0</v>
      </c>
      <c r="N583" s="100">
        <f t="shared" si="587"/>
        <v>0</v>
      </c>
      <c r="O583" s="100">
        <f t="shared" si="587"/>
        <v>0</v>
      </c>
      <c r="P583" s="100">
        <f t="shared" si="587"/>
        <v>0</v>
      </c>
      <c r="Q583" s="100">
        <f t="shared" si="587"/>
        <v>0</v>
      </c>
      <c r="R583" s="100">
        <f t="shared" si="587"/>
        <v>0</v>
      </c>
      <c r="S583" s="100">
        <f t="shared" si="587"/>
        <v>0</v>
      </c>
      <c r="T583" s="100">
        <f t="shared" si="587"/>
        <v>0</v>
      </c>
      <c r="U583" s="100">
        <f t="shared" si="587"/>
        <v>0</v>
      </c>
      <c r="V583" s="162" t="s">
        <v>839</v>
      </c>
    </row>
    <row r="584" spans="1:22" s="96" customFormat="1" ht="15.75" x14ac:dyDescent="0.25">
      <c r="A584" s="98" t="s">
        <v>637</v>
      </c>
      <c r="B584" s="95">
        <v>43800</v>
      </c>
      <c r="C584" s="162" t="s">
        <v>822</v>
      </c>
      <c r="D584" s="161">
        <v>13</v>
      </c>
      <c r="E584" s="162" t="s">
        <v>840</v>
      </c>
      <c r="F584" s="162" t="s">
        <v>841</v>
      </c>
      <c r="G584" s="162">
        <v>106000</v>
      </c>
      <c r="H584" s="161">
        <v>1</v>
      </c>
      <c r="I584" s="99" t="s">
        <v>60</v>
      </c>
      <c r="J584" s="99" t="s">
        <v>61</v>
      </c>
      <c r="K584" s="161" t="str">
        <f t="shared" ref="K584:K647" si="588">CONCATENATE(E584,I584)</f>
        <v>NF_13_29_5702p57.21</v>
      </c>
      <c r="L584" s="79">
        <v>0</v>
      </c>
      <c r="M584" s="100">
        <f t="shared" ref="M584:U584" si="589">(L584*M$5)</f>
        <v>0</v>
      </c>
      <c r="N584" s="100">
        <f t="shared" si="589"/>
        <v>0</v>
      </c>
      <c r="O584" s="100">
        <f t="shared" si="589"/>
        <v>0</v>
      </c>
      <c r="P584" s="100">
        <f t="shared" si="589"/>
        <v>0</v>
      </c>
      <c r="Q584" s="100">
        <f t="shared" si="589"/>
        <v>0</v>
      </c>
      <c r="R584" s="100">
        <f t="shared" si="589"/>
        <v>0</v>
      </c>
      <c r="S584" s="100">
        <f t="shared" si="589"/>
        <v>0</v>
      </c>
      <c r="T584" s="100">
        <f t="shared" si="589"/>
        <v>0</v>
      </c>
      <c r="U584" s="100">
        <f t="shared" si="589"/>
        <v>0</v>
      </c>
      <c r="V584" s="162" t="s">
        <v>839</v>
      </c>
    </row>
    <row r="585" spans="1:22" s="96" customFormat="1" ht="15.75" x14ac:dyDescent="0.25">
      <c r="A585" s="98"/>
      <c r="B585" s="95">
        <v>43617</v>
      </c>
      <c r="C585" s="162" t="s">
        <v>842</v>
      </c>
      <c r="D585" s="161">
        <v>7</v>
      </c>
      <c r="E585" s="162" t="s">
        <v>843</v>
      </c>
      <c r="F585" s="162" t="s">
        <v>844</v>
      </c>
      <c r="G585" s="162">
        <v>52000</v>
      </c>
      <c r="H585" s="161">
        <v>1</v>
      </c>
      <c r="I585" s="99" t="s">
        <v>57</v>
      </c>
      <c r="J585" s="99" t="s">
        <v>58</v>
      </c>
      <c r="K585" s="161" t="str">
        <f t="shared" si="588"/>
        <v>NG_07_24_5701p57.20</v>
      </c>
      <c r="L585" s="79">
        <v>0</v>
      </c>
      <c r="M585" s="100">
        <f t="shared" ref="M585:U585" si="590">(L585*M$5)</f>
        <v>0</v>
      </c>
      <c r="N585" s="100">
        <f t="shared" si="590"/>
        <v>0</v>
      </c>
      <c r="O585" s="100">
        <f t="shared" si="590"/>
        <v>0</v>
      </c>
      <c r="P585" s="100">
        <f t="shared" si="590"/>
        <v>0</v>
      </c>
      <c r="Q585" s="100">
        <f t="shared" si="590"/>
        <v>0</v>
      </c>
      <c r="R585" s="100">
        <f t="shared" si="590"/>
        <v>0</v>
      </c>
      <c r="S585" s="100">
        <f t="shared" si="590"/>
        <v>0</v>
      </c>
      <c r="T585" s="100">
        <f t="shared" si="590"/>
        <v>0</v>
      </c>
      <c r="U585" s="100">
        <f t="shared" si="590"/>
        <v>0</v>
      </c>
      <c r="V585" s="162" t="s">
        <v>845</v>
      </c>
    </row>
    <row r="586" spans="1:22" s="96" customFormat="1" ht="15.75" x14ac:dyDescent="0.25">
      <c r="A586" s="98" t="s">
        <v>637</v>
      </c>
      <c r="B586" s="95">
        <v>43800</v>
      </c>
      <c r="C586" s="162" t="s">
        <v>842</v>
      </c>
      <c r="D586" s="161">
        <v>7</v>
      </c>
      <c r="E586" s="162" t="s">
        <v>843</v>
      </c>
      <c r="F586" s="162" t="s">
        <v>844</v>
      </c>
      <c r="G586" s="162">
        <v>52000</v>
      </c>
      <c r="H586" s="161">
        <v>1</v>
      </c>
      <c r="I586" s="99" t="s">
        <v>60</v>
      </c>
      <c r="J586" s="99" t="s">
        <v>61</v>
      </c>
      <c r="K586" s="161" t="str">
        <f t="shared" si="588"/>
        <v>NG_07_24_5701p57.21</v>
      </c>
      <c r="L586" s="79">
        <v>0</v>
      </c>
      <c r="M586" s="100">
        <f t="shared" ref="M586:U586" si="591">(L586*M$5)</f>
        <v>0</v>
      </c>
      <c r="N586" s="100">
        <f t="shared" si="591"/>
        <v>0</v>
      </c>
      <c r="O586" s="100">
        <f t="shared" si="591"/>
        <v>0</v>
      </c>
      <c r="P586" s="100">
        <f t="shared" si="591"/>
        <v>0</v>
      </c>
      <c r="Q586" s="100">
        <f t="shared" si="591"/>
        <v>0</v>
      </c>
      <c r="R586" s="100">
        <f t="shared" si="591"/>
        <v>0</v>
      </c>
      <c r="S586" s="100">
        <f t="shared" si="591"/>
        <v>0</v>
      </c>
      <c r="T586" s="100">
        <f t="shared" si="591"/>
        <v>0</v>
      </c>
      <c r="U586" s="100">
        <f t="shared" si="591"/>
        <v>0</v>
      </c>
      <c r="V586" s="162" t="s">
        <v>845</v>
      </c>
    </row>
    <row r="587" spans="1:22" s="96" customFormat="1" ht="15.75" x14ac:dyDescent="0.25">
      <c r="A587" s="98"/>
      <c r="B587" s="95">
        <v>43617</v>
      </c>
      <c r="C587" s="162" t="s">
        <v>842</v>
      </c>
      <c r="D587" s="161">
        <v>7</v>
      </c>
      <c r="E587" s="162" t="s">
        <v>846</v>
      </c>
      <c r="F587" s="162" t="s">
        <v>847</v>
      </c>
      <c r="G587" s="162">
        <v>52000</v>
      </c>
      <c r="H587" s="161">
        <v>1</v>
      </c>
      <c r="I587" s="99" t="s">
        <v>57</v>
      </c>
      <c r="J587" s="99" t="s">
        <v>58</v>
      </c>
      <c r="K587" s="161" t="str">
        <f t="shared" si="588"/>
        <v>NG_07_24_5702p57.20</v>
      </c>
      <c r="L587" s="79">
        <v>0</v>
      </c>
      <c r="M587" s="100">
        <f t="shared" ref="M587:U587" si="592">(L587*M$5)</f>
        <v>0</v>
      </c>
      <c r="N587" s="100">
        <f t="shared" si="592"/>
        <v>0</v>
      </c>
      <c r="O587" s="100">
        <f t="shared" si="592"/>
        <v>0</v>
      </c>
      <c r="P587" s="100">
        <f t="shared" si="592"/>
        <v>0</v>
      </c>
      <c r="Q587" s="100">
        <f t="shared" si="592"/>
        <v>0</v>
      </c>
      <c r="R587" s="100">
        <f t="shared" si="592"/>
        <v>0</v>
      </c>
      <c r="S587" s="100">
        <f t="shared" si="592"/>
        <v>0</v>
      </c>
      <c r="T587" s="100">
        <f t="shared" si="592"/>
        <v>0</v>
      </c>
      <c r="U587" s="100">
        <f t="shared" si="592"/>
        <v>0</v>
      </c>
      <c r="V587" s="162" t="s">
        <v>845</v>
      </c>
    </row>
    <row r="588" spans="1:22" s="96" customFormat="1" ht="15.75" x14ac:dyDescent="0.25">
      <c r="A588" s="98" t="s">
        <v>637</v>
      </c>
      <c r="B588" s="95">
        <v>43800</v>
      </c>
      <c r="C588" s="162" t="s">
        <v>842</v>
      </c>
      <c r="D588" s="161">
        <v>7</v>
      </c>
      <c r="E588" s="162" t="s">
        <v>846</v>
      </c>
      <c r="F588" s="162" t="s">
        <v>847</v>
      </c>
      <c r="G588" s="162">
        <v>52000</v>
      </c>
      <c r="H588" s="161">
        <v>1</v>
      </c>
      <c r="I588" s="99" t="s">
        <v>60</v>
      </c>
      <c r="J588" s="99" t="s">
        <v>61</v>
      </c>
      <c r="K588" s="161" t="str">
        <f t="shared" si="588"/>
        <v>NG_07_24_5702p57.21</v>
      </c>
      <c r="L588" s="79">
        <v>0</v>
      </c>
      <c r="M588" s="100">
        <f t="shared" ref="M588:U588" si="593">(L588*M$5)</f>
        <v>0</v>
      </c>
      <c r="N588" s="100">
        <f t="shared" si="593"/>
        <v>0</v>
      </c>
      <c r="O588" s="100">
        <f t="shared" si="593"/>
        <v>0</v>
      </c>
      <c r="P588" s="100">
        <f t="shared" si="593"/>
        <v>0</v>
      </c>
      <c r="Q588" s="100">
        <f t="shared" si="593"/>
        <v>0</v>
      </c>
      <c r="R588" s="100">
        <f t="shared" si="593"/>
        <v>0</v>
      </c>
      <c r="S588" s="100">
        <f t="shared" si="593"/>
        <v>0</v>
      </c>
      <c r="T588" s="100">
        <f t="shared" si="593"/>
        <v>0</v>
      </c>
      <c r="U588" s="100">
        <f t="shared" si="593"/>
        <v>0</v>
      </c>
      <c r="V588" s="162" t="s">
        <v>845</v>
      </c>
    </row>
    <row r="589" spans="1:22" s="96" customFormat="1" ht="15.75" x14ac:dyDescent="0.25">
      <c r="A589" s="98" t="s">
        <v>86</v>
      </c>
      <c r="B589" s="95">
        <v>43617</v>
      </c>
      <c r="C589" s="162" t="s">
        <v>842</v>
      </c>
      <c r="D589" s="161">
        <v>7</v>
      </c>
      <c r="E589" s="162" t="s">
        <v>848</v>
      </c>
      <c r="F589" s="162" t="s">
        <v>849</v>
      </c>
      <c r="G589" s="162">
        <v>50000</v>
      </c>
      <c r="H589" s="161">
        <v>1</v>
      </c>
      <c r="I589" s="99" t="s">
        <v>57</v>
      </c>
      <c r="J589" s="99" t="s">
        <v>58</v>
      </c>
      <c r="K589" s="161" t="str">
        <f t="shared" si="588"/>
        <v>NG_07_24_5703p57.20</v>
      </c>
      <c r="L589" s="79">
        <v>0</v>
      </c>
      <c r="M589" s="100">
        <f t="shared" ref="M589:U589" si="594">(L589*M$5)</f>
        <v>0</v>
      </c>
      <c r="N589" s="100">
        <f t="shared" si="594"/>
        <v>0</v>
      </c>
      <c r="O589" s="100">
        <f t="shared" si="594"/>
        <v>0</v>
      </c>
      <c r="P589" s="100">
        <f t="shared" si="594"/>
        <v>0</v>
      </c>
      <c r="Q589" s="100">
        <f t="shared" si="594"/>
        <v>0</v>
      </c>
      <c r="R589" s="100">
        <f t="shared" si="594"/>
        <v>0</v>
      </c>
      <c r="S589" s="100">
        <f t="shared" si="594"/>
        <v>0</v>
      </c>
      <c r="T589" s="100">
        <f t="shared" si="594"/>
        <v>0</v>
      </c>
      <c r="U589" s="100">
        <f t="shared" si="594"/>
        <v>0</v>
      </c>
      <c r="V589" s="162" t="s">
        <v>850</v>
      </c>
    </row>
    <row r="590" spans="1:22" s="96" customFormat="1" ht="15.75" x14ac:dyDescent="0.25">
      <c r="A590" s="98" t="s">
        <v>86</v>
      </c>
      <c r="B590" s="95">
        <v>43800</v>
      </c>
      <c r="C590" s="162" t="s">
        <v>842</v>
      </c>
      <c r="D590" s="161">
        <v>7</v>
      </c>
      <c r="E590" s="162" t="s">
        <v>848</v>
      </c>
      <c r="F590" s="162" t="s">
        <v>849</v>
      </c>
      <c r="G590" s="162">
        <v>50000</v>
      </c>
      <c r="H590" s="161">
        <v>1</v>
      </c>
      <c r="I590" s="99" t="s">
        <v>60</v>
      </c>
      <c r="J590" s="99" t="s">
        <v>61</v>
      </c>
      <c r="K590" s="161" t="str">
        <f t="shared" si="588"/>
        <v>NG_07_24_5703p57.21</v>
      </c>
      <c r="L590" s="79">
        <v>0</v>
      </c>
      <c r="M590" s="100">
        <f t="shared" ref="M590:U590" si="595">(L590*M$5)</f>
        <v>0</v>
      </c>
      <c r="N590" s="100">
        <f t="shared" si="595"/>
        <v>0</v>
      </c>
      <c r="O590" s="100">
        <f t="shared" si="595"/>
        <v>0</v>
      </c>
      <c r="P590" s="100">
        <f t="shared" si="595"/>
        <v>0</v>
      </c>
      <c r="Q590" s="100">
        <f t="shared" si="595"/>
        <v>0</v>
      </c>
      <c r="R590" s="100">
        <f t="shared" si="595"/>
        <v>0</v>
      </c>
      <c r="S590" s="100">
        <f t="shared" si="595"/>
        <v>0</v>
      </c>
      <c r="T590" s="100">
        <f t="shared" si="595"/>
        <v>0</v>
      </c>
      <c r="U590" s="100">
        <f t="shared" si="595"/>
        <v>0</v>
      </c>
      <c r="V590" s="162" t="s">
        <v>850</v>
      </c>
    </row>
    <row r="591" spans="1:22" s="96" customFormat="1" ht="15.75" x14ac:dyDescent="0.25">
      <c r="A591" s="98" t="s">
        <v>86</v>
      </c>
      <c r="B591" s="95">
        <v>43617</v>
      </c>
      <c r="C591" s="162" t="s">
        <v>842</v>
      </c>
      <c r="D591" s="161">
        <v>7</v>
      </c>
      <c r="E591" s="162" t="s">
        <v>851</v>
      </c>
      <c r="F591" s="162" t="s">
        <v>852</v>
      </c>
      <c r="G591" s="162">
        <v>41000</v>
      </c>
      <c r="H591" s="161">
        <v>1</v>
      </c>
      <c r="I591" s="99" t="s">
        <v>57</v>
      </c>
      <c r="J591" s="99" t="s">
        <v>58</v>
      </c>
      <c r="K591" s="161" t="str">
        <f t="shared" si="588"/>
        <v>NG_07_24_5704p57.20</v>
      </c>
      <c r="L591" s="79">
        <v>0</v>
      </c>
      <c r="M591" s="100">
        <f t="shared" ref="M591:U591" si="596">(L591*M$5)</f>
        <v>0</v>
      </c>
      <c r="N591" s="100">
        <f t="shared" si="596"/>
        <v>0</v>
      </c>
      <c r="O591" s="100">
        <f t="shared" si="596"/>
        <v>0</v>
      </c>
      <c r="P591" s="100">
        <f t="shared" si="596"/>
        <v>0</v>
      </c>
      <c r="Q591" s="100">
        <f t="shared" si="596"/>
        <v>0</v>
      </c>
      <c r="R591" s="100">
        <f t="shared" si="596"/>
        <v>0</v>
      </c>
      <c r="S591" s="100">
        <f t="shared" si="596"/>
        <v>0</v>
      </c>
      <c r="T591" s="100">
        <f t="shared" si="596"/>
        <v>0</v>
      </c>
      <c r="U591" s="100">
        <f t="shared" si="596"/>
        <v>0</v>
      </c>
      <c r="V591" s="162" t="s">
        <v>853</v>
      </c>
    </row>
    <row r="592" spans="1:22" s="96" customFormat="1" ht="15.75" x14ac:dyDescent="0.25">
      <c r="A592" s="98" t="s">
        <v>86</v>
      </c>
      <c r="B592" s="95">
        <v>43800</v>
      </c>
      <c r="C592" s="162" t="s">
        <v>842</v>
      </c>
      <c r="D592" s="161">
        <v>7</v>
      </c>
      <c r="E592" s="162" t="s">
        <v>851</v>
      </c>
      <c r="F592" s="162" t="s">
        <v>852</v>
      </c>
      <c r="G592" s="162">
        <v>41000</v>
      </c>
      <c r="H592" s="161">
        <v>1</v>
      </c>
      <c r="I592" s="99" t="s">
        <v>60</v>
      </c>
      <c r="J592" s="99" t="s">
        <v>61</v>
      </c>
      <c r="K592" s="161" t="str">
        <f t="shared" si="588"/>
        <v>NG_07_24_5704p57.21</v>
      </c>
      <c r="L592" s="79">
        <v>0</v>
      </c>
      <c r="M592" s="100">
        <f t="shared" ref="M592:U592" si="597">(L592*M$5)</f>
        <v>0</v>
      </c>
      <c r="N592" s="100">
        <f t="shared" si="597"/>
        <v>0</v>
      </c>
      <c r="O592" s="100">
        <f t="shared" si="597"/>
        <v>0</v>
      </c>
      <c r="P592" s="100">
        <f t="shared" si="597"/>
        <v>0</v>
      </c>
      <c r="Q592" s="100">
        <f t="shared" si="597"/>
        <v>0</v>
      </c>
      <c r="R592" s="100">
        <f t="shared" si="597"/>
        <v>0</v>
      </c>
      <c r="S592" s="100">
        <f t="shared" si="597"/>
        <v>0</v>
      </c>
      <c r="T592" s="100">
        <f t="shared" si="597"/>
        <v>0</v>
      </c>
      <c r="U592" s="100">
        <f t="shared" si="597"/>
        <v>0</v>
      </c>
      <c r="V592" s="162" t="s">
        <v>853</v>
      </c>
    </row>
    <row r="593" spans="1:22" s="96" customFormat="1" ht="15.75" x14ac:dyDescent="0.25">
      <c r="A593" s="98"/>
      <c r="B593" s="95">
        <v>43617</v>
      </c>
      <c r="C593" s="162" t="s">
        <v>842</v>
      </c>
      <c r="D593" s="161">
        <v>13</v>
      </c>
      <c r="E593" s="162" t="s">
        <v>854</v>
      </c>
      <c r="F593" s="162" t="s">
        <v>855</v>
      </c>
      <c r="G593" s="162">
        <v>107000</v>
      </c>
      <c r="H593" s="161">
        <v>1</v>
      </c>
      <c r="I593" s="99" t="s">
        <v>57</v>
      </c>
      <c r="J593" s="99" t="s">
        <v>58</v>
      </c>
      <c r="K593" s="161" t="str">
        <f t="shared" si="588"/>
        <v>NG_13_18_5701p57.20</v>
      </c>
      <c r="L593" s="79">
        <v>0</v>
      </c>
      <c r="M593" s="100">
        <f t="shared" ref="M593:U593" si="598">(L593*M$5)</f>
        <v>0</v>
      </c>
      <c r="N593" s="100">
        <f t="shared" si="598"/>
        <v>0</v>
      </c>
      <c r="O593" s="100">
        <f t="shared" si="598"/>
        <v>0</v>
      </c>
      <c r="P593" s="100">
        <f t="shared" si="598"/>
        <v>0</v>
      </c>
      <c r="Q593" s="100">
        <f t="shared" si="598"/>
        <v>0</v>
      </c>
      <c r="R593" s="100">
        <f t="shared" si="598"/>
        <v>0</v>
      </c>
      <c r="S593" s="100">
        <f t="shared" si="598"/>
        <v>0</v>
      </c>
      <c r="T593" s="100">
        <f t="shared" si="598"/>
        <v>0</v>
      </c>
      <c r="U593" s="100">
        <f t="shared" si="598"/>
        <v>0</v>
      </c>
      <c r="V593" s="162" t="s">
        <v>856</v>
      </c>
    </row>
    <row r="594" spans="1:22" s="96" customFormat="1" ht="15.75" x14ac:dyDescent="0.25">
      <c r="A594" s="98" t="s">
        <v>637</v>
      </c>
      <c r="B594" s="95">
        <v>43800</v>
      </c>
      <c r="C594" s="162" t="s">
        <v>842</v>
      </c>
      <c r="D594" s="161">
        <v>13</v>
      </c>
      <c r="E594" s="162" t="s">
        <v>854</v>
      </c>
      <c r="F594" s="162" t="s">
        <v>855</v>
      </c>
      <c r="G594" s="162">
        <v>107000</v>
      </c>
      <c r="H594" s="161">
        <v>1</v>
      </c>
      <c r="I594" s="99" t="s">
        <v>60</v>
      </c>
      <c r="J594" s="99" t="s">
        <v>61</v>
      </c>
      <c r="K594" s="161" t="str">
        <f t="shared" si="588"/>
        <v>NG_13_18_5701p57.21</v>
      </c>
      <c r="L594" s="79">
        <v>0</v>
      </c>
      <c r="M594" s="100">
        <f t="shared" ref="M594:U594" si="599">(L594*M$5)</f>
        <v>0</v>
      </c>
      <c r="N594" s="100">
        <f t="shared" si="599"/>
        <v>0</v>
      </c>
      <c r="O594" s="100">
        <f t="shared" si="599"/>
        <v>0</v>
      </c>
      <c r="P594" s="100">
        <f t="shared" si="599"/>
        <v>0</v>
      </c>
      <c r="Q594" s="100">
        <f t="shared" si="599"/>
        <v>0</v>
      </c>
      <c r="R594" s="100">
        <f t="shared" si="599"/>
        <v>0</v>
      </c>
      <c r="S594" s="100">
        <f t="shared" si="599"/>
        <v>0</v>
      </c>
      <c r="T594" s="100">
        <f t="shared" si="599"/>
        <v>0</v>
      </c>
      <c r="U594" s="100">
        <f t="shared" si="599"/>
        <v>0</v>
      </c>
      <c r="V594" s="162" t="s">
        <v>856</v>
      </c>
    </row>
    <row r="595" spans="1:22" s="96" customFormat="1" ht="15.75" x14ac:dyDescent="0.25">
      <c r="A595" s="98"/>
      <c r="B595" s="95">
        <v>43617</v>
      </c>
      <c r="C595" s="162" t="s">
        <v>842</v>
      </c>
      <c r="D595" s="161">
        <v>13</v>
      </c>
      <c r="E595" s="162" t="s">
        <v>857</v>
      </c>
      <c r="F595" s="162" t="s">
        <v>858</v>
      </c>
      <c r="G595" s="162">
        <v>107000</v>
      </c>
      <c r="H595" s="161">
        <v>1</v>
      </c>
      <c r="I595" s="99" t="s">
        <v>57</v>
      </c>
      <c r="J595" s="99" t="s">
        <v>58</v>
      </c>
      <c r="K595" s="161" t="str">
        <f t="shared" si="588"/>
        <v>NG_13_18_5702p57.20</v>
      </c>
      <c r="L595" s="79">
        <v>0</v>
      </c>
      <c r="M595" s="100">
        <f t="shared" ref="M595:U595" si="600">(L595*M$5)</f>
        <v>0</v>
      </c>
      <c r="N595" s="100">
        <f t="shared" si="600"/>
        <v>0</v>
      </c>
      <c r="O595" s="100">
        <f t="shared" si="600"/>
        <v>0</v>
      </c>
      <c r="P595" s="100">
        <f t="shared" si="600"/>
        <v>0</v>
      </c>
      <c r="Q595" s="100">
        <f t="shared" si="600"/>
        <v>0</v>
      </c>
      <c r="R595" s="100">
        <f t="shared" si="600"/>
        <v>0</v>
      </c>
      <c r="S595" s="100">
        <f t="shared" si="600"/>
        <v>0</v>
      </c>
      <c r="T595" s="100">
        <f t="shared" si="600"/>
        <v>0</v>
      </c>
      <c r="U595" s="100">
        <f t="shared" si="600"/>
        <v>0</v>
      </c>
      <c r="V595" s="162" t="s">
        <v>856</v>
      </c>
    </row>
    <row r="596" spans="1:22" s="96" customFormat="1" ht="15.75" x14ac:dyDescent="0.25">
      <c r="A596" s="98" t="s">
        <v>637</v>
      </c>
      <c r="B596" s="95">
        <v>43800</v>
      </c>
      <c r="C596" s="162" t="s">
        <v>842</v>
      </c>
      <c r="D596" s="161">
        <v>13</v>
      </c>
      <c r="E596" s="162" t="s">
        <v>857</v>
      </c>
      <c r="F596" s="162" t="s">
        <v>858</v>
      </c>
      <c r="G596" s="162">
        <v>107000</v>
      </c>
      <c r="H596" s="161">
        <v>1</v>
      </c>
      <c r="I596" s="99" t="s">
        <v>60</v>
      </c>
      <c r="J596" s="99" t="s">
        <v>61</v>
      </c>
      <c r="K596" s="161" t="str">
        <f t="shared" si="588"/>
        <v>NG_13_18_5702p57.21</v>
      </c>
      <c r="L596" s="79">
        <v>0</v>
      </c>
      <c r="M596" s="100">
        <f t="shared" ref="M596:U596" si="601">(L596*M$5)</f>
        <v>0</v>
      </c>
      <c r="N596" s="100">
        <f t="shared" si="601"/>
        <v>0</v>
      </c>
      <c r="O596" s="100">
        <f t="shared" si="601"/>
        <v>0</v>
      </c>
      <c r="P596" s="100">
        <f t="shared" si="601"/>
        <v>0</v>
      </c>
      <c r="Q596" s="100">
        <f t="shared" si="601"/>
        <v>0</v>
      </c>
      <c r="R596" s="100">
        <f t="shared" si="601"/>
        <v>0</v>
      </c>
      <c r="S596" s="100">
        <f t="shared" si="601"/>
        <v>0</v>
      </c>
      <c r="T596" s="100">
        <f t="shared" si="601"/>
        <v>0</v>
      </c>
      <c r="U596" s="100">
        <f t="shared" si="601"/>
        <v>0</v>
      </c>
      <c r="V596" s="162" t="s">
        <v>856</v>
      </c>
    </row>
    <row r="597" spans="1:22" s="96" customFormat="1" ht="15.75" x14ac:dyDescent="0.25">
      <c r="A597" s="98" t="s">
        <v>86</v>
      </c>
      <c r="B597" s="95">
        <v>43617</v>
      </c>
      <c r="C597" s="162" t="s">
        <v>859</v>
      </c>
      <c r="D597" s="161">
        <v>7</v>
      </c>
      <c r="E597" s="162" t="s">
        <v>860</v>
      </c>
      <c r="F597" s="162" t="s">
        <v>861</v>
      </c>
      <c r="G597" s="162">
        <v>10700</v>
      </c>
      <c r="H597" s="161">
        <v>1</v>
      </c>
      <c r="I597" s="99" t="s">
        <v>57</v>
      </c>
      <c r="J597" s="99" t="s">
        <v>58</v>
      </c>
      <c r="K597" s="161" t="str">
        <f t="shared" si="588"/>
        <v>NS_07_13_5701p57.20</v>
      </c>
      <c r="L597" s="79">
        <v>0</v>
      </c>
      <c r="M597" s="100">
        <f t="shared" ref="M597:U597" si="602">(L597*M$5)</f>
        <v>0</v>
      </c>
      <c r="N597" s="100">
        <f t="shared" si="602"/>
        <v>0</v>
      </c>
      <c r="O597" s="100">
        <f t="shared" si="602"/>
        <v>0</v>
      </c>
      <c r="P597" s="100">
        <f t="shared" si="602"/>
        <v>0</v>
      </c>
      <c r="Q597" s="100">
        <f t="shared" si="602"/>
        <v>0</v>
      </c>
      <c r="R597" s="100">
        <f t="shared" si="602"/>
        <v>0</v>
      </c>
      <c r="S597" s="100">
        <f t="shared" si="602"/>
        <v>0</v>
      </c>
      <c r="T597" s="100">
        <f t="shared" si="602"/>
        <v>0</v>
      </c>
      <c r="U597" s="100">
        <f t="shared" si="602"/>
        <v>0</v>
      </c>
      <c r="V597" s="162" t="s">
        <v>862</v>
      </c>
    </row>
    <row r="598" spans="1:22" s="96" customFormat="1" ht="15.75" x14ac:dyDescent="0.25">
      <c r="A598" s="98" t="s">
        <v>86</v>
      </c>
      <c r="B598" s="95">
        <v>43800</v>
      </c>
      <c r="C598" s="162" t="s">
        <v>859</v>
      </c>
      <c r="D598" s="161">
        <v>7</v>
      </c>
      <c r="E598" s="162" t="s">
        <v>860</v>
      </c>
      <c r="F598" s="162" t="s">
        <v>861</v>
      </c>
      <c r="G598" s="162">
        <v>10700</v>
      </c>
      <c r="H598" s="161">
        <v>1</v>
      </c>
      <c r="I598" s="99" t="s">
        <v>60</v>
      </c>
      <c r="J598" s="99" t="s">
        <v>61</v>
      </c>
      <c r="K598" s="161" t="str">
        <f t="shared" si="588"/>
        <v>NS_07_13_5701p57.21</v>
      </c>
      <c r="L598" s="79">
        <v>0</v>
      </c>
      <c r="M598" s="100">
        <f t="shared" ref="M598:U598" si="603">(L598*M$5)</f>
        <v>0</v>
      </c>
      <c r="N598" s="100">
        <f t="shared" si="603"/>
        <v>0</v>
      </c>
      <c r="O598" s="100">
        <f t="shared" si="603"/>
        <v>0</v>
      </c>
      <c r="P598" s="100">
        <f t="shared" si="603"/>
        <v>0</v>
      </c>
      <c r="Q598" s="100">
        <f t="shared" si="603"/>
        <v>0</v>
      </c>
      <c r="R598" s="100">
        <f t="shared" si="603"/>
        <v>0</v>
      </c>
      <c r="S598" s="100">
        <f t="shared" si="603"/>
        <v>0</v>
      </c>
      <c r="T598" s="100">
        <f t="shared" si="603"/>
        <v>0</v>
      </c>
      <c r="U598" s="100">
        <f t="shared" si="603"/>
        <v>0</v>
      </c>
      <c r="V598" s="162" t="s">
        <v>862</v>
      </c>
    </row>
    <row r="599" spans="1:22" s="96" customFormat="1" ht="15.75" x14ac:dyDescent="0.25">
      <c r="A599" s="98" t="s">
        <v>86</v>
      </c>
      <c r="B599" s="95">
        <v>43617</v>
      </c>
      <c r="C599" s="162" t="s">
        <v>859</v>
      </c>
      <c r="D599" s="161">
        <v>7</v>
      </c>
      <c r="E599" s="162" t="s">
        <v>863</v>
      </c>
      <c r="F599" s="162" t="s">
        <v>864</v>
      </c>
      <c r="G599" s="162">
        <v>10700</v>
      </c>
      <c r="H599" s="161">
        <v>1</v>
      </c>
      <c r="I599" s="99" t="s">
        <v>57</v>
      </c>
      <c r="J599" s="99" t="s">
        <v>58</v>
      </c>
      <c r="K599" s="161" t="str">
        <f t="shared" si="588"/>
        <v>NS_07_13_5702p57.20</v>
      </c>
      <c r="L599" s="79">
        <v>0</v>
      </c>
      <c r="M599" s="100">
        <f t="shared" ref="M599:U599" si="604">(L599*M$5)</f>
        <v>0</v>
      </c>
      <c r="N599" s="100">
        <f t="shared" si="604"/>
        <v>0</v>
      </c>
      <c r="O599" s="100">
        <f t="shared" si="604"/>
        <v>0</v>
      </c>
      <c r="P599" s="100">
        <f t="shared" si="604"/>
        <v>0</v>
      </c>
      <c r="Q599" s="100">
        <f t="shared" si="604"/>
        <v>0</v>
      </c>
      <c r="R599" s="100">
        <f t="shared" si="604"/>
        <v>0</v>
      </c>
      <c r="S599" s="100">
        <f t="shared" si="604"/>
        <v>0</v>
      </c>
      <c r="T599" s="100">
        <f t="shared" si="604"/>
        <v>0</v>
      </c>
      <c r="U599" s="100">
        <f t="shared" si="604"/>
        <v>0</v>
      </c>
      <c r="V599" s="162" t="s">
        <v>865</v>
      </c>
    </row>
    <row r="600" spans="1:22" s="96" customFormat="1" ht="15.75" x14ac:dyDescent="0.25">
      <c r="A600" s="98" t="s">
        <v>86</v>
      </c>
      <c r="B600" s="95">
        <v>43800</v>
      </c>
      <c r="C600" s="162" t="s">
        <v>859</v>
      </c>
      <c r="D600" s="161">
        <v>7</v>
      </c>
      <c r="E600" s="162" t="s">
        <v>863</v>
      </c>
      <c r="F600" s="162" t="s">
        <v>864</v>
      </c>
      <c r="G600" s="162">
        <v>10700</v>
      </c>
      <c r="H600" s="161">
        <v>1</v>
      </c>
      <c r="I600" s="99" t="s">
        <v>60</v>
      </c>
      <c r="J600" s="99" t="s">
        <v>61</v>
      </c>
      <c r="K600" s="161" t="str">
        <f t="shared" si="588"/>
        <v>NS_07_13_5702p57.21</v>
      </c>
      <c r="L600" s="79">
        <v>0</v>
      </c>
      <c r="M600" s="100">
        <f t="shared" ref="M600:U600" si="605">(L600*M$5)</f>
        <v>0</v>
      </c>
      <c r="N600" s="100">
        <f t="shared" si="605"/>
        <v>0</v>
      </c>
      <c r="O600" s="100">
        <f t="shared" si="605"/>
        <v>0</v>
      </c>
      <c r="P600" s="100">
        <f t="shared" si="605"/>
        <v>0</v>
      </c>
      <c r="Q600" s="100">
        <f t="shared" si="605"/>
        <v>0</v>
      </c>
      <c r="R600" s="100">
        <f t="shared" si="605"/>
        <v>0</v>
      </c>
      <c r="S600" s="100">
        <f t="shared" si="605"/>
        <v>0</v>
      </c>
      <c r="T600" s="100">
        <f t="shared" si="605"/>
        <v>0</v>
      </c>
      <c r="U600" s="100">
        <f t="shared" si="605"/>
        <v>0</v>
      </c>
      <c r="V600" s="162" t="s">
        <v>865</v>
      </c>
    </row>
    <row r="601" spans="1:22" s="96" customFormat="1" ht="15.75" x14ac:dyDescent="0.25">
      <c r="A601" s="98" t="s">
        <v>86</v>
      </c>
      <c r="B601" s="95">
        <v>43617</v>
      </c>
      <c r="C601" s="162" t="s">
        <v>859</v>
      </c>
      <c r="D601" s="161">
        <v>7</v>
      </c>
      <c r="E601" s="162" t="s">
        <v>866</v>
      </c>
      <c r="F601" s="162" t="s">
        <v>867</v>
      </c>
      <c r="G601" s="162">
        <v>10700</v>
      </c>
      <c r="H601" s="161">
        <v>1</v>
      </c>
      <c r="I601" s="99" t="s">
        <v>57</v>
      </c>
      <c r="J601" s="99" t="s">
        <v>58</v>
      </c>
      <c r="K601" s="161" t="str">
        <f t="shared" si="588"/>
        <v>NS_07_13_5703p57.20</v>
      </c>
      <c r="L601" s="79">
        <v>0</v>
      </c>
      <c r="M601" s="100">
        <f t="shared" ref="M601:U601" si="606">(L601*M$5)</f>
        <v>0</v>
      </c>
      <c r="N601" s="100">
        <f t="shared" si="606"/>
        <v>0</v>
      </c>
      <c r="O601" s="100">
        <f t="shared" si="606"/>
        <v>0</v>
      </c>
      <c r="P601" s="100">
        <f t="shared" si="606"/>
        <v>0</v>
      </c>
      <c r="Q601" s="100">
        <f t="shared" si="606"/>
        <v>0</v>
      </c>
      <c r="R601" s="100">
        <f t="shared" si="606"/>
        <v>0</v>
      </c>
      <c r="S601" s="100">
        <f t="shared" si="606"/>
        <v>0</v>
      </c>
      <c r="T601" s="100">
        <f t="shared" si="606"/>
        <v>0</v>
      </c>
      <c r="U601" s="100">
        <f t="shared" si="606"/>
        <v>0</v>
      </c>
      <c r="V601" s="162" t="s">
        <v>868</v>
      </c>
    </row>
    <row r="602" spans="1:22" s="96" customFormat="1" ht="15.75" x14ac:dyDescent="0.25">
      <c r="A602" s="98" t="s">
        <v>86</v>
      </c>
      <c r="B602" s="95">
        <v>43800</v>
      </c>
      <c r="C602" s="162" t="s">
        <v>859</v>
      </c>
      <c r="D602" s="161">
        <v>7</v>
      </c>
      <c r="E602" s="162" t="s">
        <v>866</v>
      </c>
      <c r="F602" s="162" t="s">
        <v>867</v>
      </c>
      <c r="G602" s="162">
        <v>10700</v>
      </c>
      <c r="H602" s="161">
        <v>1</v>
      </c>
      <c r="I602" s="99" t="s">
        <v>60</v>
      </c>
      <c r="J602" s="99" t="s">
        <v>61</v>
      </c>
      <c r="K602" s="161" t="str">
        <f t="shared" si="588"/>
        <v>NS_07_13_5703p57.21</v>
      </c>
      <c r="L602" s="79">
        <v>0</v>
      </c>
      <c r="M602" s="100">
        <f t="shared" ref="M602:U602" si="607">(L602*M$5)</f>
        <v>0</v>
      </c>
      <c r="N602" s="100">
        <f t="shared" si="607"/>
        <v>0</v>
      </c>
      <c r="O602" s="100">
        <f t="shared" si="607"/>
        <v>0</v>
      </c>
      <c r="P602" s="100">
        <f t="shared" si="607"/>
        <v>0</v>
      </c>
      <c r="Q602" s="100">
        <f t="shared" si="607"/>
        <v>0</v>
      </c>
      <c r="R602" s="100">
        <f t="shared" si="607"/>
        <v>0</v>
      </c>
      <c r="S602" s="100">
        <f t="shared" si="607"/>
        <v>0</v>
      </c>
      <c r="T602" s="100">
        <f t="shared" si="607"/>
        <v>0</v>
      </c>
      <c r="U602" s="100">
        <f t="shared" si="607"/>
        <v>0</v>
      </c>
      <c r="V602" s="162" t="s">
        <v>868</v>
      </c>
    </row>
    <row r="603" spans="1:22" s="96" customFormat="1" ht="15.75" x14ac:dyDescent="0.25">
      <c r="A603" s="98" t="s">
        <v>86</v>
      </c>
      <c r="B603" s="95">
        <v>43617</v>
      </c>
      <c r="C603" s="162" t="s">
        <v>859</v>
      </c>
      <c r="D603" s="161">
        <v>7</v>
      </c>
      <c r="E603" s="162" t="s">
        <v>869</v>
      </c>
      <c r="F603" s="162" t="s">
        <v>870</v>
      </c>
      <c r="G603" s="162">
        <v>10700</v>
      </c>
      <c r="H603" s="161">
        <v>1</v>
      </c>
      <c r="I603" s="99" t="s">
        <v>57</v>
      </c>
      <c r="J603" s="99" t="s">
        <v>58</v>
      </c>
      <c r="K603" s="161" t="str">
        <f t="shared" si="588"/>
        <v>NS_07_13_5704p57.20</v>
      </c>
      <c r="L603" s="79">
        <v>0</v>
      </c>
      <c r="M603" s="100">
        <f t="shared" ref="M603:U603" si="608">(L603*M$5)</f>
        <v>0</v>
      </c>
      <c r="N603" s="100">
        <f t="shared" si="608"/>
        <v>0</v>
      </c>
      <c r="O603" s="100">
        <f t="shared" si="608"/>
        <v>0</v>
      </c>
      <c r="P603" s="100">
        <f t="shared" si="608"/>
        <v>0</v>
      </c>
      <c r="Q603" s="100">
        <f t="shared" si="608"/>
        <v>0</v>
      </c>
      <c r="R603" s="100">
        <f t="shared" si="608"/>
        <v>0</v>
      </c>
      <c r="S603" s="100">
        <f t="shared" si="608"/>
        <v>0</v>
      </c>
      <c r="T603" s="100">
        <f t="shared" si="608"/>
        <v>0</v>
      </c>
      <c r="U603" s="100">
        <f t="shared" si="608"/>
        <v>0</v>
      </c>
      <c r="V603" s="162" t="s">
        <v>871</v>
      </c>
    </row>
    <row r="604" spans="1:22" s="96" customFormat="1" ht="15.75" x14ac:dyDescent="0.25">
      <c r="A604" s="98" t="s">
        <v>86</v>
      </c>
      <c r="B604" s="95">
        <v>43800</v>
      </c>
      <c r="C604" s="162" t="s">
        <v>859</v>
      </c>
      <c r="D604" s="161">
        <v>7</v>
      </c>
      <c r="E604" s="162" t="s">
        <v>869</v>
      </c>
      <c r="F604" s="162" t="s">
        <v>870</v>
      </c>
      <c r="G604" s="162">
        <v>10700</v>
      </c>
      <c r="H604" s="161">
        <v>1</v>
      </c>
      <c r="I604" s="99" t="s">
        <v>60</v>
      </c>
      <c r="J604" s="99" t="s">
        <v>61</v>
      </c>
      <c r="K604" s="161" t="str">
        <f t="shared" si="588"/>
        <v>NS_07_13_5704p57.21</v>
      </c>
      <c r="L604" s="79">
        <v>0</v>
      </c>
      <c r="M604" s="100">
        <f t="shared" ref="M604:U604" si="609">(L604*M$5)</f>
        <v>0</v>
      </c>
      <c r="N604" s="100">
        <f t="shared" si="609"/>
        <v>0</v>
      </c>
      <c r="O604" s="100">
        <f t="shared" si="609"/>
        <v>0</v>
      </c>
      <c r="P604" s="100">
        <f t="shared" si="609"/>
        <v>0</v>
      </c>
      <c r="Q604" s="100">
        <f t="shared" si="609"/>
        <v>0</v>
      </c>
      <c r="R604" s="100">
        <f t="shared" si="609"/>
        <v>0</v>
      </c>
      <c r="S604" s="100">
        <f t="shared" si="609"/>
        <v>0</v>
      </c>
      <c r="T604" s="100">
        <f t="shared" si="609"/>
        <v>0</v>
      </c>
      <c r="U604" s="100">
        <f t="shared" si="609"/>
        <v>0</v>
      </c>
      <c r="V604" s="162" t="s">
        <v>871</v>
      </c>
    </row>
    <row r="605" spans="1:22" s="96" customFormat="1" ht="15.75" x14ac:dyDescent="0.25">
      <c r="A605" s="98" t="s">
        <v>86</v>
      </c>
      <c r="B605" s="95">
        <v>43617</v>
      </c>
      <c r="C605" s="162" t="s">
        <v>859</v>
      </c>
      <c r="D605" s="161">
        <v>7</v>
      </c>
      <c r="E605" s="162" t="s">
        <v>872</v>
      </c>
      <c r="F605" s="162" t="s">
        <v>873</v>
      </c>
      <c r="G605" s="162">
        <v>10700</v>
      </c>
      <c r="H605" s="161">
        <v>1</v>
      </c>
      <c r="I605" s="99" t="s">
        <v>57</v>
      </c>
      <c r="J605" s="99" t="s">
        <v>58</v>
      </c>
      <c r="K605" s="161" t="str">
        <f t="shared" si="588"/>
        <v>NS_07_43_5701p57.20</v>
      </c>
      <c r="L605" s="79">
        <v>0</v>
      </c>
      <c r="M605" s="100">
        <f t="shared" ref="M605:U605" si="610">(L605*M$5)</f>
        <v>0</v>
      </c>
      <c r="N605" s="100">
        <f t="shared" si="610"/>
        <v>0</v>
      </c>
      <c r="O605" s="100">
        <f t="shared" si="610"/>
        <v>0</v>
      </c>
      <c r="P605" s="100">
        <f t="shared" si="610"/>
        <v>0</v>
      </c>
      <c r="Q605" s="100">
        <f t="shared" si="610"/>
        <v>0</v>
      </c>
      <c r="R605" s="100">
        <f t="shared" si="610"/>
        <v>0</v>
      </c>
      <c r="S605" s="100">
        <f t="shared" si="610"/>
        <v>0</v>
      </c>
      <c r="T605" s="100">
        <f t="shared" si="610"/>
        <v>0</v>
      </c>
      <c r="U605" s="100">
        <f t="shared" si="610"/>
        <v>0</v>
      </c>
      <c r="V605" s="162" t="s">
        <v>874</v>
      </c>
    </row>
    <row r="606" spans="1:22" s="96" customFormat="1" ht="15.75" x14ac:dyDescent="0.25">
      <c r="A606" s="98" t="s">
        <v>86</v>
      </c>
      <c r="B606" s="95">
        <v>43800</v>
      </c>
      <c r="C606" s="162" t="s">
        <v>859</v>
      </c>
      <c r="D606" s="161">
        <v>7</v>
      </c>
      <c r="E606" s="162" t="s">
        <v>872</v>
      </c>
      <c r="F606" s="162" t="s">
        <v>873</v>
      </c>
      <c r="G606" s="162">
        <v>10700</v>
      </c>
      <c r="H606" s="161">
        <v>1</v>
      </c>
      <c r="I606" s="99" t="s">
        <v>60</v>
      </c>
      <c r="J606" s="99" t="s">
        <v>61</v>
      </c>
      <c r="K606" s="161" t="str">
        <f t="shared" si="588"/>
        <v>NS_07_43_5701p57.21</v>
      </c>
      <c r="L606" s="79">
        <v>0</v>
      </c>
      <c r="M606" s="100">
        <f t="shared" ref="M606:U606" si="611">(L606*M$5)</f>
        <v>0</v>
      </c>
      <c r="N606" s="100">
        <f t="shared" si="611"/>
        <v>0</v>
      </c>
      <c r="O606" s="100">
        <f t="shared" si="611"/>
        <v>0</v>
      </c>
      <c r="P606" s="100">
        <f t="shared" si="611"/>
        <v>0</v>
      </c>
      <c r="Q606" s="100">
        <f t="shared" si="611"/>
        <v>0</v>
      </c>
      <c r="R606" s="100">
        <f t="shared" si="611"/>
        <v>0</v>
      </c>
      <c r="S606" s="100">
        <f t="shared" si="611"/>
        <v>0</v>
      </c>
      <c r="T606" s="100">
        <f t="shared" si="611"/>
        <v>0</v>
      </c>
      <c r="U606" s="100">
        <f t="shared" si="611"/>
        <v>0</v>
      </c>
      <c r="V606" s="162" t="s">
        <v>874</v>
      </c>
    </row>
    <row r="607" spans="1:22" s="96" customFormat="1" ht="15.75" x14ac:dyDescent="0.25">
      <c r="A607" s="98" t="s">
        <v>86</v>
      </c>
      <c r="B607" s="95">
        <v>43617</v>
      </c>
      <c r="C607" s="162" t="s">
        <v>859</v>
      </c>
      <c r="D607" s="161">
        <v>7</v>
      </c>
      <c r="E607" s="162" t="s">
        <v>875</v>
      </c>
      <c r="F607" s="162" t="s">
        <v>876</v>
      </c>
      <c r="G607" s="162">
        <v>10700</v>
      </c>
      <c r="H607" s="161">
        <v>1</v>
      </c>
      <c r="I607" s="99" t="s">
        <v>57</v>
      </c>
      <c r="J607" s="99" t="s">
        <v>58</v>
      </c>
      <c r="K607" s="161" t="str">
        <f t="shared" si="588"/>
        <v>NS_07_43_5702p57.20</v>
      </c>
      <c r="L607" s="79">
        <v>0</v>
      </c>
      <c r="M607" s="100">
        <f t="shared" ref="M607:U607" si="612">(L607*M$5)</f>
        <v>0</v>
      </c>
      <c r="N607" s="100">
        <f t="shared" si="612"/>
        <v>0</v>
      </c>
      <c r="O607" s="100">
        <f t="shared" si="612"/>
        <v>0</v>
      </c>
      <c r="P607" s="100">
        <f t="shared" si="612"/>
        <v>0</v>
      </c>
      <c r="Q607" s="100">
        <f t="shared" si="612"/>
        <v>0</v>
      </c>
      <c r="R607" s="100">
        <f t="shared" si="612"/>
        <v>0</v>
      </c>
      <c r="S607" s="100">
        <f t="shared" si="612"/>
        <v>0</v>
      </c>
      <c r="T607" s="100">
        <f t="shared" si="612"/>
        <v>0</v>
      </c>
      <c r="U607" s="100">
        <f t="shared" si="612"/>
        <v>0</v>
      </c>
      <c r="V607" s="162" t="s">
        <v>877</v>
      </c>
    </row>
    <row r="608" spans="1:22" s="96" customFormat="1" ht="15.75" x14ac:dyDescent="0.25">
      <c r="A608" s="98" t="s">
        <v>86</v>
      </c>
      <c r="B608" s="95">
        <v>43800</v>
      </c>
      <c r="C608" s="162" t="s">
        <v>859</v>
      </c>
      <c r="D608" s="161">
        <v>7</v>
      </c>
      <c r="E608" s="162" t="s">
        <v>875</v>
      </c>
      <c r="F608" s="162" t="s">
        <v>876</v>
      </c>
      <c r="G608" s="162">
        <v>10700</v>
      </c>
      <c r="H608" s="161">
        <v>1</v>
      </c>
      <c r="I608" s="99" t="s">
        <v>60</v>
      </c>
      <c r="J608" s="99" t="s">
        <v>61</v>
      </c>
      <c r="K608" s="161" t="str">
        <f t="shared" si="588"/>
        <v>NS_07_43_5702p57.21</v>
      </c>
      <c r="L608" s="79">
        <v>0</v>
      </c>
      <c r="M608" s="100">
        <f t="shared" ref="M608:U608" si="613">(L608*M$5)</f>
        <v>0</v>
      </c>
      <c r="N608" s="100">
        <f t="shared" si="613"/>
        <v>0</v>
      </c>
      <c r="O608" s="100">
        <f t="shared" si="613"/>
        <v>0</v>
      </c>
      <c r="P608" s="100">
        <f t="shared" si="613"/>
        <v>0</v>
      </c>
      <c r="Q608" s="100">
        <f t="shared" si="613"/>
        <v>0</v>
      </c>
      <c r="R608" s="100">
        <f t="shared" si="613"/>
        <v>0</v>
      </c>
      <c r="S608" s="100">
        <f t="shared" si="613"/>
        <v>0</v>
      </c>
      <c r="T608" s="100">
        <f t="shared" si="613"/>
        <v>0</v>
      </c>
      <c r="U608" s="100">
        <f t="shared" si="613"/>
        <v>0</v>
      </c>
      <c r="V608" s="162" t="s">
        <v>877</v>
      </c>
    </row>
    <row r="609" spans="1:22" s="96" customFormat="1" ht="15.75" x14ac:dyDescent="0.25">
      <c r="A609" s="98" t="s">
        <v>86</v>
      </c>
      <c r="B609" s="95">
        <v>43617</v>
      </c>
      <c r="C609" s="162" t="s">
        <v>859</v>
      </c>
      <c r="D609" s="161">
        <v>7</v>
      </c>
      <c r="E609" s="162" t="s">
        <v>878</v>
      </c>
      <c r="F609" s="162" t="s">
        <v>879</v>
      </c>
      <c r="G609" s="162">
        <v>4000</v>
      </c>
      <c r="H609" s="161">
        <v>1</v>
      </c>
      <c r="I609" s="99" t="s">
        <v>57</v>
      </c>
      <c r="J609" s="99" t="s">
        <v>58</v>
      </c>
      <c r="K609" s="161" t="str">
        <f t="shared" si="588"/>
        <v>NS_07_43_5703p57.20</v>
      </c>
      <c r="L609" s="79">
        <v>0</v>
      </c>
      <c r="M609" s="100">
        <f t="shared" ref="M609:U609" si="614">(L609*M$5)</f>
        <v>0</v>
      </c>
      <c r="N609" s="100">
        <f t="shared" si="614"/>
        <v>0</v>
      </c>
      <c r="O609" s="100">
        <f t="shared" si="614"/>
        <v>0</v>
      </c>
      <c r="P609" s="100">
        <f t="shared" si="614"/>
        <v>0</v>
      </c>
      <c r="Q609" s="100">
        <f t="shared" si="614"/>
        <v>0</v>
      </c>
      <c r="R609" s="100">
        <f t="shared" si="614"/>
        <v>0</v>
      </c>
      <c r="S609" s="100">
        <f t="shared" si="614"/>
        <v>0</v>
      </c>
      <c r="T609" s="100">
        <f t="shared" si="614"/>
        <v>0</v>
      </c>
      <c r="U609" s="100">
        <f t="shared" si="614"/>
        <v>0</v>
      </c>
      <c r="V609" s="162" t="s">
        <v>880</v>
      </c>
    </row>
    <row r="610" spans="1:22" s="96" customFormat="1" ht="15.75" x14ac:dyDescent="0.25">
      <c r="A610" s="98" t="s">
        <v>86</v>
      </c>
      <c r="B610" s="95">
        <v>43800</v>
      </c>
      <c r="C610" s="162" t="s">
        <v>859</v>
      </c>
      <c r="D610" s="161">
        <v>7</v>
      </c>
      <c r="E610" s="162" t="s">
        <v>878</v>
      </c>
      <c r="F610" s="162" t="s">
        <v>879</v>
      </c>
      <c r="G610" s="162">
        <v>4000</v>
      </c>
      <c r="H610" s="161">
        <v>1</v>
      </c>
      <c r="I610" s="99" t="s">
        <v>60</v>
      </c>
      <c r="J610" s="99" t="s">
        <v>61</v>
      </c>
      <c r="K610" s="161" t="str">
        <f t="shared" si="588"/>
        <v>NS_07_43_5703p57.21</v>
      </c>
      <c r="L610" s="79">
        <v>0</v>
      </c>
      <c r="M610" s="100">
        <f t="shared" ref="M610:U610" si="615">(L610*M$5)</f>
        <v>0</v>
      </c>
      <c r="N610" s="100">
        <f t="shared" si="615"/>
        <v>0</v>
      </c>
      <c r="O610" s="100">
        <f t="shared" si="615"/>
        <v>0</v>
      </c>
      <c r="P610" s="100">
        <f t="shared" si="615"/>
        <v>0</v>
      </c>
      <c r="Q610" s="100">
        <f t="shared" si="615"/>
        <v>0</v>
      </c>
      <c r="R610" s="100">
        <f t="shared" si="615"/>
        <v>0</v>
      </c>
      <c r="S610" s="100">
        <f t="shared" si="615"/>
        <v>0</v>
      </c>
      <c r="T610" s="100">
        <f t="shared" si="615"/>
        <v>0</v>
      </c>
      <c r="U610" s="100">
        <f t="shared" si="615"/>
        <v>0</v>
      </c>
      <c r="V610" s="162" t="s">
        <v>880</v>
      </c>
    </row>
    <row r="611" spans="1:22" s="96" customFormat="1" ht="15.75" x14ac:dyDescent="0.25">
      <c r="A611" s="98" t="s">
        <v>86</v>
      </c>
      <c r="B611" s="95">
        <v>43617</v>
      </c>
      <c r="C611" s="162" t="s">
        <v>859</v>
      </c>
      <c r="D611" s="161">
        <v>7</v>
      </c>
      <c r="E611" s="162" t="s">
        <v>881</v>
      </c>
      <c r="F611" s="162" t="s">
        <v>882</v>
      </c>
      <c r="G611" s="162">
        <v>4000</v>
      </c>
      <c r="H611" s="161">
        <v>1</v>
      </c>
      <c r="I611" s="99" t="s">
        <v>57</v>
      </c>
      <c r="J611" s="99" t="s">
        <v>58</v>
      </c>
      <c r="K611" s="161" t="str">
        <f t="shared" si="588"/>
        <v>NS_07_43_5704p57.20</v>
      </c>
      <c r="L611" s="79">
        <v>0</v>
      </c>
      <c r="M611" s="100">
        <f t="shared" ref="M611:U611" si="616">(L611*M$5)</f>
        <v>0</v>
      </c>
      <c r="N611" s="100">
        <f t="shared" si="616"/>
        <v>0</v>
      </c>
      <c r="O611" s="100">
        <f t="shared" si="616"/>
        <v>0</v>
      </c>
      <c r="P611" s="100">
        <f t="shared" si="616"/>
        <v>0</v>
      </c>
      <c r="Q611" s="100">
        <f t="shared" si="616"/>
        <v>0</v>
      </c>
      <c r="R611" s="100">
        <f t="shared" si="616"/>
        <v>0</v>
      </c>
      <c r="S611" s="100">
        <f t="shared" si="616"/>
        <v>0</v>
      </c>
      <c r="T611" s="100">
        <f t="shared" si="616"/>
        <v>0</v>
      </c>
      <c r="U611" s="100">
        <f t="shared" si="616"/>
        <v>0</v>
      </c>
      <c r="V611" s="162" t="s">
        <v>880</v>
      </c>
    </row>
    <row r="612" spans="1:22" s="96" customFormat="1" ht="15.75" x14ac:dyDescent="0.25">
      <c r="A612" s="98" t="s">
        <v>86</v>
      </c>
      <c r="B612" s="95">
        <v>43800</v>
      </c>
      <c r="C612" s="162" t="s">
        <v>859</v>
      </c>
      <c r="D612" s="161">
        <v>7</v>
      </c>
      <c r="E612" s="162" t="s">
        <v>881</v>
      </c>
      <c r="F612" s="162" t="s">
        <v>882</v>
      </c>
      <c r="G612" s="162">
        <v>4000</v>
      </c>
      <c r="H612" s="161">
        <v>1</v>
      </c>
      <c r="I612" s="99" t="s">
        <v>60</v>
      </c>
      <c r="J612" s="99" t="s">
        <v>61</v>
      </c>
      <c r="K612" s="161" t="str">
        <f t="shared" si="588"/>
        <v>NS_07_43_5704p57.21</v>
      </c>
      <c r="L612" s="79">
        <v>0</v>
      </c>
      <c r="M612" s="100">
        <f t="shared" ref="M612:U612" si="617">(L612*M$5)</f>
        <v>0</v>
      </c>
      <c r="N612" s="100">
        <f t="shared" si="617"/>
        <v>0</v>
      </c>
      <c r="O612" s="100">
        <f t="shared" si="617"/>
        <v>0</v>
      </c>
      <c r="P612" s="100">
        <f t="shared" si="617"/>
        <v>0</v>
      </c>
      <c r="Q612" s="100">
        <f t="shared" si="617"/>
        <v>0</v>
      </c>
      <c r="R612" s="100">
        <f t="shared" si="617"/>
        <v>0</v>
      </c>
      <c r="S612" s="100">
        <f t="shared" si="617"/>
        <v>0</v>
      </c>
      <c r="T612" s="100">
        <f t="shared" si="617"/>
        <v>0</v>
      </c>
      <c r="U612" s="100">
        <f t="shared" si="617"/>
        <v>0</v>
      </c>
      <c r="V612" s="162" t="s">
        <v>880</v>
      </c>
    </row>
    <row r="613" spans="1:22" s="96" customFormat="1" ht="15.75" x14ac:dyDescent="0.25">
      <c r="A613" s="98" t="s">
        <v>86</v>
      </c>
      <c r="B613" s="95">
        <v>43617</v>
      </c>
      <c r="C613" s="162" t="s">
        <v>859</v>
      </c>
      <c r="D613" s="161">
        <v>7</v>
      </c>
      <c r="E613" s="162" t="s">
        <v>883</v>
      </c>
      <c r="F613" s="162" t="s">
        <v>884</v>
      </c>
      <c r="G613" s="162">
        <v>4000</v>
      </c>
      <c r="H613" s="161">
        <v>1</v>
      </c>
      <c r="I613" s="99" t="s">
        <v>57</v>
      </c>
      <c r="J613" s="99" t="s">
        <v>58</v>
      </c>
      <c r="K613" s="161" t="str">
        <f t="shared" si="588"/>
        <v>NS_07_43_5705p57.20</v>
      </c>
      <c r="L613" s="79">
        <v>0</v>
      </c>
      <c r="M613" s="100">
        <f t="shared" ref="M613:U613" si="618">(L613*M$5)</f>
        <v>0</v>
      </c>
      <c r="N613" s="100">
        <f t="shared" si="618"/>
        <v>0</v>
      </c>
      <c r="O613" s="100">
        <f t="shared" si="618"/>
        <v>0</v>
      </c>
      <c r="P613" s="100">
        <f t="shared" si="618"/>
        <v>0</v>
      </c>
      <c r="Q613" s="100">
        <f t="shared" si="618"/>
        <v>0</v>
      </c>
      <c r="R613" s="100">
        <f t="shared" si="618"/>
        <v>0</v>
      </c>
      <c r="S613" s="100">
        <f t="shared" si="618"/>
        <v>0</v>
      </c>
      <c r="T613" s="100">
        <f t="shared" si="618"/>
        <v>0</v>
      </c>
      <c r="U613" s="100">
        <f t="shared" si="618"/>
        <v>0</v>
      </c>
      <c r="V613" s="162" t="s">
        <v>885</v>
      </c>
    </row>
    <row r="614" spans="1:22" s="96" customFormat="1" ht="15.75" x14ac:dyDescent="0.25">
      <c r="A614" s="98" t="s">
        <v>86</v>
      </c>
      <c r="B614" s="95">
        <v>43800</v>
      </c>
      <c r="C614" s="162" t="s">
        <v>859</v>
      </c>
      <c r="D614" s="161">
        <v>7</v>
      </c>
      <c r="E614" s="162" t="s">
        <v>883</v>
      </c>
      <c r="F614" s="162" t="s">
        <v>884</v>
      </c>
      <c r="G614" s="162">
        <v>4000</v>
      </c>
      <c r="H614" s="161">
        <v>1</v>
      </c>
      <c r="I614" s="99" t="s">
        <v>60</v>
      </c>
      <c r="J614" s="99" t="s">
        <v>61</v>
      </c>
      <c r="K614" s="161" t="str">
        <f t="shared" si="588"/>
        <v>NS_07_43_5705p57.21</v>
      </c>
      <c r="L614" s="79">
        <v>0</v>
      </c>
      <c r="M614" s="100">
        <f t="shared" ref="M614:U614" si="619">(L614*M$5)</f>
        <v>0</v>
      </c>
      <c r="N614" s="100">
        <f t="shared" si="619"/>
        <v>0</v>
      </c>
      <c r="O614" s="100">
        <f t="shared" si="619"/>
        <v>0</v>
      </c>
      <c r="P614" s="100">
        <f t="shared" si="619"/>
        <v>0</v>
      </c>
      <c r="Q614" s="100">
        <f t="shared" si="619"/>
        <v>0</v>
      </c>
      <c r="R614" s="100">
        <f t="shared" si="619"/>
        <v>0</v>
      </c>
      <c r="S614" s="100">
        <f t="shared" si="619"/>
        <v>0</v>
      </c>
      <c r="T614" s="100">
        <f t="shared" si="619"/>
        <v>0</v>
      </c>
      <c r="U614" s="100">
        <f t="shared" si="619"/>
        <v>0</v>
      </c>
      <c r="V614" s="162" t="s">
        <v>885</v>
      </c>
    </row>
    <row r="615" spans="1:22" s="96" customFormat="1" ht="15.75" x14ac:dyDescent="0.25">
      <c r="A615" s="98" t="s">
        <v>86</v>
      </c>
      <c r="B615" s="95">
        <v>43617</v>
      </c>
      <c r="C615" s="162" t="s">
        <v>859</v>
      </c>
      <c r="D615" s="161">
        <v>7</v>
      </c>
      <c r="E615" s="162" t="s">
        <v>886</v>
      </c>
      <c r="F615" s="162" t="s">
        <v>887</v>
      </c>
      <c r="G615" s="162">
        <v>4000</v>
      </c>
      <c r="H615" s="161">
        <v>1</v>
      </c>
      <c r="I615" s="99" t="s">
        <v>57</v>
      </c>
      <c r="J615" s="99" t="s">
        <v>58</v>
      </c>
      <c r="K615" s="161" t="str">
        <f t="shared" si="588"/>
        <v>NS_07_43_5706p57.20</v>
      </c>
      <c r="L615" s="79">
        <v>0</v>
      </c>
      <c r="M615" s="100">
        <f t="shared" ref="M615:U615" si="620">(L615*M$5)</f>
        <v>0</v>
      </c>
      <c r="N615" s="100">
        <f t="shared" si="620"/>
        <v>0</v>
      </c>
      <c r="O615" s="100">
        <f t="shared" si="620"/>
        <v>0</v>
      </c>
      <c r="P615" s="100">
        <f t="shared" si="620"/>
        <v>0</v>
      </c>
      <c r="Q615" s="100">
        <f t="shared" si="620"/>
        <v>0</v>
      </c>
      <c r="R615" s="100">
        <f t="shared" si="620"/>
        <v>0</v>
      </c>
      <c r="S615" s="100">
        <f t="shared" si="620"/>
        <v>0</v>
      </c>
      <c r="T615" s="100">
        <f t="shared" si="620"/>
        <v>0</v>
      </c>
      <c r="U615" s="100">
        <f t="shared" si="620"/>
        <v>0</v>
      </c>
      <c r="V615" s="162" t="s">
        <v>885</v>
      </c>
    </row>
    <row r="616" spans="1:22" s="96" customFormat="1" ht="15.75" x14ac:dyDescent="0.25">
      <c r="A616" s="98" t="s">
        <v>86</v>
      </c>
      <c r="B616" s="95">
        <v>43800</v>
      </c>
      <c r="C616" s="162" t="s">
        <v>859</v>
      </c>
      <c r="D616" s="161">
        <v>7</v>
      </c>
      <c r="E616" s="162" t="s">
        <v>886</v>
      </c>
      <c r="F616" s="162" t="s">
        <v>887</v>
      </c>
      <c r="G616" s="162">
        <v>4000</v>
      </c>
      <c r="H616" s="161">
        <v>1</v>
      </c>
      <c r="I616" s="99" t="s">
        <v>60</v>
      </c>
      <c r="J616" s="99" t="s">
        <v>61</v>
      </c>
      <c r="K616" s="161" t="str">
        <f t="shared" si="588"/>
        <v>NS_07_43_5706p57.21</v>
      </c>
      <c r="L616" s="79">
        <v>0</v>
      </c>
      <c r="M616" s="100">
        <f t="shared" ref="M616:U616" si="621">(L616*M$5)</f>
        <v>0</v>
      </c>
      <c r="N616" s="100">
        <f t="shared" si="621"/>
        <v>0</v>
      </c>
      <c r="O616" s="100">
        <f t="shared" si="621"/>
        <v>0</v>
      </c>
      <c r="P616" s="100">
        <f t="shared" si="621"/>
        <v>0</v>
      </c>
      <c r="Q616" s="100">
        <f t="shared" si="621"/>
        <v>0</v>
      </c>
      <c r="R616" s="100">
        <f t="shared" si="621"/>
        <v>0</v>
      </c>
      <c r="S616" s="100">
        <f t="shared" si="621"/>
        <v>0</v>
      </c>
      <c r="T616" s="100">
        <f t="shared" si="621"/>
        <v>0</v>
      </c>
      <c r="U616" s="100">
        <f t="shared" si="621"/>
        <v>0</v>
      </c>
      <c r="V616" s="162" t="s">
        <v>885</v>
      </c>
    </row>
    <row r="617" spans="1:22" s="96" customFormat="1" ht="15.75" x14ac:dyDescent="0.25">
      <c r="A617" s="98" t="s">
        <v>86</v>
      </c>
      <c r="B617" s="95">
        <v>43617</v>
      </c>
      <c r="C617" s="162" t="s">
        <v>859</v>
      </c>
      <c r="D617" s="161">
        <v>7</v>
      </c>
      <c r="E617" s="162" t="s">
        <v>888</v>
      </c>
      <c r="F617" s="162" t="s">
        <v>889</v>
      </c>
      <c r="G617" s="162">
        <v>27500</v>
      </c>
      <c r="H617" s="161">
        <v>1</v>
      </c>
      <c r="I617" s="99" t="s">
        <v>57</v>
      </c>
      <c r="J617" s="99" t="s">
        <v>58</v>
      </c>
      <c r="K617" s="161" t="str">
        <f t="shared" si="588"/>
        <v>NS_07_43_5707p57.20</v>
      </c>
      <c r="L617" s="79">
        <v>0</v>
      </c>
      <c r="M617" s="100">
        <f t="shared" ref="M617:U617" si="622">(L617*M$5)</f>
        <v>0</v>
      </c>
      <c r="N617" s="100">
        <f t="shared" si="622"/>
        <v>0</v>
      </c>
      <c r="O617" s="100">
        <f t="shared" si="622"/>
        <v>0</v>
      </c>
      <c r="P617" s="100">
        <f t="shared" si="622"/>
        <v>0</v>
      </c>
      <c r="Q617" s="100">
        <f t="shared" si="622"/>
        <v>0</v>
      </c>
      <c r="R617" s="100">
        <f t="shared" si="622"/>
        <v>0</v>
      </c>
      <c r="S617" s="100">
        <f t="shared" si="622"/>
        <v>0</v>
      </c>
      <c r="T617" s="100">
        <f t="shared" si="622"/>
        <v>0</v>
      </c>
      <c r="U617" s="100">
        <f t="shared" si="622"/>
        <v>0</v>
      </c>
      <c r="V617" s="162" t="s">
        <v>890</v>
      </c>
    </row>
    <row r="618" spans="1:22" s="96" customFormat="1" ht="15.75" x14ac:dyDescent="0.25">
      <c r="A618" s="98" t="s">
        <v>86</v>
      </c>
      <c r="B618" s="95">
        <v>43800</v>
      </c>
      <c r="C618" s="162" t="s">
        <v>859</v>
      </c>
      <c r="D618" s="161">
        <v>7</v>
      </c>
      <c r="E618" s="162" t="s">
        <v>888</v>
      </c>
      <c r="F618" s="162" t="s">
        <v>889</v>
      </c>
      <c r="G618" s="162">
        <v>27500</v>
      </c>
      <c r="H618" s="161">
        <v>1</v>
      </c>
      <c r="I618" s="99" t="s">
        <v>60</v>
      </c>
      <c r="J618" s="99" t="s">
        <v>61</v>
      </c>
      <c r="K618" s="161" t="str">
        <f t="shared" si="588"/>
        <v>NS_07_43_5707p57.21</v>
      </c>
      <c r="L618" s="79">
        <v>0</v>
      </c>
      <c r="M618" s="100">
        <f t="shared" ref="M618:U618" si="623">(L618*M$5)</f>
        <v>0</v>
      </c>
      <c r="N618" s="100">
        <f t="shared" si="623"/>
        <v>0</v>
      </c>
      <c r="O618" s="100">
        <f t="shared" si="623"/>
        <v>0</v>
      </c>
      <c r="P618" s="100">
        <f t="shared" si="623"/>
        <v>0</v>
      </c>
      <c r="Q618" s="100">
        <f t="shared" si="623"/>
        <v>0</v>
      </c>
      <c r="R618" s="100">
        <f t="shared" si="623"/>
        <v>0</v>
      </c>
      <c r="S618" s="100">
        <f t="shared" si="623"/>
        <v>0</v>
      </c>
      <c r="T618" s="100">
        <f t="shared" si="623"/>
        <v>0</v>
      </c>
      <c r="U618" s="100">
        <f t="shared" si="623"/>
        <v>0</v>
      </c>
      <c r="V618" s="162" t="s">
        <v>890</v>
      </c>
    </row>
    <row r="619" spans="1:22" s="96" customFormat="1" ht="15.75" x14ac:dyDescent="0.25">
      <c r="A619" s="98"/>
      <c r="B619" s="95">
        <v>43617</v>
      </c>
      <c r="C619" s="162" t="s">
        <v>859</v>
      </c>
      <c r="D619" s="161">
        <v>7</v>
      </c>
      <c r="E619" s="162" t="s">
        <v>891</v>
      </c>
      <c r="F619" s="162" t="s">
        <v>892</v>
      </c>
      <c r="G619" s="162">
        <v>63000</v>
      </c>
      <c r="H619" s="161">
        <v>1</v>
      </c>
      <c r="I619" s="99" t="s">
        <v>57</v>
      </c>
      <c r="J619" s="99" t="s">
        <v>58</v>
      </c>
      <c r="K619" s="161" t="str">
        <f t="shared" si="588"/>
        <v>NS_07_43_5708p57.20</v>
      </c>
      <c r="L619" s="79">
        <v>0</v>
      </c>
      <c r="M619" s="100">
        <f t="shared" ref="M619:U619" si="624">(L619*M$5)</f>
        <v>0</v>
      </c>
      <c r="N619" s="100">
        <f t="shared" si="624"/>
        <v>0</v>
      </c>
      <c r="O619" s="100">
        <f t="shared" si="624"/>
        <v>0</v>
      </c>
      <c r="P619" s="100">
        <f t="shared" si="624"/>
        <v>0</v>
      </c>
      <c r="Q619" s="100">
        <f t="shared" si="624"/>
        <v>0</v>
      </c>
      <c r="R619" s="100">
        <f t="shared" si="624"/>
        <v>0</v>
      </c>
      <c r="S619" s="100">
        <f t="shared" si="624"/>
        <v>0</v>
      </c>
      <c r="T619" s="100">
        <f t="shared" si="624"/>
        <v>0</v>
      </c>
      <c r="U619" s="100">
        <f t="shared" si="624"/>
        <v>0</v>
      </c>
      <c r="V619" s="162" t="s">
        <v>893</v>
      </c>
    </row>
    <row r="620" spans="1:22" s="96" customFormat="1" ht="15.75" x14ac:dyDescent="0.25">
      <c r="A620" s="98" t="s">
        <v>86</v>
      </c>
      <c r="B620" s="95">
        <v>43800</v>
      </c>
      <c r="C620" s="162" t="s">
        <v>859</v>
      </c>
      <c r="D620" s="161">
        <v>7</v>
      </c>
      <c r="E620" s="162" t="s">
        <v>891</v>
      </c>
      <c r="F620" s="162" t="s">
        <v>892</v>
      </c>
      <c r="G620" s="162">
        <v>63000</v>
      </c>
      <c r="H620" s="161">
        <v>1</v>
      </c>
      <c r="I620" s="99" t="s">
        <v>60</v>
      </c>
      <c r="J620" s="99" t="s">
        <v>61</v>
      </c>
      <c r="K620" s="161" t="str">
        <f t="shared" si="588"/>
        <v>NS_07_43_5708p57.21</v>
      </c>
      <c r="L620" s="79">
        <v>0</v>
      </c>
      <c r="M620" s="100">
        <f t="shared" ref="M620:U620" si="625">(L620*M$5)</f>
        <v>0</v>
      </c>
      <c r="N620" s="100">
        <f t="shared" si="625"/>
        <v>0</v>
      </c>
      <c r="O620" s="100">
        <f t="shared" si="625"/>
        <v>0</v>
      </c>
      <c r="P620" s="100">
        <f t="shared" si="625"/>
        <v>0</v>
      </c>
      <c r="Q620" s="100">
        <f t="shared" si="625"/>
        <v>0</v>
      </c>
      <c r="R620" s="100">
        <f t="shared" si="625"/>
        <v>0</v>
      </c>
      <c r="S620" s="100">
        <f t="shared" si="625"/>
        <v>0</v>
      </c>
      <c r="T620" s="100">
        <f t="shared" si="625"/>
        <v>0</v>
      </c>
      <c r="U620" s="100">
        <f t="shared" si="625"/>
        <v>0</v>
      </c>
      <c r="V620" s="162" t="s">
        <v>893</v>
      </c>
    </row>
    <row r="621" spans="1:22" s="96" customFormat="1" ht="15.75" x14ac:dyDescent="0.25">
      <c r="A621" s="98"/>
      <c r="B621" s="95">
        <v>43617</v>
      </c>
      <c r="C621" s="162" t="s">
        <v>859</v>
      </c>
      <c r="D621" s="161">
        <v>7</v>
      </c>
      <c r="E621" s="162" t="s">
        <v>894</v>
      </c>
      <c r="F621" s="162" t="s">
        <v>895</v>
      </c>
      <c r="G621" s="162">
        <v>63000</v>
      </c>
      <c r="H621" s="161">
        <v>1</v>
      </c>
      <c r="I621" s="99" t="s">
        <v>57</v>
      </c>
      <c r="J621" s="99" t="s">
        <v>58</v>
      </c>
      <c r="K621" s="161" t="str">
        <f t="shared" si="588"/>
        <v>NS_07_43_5709p57.20</v>
      </c>
      <c r="L621" s="79">
        <v>0</v>
      </c>
      <c r="M621" s="100">
        <f t="shared" ref="M621:U621" si="626">(L621*M$5)</f>
        <v>0</v>
      </c>
      <c r="N621" s="100">
        <f t="shared" si="626"/>
        <v>0</v>
      </c>
      <c r="O621" s="100">
        <f t="shared" si="626"/>
        <v>0</v>
      </c>
      <c r="P621" s="100">
        <f t="shared" si="626"/>
        <v>0</v>
      </c>
      <c r="Q621" s="100">
        <f t="shared" si="626"/>
        <v>0</v>
      </c>
      <c r="R621" s="100">
        <f t="shared" si="626"/>
        <v>0</v>
      </c>
      <c r="S621" s="100">
        <f t="shared" si="626"/>
        <v>0</v>
      </c>
      <c r="T621" s="100">
        <f t="shared" si="626"/>
        <v>0</v>
      </c>
      <c r="U621" s="100">
        <f t="shared" si="626"/>
        <v>0</v>
      </c>
      <c r="V621" s="162" t="s">
        <v>896</v>
      </c>
    </row>
    <row r="622" spans="1:22" s="96" customFormat="1" ht="15.75" x14ac:dyDescent="0.25">
      <c r="A622" s="98" t="s">
        <v>86</v>
      </c>
      <c r="B622" s="95">
        <v>43800</v>
      </c>
      <c r="C622" s="162" t="s">
        <v>859</v>
      </c>
      <c r="D622" s="161">
        <v>7</v>
      </c>
      <c r="E622" s="162" t="s">
        <v>894</v>
      </c>
      <c r="F622" s="162" t="s">
        <v>895</v>
      </c>
      <c r="G622" s="162">
        <v>63000</v>
      </c>
      <c r="H622" s="161">
        <v>1</v>
      </c>
      <c r="I622" s="99" t="s">
        <v>60</v>
      </c>
      <c r="J622" s="99" t="s">
        <v>61</v>
      </c>
      <c r="K622" s="161" t="str">
        <f t="shared" si="588"/>
        <v>NS_07_43_5709p57.21</v>
      </c>
      <c r="L622" s="79">
        <v>0</v>
      </c>
      <c r="M622" s="100">
        <f t="shared" ref="M622:U622" si="627">(L622*M$5)</f>
        <v>0</v>
      </c>
      <c r="N622" s="100">
        <f t="shared" si="627"/>
        <v>0</v>
      </c>
      <c r="O622" s="100">
        <f t="shared" si="627"/>
        <v>0</v>
      </c>
      <c r="P622" s="100">
        <f t="shared" si="627"/>
        <v>0</v>
      </c>
      <c r="Q622" s="100">
        <f t="shared" si="627"/>
        <v>0</v>
      </c>
      <c r="R622" s="100">
        <f t="shared" si="627"/>
        <v>0</v>
      </c>
      <c r="S622" s="100">
        <f t="shared" si="627"/>
        <v>0</v>
      </c>
      <c r="T622" s="100">
        <f t="shared" si="627"/>
        <v>0</v>
      </c>
      <c r="U622" s="100">
        <f t="shared" si="627"/>
        <v>0</v>
      </c>
      <c r="V622" s="162" t="s">
        <v>896</v>
      </c>
    </row>
    <row r="623" spans="1:22" s="96" customFormat="1" ht="15.75" x14ac:dyDescent="0.25">
      <c r="A623" s="98" t="s">
        <v>86</v>
      </c>
      <c r="B623" s="95">
        <v>43617</v>
      </c>
      <c r="C623" s="162" t="s">
        <v>859</v>
      </c>
      <c r="D623" s="161">
        <v>7</v>
      </c>
      <c r="E623" s="162" t="s">
        <v>897</v>
      </c>
      <c r="F623" s="162" t="s">
        <v>898</v>
      </c>
      <c r="G623" s="162">
        <v>27500</v>
      </c>
      <c r="H623" s="161">
        <v>1</v>
      </c>
      <c r="I623" s="99" t="s">
        <v>57</v>
      </c>
      <c r="J623" s="99" t="s">
        <v>58</v>
      </c>
      <c r="K623" s="161" t="str">
        <f t="shared" si="588"/>
        <v>NS_07_43_5710p57.20</v>
      </c>
      <c r="L623" s="79">
        <v>0</v>
      </c>
      <c r="M623" s="100">
        <f t="shared" ref="M623:U623" si="628">(L623*M$5)</f>
        <v>0</v>
      </c>
      <c r="N623" s="100">
        <f t="shared" si="628"/>
        <v>0</v>
      </c>
      <c r="O623" s="100">
        <f t="shared" si="628"/>
        <v>0</v>
      </c>
      <c r="P623" s="100">
        <f t="shared" si="628"/>
        <v>0</v>
      </c>
      <c r="Q623" s="100">
        <f t="shared" si="628"/>
        <v>0</v>
      </c>
      <c r="R623" s="100">
        <f t="shared" si="628"/>
        <v>0</v>
      </c>
      <c r="S623" s="100">
        <f t="shared" si="628"/>
        <v>0</v>
      </c>
      <c r="T623" s="100">
        <f t="shared" si="628"/>
        <v>0</v>
      </c>
      <c r="U623" s="100">
        <f t="shared" si="628"/>
        <v>0</v>
      </c>
      <c r="V623" s="162" t="s">
        <v>899</v>
      </c>
    </row>
    <row r="624" spans="1:22" s="96" customFormat="1" ht="15.75" x14ac:dyDescent="0.25">
      <c r="A624" s="98" t="s">
        <v>86</v>
      </c>
      <c r="B624" s="95">
        <v>43800</v>
      </c>
      <c r="C624" s="162" t="s">
        <v>859</v>
      </c>
      <c r="D624" s="161">
        <v>7</v>
      </c>
      <c r="E624" s="162" t="s">
        <v>897</v>
      </c>
      <c r="F624" s="162" t="s">
        <v>898</v>
      </c>
      <c r="G624" s="162">
        <v>27500</v>
      </c>
      <c r="H624" s="161">
        <v>1</v>
      </c>
      <c r="I624" s="99" t="s">
        <v>60</v>
      </c>
      <c r="J624" s="99" t="s">
        <v>61</v>
      </c>
      <c r="K624" s="161" t="str">
        <f t="shared" si="588"/>
        <v>NS_07_43_5710p57.21</v>
      </c>
      <c r="L624" s="79">
        <v>0</v>
      </c>
      <c r="M624" s="100">
        <f t="shared" ref="M624:U624" si="629">(L624*M$5)</f>
        <v>0</v>
      </c>
      <c r="N624" s="100">
        <f t="shared" si="629"/>
        <v>0</v>
      </c>
      <c r="O624" s="100">
        <f t="shared" si="629"/>
        <v>0</v>
      </c>
      <c r="P624" s="100">
        <f t="shared" si="629"/>
        <v>0</v>
      </c>
      <c r="Q624" s="100">
        <f t="shared" si="629"/>
        <v>0</v>
      </c>
      <c r="R624" s="100">
        <f t="shared" si="629"/>
        <v>0</v>
      </c>
      <c r="S624" s="100">
        <f t="shared" si="629"/>
        <v>0</v>
      </c>
      <c r="T624" s="100">
        <f t="shared" si="629"/>
        <v>0</v>
      </c>
      <c r="U624" s="100">
        <f t="shared" si="629"/>
        <v>0</v>
      </c>
      <c r="V624" s="162" t="s">
        <v>899</v>
      </c>
    </row>
    <row r="625" spans="1:22" s="96" customFormat="1" ht="15.75" x14ac:dyDescent="0.25">
      <c r="A625" s="98" t="s">
        <v>86</v>
      </c>
      <c r="B625" s="95">
        <v>43617</v>
      </c>
      <c r="C625" s="162" t="s">
        <v>859</v>
      </c>
      <c r="D625" s="161">
        <v>7</v>
      </c>
      <c r="E625" s="162" t="s">
        <v>900</v>
      </c>
      <c r="F625" s="162" t="s">
        <v>901</v>
      </c>
      <c r="G625" s="162">
        <v>10700</v>
      </c>
      <c r="H625" s="161">
        <v>1</v>
      </c>
      <c r="I625" s="99" t="s">
        <v>57</v>
      </c>
      <c r="J625" s="99" t="s">
        <v>58</v>
      </c>
      <c r="K625" s="161" t="str">
        <f t="shared" si="588"/>
        <v>NS_07_44_5701p57.20</v>
      </c>
      <c r="L625" s="79">
        <v>0</v>
      </c>
      <c r="M625" s="100">
        <f t="shared" ref="M625:U625" si="630">(L625*M$5)</f>
        <v>0</v>
      </c>
      <c r="N625" s="100">
        <f t="shared" si="630"/>
        <v>0</v>
      </c>
      <c r="O625" s="100">
        <f t="shared" si="630"/>
        <v>0</v>
      </c>
      <c r="P625" s="100">
        <f t="shared" si="630"/>
        <v>0</v>
      </c>
      <c r="Q625" s="100">
        <f t="shared" si="630"/>
        <v>0</v>
      </c>
      <c r="R625" s="100">
        <f t="shared" si="630"/>
        <v>0</v>
      </c>
      <c r="S625" s="100">
        <f t="shared" si="630"/>
        <v>0</v>
      </c>
      <c r="T625" s="100">
        <f t="shared" si="630"/>
        <v>0</v>
      </c>
      <c r="U625" s="100">
        <f t="shared" si="630"/>
        <v>0</v>
      </c>
      <c r="V625" s="162" t="s">
        <v>902</v>
      </c>
    </row>
    <row r="626" spans="1:22" s="96" customFormat="1" ht="15.75" x14ac:dyDescent="0.25">
      <c r="A626" s="98" t="s">
        <v>86</v>
      </c>
      <c r="B626" s="95">
        <v>43800</v>
      </c>
      <c r="C626" s="162" t="s">
        <v>859</v>
      </c>
      <c r="D626" s="161">
        <v>7</v>
      </c>
      <c r="E626" s="162" t="s">
        <v>900</v>
      </c>
      <c r="F626" s="162" t="s">
        <v>901</v>
      </c>
      <c r="G626" s="162">
        <v>10700</v>
      </c>
      <c r="H626" s="161">
        <v>1</v>
      </c>
      <c r="I626" s="99" t="s">
        <v>60</v>
      </c>
      <c r="J626" s="99" t="s">
        <v>61</v>
      </c>
      <c r="K626" s="161" t="str">
        <f t="shared" si="588"/>
        <v>NS_07_44_5701p57.21</v>
      </c>
      <c r="L626" s="79">
        <v>0</v>
      </c>
      <c r="M626" s="100">
        <f t="shared" ref="M626:U626" si="631">(L626*M$5)</f>
        <v>0</v>
      </c>
      <c r="N626" s="100">
        <f t="shared" si="631"/>
        <v>0</v>
      </c>
      <c r="O626" s="100">
        <f t="shared" si="631"/>
        <v>0</v>
      </c>
      <c r="P626" s="100">
        <f t="shared" si="631"/>
        <v>0</v>
      </c>
      <c r="Q626" s="100">
        <f t="shared" si="631"/>
        <v>0</v>
      </c>
      <c r="R626" s="100">
        <f t="shared" si="631"/>
        <v>0</v>
      </c>
      <c r="S626" s="100">
        <f t="shared" si="631"/>
        <v>0</v>
      </c>
      <c r="T626" s="100">
        <f t="shared" si="631"/>
        <v>0</v>
      </c>
      <c r="U626" s="100">
        <f t="shared" si="631"/>
        <v>0</v>
      </c>
      <c r="V626" s="162" t="s">
        <v>902</v>
      </c>
    </row>
    <row r="627" spans="1:22" s="96" customFormat="1" ht="15.75" x14ac:dyDescent="0.25">
      <c r="A627" s="98" t="s">
        <v>86</v>
      </c>
      <c r="B627" s="95">
        <v>43617</v>
      </c>
      <c r="C627" s="162" t="s">
        <v>859</v>
      </c>
      <c r="D627" s="161">
        <v>7</v>
      </c>
      <c r="E627" s="162" t="s">
        <v>903</v>
      </c>
      <c r="F627" s="162" t="s">
        <v>904</v>
      </c>
      <c r="G627" s="162">
        <v>10700</v>
      </c>
      <c r="H627" s="161">
        <v>1</v>
      </c>
      <c r="I627" s="99" t="s">
        <v>57</v>
      </c>
      <c r="J627" s="99" t="s">
        <v>58</v>
      </c>
      <c r="K627" s="161" t="str">
        <f t="shared" si="588"/>
        <v>NS_07_44_5702p57.20</v>
      </c>
      <c r="L627" s="79">
        <v>0</v>
      </c>
      <c r="M627" s="100">
        <f t="shared" ref="M627:U627" si="632">(L627*M$5)</f>
        <v>0</v>
      </c>
      <c r="N627" s="100">
        <f t="shared" si="632"/>
        <v>0</v>
      </c>
      <c r="O627" s="100">
        <f t="shared" si="632"/>
        <v>0</v>
      </c>
      <c r="P627" s="100">
        <f t="shared" si="632"/>
        <v>0</v>
      </c>
      <c r="Q627" s="100">
        <f t="shared" si="632"/>
        <v>0</v>
      </c>
      <c r="R627" s="100">
        <f t="shared" si="632"/>
        <v>0</v>
      </c>
      <c r="S627" s="100">
        <f t="shared" si="632"/>
        <v>0</v>
      </c>
      <c r="T627" s="100">
        <f t="shared" si="632"/>
        <v>0</v>
      </c>
      <c r="U627" s="100">
        <f t="shared" si="632"/>
        <v>0</v>
      </c>
      <c r="V627" s="162" t="s">
        <v>905</v>
      </c>
    </row>
    <row r="628" spans="1:22" s="96" customFormat="1" ht="15.75" x14ac:dyDescent="0.25">
      <c r="A628" s="98" t="s">
        <v>86</v>
      </c>
      <c r="B628" s="95">
        <v>43800</v>
      </c>
      <c r="C628" s="162" t="s">
        <v>859</v>
      </c>
      <c r="D628" s="161">
        <v>7</v>
      </c>
      <c r="E628" s="162" t="s">
        <v>903</v>
      </c>
      <c r="F628" s="162" t="s">
        <v>904</v>
      </c>
      <c r="G628" s="162">
        <v>10700</v>
      </c>
      <c r="H628" s="161">
        <v>1</v>
      </c>
      <c r="I628" s="99" t="s">
        <v>60</v>
      </c>
      <c r="J628" s="99" t="s">
        <v>61</v>
      </c>
      <c r="K628" s="161" t="str">
        <f t="shared" si="588"/>
        <v>NS_07_44_5702p57.21</v>
      </c>
      <c r="L628" s="79">
        <v>0</v>
      </c>
      <c r="M628" s="100">
        <f t="shared" ref="M628:U628" si="633">(L628*M$5)</f>
        <v>0</v>
      </c>
      <c r="N628" s="100">
        <f t="shared" si="633"/>
        <v>0</v>
      </c>
      <c r="O628" s="100">
        <f t="shared" si="633"/>
        <v>0</v>
      </c>
      <c r="P628" s="100">
        <f t="shared" si="633"/>
        <v>0</v>
      </c>
      <c r="Q628" s="100">
        <f t="shared" si="633"/>
        <v>0</v>
      </c>
      <c r="R628" s="100">
        <f t="shared" si="633"/>
        <v>0</v>
      </c>
      <c r="S628" s="100">
        <f t="shared" si="633"/>
        <v>0</v>
      </c>
      <c r="T628" s="100">
        <f t="shared" si="633"/>
        <v>0</v>
      </c>
      <c r="U628" s="100">
        <f t="shared" si="633"/>
        <v>0</v>
      </c>
      <c r="V628" s="162" t="s">
        <v>905</v>
      </c>
    </row>
    <row r="629" spans="1:22" s="96" customFormat="1" ht="15.75" x14ac:dyDescent="0.25">
      <c r="A629" s="98"/>
      <c r="B629" s="95">
        <v>43617</v>
      </c>
      <c r="C629" s="162" t="s">
        <v>859</v>
      </c>
      <c r="D629" s="161">
        <v>7</v>
      </c>
      <c r="E629" s="162" t="s">
        <v>906</v>
      </c>
      <c r="F629" s="162" t="s">
        <v>907</v>
      </c>
      <c r="G629" s="162">
        <v>59000</v>
      </c>
      <c r="H629" s="161">
        <v>1</v>
      </c>
      <c r="I629" s="99" t="s">
        <v>57</v>
      </c>
      <c r="J629" s="99" t="s">
        <v>58</v>
      </c>
      <c r="K629" s="161" t="str">
        <f t="shared" si="588"/>
        <v>NS_07_44_5703p57.20</v>
      </c>
      <c r="L629" s="79">
        <v>0</v>
      </c>
      <c r="M629" s="100">
        <f t="shared" ref="M629:U629" si="634">(L629*M$5)</f>
        <v>0</v>
      </c>
      <c r="N629" s="100">
        <f t="shared" si="634"/>
        <v>0</v>
      </c>
      <c r="O629" s="100">
        <f t="shared" si="634"/>
        <v>0</v>
      </c>
      <c r="P629" s="100">
        <f t="shared" si="634"/>
        <v>0</v>
      </c>
      <c r="Q629" s="100">
        <f t="shared" si="634"/>
        <v>0</v>
      </c>
      <c r="R629" s="100">
        <f t="shared" si="634"/>
        <v>0</v>
      </c>
      <c r="S629" s="100">
        <f t="shared" si="634"/>
        <v>0</v>
      </c>
      <c r="T629" s="100">
        <f t="shared" si="634"/>
        <v>0</v>
      </c>
      <c r="U629" s="100">
        <f t="shared" si="634"/>
        <v>0</v>
      </c>
      <c r="V629" s="162" t="s">
        <v>908</v>
      </c>
    </row>
    <row r="630" spans="1:22" s="96" customFormat="1" ht="15.75" x14ac:dyDescent="0.25">
      <c r="A630" s="98" t="s">
        <v>637</v>
      </c>
      <c r="B630" s="95">
        <v>43800</v>
      </c>
      <c r="C630" s="162" t="s">
        <v>859</v>
      </c>
      <c r="D630" s="161">
        <v>7</v>
      </c>
      <c r="E630" s="162" t="s">
        <v>906</v>
      </c>
      <c r="F630" s="162" t="s">
        <v>907</v>
      </c>
      <c r="G630" s="162">
        <v>59000</v>
      </c>
      <c r="H630" s="161">
        <v>1</v>
      </c>
      <c r="I630" s="99" t="s">
        <v>60</v>
      </c>
      <c r="J630" s="99" t="s">
        <v>61</v>
      </c>
      <c r="K630" s="161" t="str">
        <f t="shared" si="588"/>
        <v>NS_07_44_5703p57.21</v>
      </c>
      <c r="L630" s="79">
        <v>0</v>
      </c>
      <c r="M630" s="100">
        <f t="shared" ref="M630:U630" si="635">(L630*M$5)</f>
        <v>0</v>
      </c>
      <c r="N630" s="100">
        <f t="shared" si="635"/>
        <v>0</v>
      </c>
      <c r="O630" s="100">
        <f t="shared" si="635"/>
        <v>0</v>
      </c>
      <c r="P630" s="100">
        <f t="shared" si="635"/>
        <v>0</v>
      </c>
      <c r="Q630" s="100">
        <f t="shared" si="635"/>
        <v>0</v>
      </c>
      <c r="R630" s="100">
        <f t="shared" si="635"/>
        <v>0</v>
      </c>
      <c r="S630" s="100">
        <f t="shared" si="635"/>
        <v>0</v>
      </c>
      <c r="T630" s="100">
        <f t="shared" si="635"/>
        <v>0</v>
      </c>
      <c r="U630" s="100">
        <f t="shared" si="635"/>
        <v>0</v>
      </c>
      <c r="V630" s="162" t="s">
        <v>908</v>
      </c>
    </row>
    <row r="631" spans="1:22" s="96" customFormat="1" ht="15.75" x14ac:dyDescent="0.25">
      <c r="A631" s="98"/>
      <c r="B631" s="95">
        <v>43617</v>
      </c>
      <c r="C631" s="162" t="s">
        <v>859</v>
      </c>
      <c r="D631" s="161">
        <v>7</v>
      </c>
      <c r="E631" s="162" t="s">
        <v>909</v>
      </c>
      <c r="F631" s="162" t="s">
        <v>910</v>
      </c>
      <c r="G631" s="162">
        <v>59000</v>
      </c>
      <c r="H631" s="161">
        <v>1</v>
      </c>
      <c r="I631" s="99" t="s">
        <v>57</v>
      </c>
      <c r="J631" s="99" t="s">
        <v>58</v>
      </c>
      <c r="K631" s="161" t="str">
        <f t="shared" si="588"/>
        <v>NS_07_44_5704p57.20</v>
      </c>
      <c r="L631" s="79">
        <v>0</v>
      </c>
      <c r="M631" s="100">
        <f t="shared" ref="M631:U631" si="636">(L631*M$5)</f>
        <v>0</v>
      </c>
      <c r="N631" s="100">
        <f t="shared" si="636"/>
        <v>0</v>
      </c>
      <c r="O631" s="100">
        <f t="shared" si="636"/>
        <v>0</v>
      </c>
      <c r="P631" s="100">
        <f t="shared" si="636"/>
        <v>0</v>
      </c>
      <c r="Q631" s="100">
        <f t="shared" si="636"/>
        <v>0</v>
      </c>
      <c r="R631" s="100">
        <f t="shared" si="636"/>
        <v>0</v>
      </c>
      <c r="S631" s="100">
        <f t="shared" si="636"/>
        <v>0</v>
      </c>
      <c r="T631" s="100">
        <f t="shared" si="636"/>
        <v>0</v>
      </c>
      <c r="U631" s="100">
        <f t="shared" si="636"/>
        <v>0</v>
      </c>
      <c r="V631" s="162" t="s">
        <v>911</v>
      </c>
    </row>
    <row r="632" spans="1:22" s="96" customFormat="1" ht="15.75" x14ac:dyDescent="0.25">
      <c r="A632" s="98" t="s">
        <v>637</v>
      </c>
      <c r="B632" s="95">
        <v>43800</v>
      </c>
      <c r="C632" s="162" t="s">
        <v>859</v>
      </c>
      <c r="D632" s="161">
        <v>7</v>
      </c>
      <c r="E632" s="162" t="s">
        <v>909</v>
      </c>
      <c r="F632" s="162" t="s">
        <v>910</v>
      </c>
      <c r="G632" s="162">
        <v>59000</v>
      </c>
      <c r="H632" s="161">
        <v>1</v>
      </c>
      <c r="I632" s="99" t="s">
        <v>60</v>
      </c>
      <c r="J632" s="99" t="s">
        <v>61</v>
      </c>
      <c r="K632" s="161" t="str">
        <f t="shared" si="588"/>
        <v>NS_07_44_5704p57.21</v>
      </c>
      <c r="L632" s="79">
        <v>0</v>
      </c>
      <c r="M632" s="100">
        <f t="shared" ref="M632:U632" si="637">(L632*M$5)</f>
        <v>0</v>
      </c>
      <c r="N632" s="100">
        <f t="shared" si="637"/>
        <v>0</v>
      </c>
      <c r="O632" s="100">
        <f t="shared" si="637"/>
        <v>0</v>
      </c>
      <c r="P632" s="100">
        <f t="shared" si="637"/>
        <v>0</v>
      </c>
      <c r="Q632" s="100">
        <f t="shared" si="637"/>
        <v>0</v>
      </c>
      <c r="R632" s="100">
        <f t="shared" si="637"/>
        <v>0</v>
      </c>
      <c r="S632" s="100">
        <f t="shared" si="637"/>
        <v>0</v>
      </c>
      <c r="T632" s="100">
        <f t="shared" si="637"/>
        <v>0</v>
      </c>
      <c r="U632" s="100">
        <f t="shared" si="637"/>
        <v>0</v>
      </c>
      <c r="V632" s="162" t="s">
        <v>911</v>
      </c>
    </row>
    <row r="633" spans="1:22" s="96" customFormat="1" ht="15.75" x14ac:dyDescent="0.25">
      <c r="A633" s="98" t="s">
        <v>86</v>
      </c>
      <c r="B633" s="95">
        <v>43617</v>
      </c>
      <c r="C633" s="162" t="s">
        <v>859</v>
      </c>
      <c r="D633" s="161">
        <v>7</v>
      </c>
      <c r="E633" s="162" t="s">
        <v>912</v>
      </c>
      <c r="F633" s="162" t="s">
        <v>913</v>
      </c>
      <c r="G633" s="162">
        <v>10700</v>
      </c>
      <c r="H633" s="161">
        <v>1</v>
      </c>
      <c r="I633" s="99" t="s">
        <v>57</v>
      </c>
      <c r="J633" s="99" t="s">
        <v>58</v>
      </c>
      <c r="K633" s="161" t="str">
        <f t="shared" si="588"/>
        <v>NS_07_44_5705p57.20</v>
      </c>
      <c r="L633" s="79">
        <v>0</v>
      </c>
      <c r="M633" s="100">
        <f t="shared" ref="M633:U633" si="638">(L633*M$5)</f>
        <v>0</v>
      </c>
      <c r="N633" s="100">
        <f t="shared" si="638"/>
        <v>0</v>
      </c>
      <c r="O633" s="100">
        <f t="shared" si="638"/>
        <v>0</v>
      </c>
      <c r="P633" s="100">
        <f t="shared" si="638"/>
        <v>0</v>
      </c>
      <c r="Q633" s="100">
        <f t="shared" si="638"/>
        <v>0</v>
      </c>
      <c r="R633" s="100">
        <f t="shared" si="638"/>
        <v>0</v>
      </c>
      <c r="S633" s="100">
        <f t="shared" si="638"/>
        <v>0</v>
      </c>
      <c r="T633" s="100">
        <f t="shared" si="638"/>
        <v>0</v>
      </c>
      <c r="U633" s="100">
        <f t="shared" si="638"/>
        <v>0</v>
      </c>
      <c r="V633" s="162" t="s">
        <v>914</v>
      </c>
    </row>
    <row r="634" spans="1:22" s="96" customFormat="1" ht="15.75" x14ac:dyDescent="0.25">
      <c r="A634" s="98" t="s">
        <v>86</v>
      </c>
      <c r="B634" s="95">
        <v>43800</v>
      </c>
      <c r="C634" s="162" t="s">
        <v>859</v>
      </c>
      <c r="D634" s="161">
        <v>7</v>
      </c>
      <c r="E634" s="162" t="s">
        <v>912</v>
      </c>
      <c r="F634" s="162" t="s">
        <v>913</v>
      </c>
      <c r="G634" s="162">
        <v>10700</v>
      </c>
      <c r="H634" s="161">
        <v>1</v>
      </c>
      <c r="I634" s="99" t="s">
        <v>60</v>
      </c>
      <c r="J634" s="99" t="s">
        <v>61</v>
      </c>
      <c r="K634" s="161" t="str">
        <f t="shared" si="588"/>
        <v>NS_07_44_5705p57.21</v>
      </c>
      <c r="L634" s="79">
        <v>0</v>
      </c>
      <c r="M634" s="100">
        <f t="shared" ref="M634:U634" si="639">(L634*M$5)</f>
        <v>0</v>
      </c>
      <c r="N634" s="100">
        <f t="shared" si="639"/>
        <v>0</v>
      </c>
      <c r="O634" s="100">
        <f t="shared" si="639"/>
        <v>0</v>
      </c>
      <c r="P634" s="100">
        <f t="shared" si="639"/>
        <v>0</v>
      </c>
      <c r="Q634" s="100">
        <f t="shared" si="639"/>
        <v>0</v>
      </c>
      <c r="R634" s="100">
        <f t="shared" si="639"/>
        <v>0</v>
      </c>
      <c r="S634" s="100">
        <f t="shared" si="639"/>
        <v>0</v>
      </c>
      <c r="T634" s="100">
        <f t="shared" si="639"/>
        <v>0</v>
      </c>
      <c r="U634" s="100">
        <f t="shared" si="639"/>
        <v>0</v>
      </c>
      <c r="V634" s="162" t="s">
        <v>914</v>
      </c>
    </row>
    <row r="635" spans="1:22" s="96" customFormat="1" ht="15.75" x14ac:dyDescent="0.25">
      <c r="A635" s="98" t="s">
        <v>86</v>
      </c>
      <c r="B635" s="95">
        <v>43617</v>
      </c>
      <c r="C635" s="162" t="s">
        <v>859</v>
      </c>
      <c r="D635" s="161">
        <v>7</v>
      </c>
      <c r="E635" s="162" t="s">
        <v>915</v>
      </c>
      <c r="F635" s="162" t="s">
        <v>916</v>
      </c>
      <c r="G635" s="162">
        <v>10700</v>
      </c>
      <c r="H635" s="161">
        <v>1</v>
      </c>
      <c r="I635" s="99" t="s">
        <v>57</v>
      </c>
      <c r="J635" s="99" t="s">
        <v>58</v>
      </c>
      <c r="K635" s="161" t="str">
        <f t="shared" si="588"/>
        <v>NS_07_44_5706p57.20</v>
      </c>
      <c r="L635" s="79">
        <v>0</v>
      </c>
      <c r="M635" s="100">
        <f t="shared" ref="M635:U635" si="640">(L635*M$5)</f>
        <v>0</v>
      </c>
      <c r="N635" s="100">
        <f t="shared" si="640"/>
        <v>0</v>
      </c>
      <c r="O635" s="100">
        <f t="shared" si="640"/>
        <v>0</v>
      </c>
      <c r="P635" s="100">
        <f t="shared" si="640"/>
        <v>0</v>
      </c>
      <c r="Q635" s="100">
        <f t="shared" si="640"/>
        <v>0</v>
      </c>
      <c r="R635" s="100">
        <f t="shared" si="640"/>
        <v>0</v>
      </c>
      <c r="S635" s="100">
        <f t="shared" si="640"/>
        <v>0</v>
      </c>
      <c r="T635" s="100">
        <f t="shared" si="640"/>
        <v>0</v>
      </c>
      <c r="U635" s="100">
        <f t="shared" si="640"/>
        <v>0</v>
      </c>
      <c r="V635" s="162" t="s">
        <v>917</v>
      </c>
    </row>
    <row r="636" spans="1:22" s="96" customFormat="1" ht="15.75" x14ac:dyDescent="0.25">
      <c r="A636" s="98" t="s">
        <v>86</v>
      </c>
      <c r="B636" s="95">
        <v>43800</v>
      </c>
      <c r="C636" s="162" t="s">
        <v>859</v>
      </c>
      <c r="D636" s="161">
        <v>7</v>
      </c>
      <c r="E636" s="162" t="s">
        <v>915</v>
      </c>
      <c r="F636" s="162" t="s">
        <v>916</v>
      </c>
      <c r="G636" s="162">
        <v>10700</v>
      </c>
      <c r="H636" s="161">
        <v>1</v>
      </c>
      <c r="I636" s="99" t="s">
        <v>60</v>
      </c>
      <c r="J636" s="99" t="s">
        <v>61</v>
      </c>
      <c r="K636" s="161" t="str">
        <f t="shared" si="588"/>
        <v>NS_07_44_5706p57.21</v>
      </c>
      <c r="L636" s="79">
        <v>0</v>
      </c>
      <c r="M636" s="100">
        <f t="shared" ref="M636:U636" si="641">(L636*M$5)</f>
        <v>0</v>
      </c>
      <c r="N636" s="100">
        <f t="shared" si="641"/>
        <v>0</v>
      </c>
      <c r="O636" s="100">
        <f t="shared" si="641"/>
        <v>0</v>
      </c>
      <c r="P636" s="100">
        <f t="shared" si="641"/>
        <v>0</v>
      </c>
      <c r="Q636" s="100">
        <f t="shared" si="641"/>
        <v>0</v>
      </c>
      <c r="R636" s="100">
        <f t="shared" si="641"/>
        <v>0</v>
      </c>
      <c r="S636" s="100">
        <f t="shared" si="641"/>
        <v>0</v>
      </c>
      <c r="T636" s="100">
        <f t="shared" si="641"/>
        <v>0</v>
      </c>
      <c r="U636" s="100">
        <f t="shared" si="641"/>
        <v>0</v>
      </c>
      <c r="V636" s="162" t="s">
        <v>917</v>
      </c>
    </row>
    <row r="637" spans="1:22" s="96" customFormat="1" ht="15.75" x14ac:dyDescent="0.25">
      <c r="A637" s="98" t="s">
        <v>86</v>
      </c>
      <c r="B637" s="95">
        <v>43617</v>
      </c>
      <c r="C637" s="162" t="s">
        <v>918</v>
      </c>
      <c r="D637" s="161">
        <v>7</v>
      </c>
      <c r="E637" s="162" t="s">
        <v>919</v>
      </c>
      <c r="F637" s="162" t="s">
        <v>920</v>
      </c>
      <c r="G637" s="162">
        <v>23500</v>
      </c>
      <c r="H637" s="161">
        <v>1</v>
      </c>
      <c r="I637" s="99" t="s">
        <v>57</v>
      </c>
      <c r="J637" s="99" t="s">
        <v>58</v>
      </c>
      <c r="K637" s="161" t="str">
        <f t="shared" si="588"/>
        <v>NT_07_36_5701p57.20</v>
      </c>
      <c r="L637" s="79">
        <v>0</v>
      </c>
      <c r="M637" s="100">
        <f t="shared" ref="M637:U637" si="642">(L637*M$5)</f>
        <v>0</v>
      </c>
      <c r="N637" s="100">
        <f t="shared" si="642"/>
        <v>0</v>
      </c>
      <c r="O637" s="100">
        <f t="shared" si="642"/>
        <v>0</v>
      </c>
      <c r="P637" s="100">
        <f t="shared" si="642"/>
        <v>0</v>
      </c>
      <c r="Q637" s="100">
        <f t="shared" si="642"/>
        <v>0</v>
      </c>
      <c r="R637" s="100">
        <f t="shared" si="642"/>
        <v>0</v>
      </c>
      <c r="S637" s="100">
        <f t="shared" si="642"/>
        <v>0</v>
      </c>
      <c r="T637" s="100">
        <f t="shared" si="642"/>
        <v>0</v>
      </c>
      <c r="U637" s="100">
        <f t="shared" si="642"/>
        <v>0</v>
      </c>
      <c r="V637" s="162" t="s">
        <v>921</v>
      </c>
    </row>
    <row r="638" spans="1:22" s="96" customFormat="1" ht="15.75" x14ac:dyDescent="0.25">
      <c r="A638" s="98" t="s">
        <v>86</v>
      </c>
      <c r="B638" s="95">
        <v>43800</v>
      </c>
      <c r="C638" s="162" t="s">
        <v>918</v>
      </c>
      <c r="D638" s="161">
        <v>7</v>
      </c>
      <c r="E638" s="162" t="s">
        <v>919</v>
      </c>
      <c r="F638" s="162" t="s">
        <v>920</v>
      </c>
      <c r="G638" s="162">
        <v>23500</v>
      </c>
      <c r="H638" s="161">
        <v>1</v>
      </c>
      <c r="I638" s="99" t="s">
        <v>60</v>
      </c>
      <c r="J638" s="99" t="s">
        <v>61</v>
      </c>
      <c r="K638" s="161" t="str">
        <f t="shared" si="588"/>
        <v>NT_07_36_5701p57.21</v>
      </c>
      <c r="L638" s="79">
        <v>0</v>
      </c>
      <c r="M638" s="100">
        <f t="shared" ref="M638:U638" si="643">(L638*M$5)</f>
        <v>0</v>
      </c>
      <c r="N638" s="100">
        <f t="shared" si="643"/>
        <v>0</v>
      </c>
      <c r="O638" s="100">
        <f t="shared" si="643"/>
        <v>0</v>
      </c>
      <c r="P638" s="100">
        <f t="shared" si="643"/>
        <v>0</v>
      </c>
      <c r="Q638" s="100">
        <f t="shared" si="643"/>
        <v>0</v>
      </c>
      <c r="R638" s="100">
        <f t="shared" si="643"/>
        <v>0</v>
      </c>
      <c r="S638" s="100">
        <f t="shared" si="643"/>
        <v>0</v>
      </c>
      <c r="T638" s="100">
        <f t="shared" si="643"/>
        <v>0</v>
      </c>
      <c r="U638" s="100">
        <f t="shared" si="643"/>
        <v>0</v>
      </c>
      <c r="V638" s="162" t="s">
        <v>921</v>
      </c>
    </row>
    <row r="639" spans="1:22" s="96" customFormat="1" ht="15.75" x14ac:dyDescent="0.25">
      <c r="A639" s="98" t="s">
        <v>86</v>
      </c>
      <c r="B639" s="95">
        <v>43617</v>
      </c>
      <c r="C639" s="162" t="s">
        <v>918</v>
      </c>
      <c r="D639" s="161">
        <v>7</v>
      </c>
      <c r="E639" s="162" t="s">
        <v>922</v>
      </c>
      <c r="F639" s="162" t="s">
        <v>923</v>
      </c>
      <c r="G639" s="162">
        <v>2000</v>
      </c>
      <c r="H639" s="161">
        <v>1</v>
      </c>
      <c r="I639" s="99" t="s">
        <v>57</v>
      </c>
      <c r="J639" s="99" t="s">
        <v>58</v>
      </c>
      <c r="K639" s="161" t="str">
        <f t="shared" si="588"/>
        <v>NT_07_36_5702p57.20</v>
      </c>
      <c r="L639" s="79">
        <v>0</v>
      </c>
      <c r="M639" s="100">
        <f t="shared" ref="M639:U639" si="644">(L639*M$5)</f>
        <v>0</v>
      </c>
      <c r="N639" s="100">
        <f t="shared" si="644"/>
        <v>0</v>
      </c>
      <c r="O639" s="100">
        <f t="shared" si="644"/>
        <v>0</v>
      </c>
      <c r="P639" s="100">
        <f t="shared" si="644"/>
        <v>0</v>
      </c>
      <c r="Q639" s="100">
        <f t="shared" si="644"/>
        <v>0</v>
      </c>
      <c r="R639" s="100">
        <f t="shared" si="644"/>
        <v>0</v>
      </c>
      <c r="S639" s="100">
        <f t="shared" si="644"/>
        <v>0</v>
      </c>
      <c r="T639" s="100">
        <f t="shared" si="644"/>
        <v>0</v>
      </c>
      <c r="U639" s="100">
        <f t="shared" si="644"/>
        <v>0</v>
      </c>
      <c r="V639" s="162" t="s">
        <v>924</v>
      </c>
    </row>
    <row r="640" spans="1:22" s="96" customFormat="1" ht="15.75" x14ac:dyDescent="0.25">
      <c r="A640" s="98" t="s">
        <v>86</v>
      </c>
      <c r="B640" s="95">
        <v>43800</v>
      </c>
      <c r="C640" s="162" t="s">
        <v>918</v>
      </c>
      <c r="D640" s="161">
        <v>7</v>
      </c>
      <c r="E640" s="162" t="s">
        <v>922</v>
      </c>
      <c r="F640" s="162" t="s">
        <v>923</v>
      </c>
      <c r="G640" s="162">
        <v>2000</v>
      </c>
      <c r="H640" s="161">
        <v>1</v>
      </c>
      <c r="I640" s="99" t="s">
        <v>60</v>
      </c>
      <c r="J640" s="99" t="s">
        <v>61</v>
      </c>
      <c r="K640" s="161" t="str">
        <f t="shared" si="588"/>
        <v>NT_07_36_5702p57.21</v>
      </c>
      <c r="L640" s="79">
        <v>0</v>
      </c>
      <c r="M640" s="100">
        <f t="shared" ref="M640:U640" si="645">(L640*M$5)</f>
        <v>0</v>
      </c>
      <c r="N640" s="100">
        <f t="shared" si="645"/>
        <v>0</v>
      </c>
      <c r="O640" s="100">
        <f t="shared" si="645"/>
        <v>0</v>
      </c>
      <c r="P640" s="100">
        <f t="shared" si="645"/>
        <v>0</v>
      </c>
      <c r="Q640" s="100">
        <f t="shared" si="645"/>
        <v>0</v>
      </c>
      <c r="R640" s="100">
        <f t="shared" si="645"/>
        <v>0</v>
      </c>
      <c r="S640" s="100">
        <f t="shared" si="645"/>
        <v>0</v>
      </c>
      <c r="T640" s="100">
        <f t="shared" si="645"/>
        <v>0</v>
      </c>
      <c r="U640" s="100">
        <f t="shared" si="645"/>
        <v>0</v>
      </c>
      <c r="V640" s="162" t="s">
        <v>924</v>
      </c>
    </row>
    <row r="641" spans="1:22" s="96" customFormat="1" ht="15.75" x14ac:dyDescent="0.25">
      <c r="A641" s="98" t="s">
        <v>86</v>
      </c>
      <c r="B641" s="95">
        <v>43617</v>
      </c>
      <c r="C641" s="162" t="s">
        <v>918</v>
      </c>
      <c r="D641" s="161">
        <v>7</v>
      </c>
      <c r="E641" s="162" t="s">
        <v>925</v>
      </c>
      <c r="F641" s="162" t="s">
        <v>926</v>
      </c>
      <c r="G641" s="162">
        <v>2000</v>
      </c>
      <c r="H641" s="161">
        <v>1</v>
      </c>
      <c r="I641" s="99" t="s">
        <v>57</v>
      </c>
      <c r="J641" s="99" t="s">
        <v>58</v>
      </c>
      <c r="K641" s="161" t="str">
        <f t="shared" si="588"/>
        <v>NT_07_36_5703p57.20</v>
      </c>
      <c r="L641" s="79">
        <v>0</v>
      </c>
      <c r="M641" s="100">
        <f t="shared" ref="M641:U641" si="646">(L641*M$5)</f>
        <v>0</v>
      </c>
      <c r="N641" s="100">
        <f t="shared" si="646"/>
        <v>0</v>
      </c>
      <c r="O641" s="100">
        <f t="shared" si="646"/>
        <v>0</v>
      </c>
      <c r="P641" s="100">
        <f t="shared" si="646"/>
        <v>0</v>
      </c>
      <c r="Q641" s="100">
        <f t="shared" si="646"/>
        <v>0</v>
      </c>
      <c r="R641" s="100">
        <f t="shared" si="646"/>
        <v>0</v>
      </c>
      <c r="S641" s="100">
        <f t="shared" si="646"/>
        <v>0</v>
      </c>
      <c r="T641" s="100">
        <f t="shared" si="646"/>
        <v>0</v>
      </c>
      <c r="U641" s="100">
        <f t="shared" si="646"/>
        <v>0</v>
      </c>
      <c r="V641" s="162" t="s">
        <v>924</v>
      </c>
    </row>
    <row r="642" spans="1:22" s="96" customFormat="1" ht="15.75" x14ac:dyDescent="0.25">
      <c r="A642" s="98" t="s">
        <v>86</v>
      </c>
      <c r="B642" s="95">
        <v>43800</v>
      </c>
      <c r="C642" s="162" t="s">
        <v>918</v>
      </c>
      <c r="D642" s="161">
        <v>7</v>
      </c>
      <c r="E642" s="162" t="s">
        <v>925</v>
      </c>
      <c r="F642" s="162" t="s">
        <v>926</v>
      </c>
      <c r="G642" s="162">
        <v>2000</v>
      </c>
      <c r="H642" s="161">
        <v>1</v>
      </c>
      <c r="I642" s="99" t="s">
        <v>60</v>
      </c>
      <c r="J642" s="99" t="s">
        <v>61</v>
      </c>
      <c r="K642" s="161" t="str">
        <f t="shared" si="588"/>
        <v>NT_07_36_5703p57.21</v>
      </c>
      <c r="L642" s="79">
        <v>0</v>
      </c>
      <c r="M642" s="100">
        <f t="shared" ref="M642:U642" si="647">(L642*M$5)</f>
        <v>0</v>
      </c>
      <c r="N642" s="100">
        <f t="shared" si="647"/>
        <v>0</v>
      </c>
      <c r="O642" s="100">
        <f t="shared" si="647"/>
        <v>0</v>
      </c>
      <c r="P642" s="100">
        <f t="shared" si="647"/>
        <v>0</v>
      </c>
      <c r="Q642" s="100">
        <f t="shared" si="647"/>
        <v>0</v>
      </c>
      <c r="R642" s="100">
        <f t="shared" si="647"/>
        <v>0</v>
      </c>
      <c r="S642" s="100">
        <f t="shared" si="647"/>
        <v>0</v>
      </c>
      <c r="T642" s="100">
        <f t="shared" si="647"/>
        <v>0</v>
      </c>
      <c r="U642" s="100">
        <f t="shared" si="647"/>
        <v>0</v>
      </c>
      <c r="V642" s="162" t="s">
        <v>924</v>
      </c>
    </row>
    <row r="643" spans="1:22" s="96" customFormat="1" ht="15.75" x14ac:dyDescent="0.25">
      <c r="A643" s="98" t="s">
        <v>86</v>
      </c>
      <c r="B643" s="95">
        <v>43617</v>
      </c>
      <c r="C643" s="162" t="s">
        <v>918</v>
      </c>
      <c r="D643" s="161">
        <v>7</v>
      </c>
      <c r="E643" s="162" t="s">
        <v>927</v>
      </c>
      <c r="F643" s="162" t="s">
        <v>928</v>
      </c>
      <c r="G643" s="162">
        <v>2000</v>
      </c>
      <c r="H643" s="161">
        <v>1</v>
      </c>
      <c r="I643" s="99" t="s">
        <v>57</v>
      </c>
      <c r="J643" s="99" t="s">
        <v>58</v>
      </c>
      <c r="K643" s="161" t="str">
        <f t="shared" si="588"/>
        <v>NT_07_36_5704p57.20</v>
      </c>
      <c r="L643" s="79">
        <v>0</v>
      </c>
      <c r="M643" s="100">
        <f t="shared" ref="M643:U643" si="648">(L643*M$5)</f>
        <v>0</v>
      </c>
      <c r="N643" s="100">
        <f t="shared" si="648"/>
        <v>0</v>
      </c>
      <c r="O643" s="100">
        <f t="shared" si="648"/>
        <v>0</v>
      </c>
      <c r="P643" s="100">
        <f t="shared" si="648"/>
        <v>0</v>
      </c>
      <c r="Q643" s="100">
        <f t="shared" si="648"/>
        <v>0</v>
      </c>
      <c r="R643" s="100">
        <f t="shared" si="648"/>
        <v>0</v>
      </c>
      <c r="S643" s="100">
        <f t="shared" si="648"/>
        <v>0</v>
      </c>
      <c r="T643" s="100">
        <f t="shared" si="648"/>
        <v>0</v>
      </c>
      <c r="U643" s="100">
        <f t="shared" si="648"/>
        <v>0</v>
      </c>
      <c r="V643" s="162" t="s">
        <v>929</v>
      </c>
    </row>
    <row r="644" spans="1:22" s="96" customFormat="1" ht="15.75" x14ac:dyDescent="0.25">
      <c r="A644" s="98" t="s">
        <v>86</v>
      </c>
      <c r="B644" s="95">
        <v>43800</v>
      </c>
      <c r="C644" s="162" t="s">
        <v>918</v>
      </c>
      <c r="D644" s="161">
        <v>7</v>
      </c>
      <c r="E644" s="162" t="s">
        <v>927</v>
      </c>
      <c r="F644" s="162" t="s">
        <v>928</v>
      </c>
      <c r="G644" s="162">
        <v>2000</v>
      </c>
      <c r="H644" s="161">
        <v>1</v>
      </c>
      <c r="I644" s="99" t="s">
        <v>60</v>
      </c>
      <c r="J644" s="99" t="s">
        <v>61</v>
      </c>
      <c r="K644" s="161" t="str">
        <f t="shared" si="588"/>
        <v>NT_07_36_5704p57.21</v>
      </c>
      <c r="L644" s="79">
        <v>0</v>
      </c>
      <c r="M644" s="100">
        <f t="shared" ref="M644:U644" si="649">(L644*M$5)</f>
        <v>0</v>
      </c>
      <c r="N644" s="100">
        <f t="shared" si="649"/>
        <v>0</v>
      </c>
      <c r="O644" s="100">
        <f t="shared" si="649"/>
        <v>0</v>
      </c>
      <c r="P644" s="100">
        <f t="shared" si="649"/>
        <v>0</v>
      </c>
      <c r="Q644" s="100">
        <f t="shared" si="649"/>
        <v>0</v>
      </c>
      <c r="R644" s="100">
        <f t="shared" si="649"/>
        <v>0</v>
      </c>
      <c r="S644" s="100">
        <f t="shared" si="649"/>
        <v>0</v>
      </c>
      <c r="T644" s="100">
        <f t="shared" si="649"/>
        <v>0</v>
      </c>
      <c r="U644" s="100">
        <f t="shared" si="649"/>
        <v>0</v>
      </c>
      <c r="V644" s="162" t="s">
        <v>929</v>
      </c>
    </row>
    <row r="645" spans="1:22" s="96" customFormat="1" ht="15.75" x14ac:dyDescent="0.25">
      <c r="A645" s="98" t="s">
        <v>86</v>
      </c>
      <c r="B645" s="95">
        <v>43617</v>
      </c>
      <c r="C645" s="162" t="s">
        <v>918</v>
      </c>
      <c r="D645" s="161">
        <v>7</v>
      </c>
      <c r="E645" s="162" t="s">
        <v>930</v>
      </c>
      <c r="F645" s="162" t="s">
        <v>931</v>
      </c>
      <c r="G645" s="162">
        <v>2000</v>
      </c>
      <c r="H645" s="161">
        <v>1</v>
      </c>
      <c r="I645" s="99" t="s">
        <v>57</v>
      </c>
      <c r="J645" s="99" t="s">
        <v>58</v>
      </c>
      <c r="K645" s="161" t="str">
        <f t="shared" si="588"/>
        <v>NT_07_36_5705p57.20</v>
      </c>
      <c r="L645" s="79">
        <v>0</v>
      </c>
      <c r="M645" s="100">
        <f t="shared" ref="M645:U645" si="650">(L645*M$5)</f>
        <v>0</v>
      </c>
      <c r="N645" s="100">
        <f t="shared" si="650"/>
        <v>0</v>
      </c>
      <c r="O645" s="100">
        <f t="shared" si="650"/>
        <v>0</v>
      </c>
      <c r="P645" s="100">
        <f t="shared" si="650"/>
        <v>0</v>
      </c>
      <c r="Q645" s="100">
        <f t="shared" si="650"/>
        <v>0</v>
      </c>
      <c r="R645" s="100">
        <f t="shared" si="650"/>
        <v>0</v>
      </c>
      <c r="S645" s="100">
        <f t="shared" si="650"/>
        <v>0</v>
      </c>
      <c r="T645" s="100">
        <f t="shared" si="650"/>
        <v>0</v>
      </c>
      <c r="U645" s="100">
        <f t="shared" si="650"/>
        <v>0</v>
      </c>
      <c r="V645" s="162" t="s">
        <v>929</v>
      </c>
    </row>
    <row r="646" spans="1:22" s="96" customFormat="1" ht="15.75" x14ac:dyDescent="0.25">
      <c r="A646" s="98" t="s">
        <v>86</v>
      </c>
      <c r="B646" s="95">
        <v>43800</v>
      </c>
      <c r="C646" s="162" t="s">
        <v>918</v>
      </c>
      <c r="D646" s="161">
        <v>7</v>
      </c>
      <c r="E646" s="162" t="s">
        <v>930</v>
      </c>
      <c r="F646" s="162" t="s">
        <v>931</v>
      </c>
      <c r="G646" s="162">
        <v>2000</v>
      </c>
      <c r="H646" s="161">
        <v>1</v>
      </c>
      <c r="I646" s="99" t="s">
        <v>60</v>
      </c>
      <c r="J646" s="99" t="s">
        <v>61</v>
      </c>
      <c r="K646" s="161" t="str">
        <f t="shared" si="588"/>
        <v>NT_07_36_5705p57.21</v>
      </c>
      <c r="L646" s="79">
        <v>0</v>
      </c>
      <c r="M646" s="100">
        <f t="shared" ref="M646:U646" si="651">(L646*M$5)</f>
        <v>0</v>
      </c>
      <c r="N646" s="100">
        <f t="shared" si="651"/>
        <v>0</v>
      </c>
      <c r="O646" s="100">
        <f t="shared" si="651"/>
        <v>0</v>
      </c>
      <c r="P646" s="100">
        <f t="shared" si="651"/>
        <v>0</v>
      </c>
      <c r="Q646" s="100">
        <f t="shared" si="651"/>
        <v>0</v>
      </c>
      <c r="R646" s="100">
        <f t="shared" si="651"/>
        <v>0</v>
      </c>
      <c r="S646" s="100">
        <f t="shared" si="651"/>
        <v>0</v>
      </c>
      <c r="T646" s="100">
        <f t="shared" si="651"/>
        <v>0</v>
      </c>
      <c r="U646" s="100">
        <f t="shared" si="651"/>
        <v>0</v>
      </c>
      <c r="V646" s="162" t="s">
        <v>929</v>
      </c>
    </row>
    <row r="647" spans="1:22" s="96" customFormat="1" ht="15.75" x14ac:dyDescent="0.25">
      <c r="A647" s="98" t="s">
        <v>86</v>
      </c>
      <c r="B647" s="95">
        <v>43617</v>
      </c>
      <c r="C647" s="162" t="s">
        <v>918</v>
      </c>
      <c r="D647" s="161">
        <v>7</v>
      </c>
      <c r="E647" s="162" t="s">
        <v>932</v>
      </c>
      <c r="F647" s="162" t="s">
        <v>933</v>
      </c>
      <c r="G647" s="162">
        <v>12000</v>
      </c>
      <c r="H647" s="161">
        <v>1</v>
      </c>
      <c r="I647" s="99" t="s">
        <v>57</v>
      </c>
      <c r="J647" s="99" t="s">
        <v>58</v>
      </c>
      <c r="K647" s="161" t="str">
        <f t="shared" si="588"/>
        <v>NT_07_36_5706p57.20</v>
      </c>
      <c r="L647" s="79">
        <v>0</v>
      </c>
      <c r="M647" s="100">
        <f t="shared" ref="M647:U647" si="652">(L647*M$5)</f>
        <v>0</v>
      </c>
      <c r="N647" s="100">
        <f t="shared" si="652"/>
        <v>0</v>
      </c>
      <c r="O647" s="100">
        <f t="shared" si="652"/>
        <v>0</v>
      </c>
      <c r="P647" s="100">
        <f t="shared" si="652"/>
        <v>0</v>
      </c>
      <c r="Q647" s="100">
        <f t="shared" si="652"/>
        <v>0</v>
      </c>
      <c r="R647" s="100">
        <f t="shared" si="652"/>
        <v>0</v>
      </c>
      <c r="S647" s="100">
        <f t="shared" si="652"/>
        <v>0</v>
      </c>
      <c r="T647" s="100">
        <f t="shared" si="652"/>
        <v>0</v>
      </c>
      <c r="U647" s="100">
        <f t="shared" si="652"/>
        <v>0</v>
      </c>
      <c r="V647" s="162" t="s">
        <v>934</v>
      </c>
    </row>
    <row r="648" spans="1:22" s="96" customFormat="1" ht="15.75" x14ac:dyDescent="0.25">
      <c r="A648" s="98" t="s">
        <v>86</v>
      </c>
      <c r="B648" s="95">
        <v>43800</v>
      </c>
      <c r="C648" s="162" t="s">
        <v>918</v>
      </c>
      <c r="D648" s="161">
        <v>7</v>
      </c>
      <c r="E648" s="162" t="s">
        <v>932</v>
      </c>
      <c r="F648" s="162" t="s">
        <v>933</v>
      </c>
      <c r="G648" s="162">
        <v>12000</v>
      </c>
      <c r="H648" s="161">
        <v>1</v>
      </c>
      <c r="I648" s="99" t="s">
        <v>60</v>
      </c>
      <c r="J648" s="99" t="s">
        <v>61</v>
      </c>
      <c r="K648" s="161" t="str">
        <f t="shared" ref="K648:K711" si="653">CONCATENATE(E648,I648)</f>
        <v>NT_07_36_5706p57.21</v>
      </c>
      <c r="L648" s="79">
        <v>0</v>
      </c>
      <c r="M648" s="100">
        <f t="shared" ref="M648:U648" si="654">(L648*M$5)</f>
        <v>0</v>
      </c>
      <c r="N648" s="100">
        <f t="shared" si="654"/>
        <v>0</v>
      </c>
      <c r="O648" s="100">
        <f t="shared" si="654"/>
        <v>0</v>
      </c>
      <c r="P648" s="100">
        <f t="shared" si="654"/>
        <v>0</v>
      </c>
      <c r="Q648" s="100">
        <f t="shared" si="654"/>
        <v>0</v>
      </c>
      <c r="R648" s="100">
        <f t="shared" si="654"/>
        <v>0</v>
      </c>
      <c r="S648" s="100">
        <f t="shared" si="654"/>
        <v>0</v>
      </c>
      <c r="T648" s="100">
        <f t="shared" si="654"/>
        <v>0</v>
      </c>
      <c r="U648" s="100">
        <f t="shared" si="654"/>
        <v>0</v>
      </c>
      <c r="V648" s="162" t="s">
        <v>934</v>
      </c>
    </row>
    <row r="649" spans="1:22" s="96" customFormat="1" ht="15.75" x14ac:dyDescent="0.25">
      <c r="A649" s="97" t="s">
        <v>106</v>
      </c>
      <c r="B649" s="95" t="s">
        <v>935</v>
      </c>
      <c r="C649" t="s">
        <v>918</v>
      </c>
      <c r="D649" s="2">
        <v>7</v>
      </c>
      <c r="E649" t="s">
        <v>936</v>
      </c>
      <c r="F649" t="s">
        <v>937</v>
      </c>
      <c r="G649">
        <v>23500</v>
      </c>
      <c r="H649" s="2">
        <v>1</v>
      </c>
      <c r="I649" t="s">
        <v>57</v>
      </c>
      <c r="J649" t="s">
        <v>58</v>
      </c>
      <c r="K649" s="161" t="str">
        <f t="shared" si="653"/>
        <v>NT_07_36_5707p57.20</v>
      </c>
      <c r="L649" s="79">
        <v>0</v>
      </c>
      <c r="M649" s="100">
        <f t="shared" ref="M649:U649" si="655">(L649*M$5)</f>
        <v>0</v>
      </c>
      <c r="N649" s="100">
        <f t="shared" si="655"/>
        <v>0</v>
      </c>
      <c r="O649" s="100">
        <f t="shared" si="655"/>
        <v>0</v>
      </c>
      <c r="P649" s="100">
        <f t="shared" si="655"/>
        <v>0</v>
      </c>
      <c r="Q649" s="100">
        <f t="shared" si="655"/>
        <v>0</v>
      </c>
      <c r="R649" s="100">
        <f t="shared" si="655"/>
        <v>0</v>
      </c>
      <c r="S649" s="100">
        <f t="shared" si="655"/>
        <v>0</v>
      </c>
      <c r="T649" s="100">
        <f t="shared" si="655"/>
        <v>0</v>
      </c>
      <c r="U649" s="100">
        <f t="shared" si="655"/>
        <v>0</v>
      </c>
      <c r="V649" s="97" t="s">
        <v>921</v>
      </c>
    </row>
    <row r="650" spans="1:22" s="96" customFormat="1" ht="15.75" x14ac:dyDescent="0.25">
      <c r="A650" s="97" t="s">
        <v>106</v>
      </c>
      <c r="B650" s="95" t="s">
        <v>938</v>
      </c>
      <c r="C650" t="s">
        <v>918</v>
      </c>
      <c r="D650" s="2">
        <v>7</v>
      </c>
      <c r="E650" t="s">
        <v>936</v>
      </c>
      <c r="F650" t="s">
        <v>937</v>
      </c>
      <c r="G650">
        <v>23500</v>
      </c>
      <c r="H650" s="2">
        <v>1</v>
      </c>
      <c r="I650" t="s">
        <v>60</v>
      </c>
      <c r="J650" t="s">
        <v>61</v>
      </c>
      <c r="K650" s="161" t="str">
        <f t="shared" si="653"/>
        <v>NT_07_36_5707p57.21</v>
      </c>
      <c r="L650" s="79">
        <v>0</v>
      </c>
      <c r="M650" s="100">
        <f t="shared" ref="M650:U650" si="656">(L650*M$5)</f>
        <v>0</v>
      </c>
      <c r="N650" s="100">
        <f t="shared" si="656"/>
        <v>0</v>
      </c>
      <c r="O650" s="100">
        <f t="shared" si="656"/>
        <v>0</v>
      </c>
      <c r="P650" s="100">
        <f t="shared" si="656"/>
        <v>0</v>
      </c>
      <c r="Q650" s="100">
        <f t="shared" si="656"/>
        <v>0</v>
      </c>
      <c r="R650" s="100">
        <f t="shared" si="656"/>
        <v>0</v>
      </c>
      <c r="S650" s="100">
        <f t="shared" si="656"/>
        <v>0</v>
      </c>
      <c r="T650" s="100">
        <f t="shared" si="656"/>
        <v>0</v>
      </c>
      <c r="U650" s="100">
        <f t="shared" si="656"/>
        <v>0</v>
      </c>
      <c r="V650" s="97" t="s">
        <v>921</v>
      </c>
    </row>
    <row r="651" spans="1:22" s="96" customFormat="1" ht="15.75" x14ac:dyDescent="0.25">
      <c r="A651" s="98"/>
      <c r="B651" s="95">
        <v>43617</v>
      </c>
      <c r="C651" s="162" t="s">
        <v>918</v>
      </c>
      <c r="D651" s="161">
        <v>7</v>
      </c>
      <c r="E651" s="162" t="s">
        <v>939</v>
      </c>
      <c r="F651" s="162" t="s">
        <v>940</v>
      </c>
      <c r="G651" s="162">
        <v>43000</v>
      </c>
      <c r="H651" s="161">
        <v>1</v>
      </c>
      <c r="I651" s="99" t="s">
        <v>57</v>
      </c>
      <c r="J651" s="99" t="s">
        <v>58</v>
      </c>
      <c r="K651" s="161" t="str">
        <f t="shared" si="653"/>
        <v>NT_07_40_5701p57.20</v>
      </c>
      <c r="L651" s="79">
        <v>0</v>
      </c>
      <c r="M651" s="100">
        <f t="shared" ref="M651:U651" si="657">(L651*M$5)</f>
        <v>0</v>
      </c>
      <c r="N651" s="100">
        <f t="shared" si="657"/>
        <v>0</v>
      </c>
      <c r="O651" s="100">
        <f t="shared" si="657"/>
        <v>0</v>
      </c>
      <c r="P651" s="100">
        <f t="shared" si="657"/>
        <v>0</v>
      </c>
      <c r="Q651" s="100">
        <f t="shared" si="657"/>
        <v>0</v>
      </c>
      <c r="R651" s="100">
        <f t="shared" si="657"/>
        <v>0</v>
      </c>
      <c r="S651" s="100">
        <f t="shared" si="657"/>
        <v>0</v>
      </c>
      <c r="T651" s="100">
        <f t="shared" si="657"/>
        <v>0</v>
      </c>
      <c r="U651" s="100">
        <f t="shared" si="657"/>
        <v>0</v>
      </c>
      <c r="V651" s="162" t="s">
        <v>941</v>
      </c>
    </row>
    <row r="652" spans="1:22" s="96" customFormat="1" ht="15.75" x14ac:dyDescent="0.25">
      <c r="A652" s="98" t="s">
        <v>637</v>
      </c>
      <c r="B652" s="95">
        <v>43800</v>
      </c>
      <c r="C652" s="162" t="s">
        <v>918</v>
      </c>
      <c r="D652" s="161">
        <v>7</v>
      </c>
      <c r="E652" s="162" t="s">
        <v>939</v>
      </c>
      <c r="F652" s="162" t="s">
        <v>940</v>
      </c>
      <c r="G652" s="162">
        <v>43000</v>
      </c>
      <c r="H652" s="161">
        <v>1</v>
      </c>
      <c r="I652" s="99" t="s">
        <v>60</v>
      </c>
      <c r="J652" s="99" t="s">
        <v>61</v>
      </c>
      <c r="K652" s="161" t="str">
        <f t="shared" si="653"/>
        <v>NT_07_40_5701p57.21</v>
      </c>
      <c r="L652" s="79">
        <v>0</v>
      </c>
      <c r="M652" s="100">
        <f t="shared" ref="M652:U652" si="658">(L652*M$5)</f>
        <v>0</v>
      </c>
      <c r="N652" s="100">
        <f t="shared" si="658"/>
        <v>0</v>
      </c>
      <c r="O652" s="100">
        <f t="shared" si="658"/>
        <v>0</v>
      </c>
      <c r="P652" s="100">
        <f t="shared" si="658"/>
        <v>0</v>
      </c>
      <c r="Q652" s="100">
        <f t="shared" si="658"/>
        <v>0</v>
      </c>
      <c r="R652" s="100">
        <f t="shared" si="658"/>
        <v>0</v>
      </c>
      <c r="S652" s="100">
        <f t="shared" si="658"/>
        <v>0</v>
      </c>
      <c r="T652" s="100">
        <f t="shared" si="658"/>
        <v>0</v>
      </c>
      <c r="U652" s="100">
        <f t="shared" si="658"/>
        <v>0</v>
      </c>
      <c r="V652" s="162" t="s">
        <v>941</v>
      </c>
    </row>
    <row r="653" spans="1:22" s="96" customFormat="1" ht="15.75" x14ac:dyDescent="0.25">
      <c r="A653" s="98"/>
      <c r="B653" s="95">
        <v>43617</v>
      </c>
      <c r="C653" s="162" t="s">
        <v>918</v>
      </c>
      <c r="D653" s="161">
        <v>7</v>
      </c>
      <c r="E653" s="162" t="s">
        <v>942</v>
      </c>
      <c r="F653" s="162" t="s">
        <v>943</v>
      </c>
      <c r="G653" s="162">
        <v>43000</v>
      </c>
      <c r="H653" s="161">
        <v>1</v>
      </c>
      <c r="I653" s="99" t="s">
        <v>57</v>
      </c>
      <c r="J653" s="99" t="s">
        <v>58</v>
      </c>
      <c r="K653" s="161" t="str">
        <f t="shared" si="653"/>
        <v>NT_07_40_5702p57.20</v>
      </c>
      <c r="L653" s="79">
        <v>0</v>
      </c>
      <c r="M653" s="100">
        <f t="shared" ref="M653:U653" si="659">(L653*M$5)</f>
        <v>0</v>
      </c>
      <c r="N653" s="100">
        <f t="shared" si="659"/>
        <v>0</v>
      </c>
      <c r="O653" s="100">
        <f t="shared" si="659"/>
        <v>0</v>
      </c>
      <c r="P653" s="100">
        <f t="shared" si="659"/>
        <v>0</v>
      </c>
      <c r="Q653" s="100">
        <f t="shared" si="659"/>
        <v>0</v>
      </c>
      <c r="R653" s="100">
        <f t="shared" si="659"/>
        <v>0</v>
      </c>
      <c r="S653" s="100">
        <f t="shared" si="659"/>
        <v>0</v>
      </c>
      <c r="T653" s="100">
        <f t="shared" si="659"/>
        <v>0</v>
      </c>
      <c r="U653" s="100">
        <f t="shared" si="659"/>
        <v>0</v>
      </c>
      <c r="V653" s="162" t="s">
        <v>944</v>
      </c>
    </row>
    <row r="654" spans="1:22" s="96" customFormat="1" ht="15.75" x14ac:dyDescent="0.25">
      <c r="A654" s="98" t="s">
        <v>637</v>
      </c>
      <c r="B654" s="95">
        <v>43800</v>
      </c>
      <c r="C654" s="162" t="s">
        <v>918</v>
      </c>
      <c r="D654" s="161">
        <v>7</v>
      </c>
      <c r="E654" s="162" t="s">
        <v>942</v>
      </c>
      <c r="F654" s="162" t="s">
        <v>943</v>
      </c>
      <c r="G654" s="162">
        <v>43000</v>
      </c>
      <c r="H654" s="161">
        <v>1</v>
      </c>
      <c r="I654" s="99" t="s">
        <v>60</v>
      </c>
      <c r="J654" s="99" t="s">
        <v>61</v>
      </c>
      <c r="K654" s="161" t="str">
        <f t="shared" si="653"/>
        <v>NT_07_40_5702p57.21</v>
      </c>
      <c r="L654" s="79">
        <v>0</v>
      </c>
      <c r="M654" s="100">
        <f t="shared" ref="M654:U654" si="660">(L654*M$5)</f>
        <v>0</v>
      </c>
      <c r="N654" s="100">
        <f t="shared" si="660"/>
        <v>0</v>
      </c>
      <c r="O654" s="100">
        <f t="shared" si="660"/>
        <v>0</v>
      </c>
      <c r="P654" s="100">
        <f t="shared" si="660"/>
        <v>0</v>
      </c>
      <c r="Q654" s="100">
        <f t="shared" si="660"/>
        <v>0</v>
      </c>
      <c r="R654" s="100">
        <f t="shared" si="660"/>
        <v>0</v>
      </c>
      <c r="S654" s="100">
        <f t="shared" si="660"/>
        <v>0</v>
      </c>
      <c r="T654" s="100">
        <f t="shared" si="660"/>
        <v>0</v>
      </c>
      <c r="U654" s="100">
        <f t="shared" si="660"/>
        <v>0</v>
      </c>
      <c r="V654" s="162" t="s">
        <v>944</v>
      </c>
    </row>
    <row r="655" spans="1:22" s="96" customFormat="1" ht="15.75" x14ac:dyDescent="0.25">
      <c r="A655" s="98"/>
      <c r="B655" s="95">
        <v>43617</v>
      </c>
      <c r="C655" s="162" t="s">
        <v>918</v>
      </c>
      <c r="D655" s="161">
        <v>7</v>
      </c>
      <c r="E655" s="162" t="s">
        <v>945</v>
      </c>
      <c r="F655" s="162" t="s">
        <v>946</v>
      </c>
      <c r="G655" s="162">
        <v>46000</v>
      </c>
      <c r="H655" s="161">
        <v>1</v>
      </c>
      <c r="I655" s="99" t="s">
        <v>57</v>
      </c>
      <c r="J655" s="99" t="s">
        <v>58</v>
      </c>
      <c r="K655" s="161" t="str">
        <f t="shared" si="653"/>
        <v>NT_07_40_5703p57.20</v>
      </c>
      <c r="L655" s="79">
        <v>0</v>
      </c>
      <c r="M655" s="100">
        <f t="shared" ref="M655:U655" si="661">(L655*M$5)</f>
        <v>0</v>
      </c>
      <c r="N655" s="100">
        <f t="shared" si="661"/>
        <v>0</v>
      </c>
      <c r="O655" s="100">
        <f t="shared" si="661"/>
        <v>0</v>
      </c>
      <c r="P655" s="100">
        <f t="shared" si="661"/>
        <v>0</v>
      </c>
      <c r="Q655" s="100">
        <f t="shared" si="661"/>
        <v>0</v>
      </c>
      <c r="R655" s="100">
        <f t="shared" si="661"/>
        <v>0</v>
      </c>
      <c r="S655" s="100">
        <f t="shared" si="661"/>
        <v>0</v>
      </c>
      <c r="T655" s="100">
        <f t="shared" si="661"/>
        <v>0</v>
      </c>
      <c r="U655" s="100">
        <f t="shared" si="661"/>
        <v>0</v>
      </c>
      <c r="V655" s="162" t="s">
        <v>947</v>
      </c>
    </row>
    <row r="656" spans="1:22" s="96" customFormat="1" ht="15.75" x14ac:dyDescent="0.25">
      <c r="A656" s="98" t="s">
        <v>637</v>
      </c>
      <c r="B656" s="95">
        <v>43800</v>
      </c>
      <c r="C656" s="162" t="s">
        <v>918</v>
      </c>
      <c r="D656" s="161">
        <v>7</v>
      </c>
      <c r="E656" s="162" t="s">
        <v>945</v>
      </c>
      <c r="F656" s="162" t="s">
        <v>946</v>
      </c>
      <c r="G656" s="162">
        <v>46000</v>
      </c>
      <c r="H656" s="161">
        <v>1</v>
      </c>
      <c r="I656" s="99" t="s">
        <v>60</v>
      </c>
      <c r="J656" s="99" t="s">
        <v>61</v>
      </c>
      <c r="K656" s="161" t="str">
        <f t="shared" si="653"/>
        <v>NT_07_40_5703p57.21</v>
      </c>
      <c r="L656" s="79">
        <v>0</v>
      </c>
      <c r="M656" s="100">
        <f t="shared" ref="M656:U656" si="662">(L656*M$5)</f>
        <v>0</v>
      </c>
      <c r="N656" s="100">
        <f t="shared" si="662"/>
        <v>0</v>
      </c>
      <c r="O656" s="100">
        <f t="shared" si="662"/>
        <v>0</v>
      </c>
      <c r="P656" s="100">
        <f t="shared" si="662"/>
        <v>0</v>
      </c>
      <c r="Q656" s="100">
        <f t="shared" si="662"/>
        <v>0</v>
      </c>
      <c r="R656" s="100">
        <f t="shared" si="662"/>
        <v>0</v>
      </c>
      <c r="S656" s="100">
        <f t="shared" si="662"/>
        <v>0</v>
      </c>
      <c r="T656" s="100">
        <f t="shared" si="662"/>
        <v>0</v>
      </c>
      <c r="U656" s="100">
        <f t="shared" si="662"/>
        <v>0</v>
      </c>
      <c r="V656" s="162" t="s">
        <v>947</v>
      </c>
    </row>
    <row r="657" spans="1:22" s="96" customFormat="1" ht="15.75" x14ac:dyDescent="0.25">
      <c r="A657" s="98"/>
      <c r="B657" s="95">
        <v>43617</v>
      </c>
      <c r="C657" s="162" t="s">
        <v>918</v>
      </c>
      <c r="D657" s="161">
        <v>7</v>
      </c>
      <c r="E657" s="162" t="s">
        <v>948</v>
      </c>
      <c r="F657" s="162" t="s">
        <v>949</v>
      </c>
      <c r="G657" s="162">
        <v>46000</v>
      </c>
      <c r="H657" s="161">
        <v>1</v>
      </c>
      <c r="I657" s="99" t="s">
        <v>57</v>
      </c>
      <c r="J657" s="99" t="s">
        <v>58</v>
      </c>
      <c r="K657" s="161" t="str">
        <f t="shared" si="653"/>
        <v>NT_07_40_5704p57.20</v>
      </c>
      <c r="L657" s="79">
        <v>0</v>
      </c>
      <c r="M657" s="100">
        <f t="shared" ref="M657:U657" si="663">(L657*M$5)</f>
        <v>0</v>
      </c>
      <c r="N657" s="100">
        <f t="shared" si="663"/>
        <v>0</v>
      </c>
      <c r="O657" s="100">
        <f t="shared" si="663"/>
        <v>0</v>
      </c>
      <c r="P657" s="100">
        <f t="shared" si="663"/>
        <v>0</v>
      </c>
      <c r="Q657" s="100">
        <f t="shared" si="663"/>
        <v>0</v>
      </c>
      <c r="R657" s="100">
        <f t="shared" si="663"/>
        <v>0</v>
      </c>
      <c r="S657" s="100">
        <f t="shared" si="663"/>
        <v>0</v>
      </c>
      <c r="T657" s="100">
        <f t="shared" si="663"/>
        <v>0</v>
      </c>
      <c r="U657" s="100">
        <f t="shared" si="663"/>
        <v>0</v>
      </c>
      <c r="V657" s="162" t="s">
        <v>950</v>
      </c>
    </row>
    <row r="658" spans="1:22" s="96" customFormat="1" ht="15.75" x14ac:dyDescent="0.25">
      <c r="A658" s="98" t="s">
        <v>637</v>
      </c>
      <c r="B658" s="95">
        <v>43800</v>
      </c>
      <c r="C658" s="162" t="s">
        <v>918</v>
      </c>
      <c r="D658" s="161">
        <v>7</v>
      </c>
      <c r="E658" s="162" t="s">
        <v>948</v>
      </c>
      <c r="F658" s="162" t="s">
        <v>949</v>
      </c>
      <c r="G658" s="162">
        <v>46000</v>
      </c>
      <c r="H658" s="161">
        <v>1</v>
      </c>
      <c r="I658" s="99" t="s">
        <v>60</v>
      </c>
      <c r="J658" s="99" t="s">
        <v>61</v>
      </c>
      <c r="K658" s="161" t="str">
        <f t="shared" si="653"/>
        <v>NT_07_40_5704p57.21</v>
      </c>
      <c r="L658" s="79">
        <v>0</v>
      </c>
      <c r="M658" s="100">
        <f t="shared" ref="M658:U658" si="664">(L658*M$5)</f>
        <v>0</v>
      </c>
      <c r="N658" s="100">
        <f t="shared" si="664"/>
        <v>0</v>
      </c>
      <c r="O658" s="100">
        <f t="shared" si="664"/>
        <v>0</v>
      </c>
      <c r="P658" s="100">
        <f t="shared" si="664"/>
        <v>0</v>
      </c>
      <c r="Q658" s="100">
        <f t="shared" si="664"/>
        <v>0</v>
      </c>
      <c r="R658" s="100">
        <f t="shared" si="664"/>
        <v>0</v>
      </c>
      <c r="S658" s="100">
        <f t="shared" si="664"/>
        <v>0</v>
      </c>
      <c r="T658" s="100">
        <f t="shared" si="664"/>
        <v>0</v>
      </c>
      <c r="U658" s="100">
        <f t="shared" si="664"/>
        <v>0</v>
      </c>
      <c r="V658" s="162" t="s">
        <v>950</v>
      </c>
    </row>
    <row r="659" spans="1:22" s="96" customFormat="1" ht="15.75" x14ac:dyDescent="0.25">
      <c r="A659" s="98" t="s">
        <v>86</v>
      </c>
      <c r="B659" s="95">
        <v>43617</v>
      </c>
      <c r="C659" s="162" t="s">
        <v>918</v>
      </c>
      <c r="D659" s="161">
        <v>7</v>
      </c>
      <c r="E659" s="162" t="s">
        <v>951</v>
      </c>
      <c r="F659" s="162" t="s">
        <v>952</v>
      </c>
      <c r="G659" s="162">
        <v>23500</v>
      </c>
      <c r="H659" s="161">
        <v>1</v>
      </c>
      <c r="I659" s="99" t="s">
        <v>57</v>
      </c>
      <c r="J659" s="99" t="s">
        <v>58</v>
      </c>
      <c r="K659" s="161" t="str">
        <f t="shared" si="653"/>
        <v>NT_07_40_5705p57.20</v>
      </c>
      <c r="L659" s="79">
        <v>0</v>
      </c>
      <c r="M659" s="100">
        <f t="shared" ref="M659:U659" si="665">(L659*M$5)</f>
        <v>0</v>
      </c>
      <c r="N659" s="100">
        <f t="shared" si="665"/>
        <v>0</v>
      </c>
      <c r="O659" s="100">
        <f t="shared" si="665"/>
        <v>0</v>
      </c>
      <c r="P659" s="100">
        <f t="shared" si="665"/>
        <v>0</v>
      </c>
      <c r="Q659" s="100">
        <f t="shared" si="665"/>
        <v>0</v>
      </c>
      <c r="R659" s="100">
        <f t="shared" si="665"/>
        <v>0</v>
      </c>
      <c r="S659" s="100">
        <f t="shared" si="665"/>
        <v>0</v>
      </c>
      <c r="T659" s="100">
        <f t="shared" si="665"/>
        <v>0</v>
      </c>
      <c r="U659" s="100">
        <f t="shared" si="665"/>
        <v>0</v>
      </c>
      <c r="V659" s="162" t="s">
        <v>953</v>
      </c>
    </row>
    <row r="660" spans="1:22" s="96" customFormat="1" ht="15.75" x14ac:dyDescent="0.25">
      <c r="A660" s="98" t="s">
        <v>86</v>
      </c>
      <c r="B660" s="95">
        <v>43800</v>
      </c>
      <c r="C660" s="162" t="s">
        <v>918</v>
      </c>
      <c r="D660" s="161">
        <v>7</v>
      </c>
      <c r="E660" s="162" t="s">
        <v>951</v>
      </c>
      <c r="F660" s="162" t="s">
        <v>952</v>
      </c>
      <c r="G660" s="162">
        <v>23500</v>
      </c>
      <c r="H660" s="161">
        <v>1</v>
      </c>
      <c r="I660" s="99" t="s">
        <v>60</v>
      </c>
      <c r="J660" s="99" t="s">
        <v>61</v>
      </c>
      <c r="K660" s="161" t="str">
        <f t="shared" si="653"/>
        <v>NT_07_40_5705p57.21</v>
      </c>
      <c r="L660" s="79">
        <v>0</v>
      </c>
      <c r="M660" s="100">
        <f t="shared" ref="M660:U660" si="666">(L660*M$5)</f>
        <v>0</v>
      </c>
      <c r="N660" s="100">
        <f t="shared" si="666"/>
        <v>0</v>
      </c>
      <c r="O660" s="100">
        <f t="shared" si="666"/>
        <v>0</v>
      </c>
      <c r="P660" s="100">
        <f t="shared" si="666"/>
        <v>0</v>
      </c>
      <c r="Q660" s="100">
        <f t="shared" si="666"/>
        <v>0</v>
      </c>
      <c r="R660" s="100">
        <f t="shared" si="666"/>
        <v>0</v>
      </c>
      <c r="S660" s="100">
        <f t="shared" si="666"/>
        <v>0</v>
      </c>
      <c r="T660" s="100">
        <f t="shared" si="666"/>
        <v>0</v>
      </c>
      <c r="U660" s="100">
        <f t="shared" si="666"/>
        <v>0</v>
      </c>
      <c r="V660" s="162" t="s">
        <v>953</v>
      </c>
    </row>
    <row r="661" spans="1:22" s="96" customFormat="1" ht="15.75" x14ac:dyDescent="0.25">
      <c r="A661" s="97" t="s">
        <v>106</v>
      </c>
      <c r="B661" s="95" t="s">
        <v>935</v>
      </c>
      <c r="C661" t="s">
        <v>918</v>
      </c>
      <c r="D661" s="2">
        <v>7</v>
      </c>
      <c r="E661" t="s">
        <v>954</v>
      </c>
      <c r="F661" t="s">
        <v>955</v>
      </c>
      <c r="G661">
        <v>23500</v>
      </c>
      <c r="H661" s="2">
        <v>1</v>
      </c>
      <c r="I661" t="s">
        <v>57</v>
      </c>
      <c r="J661" t="s">
        <v>58</v>
      </c>
      <c r="K661" s="2" t="str">
        <f t="shared" si="653"/>
        <v>NT_07_40_5710p57.20</v>
      </c>
      <c r="L661" s="79">
        <v>0</v>
      </c>
      <c r="M661" s="100">
        <f t="shared" ref="M661:U661" si="667">(L661*M$5)</f>
        <v>0</v>
      </c>
      <c r="N661" s="100">
        <f t="shared" si="667"/>
        <v>0</v>
      </c>
      <c r="O661" s="100">
        <f t="shared" si="667"/>
        <v>0</v>
      </c>
      <c r="P661" s="100">
        <f t="shared" si="667"/>
        <v>0</v>
      </c>
      <c r="Q661" s="100">
        <f t="shared" si="667"/>
        <v>0</v>
      </c>
      <c r="R661" s="100">
        <f t="shared" si="667"/>
        <v>0</v>
      </c>
      <c r="S661" s="100">
        <f t="shared" si="667"/>
        <v>0</v>
      </c>
      <c r="T661" s="100">
        <f t="shared" si="667"/>
        <v>0</v>
      </c>
      <c r="U661" s="100">
        <f t="shared" si="667"/>
        <v>0</v>
      </c>
      <c r="V661" s="97" t="s">
        <v>953</v>
      </c>
    </row>
    <row r="662" spans="1:22" s="96" customFormat="1" ht="15.75" x14ac:dyDescent="0.25">
      <c r="A662" s="97" t="s">
        <v>106</v>
      </c>
      <c r="B662" s="95" t="s">
        <v>938</v>
      </c>
      <c r="C662" t="s">
        <v>918</v>
      </c>
      <c r="D662" s="2">
        <v>7</v>
      </c>
      <c r="E662" t="s">
        <v>954</v>
      </c>
      <c r="F662" t="s">
        <v>955</v>
      </c>
      <c r="G662">
        <v>23500</v>
      </c>
      <c r="H662" s="2">
        <v>1</v>
      </c>
      <c r="I662" t="s">
        <v>60</v>
      </c>
      <c r="J662" t="s">
        <v>61</v>
      </c>
      <c r="K662" s="2" t="str">
        <f t="shared" si="653"/>
        <v>NT_07_40_5710p57.21</v>
      </c>
      <c r="L662" s="79">
        <v>0</v>
      </c>
      <c r="M662" s="100">
        <f t="shared" ref="M662:U662" si="668">(L662*M$5)</f>
        <v>0</v>
      </c>
      <c r="N662" s="100">
        <f t="shared" si="668"/>
        <v>0</v>
      </c>
      <c r="O662" s="100">
        <f t="shared" si="668"/>
        <v>0</v>
      </c>
      <c r="P662" s="100">
        <f t="shared" si="668"/>
        <v>0</v>
      </c>
      <c r="Q662" s="100">
        <f t="shared" si="668"/>
        <v>0</v>
      </c>
      <c r="R662" s="100">
        <f t="shared" si="668"/>
        <v>0</v>
      </c>
      <c r="S662" s="100">
        <f t="shared" si="668"/>
        <v>0</v>
      </c>
      <c r="T662" s="100">
        <f t="shared" si="668"/>
        <v>0</v>
      </c>
      <c r="U662" s="100">
        <f t="shared" si="668"/>
        <v>0</v>
      </c>
      <c r="V662" s="97" t="s">
        <v>953</v>
      </c>
    </row>
    <row r="663" spans="1:22" s="96" customFormat="1" ht="15.75" x14ac:dyDescent="0.25">
      <c r="A663" s="98" t="s">
        <v>86</v>
      </c>
      <c r="B663" s="95">
        <v>43617</v>
      </c>
      <c r="C663" s="162" t="s">
        <v>956</v>
      </c>
      <c r="D663" s="161">
        <v>7</v>
      </c>
      <c r="E663" s="162" t="s">
        <v>957</v>
      </c>
      <c r="F663" s="162" t="s">
        <v>958</v>
      </c>
      <c r="G663" s="162">
        <v>77350</v>
      </c>
      <c r="H663" s="161">
        <v>1</v>
      </c>
      <c r="I663" s="99" t="s">
        <v>57</v>
      </c>
      <c r="J663" s="99" t="s">
        <v>58</v>
      </c>
      <c r="K663" s="161" t="str">
        <f t="shared" si="653"/>
        <v>RG_07_09_5701p57.20</v>
      </c>
      <c r="L663" s="79">
        <v>0</v>
      </c>
      <c r="M663" s="100">
        <f t="shared" ref="M663:U663" si="669">(L663*M$5)</f>
        <v>0</v>
      </c>
      <c r="N663" s="100">
        <f t="shared" si="669"/>
        <v>0</v>
      </c>
      <c r="O663" s="100">
        <f t="shared" si="669"/>
        <v>0</v>
      </c>
      <c r="P663" s="100">
        <f t="shared" si="669"/>
        <v>0</v>
      </c>
      <c r="Q663" s="100">
        <f t="shared" si="669"/>
        <v>0</v>
      </c>
      <c r="R663" s="100">
        <f t="shared" si="669"/>
        <v>0</v>
      </c>
      <c r="S663" s="100">
        <f t="shared" si="669"/>
        <v>0</v>
      </c>
      <c r="T663" s="100">
        <f t="shared" si="669"/>
        <v>0</v>
      </c>
      <c r="U663" s="100">
        <f t="shared" si="669"/>
        <v>0</v>
      </c>
      <c r="V663" s="162" t="s">
        <v>959</v>
      </c>
    </row>
    <row r="664" spans="1:22" s="96" customFormat="1" ht="15.75" x14ac:dyDescent="0.25">
      <c r="A664" s="98" t="s">
        <v>86</v>
      </c>
      <c r="B664" s="95">
        <v>43800</v>
      </c>
      <c r="C664" s="162" t="s">
        <v>956</v>
      </c>
      <c r="D664" s="161">
        <v>7</v>
      </c>
      <c r="E664" s="162" t="s">
        <v>957</v>
      </c>
      <c r="F664" s="162" t="s">
        <v>958</v>
      </c>
      <c r="G664" s="162">
        <v>77350</v>
      </c>
      <c r="H664" s="161">
        <v>1</v>
      </c>
      <c r="I664" s="99" t="s">
        <v>60</v>
      </c>
      <c r="J664" s="99" t="s">
        <v>61</v>
      </c>
      <c r="K664" s="161" t="str">
        <f t="shared" si="653"/>
        <v>RG_07_09_5701p57.21</v>
      </c>
      <c r="L664" s="79">
        <v>0</v>
      </c>
      <c r="M664" s="100">
        <f t="shared" ref="M664:U664" si="670">(L664*M$5)</f>
        <v>0</v>
      </c>
      <c r="N664" s="100">
        <f t="shared" si="670"/>
        <v>0</v>
      </c>
      <c r="O664" s="100">
        <f t="shared" si="670"/>
        <v>0</v>
      </c>
      <c r="P664" s="100">
        <f t="shared" si="670"/>
        <v>0</v>
      </c>
      <c r="Q664" s="100">
        <f t="shared" si="670"/>
        <v>0</v>
      </c>
      <c r="R664" s="100">
        <f t="shared" si="670"/>
        <v>0</v>
      </c>
      <c r="S664" s="100">
        <f t="shared" si="670"/>
        <v>0</v>
      </c>
      <c r="T664" s="100">
        <f t="shared" si="670"/>
        <v>0</v>
      </c>
      <c r="U664" s="100">
        <f t="shared" si="670"/>
        <v>0</v>
      </c>
      <c r="V664" s="162" t="s">
        <v>959</v>
      </c>
    </row>
    <row r="665" spans="1:22" s="96" customFormat="1" ht="15.75" x14ac:dyDescent="0.25">
      <c r="A665" s="98"/>
      <c r="B665" s="95">
        <v>43617</v>
      </c>
      <c r="C665" s="162" t="s">
        <v>956</v>
      </c>
      <c r="D665" s="161">
        <v>7</v>
      </c>
      <c r="E665" s="162" t="s">
        <v>960</v>
      </c>
      <c r="F665" s="162" t="s">
        <v>961</v>
      </c>
      <c r="G665" s="162">
        <v>76100</v>
      </c>
      <c r="H665" s="161">
        <v>1</v>
      </c>
      <c r="I665" s="99" t="s">
        <v>57</v>
      </c>
      <c r="J665" s="99" t="s">
        <v>58</v>
      </c>
      <c r="K665" s="161" t="str">
        <f t="shared" si="653"/>
        <v>RG_07_09_5702p57.20</v>
      </c>
      <c r="L665" s="79">
        <v>0</v>
      </c>
      <c r="M665" s="100">
        <f t="shared" ref="M665:U665" si="671">(L665*M$5)</f>
        <v>0</v>
      </c>
      <c r="N665" s="100">
        <f t="shared" si="671"/>
        <v>0</v>
      </c>
      <c r="O665" s="100">
        <f t="shared" si="671"/>
        <v>0</v>
      </c>
      <c r="P665" s="100">
        <f t="shared" si="671"/>
        <v>0</v>
      </c>
      <c r="Q665" s="100">
        <f t="shared" si="671"/>
        <v>0</v>
      </c>
      <c r="R665" s="100">
        <f t="shared" si="671"/>
        <v>0</v>
      </c>
      <c r="S665" s="100">
        <f t="shared" si="671"/>
        <v>0</v>
      </c>
      <c r="T665" s="100">
        <f t="shared" si="671"/>
        <v>0</v>
      </c>
      <c r="U665" s="100">
        <f t="shared" si="671"/>
        <v>0</v>
      </c>
      <c r="V665" s="162" t="s">
        <v>962</v>
      </c>
    </row>
    <row r="666" spans="1:22" s="96" customFormat="1" ht="15.75" x14ac:dyDescent="0.25">
      <c r="A666" s="98" t="s">
        <v>637</v>
      </c>
      <c r="B666" s="95">
        <v>43800</v>
      </c>
      <c r="C666" s="162" t="s">
        <v>956</v>
      </c>
      <c r="D666" s="161">
        <v>7</v>
      </c>
      <c r="E666" s="162" t="s">
        <v>960</v>
      </c>
      <c r="F666" s="162" t="s">
        <v>961</v>
      </c>
      <c r="G666" s="162">
        <v>76100</v>
      </c>
      <c r="H666" s="161">
        <v>1</v>
      </c>
      <c r="I666" s="99" t="s">
        <v>60</v>
      </c>
      <c r="J666" s="99" t="s">
        <v>61</v>
      </c>
      <c r="K666" s="161" t="str">
        <f t="shared" si="653"/>
        <v>RG_07_09_5702p57.21</v>
      </c>
      <c r="L666" s="79">
        <v>0</v>
      </c>
      <c r="M666" s="100">
        <f t="shared" ref="M666:U666" si="672">(L666*M$5)</f>
        <v>0</v>
      </c>
      <c r="N666" s="100">
        <f t="shared" si="672"/>
        <v>0</v>
      </c>
      <c r="O666" s="100">
        <f t="shared" si="672"/>
        <v>0</v>
      </c>
      <c r="P666" s="100">
        <f t="shared" si="672"/>
        <v>0</v>
      </c>
      <c r="Q666" s="100">
        <f t="shared" si="672"/>
        <v>0</v>
      </c>
      <c r="R666" s="100">
        <f t="shared" si="672"/>
        <v>0</v>
      </c>
      <c r="S666" s="100">
        <f t="shared" si="672"/>
        <v>0</v>
      </c>
      <c r="T666" s="100">
        <f t="shared" si="672"/>
        <v>0</v>
      </c>
      <c r="U666" s="100">
        <f t="shared" si="672"/>
        <v>0</v>
      </c>
      <c r="V666" s="162" t="s">
        <v>962</v>
      </c>
    </row>
    <row r="667" spans="1:22" s="96" customFormat="1" ht="15.75" x14ac:dyDescent="0.25">
      <c r="A667" s="98"/>
      <c r="B667" s="95">
        <v>43617</v>
      </c>
      <c r="C667" s="162" t="s">
        <v>956</v>
      </c>
      <c r="D667" s="161">
        <v>13</v>
      </c>
      <c r="E667" s="162" t="s">
        <v>963</v>
      </c>
      <c r="F667" s="162" t="s">
        <v>964</v>
      </c>
      <c r="G667" s="162">
        <v>77000</v>
      </c>
      <c r="H667" s="161">
        <v>1</v>
      </c>
      <c r="I667" s="99" t="s">
        <v>57</v>
      </c>
      <c r="J667" s="99" t="s">
        <v>58</v>
      </c>
      <c r="K667" s="161" t="str">
        <f t="shared" si="653"/>
        <v>RG_13_31_5701p57.20</v>
      </c>
      <c r="L667" s="79">
        <v>0</v>
      </c>
      <c r="M667" s="100">
        <f t="shared" ref="M667:U667" si="673">(L667*M$5)</f>
        <v>0</v>
      </c>
      <c r="N667" s="100">
        <f t="shared" si="673"/>
        <v>0</v>
      </c>
      <c r="O667" s="100">
        <f t="shared" si="673"/>
        <v>0</v>
      </c>
      <c r="P667" s="100">
        <f t="shared" si="673"/>
        <v>0</v>
      </c>
      <c r="Q667" s="100">
        <f t="shared" si="673"/>
        <v>0</v>
      </c>
      <c r="R667" s="100">
        <f t="shared" si="673"/>
        <v>0</v>
      </c>
      <c r="S667" s="100">
        <f t="shared" si="673"/>
        <v>0</v>
      </c>
      <c r="T667" s="100">
        <f t="shared" si="673"/>
        <v>0</v>
      </c>
      <c r="U667" s="100">
        <f t="shared" si="673"/>
        <v>0</v>
      </c>
      <c r="V667" s="162" t="s">
        <v>965</v>
      </c>
    </row>
    <row r="668" spans="1:22" s="96" customFormat="1" ht="15.75" x14ac:dyDescent="0.25">
      <c r="A668" s="98" t="s">
        <v>637</v>
      </c>
      <c r="B668" s="95">
        <v>43800</v>
      </c>
      <c r="C668" s="162" t="s">
        <v>956</v>
      </c>
      <c r="D668" s="161">
        <v>13</v>
      </c>
      <c r="E668" s="162" t="s">
        <v>963</v>
      </c>
      <c r="F668" s="162" t="s">
        <v>964</v>
      </c>
      <c r="G668" s="162">
        <v>77000</v>
      </c>
      <c r="H668" s="161">
        <v>1</v>
      </c>
      <c r="I668" s="99" t="s">
        <v>60</v>
      </c>
      <c r="J668" s="99" t="s">
        <v>61</v>
      </c>
      <c r="K668" s="161" t="str">
        <f t="shared" si="653"/>
        <v>RG_13_31_5701p57.21</v>
      </c>
      <c r="L668" s="79">
        <v>0</v>
      </c>
      <c r="M668" s="100">
        <f t="shared" ref="M668:U668" si="674">(L668*M$5)</f>
        <v>0</v>
      </c>
      <c r="N668" s="100">
        <f t="shared" si="674"/>
        <v>0</v>
      </c>
      <c r="O668" s="100">
        <f t="shared" si="674"/>
        <v>0</v>
      </c>
      <c r="P668" s="100">
        <f t="shared" si="674"/>
        <v>0</v>
      </c>
      <c r="Q668" s="100">
        <f t="shared" si="674"/>
        <v>0</v>
      </c>
      <c r="R668" s="100">
        <f t="shared" si="674"/>
        <v>0</v>
      </c>
      <c r="S668" s="100">
        <f t="shared" si="674"/>
        <v>0</v>
      </c>
      <c r="T668" s="100">
        <f t="shared" si="674"/>
        <v>0</v>
      </c>
      <c r="U668" s="100">
        <f t="shared" si="674"/>
        <v>0</v>
      </c>
      <c r="V668" s="162" t="s">
        <v>965</v>
      </c>
    </row>
    <row r="669" spans="1:22" s="96" customFormat="1" ht="15.75" x14ac:dyDescent="0.25">
      <c r="A669" s="98"/>
      <c r="B669" s="95">
        <v>43617</v>
      </c>
      <c r="C669" s="162" t="s">
        <v>956</v>
      </c>
      <c r="D669" s="161">
        <v>13</v>
      </c>
      <c r="E669" s="162" t="s">
        <v>966</v>
      </c>
      <c r="F669" s="162" t="s">
        <v>967</v>
      </c>
      <c r="G669" s="162">
        <v>77000</v>
      </c>
      <c r="H669" s="161">
        <v>1</v>
      </c>
      <c r="I669" s="99" t="s">
        <v>57</v>
      </c>
      <c r="J669" s="99" t="s">
        <v>58</v>
      </c>
      <c r="K669" s="161" t="str">
        <f t="shared" si="653"/>
        <v>RG_13_31_5702p57.20</v>
      </c>
      <c r="L669" s="79">
        <v>0</v>
      </c>
      <c r="M669" s="100">
        <f t="shared" ref="M669:U669" si="675">(L669*M$5)</f>
        <v>0</v>
      </c>
      <c r="N669" s="100">
        <f t="shared" si="675"/>
        <v>0</v>
      </c>
      <c r="O669" s="100">
        <f t="shared" si="675"/>
        <v>0</v>
      </c>
      <c r="P669" s="100">
        <f t="shared" si="675"/>
        <v>0</v>
      </c>
      <c r="Q669" s="100">
        <f t="shared" si="675"/>
        <v>0</v>
      </c>
      <c r="R669" s="100">
        <f t="shared" si="675"/>
        <v>0</v>
      </c>
      <c r="S669" s="100">
        <f t="shared" si="675"/>
        <v>0</v>
      </c>
      <c r="T669" s="100">
        <f t="shared" si="675"/>
        <v>0</v>
      </c>
      <c r="U669" s="100">
        <f t="shared" si="675"/>
        <v>0</v>
      </c>
      <c r="V669" s="162" t="s">
        <v>968</v>
      </c>
    </row>
    <row r="670" spans="1:22" s="96" customFormat="1" ht="15.75" x14ac:dyDescent="0.25">
      <c r="A670" s="98" t="s">
        <v>637</v>
      </c>
      <c r="B670" s="95">
        <v>43800</v>
      </c>
      <c r="C670" s="162" t="s">
        <v>956</v>
      </c>
      <c r="D670" s="161">
        <v>13</v>
      </c>
      <c r="E670" s="162" t="s">
        <v>966</v>
      </c>
      <c r="F670" s="162" t="s">
        <v>967</v>
      </c>
      <c r="G670" s="162">
        <v>77000</v>
      </c>
      <c r="H670" s="161">
        <v>1</v>
      </c>
      <c r="I670" s="99" t="s">
        <v>60</v>
      </c>
      <c r="J670" s="99" t="s">
        <v>61</v>
      </c>
      <c r="K670" s="161" t="str">
        <f t="shared" si="653"/>
        <v>RG_13_31_5702p57.21</v>
      </c>
      <c r="L670" s="79">
        <v>0</v>
      </c>
      <c r="M670" s="100">
        <f t="shared" ref="M670:U670" si="676">(L670*M$5)</f>
        <v>0</v>
      </c>
      <c r="N670" s="100">
        <f t="shared" si="676"/>
        <v>0</v>
      </c>
      <c r="O670" s="100">
        <f t="shared" si="676"/>
        <v>0</v>
      </c>
      <c r="P670" s="100">
        <f t="shared" si="676"/>
        <v>0</v>
      </c>
      <c r="Q670" s="100">
        <f t="shared" si="676"/>
        <v>0</v>
      </c>
      <c r="R670" s="100">
        <f t="shared" si="676"/>
        <v>0</v>
      </c>
      <c r="S670" s="100">
        <f t="shared" si="676"/>
        <v>0</v>
      </c>
      <c r="T670" s="100">
        <f t="shared" si="676"/>
        <v>0</v>
      </c>
      <c r="U670" s="100">
        <f t="shared" si="676"/>
        <v>0</v>
      </c>
      <c r="V670" s="162" t="s">
        <v>968</v>
      </c>
    </row>
    <row r="671" spans="1:22" s="96" customFormat="1" ht="15.75" x14ac:dyDescent="0.25">
      <c r="A671" s="98" t="s">
        <v>86</v>
      </c>
      <c r="B671" s="95">
        <v>43617</v>
      </c>
      <c r="C671" s="162" t="s">
        <v>956</v>
      </c>
      <c r="D671" s="161">
        <v>13</v>
      </c>
      <c r="E671" s="162" t="s">
        <v>969</v>
      </c>
      <c r="F671" s="162" t="s">
        <v>970</v>
      </c>
      <c r="G671" s="162">
        <v>31000</v>
      </c>
      <c r="H671" s="161">
        <v>1</v>
      </c>
      <c r="I671" s="99" t="s">
        <v>57</v>
      </c>
      <c r="J671" s="99" t="s">
        <v>58</v>
      </c>
      <c r="K671" s="161" t="str">
        <f t="shared" si="653"/>
        <v>RG_13_31_5703p57.20</v>
      </c>
      <c r="L671" s="79">
        <v>0</v>
      </c>
      <c r="M671" s="100">
        <f t="shared" ref="M671:U671" si="677">(L671*M$5)</f>
        <v>0</v>
      </c>
      <c r="N671" s="100">
        <f t="shared" si="677"/>
        <v>0</v>
      </c>
      <c r="O671" s="100">
        <f t="shared" si="677"/>
        <v>0</v>
      </c>
      <c r="P671" s="100">
        <f t="shared" si="677"/>
        <v>0</v>
      </c>
      <c r="Q671" s="100">
        <f t="shared" si="677"/>
        <v>0</v>
      </c>
      <c r="R671" s="100">
        <f t="shared" si="677"/>
        <v>0</v>
      </c>
      <c r="S671" s="100">
        <f t="shared" si="677"/>
        <v>0</v>
      </c>
      <c r="T671" s="100">
        <f t="shared" si="677"/>
        <v>0</v>
      </c>
      <c r="U671" s="100">
        <f t="shared" si="677"/>
        <v>0</v>
      </c>
      <c r="V671" s="162" t="s">
        <v>971</v>
      </c>
    </row>
    <row r="672" spans="1:22" s="96" customFormat="1" ht="15.75" x14ac:dyDescent="0.25">
      <c r="A672" s="98" t="s">
        <v>86</v>
      </c>
      <c r="B672" s="95">
        <v>43800</v>
      </c>
      <c r="C672" s="162" t="s">
        <v>956</v>
      </c>
      <c r="D672" s="161">
        <v>13</v>
      </c>
      <c r="E672" s="162" t="s">
        <v>969</v>
      </c>
      <c r="F672" s="162" t="s">
        <v>970</v>
      </c>
      <c r="G672" s="162">
        <v>31000</v>
      </c>
      <c r="H672" s="161">
        <v>1</v>
      </c>
      <c r="I672" s="99" t="s">
        <v>60</v>
      </c>
      <c r="J672" s="99" t="s">
        <v>61</v>
      </c>
      <c r="K672" s="161" t="str">
        <f t="shared" si="653"/>
        <v>RG_13_31_5703p57.21</v>
      </c>
      <c r="L672" s="79">
        <v>0</v>
      </c>
      <c r="M672" s="100">
        <f t="shared" ref="M672:U672" si="678">(L672*M$5)</f>
        <v>0</v>
      </c>
      <c r="N672" s="100">
        <f t="shared" si="678"/>
        <v>0</v>
      </c>
      <c r="O672" s="100">
        <f t="shared" si="678"/>
        <v>0</v>
      </c>
      <c r="P672" s="100">
        <f t="shared" si="678"/>
        <v>0</v>
      </c>
      <c r="Q672" s="100">
        <f t="shared" si="678"/>
        <v>0</v>
      </c>
      <c r="R672" s="100">
        <f t="shared" si="678"/>
        <v>0</v>
      </c>
      <c r="S672" s="100">
        <f t="shared" si="678"/>
        <v>0</v>
      </c>
      <c r="T672" s="100">
        <f t="shared" si="678"/>
        <v>0</v>
      </c>
      <c r="U672" s="100">
        <f t="shared" si="678"/>
        <v>0</v>
      </c>
      <c r="V672" s="162" t="s">
        <v>971</v>
      </c>
    </row>
    <row r="673" spans="1:22" s="96" customFormat="1" ht="15.75" x14ac:dyDescent="0.25">
      <c r="A673" s="98" t="s">
        <v>86</v>
      </c>
      <c r="B673" s="95">
        <v>43617</v>
      </c>
      <c r="C673" s="162" t="s">
        <v>956</v>
      </c>
      <c r="D673" s="161">
        <v>13</v>
      </c>
      <c r="E673" s="162" t="s">
        <v>972</v>
      </c>
      <c r="F673" s="162" t="s">
        <v>973</v>
      </c>
      <c r="G673" s="162">
        <v>31000</v>
      </c>
      <c r="H673" s="161">
        <v>1</v>
      </c>
      <c r="I673" s="99" t="s">
        <v>57</v>
      </c>
      <c r="J673" s="99" t="s">
        <v>58</v>
      </c>
      <c r="K673" s="161" t="str">
        <f t="shared" si="653"/>
        <v>RG_13_31_5704p57.20</v>
      </c>
      <c r="L673" s="79">
        <v>0</v>
      </c>
      <c r="M673" s="100">
        <f t="shared" ref="M673:U673" si="679">(L673*M$5)</f>
        <v>0</v>
      </c>
      <c r="N673" s="100">
        <f t="shared" si="679"/>
        <v>0</v>
      </c>
      <c r="O673" s="100">
        <f t="shared" si="679"/>
        <v>0</v>
      </c>
      <c r="P673" s="100">
        <f t="shared" si="679"/>
        <v>0</v>
      </c>
      <c r="Q673" s="100">
        <f t="shared" si="679"/>
        <v>0</v>
      </c>
      <c r="R673" s="100">
        <f t="shared" si="679"/>
        <v>0</v>
      </c>
      <c r="S673" s="100">
        <f t="shared" si="679"/>
        <v>0</v>
      </c>
      <c r="T673" s="100">
        <f t="shared" si="679"/>
        <v>0</v>
      </c>
      <c r="U673" s="100">
        <f t="shared" si="679"/>
        <v>0</v>
      </c>
      <c r="V673" s="162" t="s">
        <v>974</v>
      </c>
    </row>
    <row r="674" spans="1:22" s="96" customFormat="1" ht="15.75" x14ac:dyDescent="0.25">
      <c r="A674" s="98" t="s">
        <v>86</v>
      </c>
      <c r="B674" s="95">
        <v>43800</v>
      </c>
      <c r="C674" s="162" t="s">
        <v>956</v>
      </c>
      <c r="D674" s="161">
        <v>13</v>
      </c>
      <c r="E674" s="162" t="s">
        <v>972</v>
      </c>
      <c r="F674" s="162" t="s">
        <v>973</v>
      </c>
      <c r="G674" s="162">
        <v>31000</v>
      </c>
      <c r="H674" s="161">
        <v>1</v>
      </c>
      <c r="I674" s="99" t="s">
        <v>60</v>
      </c>
      <c r="J674" s="99" t="s">
        <v>61</v>
      </c>
      <c r="K674" s="161" t="str">
        <f t="shared" si="653"/>
        <v>RG_13_31_5704p57.21</v>
      </c>
      <c r="L674" s="79">
        <v>0</v>
      </c>
      <c r="M674" s="100">
        <f t="shared" ref="M674:U674" si="680">(L674*M$5)</f>
        <v>0</v>
      </c>
      <c r="N674" s="100">
        <f t="shared" si="680"/>
        <v>0</v>
      </c>
      <c r="O674" s="100">
        <f t="shared" si="680"/>
        <v>0</v>
      </c>
      <c r="P674" s="100">
        <f t="shared" si="680"/>
        <v>0</v>
      </c>
      <c r="Q674" s="100">
        <f t="shared" si="680"/>
        <v>0</v>
      </c>
      <c r="R674" s="100">
        <f t="shared" si="680"/>
        <v>0</v>
      </c>
      <c r="S674" s="100">
        <f t="shared" si="680"/>
        <v>0</v>
      </c>
      <c r="T674" s="100">
        <f t="shared" si="680"/>
        <v>0</v>
      </c>
      <c r="U674" s="100">
        <f t="shared" si="680"/>
        <v>0</v>
      </c>
      <c r="V674" s="162" t="s">
        <v>974</v>
      </c>
    </row>
    <row r="675" spans="1:22" s="96" customFormat="1" ht="15.75" x14ac:dyDescent="0.25">
      <c r="A675" t="s">
        <v>86</v>
      </c>
      <c r="B675" s="95">
        <v>45839</v>
      </c>
      <c r="C675" t="s">
        <v>975</v>
      </c>
      <c r="D675" s="2" t="s">
        <v>88</v>
      </c>
      <c r="E675" t="s">
        <v>976</v>
      </c>
      <c r="F675" t="s">
        <v>977</v>
      </c>
      <c r="G675" t="s">
        <v>978</v>
      </c>
      <c r="H675" s="2">
        <v>1</v>
      </c>
      <c r="I675" t="s">
        <v>57</v>
      </c>
      <c r="J675" t="s">
        <v>58</v>
      </c>
      <c r="K675" s="161" t="str">
        <f t="shared" si="653"/>
        <v>SB__DXXX_5702p57.20</v>
      </c>
      <c r="L675" s="79">
        <v>0</v>
      </c>
      <c r="M675" s="100">
        <f t="shared" ref="M675:U675" si="681">(L675*M$5)</f>
        <v>0</v>
      </c>
      <c r="N675" s="100">
        <f t="shared" si="681"/>
        <v>0</v>
      </c>
      <c r="O675" s="100">
        <f t="shared" si="681"/>
        <v>0</v>
      </c>
      <c r="P675" s="100">
        <f t="shared" si="681"/>
        <v>0</v>
      </c>
      <c r="Q675" s="100">
        <f t="shared" si="681"/>
        <v>0</v>
      </c>
      <c r="R675" s="100">
        <f t="shared" si="681"/>
        <v>0</v>
      </c>
      <c r="S675" s="100">
        <f t="shared" si="681"/>
        <v>0</v>
      </c>
      <c r="T675" s="100">
        <f t="shared" si="681"/>
        <v>0</v>
      </c>
      <c r="U675" s="100">
        <f t="shared" si="681"/>
        <v>0</v>
      </c>
      <c r="V675"/>
    </row>
    <row r="676" spans="1:22" s="96" customFormat="1" ht="15.75" x14ac:dyDescent="0.25">
      <c r="A676" t="s">
        <v>86</v>
      </c>
      <c r="B676" s="95">
        <v>45658</v>
      </c>
      <c r="C676" t="s">
        <v>975</v>
      </c>
      <c r="D676" s="2" t="s">
        <v>88</v>
      </c>
      <c r="E676" t="s">
        <v>976</v>
      </c>
      <c r="F676" t="s">
        <v>977</v>
      </c>
      <c r="G676" t="s">
        <v>978</v>
      </c>
      <c r="H676" s="2">
        <v>1</v>
      </c>
      <c r="I676" t="s">
        <v>60</v>
      </c>
      <c r="J676" t="s">
        <v>61</v>
      </c>
      <c r="K676" s="161" t="str">
        <f t="shared" si="653"/>
        <v>SB__DXXX_5702p57.21</v>
      </c>
      <c r="L676" s="79">
        <v>0</v>
      </c>
      <c r="M676" s="100">
        <f t="shared" ref="M676:U676" si="682">(L676*M$5)</f>
        <v>0</v>
      </c>
      <c r="N676" s="100">
        <f t="shared" si="682"/>
        <v>0</v>
      </c>
      <c r="O676" s="100">
        <f t="shared" si="682"/>
        <v>0</v>
      </c>
      <c r="P676" s="100">
        <f t="shared" si="682"/>
        <v>0</v>
      </c>
      <c r="Q676" s="100">
        <f t="shared" si="682"/>
        <v>0</v>
      </c>
      <c r="R676" s="100">
        <f t="shared" si="682"/>
        <v>0</v>
      </c>
      <c r="S676" s="100">
        <f t="shared" si="682"/>
        <v>0</v>
      </c>
      <c r="T676" s="100">
        <f t="shared" si="682"/>
        <v>0</v>
      </c>
      <c r="U676" s="100">
        <f t="shared" si="682"/>
        <v>0</v>
      </c>
      <c r="V676"/>
    </row>
    <row r="677" spans="1:22" s="96" customFormat="1" ht="15.75" x14ac:dyDescent="0.25">
      <c r="A677" t="s">
        <v>86</v>
      </c>
      <c r="B677" s="95">
        <v>45839</v>
      </c>
      <c r="C677" t="s">
        <v>975</v>
      </c>
      <c r="D677" s="2" t="s">
        <v>88</v>
      </c>
      <c r="E677" t="s">
        <v>979</v>
      </c>
      <c r="F677" t="s">
        <v>980</v>
      </c>
      <c r="G677" t="s">
        <v>978</v>
      </c>
      <c r="H677" s="2">
        <v>1</v>
      </c>
      <c r="I677" t="s">
        <v>57</v>
      </c>
      <c r="J677" t="s">
        <v>58</v>
      </c>
      <c r="K677" s="161" t="str">
        <f t="shared" si="653"/>
        <v>SB__DXXX_5704p57.20</v>
      </c>
      <c r="L677" s="79">
        <v>0</v>
      </c>
      <c r="M677" s="100">
        <f t="shared" ref="M677:U677" si="683">(L677*M$5)</f>
        <v>0</v>
      </c>
      <c r="N677" s="100">
        <f t="shared" si="683"/>
        <v>0</v>
      </c>
      <c r="O677" s="100">
        <f t="shared" si="683"/>
        <v>0</v>
      </c>
      <c r="P677" s="100">
        <f t="shared" si="683"/>
        <v>0</v>
      </c>
      <c r="Q677" s="100">
        <f t="shared" si="683"/>
        <v>0</v>
      </c>
      <c r="R677" s="100">
        <f t="shared" si="683"/>
        <v>0</v>
      </c>
      <c r="S677" s="100">
        <f t="shared" si="683"/>
        <v>0</v>
      </c>
      <c r="T677" s="100">
        <f t="shared" si="683"/>
        <v>0</v>
      </c>
      <c r="U677" s="100">
        <f t="shared" si="683"/>
        <v>0</v>
      </c>
      <c r="V677"/>
    </row>
    <row r="678" spans="1:22" s="96" customFormat="1" ht="15.75" x14ac:dyDescent="0.25">
      <c r="A678" t="s">
        <v>86</v>
      </c>
      <c r="B678" s="95">
        <v>45658</v>
      </c>
      <c r="C678" t="s">
        <v>975</v>
      </c>
      <c r="D678" s="2" t="s">
        <v>88</v>
      </c>
      <c r="E678" t="s">
        <v>979</v>
      </c>
      <c r="F678" t="s">
        <v>980</v>
      </c>
      <c r="G678" t="s">
        <v>978</v>
      </c>
      <c r="H678" s="2">
        <v>1</v>
      </c>
      <c r="I678" t="s">
        <v>60</v>
      </c>
      <c r="J678" t="s">
        <v>61</v>
      </c>
      <c r="K678" s="161" t="str">
        <f t="shared" si="653"/>
        <v>SB__DXXX_5704p57.21</v>
      </c>
      <c r="L678" s="79">
        <v>0</v>
      </c>
      <c r="M678" s="100">
        <f t="shared" ref="M678:U678" si="684">(L678*M$5)</f>
        <v>0</v>
      </c>
      <c r="N678" s="100">
        <f t="shared" si="684"/>
        <v>0</v>
      </c>
      <c r="O678" s="100">
        <f t="shared" si="684"/>
        <v>0</v>
      </c>
      <c r="P678" s="100">
        <f t="shared" si="684"/>
        <v>0</v>
      </c>
      <c r="Q678" s="100">
        <f t="shared" si="684"/>
        <v>0</v>
      </c>
      <c r="R678" s="100">
        <f t="shared" si="684"/>
        <v>0</v>
      </c>
      <c r="S678" s="100">
        <f t="shared" si="684"/>
        <v>0</v>
      </c>
      <c r="T678" s="100">
        <f t="shared" si="684"/>
        <v>0</v>
      </c>
      <c r="U678" s="100">
        <f t="shared" si="684"/>
        <v>0</v>
      </c>
      <c r="V678"/>
    </row>
    <row r="679" spans="1:22" s="96" customFormat="1" ht="15.75" x14ac:dyDescent="0.25">
      <c r="A679" t="s">
        <v>95</v>
      </c>
      <c r="B679" s="95">
        <v>45962</v>
      </c>
      <c r="C679" t="s">
        <v>975</v>
      </c>
      <c r="D679" s="2" t="s">
        <v>88</v>
      </c>
      <c r="E679" t="s">
        <v>981</v>
      </c>
      <c r="F679" t="s">
        <v>982</v>
      </c>
      <c r="G679" t="s">
        <v>983</v>
      </c>
      <c r="H679" s="2">
        <v>1</v>
      </c>
      <c r="I679" t="s">
        <v>57</v>
      </c>
      <c r="J679" t="s">
        <v>58</v>
      </c>
      <c r="K679" s="161" t="str">
        <f t="shared" si="653"/>
        <v>SB__DXXX_5706p57.20</v>
      </c>
      <c r="L679" s="79">
        <v>0</v>
      </c>
      <c r="M679" s="100">
        <f t="shared" ref="M679:U679" si="685">(L679*M$5)</f>
        <v>0</v>
      </c>
      <c r="N679" s="100">
        <f t="shared" si="685"/>
        <v>0</v>
      </c>
      <c r="O679" s="100">
        <f t="shared" si="685"/>
        <v>0</v>
      </c>
      <c r="P679" s="100">
        <f t="shared" si="685"/>
        <v>0</v>
      </c>
      <c r="Q679" s="100">
        <f t="shared" si="685"/>
        <v>0</v>
      </c>
      <c r="R679" s="100">
        <f t="shared" si="685"/>
        <v>0</v>
      </c>
      <c r="S679" s="100">
        <f t="shared" si="685"/>
        <v>0</v>
      </c>
      <c r="T679" s="100">
        <f t="shared" si="685"/>
        <v>0</v>
      </c>
      <c r="U679" s="100">
        <f t="shared" si="685"/>
        <v>0</v>
      </c>
      <c r="V679"/>
    </row>
    <row r="680" spans="1:22" s="96" customFormat="1" ht="15.75" x14ac:dyDescent="0.25">
      <c r="A680" t="s">
        <v>95</v>
      </c>
      <c r="B680" s="95">
        <v>45778</v>
      </c>
      <c r="C680" t="s">
        <v>975</v>
      </c>
      <c r="D680" s="2" t="s">
        <v>88</v>
      </c>
      <c r="E680" t="s">
        <v>981</v>
      </c>
      <c r="F680" t="s">
        <v>982</v>
      </c>
      <c r="G680" t="s">
        <v>983</v>
      </c>
      <c r="H680" s="2">
        <v>1</v>
      </c>
      <c r="I680" t="s">
        <v>60</v>
      </c>
      <c r="J680" t="s">
        <v>61</v>
      </c>
      <c r="K680" s="161" t="str">
        <f t="shared" si="653"/>
        <v>SB__DXXX_5706p57.21</v>
      </c>
      <c r="L680" s="79">
        <v>0</v>
      </c>
      <c r="M680" s="100">
        <f t="shared" ref="M680:U680" si="686">(L680*M$5)</f>
        <v>0</v>
      </c>
      <c r="N680" s="100">
        <f t="shared" si="686"/>
        <v>0</v>
      </c>
      <c r="O680" s="100">
        <f t="shared" si="686"/>
        <v>0</v>
      </c>
      <c r="P680" s="100">
        <f t="shared" si="686"/>
        <v>0</v>
      </c>
      <c r="Q680" s="100">
        <f t="shared" si="686"/>
        <v>0</v>
      </c>
      <c r="R680" s="100">
        <f t="shared" si="686"/>
        <v>0</v>
      </c>
      <c r="S680" s="100">
        <f t="shared" si="686"/>
        <v>0</v>
      </c>
      <c r="T680" s="100">
        <f t="shared" si="686"/>
        <v>0</v>
      </c>
      <c r="U680" s="100">
        <f t="shared" si="686"/>
        <v>0</v>
      </c>
      <c r="V680"/>
    </row>
    <row r="681" spans="1:22" s="96" customFormat="1" ht="15.75" x14ac:dyDescent="0.25">
      <c r="A681" t="s">
        <v>86</v>
      </c>
      <c r="B681" s="95">
        <v>45870</v>
      </c>
      <c r="C681" t="s">
        <v>975</v>
      </c>
      <c r="D681" s="2" t="s">
        <v>984</v>
      </c>
      <c r="E681" t="s">
        <v>985</v>
      </c>
      <c r="F681" t="s">
        <v>986</v>
      </c>
      <c r="G681" t="s">
        <v>987</v>
      </c>
      <c r="H681" s="2">
        <v>1</v>
      </c>
      <c r="I681" t="s">
        <v>57</v>
      </c>
      <c r="J681" t="s">
        <v>58</v>
      </c>
      <c r="K681" s="161" t="str">
        <f t="shared" si="653"/>
        <v>SB_00662_5701p57.20</v>
      </c>
      <c r="L681" s="79">
        <v>0</v>
      </c>
      <c r="M681" s="100">
        <f t="shared" ref="M681:U681" si="687">(L681*M$5)</f>
        <v>0</v>
      </c>
      <c r="N681" s="100">
        <f t="shared" si="687"/>
        <v>0</v>
      </c>
      <c r="O681" s="100">
        <f t="shared" si="687"/>
        <v>0</v>
      </c>
      <c r="P681" s="100">
        <f t="shared" si="687"/>
        <v>0</v>
      </c>
      <c r="Q681" s="100">
        <f t="shared" si="687"/>
        <v>0</v>
      </c>
      <c r="R681" s="100">
        <f t="shared" si="687"/>
        <v>0</v>
      </c>
      <c r="S681" s="100">
        <f t="shared" si="687"/>
        <v>0</v>
      </c>
      <c r="T681" s="100">
        <f t="shared" si="687"/>
        <v>0</v>
      </c>
      <c r="U681" s="100">
        <f t="shared" si="687"/>
        <v>0</v>
      </c>
      <c r="V681"/>
    </row>
    <row r="682" spans="1:22" s="96" customFormat="1" ht="15.75" x14ac:dyDescent="0.25">
      <c r="A682" t="s">
        <v>86</v>
      </c>
      <c r="B682" s="95">
        <v>45689</v>
      </c>
      <c r="C682" t="s">
        <v>975</v>
      </c>
      <c r="D682" s="2" t="s">
        <v>984</v>
      </c>
      <c r="E682" t="s">
        <v>985</v>
      </c>
      <c r="F682" t="s">
        <v>986</v>
      </c>
      <c r="G682" t="s">
        <v>987</v>
      </c>
      <c r="H682" s="2">
        <v>1</v>
      </c>
      <c r="I682" t="s">
        <v>60</v>
      </c>
      <c r="J682" t="s">
        <v>61</v>
      </c>
      <c r="K682" s="161" t="str">
        <f t="shared" si="653"/>
        <v>SB_00662_5701p57.21</v>
      </c>
      <c r="L682" s="79">
        <v>0</v>
      </c>
      <c r="M682" s="100">
        <f t="shared" ref="M682:U682" si="688">(L682*M$5)</f>
        <v>0</v>
      </c>
      <c r="N682" s="100">
        <f t="shared" si="688"/>
        <v>0</v>
      </c>
      <c r="O682" s="100">
        <f t="shared" si="688"/>
        <v>0</v>
      </c>
      <c r="P682" s="100">
        <f t="shared" si="688"/>
        <v>0</v>
      </c>
      <c r="Q682" s="100">
        <f t="shared" si="688"/>
        <v>0</v>
      </c>
      <c r="R682" s="100">
        <f t="shared" si="688"/>
        <v>0</v>
      </c>
      <c r="S682" s="100">
        <f t="shared" si="688"/>
        <v>0</v>
      </c>
      <c r="T682" s="100">
        <f t="shared" si="688"/>
        <v>0</v>
      </c>
      <c r="U682" s="100">
        <f t="shared" si="688"/>
        <v>0</v>
      </c>
      <c r="V682"/>
    </row>
    <row r="683" spans="1:22" s="96" customFormat="1" ht="15.75" x14ac:dyDescent="0.25">
      <c r="A683" t="s">
        <v>86</v>
      </c>
      <c r="B683" s="95">
        <v>45870</v>
      </c>
      <c r="C683" t="s">
        <v>975</v>
      </c>
      <c r="D683" s="2">
        <v>4</v>
      </c>
      <c r="E683" t="s">
        <v>988</v>
      </c>
      <c r="F683" t="s">
        <v>989</v>
      </c>
      <c r="G683" t="s">
        <v>990</v>
      </c>
      <c r="H683" s="2">
        <v>1</v>
      </c>
      <c r="I683" t="s">
        <v>57</v>
      </c>
      <c r="J683" t="s">
        <v>58</v>
      </c>
      <c r="K683" s="161" t="str">
        <f t="shared" si="653"/>
        <v>SB_04605_5701p57.20</v>
      </c>
      <c r="L683" s="79">
        <v>0</v>
      </c>
      <c r="M683" s="100">
        <f t="shared" ref="M683:U683" si="689">(L683*M$5)</f>
        <v>0</v>
      </c>
      <c r="N683" s="100">
        <f t="shared" si="689"/>
        <v>0</v>
      </c>
      <c r="O683" s="100">
        <f t="shared" si="689"/>
        <v>0</v>
      </c>
      <c r="P683" s="100">
        <f t="shared" si="689"/>
        <v>0</v>
      </c>
      <c r="Q683" s="100">
        <f t="shared" si="689"/>
        <v>0</v>
      </c>
      <c r="R683" s="100">
        <f t="shared" si="689"/>
        <v>0</v>
      </c>
      <c r="S683" s="100">
        <f t="shared" si="689"/>
        <v>0</v>
      </c>
      <c r="T683" s="100">
        <f t="shared" si="689"/>
        <v>0</v>
      </c>
      <c r="U683" s="100">
        <f t="shared" si="689"/>
        <v>0</v>
      </c>
      <c r="V683"/>
    </row>
    <row r="684" spans="1:22" s="96" customFormat="1" ht="15.75" x14ac:dyDescent="0.25">
      <c r="A684" t="s">
        <v>86</v>
      </c>
      <c r="B684" s="95">
        <v>45689</v>
      </c>
      <c r="C684" t="s">
        <v>975</v>
      </c>
      <c r="D684" s="2">
        <v>4</v>
      </c>
      <c r="E684" t="s">
        <v>988</v>
      </c>
      <c r="F684" t="s">
        <v>989</v>
      </c>
      <c r="G684" t="s">
        <v>990</v>
      </c>
      <c r="H684" s="2">
        <v>1</v>
      </c>
      <c r="I684" t="s">
        <v>60</v>
      </c>
      <c r="J684" t="s">
        <v>61</v>
      </c>
      <c r="K684" s="161" t="str">
        <f t="shared" si="653"/>
        <v>SB_04605_5701p57.21</v>
      </c>
      <c r="L684" s="79">
        <v>0</v>
      </c>
      <c r="M684" s="100">
        <f t="shared" ref="M684:U684" si="690">(L684*M$5)</f>
        <v>0</v>
      </c>
      <c r="N684" s="100">
        <f t="shared" si="690"/>
        <v>0</v>
      </c>
      <c r="O684" s="100">
        <f t="shared" si="690"/>
        <v>0</v>
      </c>
      <c r="P684" s="100">
        <f t="shared" si="690"/>
        <v>0</v>
      </c>
      <c r="Q684" s="100">
        <f t="shared" si="690"/>
        <v>0</v>
      </c>
      <c r="R684" s="100">
        <f t="shared" si="690"/>
        <v>0</v>
      </c>
      <c r="S684" s="100">
        <f t="shared" si="690"/>
        <v>0</v>
      </c>
      <c r="T684" s="100">
        <f t="shared" si="690"/>
        <v>0</v>
      </c>
      <c r="U684" s="100">
        <f t="shared" si="690"/>
        <v>0</v>
      </c>
      <c r="V684"/>
    </row>
    <row r="685" spans="1:22" s="96" customFormat="1" ht="15.75" x14ac:dyDescent="0.25">
      <c r="A685" t="s">
        <v>86</v>
      </c>
      <c r="B685" s="95">
        <v>45870</v>
      </c>
      <c r="C685" t="s">
        <v>975</v>
      </c>
      <c r="D685" s="2">
        <v>4</v>
      </c>
      <c r="E685" t="s">
        <v>991</v>
      </c>
      <c r="F685" t="s">
        <v>992</v>
      </c>
      <c r="G685" t="s">
        <v>990</v>
      </c>
      <c r="H685" s="2">
        <v>1</v>
      </c>
      <c r="I685" t="s">
        <v>57</v>
      </c>
      <c r="J685" t="s">
        <v>58</v>
      </c>
      <c r="K685" s="161" t="str">
        <f t="shared" si="653"/>
        <v>SB_04605_5702p57.20</v>
      </c>
      <c r="L685" s="79">
        <v>0</v>
      </c>
      <c r="M685" s="100">
        <f t="shared" ref="M685:U685" si="691">(L685*M$5)</f>
        <v>0</v>
      </c>
      <c r="N685" s="100">
        <f t="shared" si="691"/>
        <v>0</v>
      </c>
      <c r="O685" s="100">
        <f t="shared" si="691"/>
        <v>0</v>
      </c>
      <c r="P685" s="100">
        <f t="shared" si="691"/>
        <v>0</v>
      </c>
      <c r="Q685" s="100">
        <f t="shared" si="691"/>
        <v>0</v>
      </c>
      <c r="R685" s="100">
        <f t="shared" si="691"/>
        <v>0</v>
      </c>
      <c r="S685" s="100">
        <f t="shared" si="691"/>
        <v>0</v>
      </c>
      <c r="T685" s="100">
        <f t="shared" si="691"/>
        <v>0</v>
      </c>
      <c r="U685" s="100">
        <f t="shared" si="691"/>
        <v>0</v>
      </c>
      <c r="V685"/>
    </row>
    <row r="686" spans="1:22" s="96" customFormat="1" ht="15.75" x14ac:dyDescent="0.25">
      <c r="A686" t="s">
        <v>86</v>
      </c>
      <c r="B686" s="95">
        <v>45689</v>
      </c>
      <c r="C686" t="s">
        <v>975</v>
      </c>
      <c r="D686" s="2">
        <v>4</v>
      </c>
      <c r="E686" t="s">
        <v>991</v>
      </c>
      <c r="F686" t="s">
        <v>992</v>
      </c>
      <c r="G686" t="s">
        <v>990</v>
      </c>
      <c r="H686" s="2">
        <v>1</v>
      </c>
      <c r="I686" t="s">
        <v>60</v>
      </c>
      <c r="J686" t="s">
        <v>61</v>
      </c>
      <c r="K686" s="161" t="str">
        <f t="shared" si="653"/>
        <v>SB_04605_5702p57.21</v>
      </c>
      <c r="L686" s="79">
        <v>0</v>
      </c>
      <c r="M686" s="100">
        <f t="shared" ref="M686:U686" si="692">(L686*M$5)</f>
        <v>0</v>
      </c>
      <c r="N686" s="100">
        <f t="shared" si="692"/>
        <v>0</v>
      </c>
      <c r="O686" s="100">
        <f t="shared" si="692"/>
        <v>0</v>
      </c>
      <c r="P686" s="100">
        <f t="shared" si="692"/>
        <v>0</v>
      </c>
      <c r="Q686" s="100">
        <f t="shared" si="692"/>
        <v>0</v>
      </c>
      <c r="R686" s="100">
        <f t="shared" si="692"/>
        <v>0</v>
      </c>
      <c r="S686" s="100">
        <f t="shared" si="692"/>
        <v>0</v>
      </c>
      <c r="T686" s="100">
        <f t="shared" si="692"/>
        <v>0</v>
      </c>
      <c r="U686" s="100">
        <f t="shared" si="692"/>
        <v>0</v>
      </c>
      <c r="V686"/>
    </row>
    <row r="687" spans="1:22" s="96" customFormat="1" ht="15.75" x14ac:dyDescent="0.25">
      <c r="A687" t="s">
        <v>86</v>
      </c>
      <c r="B687" s="95">
        <v>45870</v>
      </c>
      <c r="C687" t="s">
        <v>975</v>
      </c>
      <c r="D687" s="2">
        <v>4</v>
      </c>
      <c r="E687" t="s">
        <v>993</v>
      </c>
      <c r="F687" t="s">
        <v>994</v>
      </c>
      <c r="G687" t="s">
        <v>990</v>
      </c>
      <c r="H687" s="2">
        <v>1</v>
      </c>
      <c r="I687" t="s">
        <v>57</v>
      </c>
      <c r="J687" t="s">
        <v>58</v>
      </c>
      <c r="K687" s="161" t="str">
        <f t="shared" si="653"/>
        <v>SB_04605_5703p57.20</v>
      </c>
      <c r="L687" s="79">
        <v>0</v>
      </c>
      <c r="M687" s="100">
        <f t="shared" ref="M687:U687" si="693">(L687*M$5)</f>
        <v>0</v>
      </c>
      <c r="N687" s="100">
        <f t="shared" si="693"/>
        <v>0</v>
      </c>
      <c r="O687" s="100">
        <f t="shared" si="693"/>
        <v>0</v>
      </c>
      <c r="P687" s="100">
        <f t="shared" si="693"/>
        <v>0</v>
      </c>
      <c r="Q687" s="100">
        <f t="shared" si="693"/>
        <v>0</v>
      </c>
      <c r="R687" s="100">
        <f t="shared" si="693"/>
        <v>0</v>
      </c>
      <c r="S687" s="100">
        <f t="shared" si="693"/>
        <v>0</v>
      </c>
      <c r="T687" s="100">
        <f t="shared" si="693"/>
        <v>0</v>
      </c>
      <c r="U687" s="100">
        <f t="shared" si="693"/>
        <v>0</v>
      </c>
      <c r="V687"/>
    </row>
    <row r="688" spans="1:22" s="96" customFormat="1" ht="15.75" x14ac:dyDescent="0.25">
      <c r="A688" t="s">
        <v>86</v>
      </c>
      <c r="B688" s="95">
        <v>45689</v>
      </c>
      <c r="C688" t="s">
        <v>975</v>
      </c>
      <c r="D688" s="2">
        <v>4</v>
      </c>
      <c r="E688" t="s">
        <v>993</v>
      </c>
      <c r="F688" t="s">
        <v>994</v>
      </c>
      <c r="G688" t="s">
        <v>990</v>
      </c>
      <c r="H688" s="2">
        <v>1</v>
      </c>
      <c r="I688" t="s">
        <v>60</v>
      </c>
      <c r="J688" t="s">
        <v>61</v>
      </c>
      <c r="K688" s="161" t="str">
        <f t="shared" si="653"/>
        <v>SB_04605_5703p57.21</v>
      </c>
      <c r="L688" s="79">
        <v>0</v>
      </c>
      <c r="M688" s="100">
        <f t="shared" ref="M688:U688" si="694">(L688*M$5)</f>
        <v>0</v>
      </c>
      <c r="N688" s="100">
        <f t="shared" si="694"/>
        <v>0</v>
      </c>
      <c r="O688" s="100">
        <f t="shared" si="694"/>
        <v>0</v>
      </c>
      <c r="P688" s="100">
        <f t="shared" si="694"/>
        <v>0</v>
      </c>
      <c r="Q688" s="100">
        <f t="shared" si="694"/>
        <v>0</v>
      </c>
      <c r="R688" s="100">
        <f t="shared" si="694"/>
        <v>0</v>
      </c>
      <c r="S688" s="100">
        <f t="shared" si="694"/>
        <v>0</v>
      </c>
      <c r="T688" s="100">
        <f t="shared" si="694"/>
        <v>0</v>
      </c>
      <c r="U688" s="100">
        <f t="shared" si="694"/>
        <v>0</v>
      </c>
      <c r="V688"/>
    </row>
    <row r="689" spans="1:22" s="96" customFormat="1" ht="15.75" x14ac:dyDescent="0.25">
      <c r="A689" t="s">
        <v>86</v>
      </c>
      <c r="B689" s="95">
        <v>45870</v>
      </c>
      <c r="C689" t="s">
        <v>975</v>
      </c>
      <c r="D689" s="2">
        <v>4</v>
      </c>
      <c r="E689" t="s">
        <v>995</v>
      </c>
      <c r="F689" t="s">
        <v>996</v>
      </c>
      <c r="G689" t="s">
        <v>990</v>
      </c>
      <c r="H689" s="2">
        <v>1</v>
      </c>
      <c r="I689" t="s">
        <v>57</v>
      </c>
      <c r="J689" t="s">
        <v>58</v>
      </c>
      <c r="K689" s="161" t="str">
        <f t="shared" si="653"/>
        <v>SB_04605_5704p57.20</v>
      </c>
      <c r="L689" s="79">
        <v>0</v>
      </c>
      <c r="M689" s="100">
        <f t="shared" ref="M689:U689" si="695">(L689*M$5)</f>
        <v>0</v>
      </c>
      <c r="N689" s="100">
        <f t="shared" si="695"/>
        <v>0</v>
      </c>
      <c r="O689" s="100">
        <f t="shared" si="695"/>
        <v>0</v>
      </c>
      <c r="P689" s="100">
        <f t="shared" si="695"/>
        <v>0</v>
      </c>
      <c r="Q689" s="100">
        <f t="shared" si="695"/>
        <v>0</v>
      </c>
      <c r="R689" s="100">
        <f t="shared" si="695"/>
        <v>0</v>
      </c>
      <c r="S689" s="100">
        <f t="shared" si="695"/>
        <v>0</v>
      </c>
      <c r="T689" s="100">
        <f t="shared" si="695"/>
        <v>0</v>
      </c>
      <c r="U689" s="100">
        <f t="shared" si="695"/>
        <v>0</v>
      </c>
      <c r="V689"/>
    </row>
    <row r="690" spans="1:22" s="96" customFormat="1" ht="15.75" x14ac:dyDescent="0.25">
      <c r="A690" t="s">
        <v>86</v>
      </c>
      <c r="B690" s="95">
        <v>45689</v>
      </c>
      <c r="C690" t="s">
        <v>975</v>
      </c>
      <c r="D690" s="2">
        <v>4</v>
      </c>
      <c r="E690" t="s">
        <v>995</v>
      </c>
      <c r="F690" t="s">
        <v>996</v>
      </c>
      <c r="G690" t="s">
        <v>990</v>
      </c>
      <c r="H690" s="2">
        <v>1</v>
      </c>
      <c r="I690" t="s">
        <v>60</v>
      </c>
      <c r="J690" t="s">
        <v>61</v>
      </c>
      <c r="K690" s="161" t="str">
        <f t="shared" si="653"/>
        <v>SB_04605_5704p57.21</v>
      </c>
      <c r="L690" s="79">
        <v>0</v>
      </c>
      <c r="M690" s="100">
        <f t="shared" ref="M690:U690" si="696">(L690*M$5)</f>
        <v>0</v>
      </c>
      <c r="N690" s="100">
        <f t="shared" si="696"/>
        <v>0</v>
      </c>
      <c r="O690" s="100">
        <f t="shared" si="696"/>
        <v>0</v>
      </c>
      <c r="P690" s="100">
        <f t="shared" si="696"/>
        <v>0</v>
      </c>
      <c r="Q690" s="100">
        <f t="shared" si="696"/>
        <v>0</v>
      </c>
      <c r="R690" s="100">
        <f t="shared" si="696"/>
        <v>0</v>
      </c>
      <c r="S690" s="100">
        <f t="shared" si="696"/>
        <v>0</v>
      </c>
      <c r="T690" s="100">
        <f t="shared" si="696"/>
        <v>0</v>
      </c>
      <c r="U690" s="100">
        <f t="shared" si="696"/>
        <v>0</v>
      </c>
      <c r="V690"/>
    </row>
    <row r="691" spans="1:22" s="96" customFormat="1" ht="15.75" x14ac:dyDescent="0.25">
      <c r="A691" t="s">
        <v>86</v>
      </c>
      <c r="B691" s="95">
        <v>45809</v>
      </c>
      <c r="C691" t="s">
        <v>975</v>
      </c>
      <c r="D691" s="2">
        <v>4</v>
      </c>
      <c r="E691" t="s">
        <v>997</v>
      </c>
      <c r="F691" t="s">
        <v>998</v>
      </c>
      <c r="G691" t="s">
        <v>999</v>
      </c>
      <c r="H691" s="2">
        <v>1</v>
      </c>
      <c r="I691" t="s">
        <v>57</v>
      </c>
      <c r="J691" t="s">
        <v>58</v>
      </c>
      <c r="K691" s="161" t="str">
        <f t="shared" si="653"/>
        <v>SB_04726_5701p57.20</v>
      </c>
      <c r="L691" s="79">
        <v>0</v>
      </c>
      <c r="M691" s="100">
        <f t="shared" ref="M691:U691" si="697">(L691*M$5)</f>
        <v>0</v>
      </c>
      <c r="N691" s="100">
        <f t="shared" si="697"/>
        <v>0</v>
      </c>
      <c r="O691" s="100">
        <f t="shared" si="697"/>
        <v>0</v>
      </c>
      <c r="P691" s="100">
        <f t="shared" si="697"/>
        <v>0</v>
      </c>
      <c r="Q691" s="100">
        <f t="shared" si="697"/>
        <v>0</v>
      </c>
      <c r="R691" s="100">
        <f t="shared" si="697"/>
        <v>0</v>
      </c>
      <c r="S691" s="100">
        <f t="shared" si="697"/>
        <v>0</v>
      </c>
      <c r="T691" s="100">
        <f t="shared" si="697"/>
        <v>0</v>
      </c>
      <c r="U691" s="100">
        <f t="shared" si="697"/>
        <v>0</v>
      </c>
      <c r="V691"/>
    </row>
    <row r="692" spans="1:22" s="96" customFormat="1" ht="15.75" x14ac:dyDescent="0.25">
      <c r="A692" t="s">
        <v>86</v>
      </c>
      <c r="B692" s="95">
        <v>45992</v>
      </c>
      <c r="C692" t="s">
        <v>975</v>
      </c>
      <c r="D692" s="2">
        <v>4</v>
      </c>
      <c r="E692" t="s">
        <v>997</v>
      </c>
      <c r="F692" t="s">
        <v>998</v>
      </c>
      <c r="G692" t="s">
        <v>999</v>
      </c>
      <c r="H692" s="2">
        <v>1</v>
      </c>
      <c r="I692" t="s">
        <v>60</v>
      </c>
      <c r="J692" t="s">
        <v>61</v>
      </c>
      <c r="K692" s="161" t="str">
        <f t="shared" si="653"/>
        <v>SB_04726_5701p57.21</v>
      </c>
      <c r="L692" s="79">
        <v>0</v>
      </c>
      <c r="M692" s="100">
        <f t="shared" ref="M692:U692" si="698">(L692*M$5)</f>
        <v>0</v>
      </c>
      <c r="N692" s="100">
        <f t="shared" si="698"/>
        <v>0</v>
      </c>
      <c r="O692" s="100">
        <f t="shared" si="698"/>
        <v>0</v>
      </c>
      <c r="P692" s="100">
        <f t="shared" si="698"/>
        <v>0</v>
      </c>
      <c r="Q692" s="100">
        <f t="shared" si="698"/>
        <v>0</v>
      </c>
      <c r="R692" s="100">
        <f t="shared" si="698"/>
        <v>0</v>
      </c>
      <c r="S692" s="100">
        <f t="shared" si="698"/>
        <v>0</v>
      </c>
      <c r="T692" s="100">
        <f t="shared" si="698"/>
        <v>0</v>
      </c>
      <c r="U692" s="100">
        <f t="shared" si="698"/>
        <v>0</v>
      </c>
      <c r="V692"/>
    </row>
    <row r="693" spans="1:22" s="96" customFormat="1" ht="15.75" x14ac:dyDescent="0.25">
      <c r="A693" t="s">
        <v>86</v>
      </c>
      <c r="B693" s="95">
        <v>45809</v>
      </c>
      <c r="C693" t="s">
        <v>975</v>
      </c>
      <c r="D693" s="2">
        <v>4</v>
      </c>
      <c r="E693" t="s">
        <v>1000</v>
      </c>
      <c r="F693" t="s">
        <v>1001</v>
      </c>
      <c r="G693" t="s">
        <v>1002</v>
      </c>
      <c r="H693" s="2">
        <v>1</v>
      </c>
      <c r="I693" t="s">
        <v>57</v>
      </c>
      <c r="J693" t="s">
        <v>58</v>
      </c>
      <c r="K693" s="161" t="str">
        <f t="shared" si="653"/>
        <v>SB_04726_5704p57.20</v>
      </c>
      <c r="L693" s="79">
        <v>0</v>
      </c>
      <c r="M693" s="100">
        <f t="shared" ref="M693:U693" si="699">(L693*M$5)</f>
        <v>0</v>
      </c>
      <c r="N693" s="100">
        <f t="shared" si="699"/>
        <v>0</v>
      </c>
      <c r="O693" s="100">
        <f t="shared" si="699"/>
        <v>0</v>
      </c>
      <c r="P693" s="100">
        <f t="shared" si="699"/>
        <v>0</v>
      </c>
      <c r="Q693" s="100">
        <f t="shared" si="699"/>
        <v>0</v>
      </c>
      <c r="R693" s="100">
        <f t="shared" si="699"/>
        <v>0</v>
      </c>
      <c r="S693" s="100">
        <f t="shared" si="699"/>
        <v>0</v>
      </c>
      <c r="T693" s="100">
        <f t="shared" si="699"/>
        <v>0</v>
      </c>
      <c r="U693" s="100">
        <f t="shared" si="699"/>
        <v>0</v>
      </c>
      <c r="V693"/>
    </row>
    <row r="694" spans="1:22" s="96" customFormat="1" ht="15.75" x14ac:dyDescent="0.25">
      <c r="A694" t="s">
        <v>86</v>
      </c>
      <c r="B694" s="95">
        <v>45992</v>
      </c>
      <c r="C694" t="s">
        <v>975</v>
      </c>
      <c r="D694" s="2">
        <v>4</v>
      </c>
      <c r="E694" t="s">
        <v>1000</v>
      </c>
      <c r="F694" t="s">
        <v>1001</v>
      </c>
      <c r="G694" t="s">
        <v>1002</v>
      </c>
      <c r="H694" s="2">
        <v>1</v>
      </c>
      <c r="I694" t="s">
        <v>60</v>
      </c>
      <c r="J694" t="s">
        <v>61</v>
      </c>
      <c r="K694" s="161" t="str">
        <f t="shared" si="653"/>
        <v>SB_04726_5704p57.21</v>
      </c>
      <c r="L694" s="79">
        <v>0</v>
      </c>
      <c r="M694" s="100">
        <f t="shared" ref="M694:U694" si="700">(L694*M$5)</f>
        <v>0</v>
      </c>
      <c r="N694" s="100">
        <f t="shared" si="700"/>
        <v>0</v>
      </c>
      <c r="O694" s="100">
        <f t="shared" si="700"/>
        <v>0</v>
      </c>
      <c r="P694" s="100">
        <f t="shared" si="700"/>
        <v>0</v>
      </c>
      <c r="Q694" s="100">
        <f t="shared" si="700"/>
        <v>0</v>
      </c>
      <c r="R694" s="100">
        <f t="shared" si="700"/>
        <v>0</v>
      </c>
      <c r="S694" s="100">
        <f t="shared" si="700"/>
        <v>0</v>
      </c>
      <c r="T694" s="100">
        <f t="shared" si="700"/>
        <v>0</v>
      </c>
      <c r="U694" s="100">
        <f t="shared" si="700"/>
        <v>0</v>
      </c>
      <c r="V694"/>
    </row>
    <row r="695" spans="1:22" s="96" customFormat="1" ht="15.75" x14ac:dyDescent="0.25">
      <c r="A695" t="s">
        <v>86</v>
      </c>
      <c r="B695" s="95">
        <v>45809</v>
      </c>
      <c r="C695" t="s">
        <v>975</v>
      </c>
      <c r="D695" s="2">
        <v>4</v>
      </c>
      <c r="E695" t="s">
        <v>1003</v>
      </c>
      <c r="F695" t="s">
        <v>1004</v>
      </c>
      <c r="G695" t="s">
        <v>1005</v>
      </c>
      <c r="H695" s="2">
        <v>1</v>
      </c>
      <c r="I695" t="s">
        <v>57</v>
      </c>
      <c r="J695" t="s">
        <v>58</v>
      </c>
      <c r="K695" s="161" t="str">
        <f t="shared" si="653"/>
        <v>SB_04726_5706p57.20</v>
      </c>
      <c r="L695" s="79">
        <v>0</v>
      </c>
      <c r="M695" s="100">
        <f t="shared" ref="M695:U695" si="701">(L695*M$5)</f>
        <v>0</v>
      </c>
      <c r="N695" s="100">
        <f t="shared" si="701"/>
        <v>0</v>
      </c>
      <c r="O695" s="100">
        <f t="shared" si="701"/>
        <v>0</v>
      </c>
      <c r="P695" s="100">
        <f t="shared" si="701"/>
        <v>0</v>
      </c>
      <c r="Q695" s="100">
        <f t="shared" si="701"/>
        <v>0</v>
      </c>
      <c r="R695" s="100">
        <f t="shared" si="701"/>
        <v>0</v>
      </c>
      <c r="S695" s="100">
        <f t="shared" si="701"/>
        <v>0</v>
      </c>
      <c r="T695" s="100">
        <f t="shared" si="701"/>
        <v>0</v>
      </c>
      <c r="U695" s="100">
        <f t="shared" si="701"/>
        <v>0</v>
      </c>
      <c r="V695"/>
    </row>
    <row r="696" spans="1:22" s="96" customFormat="1" ht="15.75" x14ac:dyDescent="0.25">
      <c r="A696" t="s">
        <v>86</v>
      </c>
      <c r="B696" s="95">
        <v>45992</v>
      </c>
      <c r="C696" t="s">
        <v>975</v>
      </c>
      <c r="D696" s="2">
        <v>4</v>
      </c>
      <c r="E696" t="s">
        <v>1003</v>
      </c>
      <c r="F696" t="s">
        <v>1004</v>
      </c>
      <c r="G696" t="s">
        <v>1005</v>
      </c>
      <c r="H696" s="2">
        <v>1</v>
      </c>
      <c r="I696" t="s">
        <v>60</v>
      </c>
      <c r="J696" t="s">
        <v>61</v>
      </c>
      <c r="K696" s="161" t="str">
        <f t="shared" si="653"/>
        <v>SB_04726_5706p57.21</v>
      </c>
      <c r="L696" s="79">
        <v>0</v>
      </c>
      <c r="M696" s="100">
        <f t="shared" ref="M696:U696" si="702">(L696*M$5)</f>
        <v>0</v>
      </c>
      <c r="N696" s="100">
        <f t="shared" si="702"/>
        <v>0</v>
      </c>
      <c r="O696" s="100">
        <f t="shared" si="702"/>
        <v>0</v>
      </c>
      <c r="P696" s="100">
        <f t="shared" si="702"/>
        <v>0</v>
      </c>
      <c r="Q696" s="100">
        <f t="shared" si="702"/>
        <v>0</v>
      </c>
      <c r="R696" s="100">
        <f t="shared" si="702"/>
        <v>0</v>
      </c>
      <c r="S696" s="100">
        <f t="shared" si="702"/>
        <v>0</v>
      </c>
      <c r="T696" s="100">
        <f t="shared" si="702"/>
        <v>0</v>
      </c>
      <c r="U696" s="100">
        <f t="shared" si="702"/>
        <v>0</v>
      </c>
      <c r="V696"/>
    </row>
    <row r="697" spans="1:22" s="96" customFormat="1" ht="15.75" x14ac:dyDescent="0.25">
      <c r="A697" t="s">
        <v>86</v>
      </c>
      <c r="B697" s="95">
        <v>45809</v>
      </c>
      <c r="C697" t="s">
        <v>975</v>
      </c>
      <c r="D697" s="2">
        <v>4</v>
      </c>
      <c r="E697" t="s">
        <v>1006</v>
      </c>
      <c r="F697" t="s">
        <v>1007</v>
      </c>
      <c r="G697" t="s">
        <v>1008</v>
      </c>
      <c r="H697" s="2">
        <v>1</v>
      </c>
      <c r="I697" t="s">
        <v>57</v>
      </c>
      <c r="J697" t="s">
        <v>58</v>
      </c>
      <c r="K697" s="161" t="str">
        <f t="shared" si="653"/>
        <v>SB_04726_5709p57.20</v>
      </c>
      <c r="L697" s="79">
        <v>0</v>
      </c>
      <c r="M697" s="100">
        <f t="shared" ref="M697:U697" si="703">(L697*M$5)</f>
        <v>0</v>
      </c>
      <c r="N697" s="100">
        <f t="shared" si="703"/>
        <v>0</v>
      </c>
      <c r="O697" s="100">
        <f t="shared" si="703"/>
        <v>0</v>
      </c>
      <c r="P697" s="100">
        <f t="shared" si="703"/>
        <v>0</v>
      </c>
      <c r="Q697" s="100">
        <f t="shared" si="703"/>
        <v>0</v>
      </c>
      <c r="R697" s="100">
        <f t="shared" si="703"/>
        <v>0</v>
      </c>
      <c r="S697" s="100">
        <f t="shared" si="703"/>
        <v>0</v>
      </c>
      <c r="T697" s="100">
        <f t="shared" si="703"/>
        <v>0</v>
      </c>
      <c r="U697" s="100">
        <f t="shared" si="703"/>
        <v>0</v>
      </c>
      <c r="V697"/>
    </row>
    <row r="698" spans="1:22" s="96" customFormat="1" ht="15.75" x14ac:dyDescent="0.25">
      <c r="A698" t="s">
        <v>86</v>
      </c>
      <c r="B698" s="95">
        <v>45992</v>
      </c>
      <c r="C698" t="s">
        <v>975</v>
      </c>
      <c r="D698" s="2">
        <v>4</v>
      </c>
      <c r="E698" t="s">
        <v>1006</v>
      </c>
      <c r="F698" t="s">
        <v>1007</v>
      </c>
      <c r="G698" t="s">
        <v>1008</v>
      </c>
      <c r="H698" s="2">
        <v>1</v>
      </c>
      <c r="I698" t="s">
        <v>60</v>
      </c>
      <c r="J698" t="s">
        <v>61</v>
      </c>
      <c r="K698" s="161" t="str">
        <f t="shared" si="653"/>
        <v>SB_04726_5709p57.21</v>
      </c>
      <c r="L698" s="79">
        <v>0</v>
      </c>
      <c r="M698" s="100">
        <f t="shared" ref="M698:U698" si="704">(L698*M$5)</f>
        <v>0</v>
      </c>
      <c r="N698" s="100">
        <f t="shared" si="704"/>
        <v>0</v>
      </c>
      <c r="O698" s="100">
        <f t="shared" si="704"/>
        <v>0</v>
      </c>
      <c r="P698" s="100">
        <f t="shared" si="704"/>
        <v>0</v>
      </c>
      <c r="Q698" s="100">
        <f t="shared" si="704"/>
        <v>0</v>
      </c>
      <c r="R698" s="100">
        <f t="shared" si="704"/>
        <v>0</v>
      </c>
      <c r="S698" s="100">
        <f t="shared" si="704"/>
        <v>0</v>
      </c>
      <c r="T698" s="100">
        <f t="shared" si="704"/>
        <v>0</v>
      </c>
      <c r="U698" s="100">
        <f t="shared" si="704"/>
        <v>0</v>
      </c>
      <c r="V698"/>
    </row>
    <row r="699" spans="1:22" s="96" customFormat="1" ht="15.75" x14ac:dyDescent="0.25">
      <c r="A699" t="s">
        <v>86</v>
      </c>
      <c r="B699" s="95">
        <v>45658</v>
      </c>
      <c r="C699" t="s">
        <v>975</v>
      </c>
      <c r="D699" s="2">
        <v>4</v>
      </c>
      <c r="E699" t="s">
        <v>1009</v>
      </c>
      <c r="F699" t="s">
        <v>1010</v>
      </c>
      <c r="G699" t="s">
        <v>1011</v>
      </c>
      <c r="H699" s="2">
        <v>1</v>
      </c>
      <c r="I699" t="s">
        <v>60</v>
      </c>
      <c r="J699" t="s">
        <v>61</v>
      </c>
      <c r="K699" s="161" t="str">
        <f t="shared" si="653"/>
        <v>SB_04726_5720p57.21</v>
      </c>
      <c r="L699" s="79">
        <v>0</v>
      </c>
      <c r="M699" s="100">
        <f t="shared" ref="M699:U699" si="705">(L699*M$5)</f>
        <v>0</v>
      </c>
      <c r="N699" s="100">
        <f t="shared" si="705"/>
        <v>0</v>
      </c>
      <c r="O699" s="100">
        <f t="shared" si="705"/>
        <v>0</v>
      </c>
      <c r="P699" s="100">
        <f t="shared" si="705"/>
        <v>0</v>
      </c>
      <c r="Q699" s="100">
        <f t="shared" si="705"/>
        <v>0</v>
      </c>
      <c r="R699" s="100">
        <f t="shared" si="705"/>
        <v>0</v>
      </c>
      <c r="S699" s="100">
        <f t="shared" si="705"/>
        <v>0</v>
      </c>
      <c r="T699" s="100">
        <f t="shared" si="705"/>
        <v>0</v>
      </c>
      <c r="U699" s="100">
        <f t="shared" si="705"/>
        <v>0</v>
      </c>
      <c r="V699"/>
    </row>
    <row r="700" spans="1:22" s="96" customFormat="1" ht="15.75" x14ac:dyDescent="0.25">
      <c r="A700" t="s">
        <v>86</v>
      </c>
      <c r="B700" s="95">
        <v>45658</v>
      </c>
      <c r="C700" t="s">
        <v>975</v>
      </c>
      <c r="D700" s="2">
        <v>4</v>
      </c>
      <c r="E700" t="s">
        <v>1012</v>
      </c>
      <c r="F700" t="s">
        <v>1013</v>
      </c>
      <c r="G700" t="s">
        <v>1014</v>
      </c>
      <c r="H700" s="2">
        <v>1</v>
      </c>
      <c r="I700" t="s">
        <v>60</v>
      </c>
      <c r="J700" t="s">
        <v>61</v>
      </c>
      <c r="K700" s="161" t="str">
        <f t="shared" si="653"/>
        <v>SB_04726_5721p57.21</v>
      </c>
      <c r="L700" s="79">
        <v>0</v>
      </c>
      <c r="M700" s="100">
        <f t="shared" ref="M700:U700" si="706">(L700*M$5)</f>
        <v>0</v>
      </c>
      <c r="N700" s="100">
        <f t="shared" si="706"/>
        <v>0</v>
      </c>
      <c r="O700" s="100">
        <f t="shared" si="706"/>
        <v>0</v>
      </c>
      <c r="P700" s="100">
        <f t="shared" si="706"/>
        <v>0</v>
      </c>
      <c r="Q700" s="100">
        <f t="shared" si="706"/>
        <v>0</v>
      </c>
      <c r="R700" s="100">
        <f t="shared" si="706"/>
        <v>0</v>
      </c>
      <c r="S700" s="100">
        <f t="shared" si="706"/>
        <v>0</v>
      </c>
      <c r="T700" s="100">
        <f t="shared" si="706"/>
        <v>0</v>
      </c>
      <c r="U700" s="100">
        <f t="shared" si="706"/>
        <v>0</v>
      </c>
      <c r="V700"/>
    </row>
    <row r="701" spans="1:22" s="96" customFormat="1" ht="15.75" x14ac:dyDescent="0.25">
      <c r="A701" t="s">
        <v>86</v>
      </c>
      <c r="B701" s="95">
        <v>45658</v>
      </c>
      <c r="C701" t="s">
        <v>975</v>
      </c>
      <c r="D701" s="2">
        <v>4</v>
      </c>
      <c r="E701" t="s">
        <v>1015</v>
      </c>
      <c r="F701" t="s">
        <v>1016</v>
      </c>
      <c r="G701" t="s">
        <v>1017</v>
      </c>
      <c r="H701" s="2">
        <v>1</v>
      </c>
      <c r="I701" t="s">
        <v>60</v>
      </c>
      <c r="J701" t="s">
        <v>61</v>
      </c>
      <c r="K701" s="161" t="str">
        <f t="shared" si="653"/>
        <v>SB_04726_5722p57.21</v>
      </c>
      <c r="L701" s="79">
        <v>0</v>
      </c>
      <c r="M701" s="100">
        <f t="shared" ref="M701:U701" si="707">(L701*M$5)</f>
        <v>0</v>
      </c>
      <c r="N701" s="100">
        <f t="shared" si="707"/>
        <v>0</v>
      </c>
      <c r="O701" s="100">
        <f t="shared" si="707"/>
        <v>0</v>
      </c>
      <c r="P701" s="100">
        <f t="shared" si="707"/>
        <v>0</v>
      </c>
      <c r="Q701" s="100">
        <f t="shared" si="707"/>
        <v>0</v>
      </c>
      <c r="R701" s="100">
        <f t="shared" si="707"/>
        <v>0</v>
      </c>
      <c r="S701" s="100">
        <f t="shared" si="707"/>
        <v>0</v>
      </c>
      <c r="T701" s="100">
        <f t="shared" si="707"/>
        <v>0</v>
      </c>
      <c r="U701" s="100">
        <f t="shared" si="707"/>
        <v>0</v>
      </c>
      <c r="V701"/>
    </row>
    <row r="702" spans="1:22" s="96" customFormat="1" ht="15.75" x14ac:dyDescent="0.25">
      <c r="A702" t="s">
        <v>86</v>
      </c>
      <c r="B702" s="95">
        <v>45658</v>
      </c>
      <c r="C702" t="s">
        <v>975</v>
      </c>
      <c r="D702" s="2">
        <v>4</v>
      </c>
      <c r="E702" t="s">
        <v>1018</v>
      </c>
      <c r="F702" t="s">
        <v>1019</v>
      </c>
      <c r="G702" t="s">
        <v>1020</v>
      </c>
      <c r="H702" s="2">
        <v>1</v>
      </c>
      <c r="I702" t="s">
        <v>60</v>
      </c>
      <c r="J702" t="s">
        <v>61</v>
      </c>
      <c r="K702" s="161" t="str">
        <f t="shared" si="653"/>
        <v>SB_04726_5723p57.21</v>
      </c>
      <c r="L702" s="79">
        <v>0</v>
      </c>
      <c r="M702" s="100">
        <f t="shared" ref="M702:U702" si="708">(L702*M$5)</f>
        <v>0</v>
      </c>
      <c r="N702" s="100">
        <f t="shared" si="708"/>
        <v>0</v>
      </c>
      <c r="O702" s="100">
        <f t="shared" si="708"/>
        <v>0</v>
      </c>
      <c r="P702" s="100">
        <f t="shared" si="708"/>
        <v>0</v>
      </c>
      <c r="Q702" s="100">
        <f t="shared" si="708"/>
        <v>0</v>
      </c>
      <c r="R702" s="100">
        <f t="shared" si="708"/>
        <v>0</v>
      </c>
      <c r="S702" s="100">
        <f t="shared" si="708"/>
        <v>0</v>
      </c>
      <c r="T702" s="100">
        <f t="shared" si="708"/>
        <v>0</v>
      </c>
      <c r="U702" s="100">
        <f t="shared" si="708"/>
        <v>0</v>
      </c>
      <c r="V702"/>
    </row>
    <row r="703" spans="1:22" s="96" customFormat="1" ht="15.75" x14ac:dyDescent="0.25">
      <c r="A703" t="s">
        <v>86</v>
      </c>
      <c r="B703" s="95">
        <v>45658</v>
      </c>
      <c r="C703" t="s">
        <v>975</v>
      </c>
      <c r="D703" s="2">
        <v>4</v>
      </c>
      <c r="E703" t="s">
        <v>1021</v>
      </c>
      <c r="F703" t="s">
        <v>1022</v>
      </c>
      <c r="G703" t="s">
        <v>1014</v>
      </c>
      <c r="H703" s="2">
        <v>1</v>
      </c>
      <c r="I703" t="s">
        <v>60</v>
      </c>
      <c r="J703" t="s">
        <v>61</v>
      </c>
      <c r="K703" s="161" t="str">
        <f t="shared" si="653"/>
        <v>SB_04726_5724p57.21</v>
      </c>
      <c r="L703" s="79">
        <v>0</v>
      </c>
      <c r="M703" s="100">
        <f t="shared" ref="M703:U703" si="709">(L703*M$5)</f>
        <v>0</v>
      </c>
      <c r="N703" s="100">
        <f t="shared" si="709"/>
        <v>0</v>
      </c>
      <c r="O703" s="100">
        <f t="shared" si="709"/>
        <v>0</v>
      </c>
      <c r="P703" s="100">
        <f t="shared" si="709"/>
        <v>0</v>
      </c>
      <c r="Q703" s="100">
        <f t="shared" si="709"/>
        <v>0</v>
      </c>
      <c r="R703" s="100">
        <f t="shared" si="709"/>
        <v>0</v>
      </c>
      <c r="S703" s="100">
        <f t="shared" si="709"/>
        <v>0</v>
      </c>
      <c r="T703" s="100">
        <f t="shared" si="709"/>
        <v>0</v>
      </c>
      <c r="U703" s="100">
        <f t="shared" si="709"/>
        <v>0</v>
      </c>
      <c r="V703"/>
    </row>
    <row r="704" spans="1:22" s="96" customFormat="1" ht="15.75" x14ac:dyDescent="0.25">
      <c r="A704" t="s">
        <v>86</v>
      </c>
      <c r="B704" s="95">
        <v>45658</v>
      </c>
      <c r="C704" t="s">
        <v>975</v>
      </c>
      <c r="D704" s="2">
        <v>4</v>
      </c>
      <c r="E704" t="s">
        <v>1023</v>
      </c>
      <c r="F704" t="s">
        <v>1024</v>
      </c>
      <c r="G704" t="s">
        <v>1017</v>
      </c>
      <c r="H704" s="2">
        <v>1</v>
      </c>
      <c r="I704" t="s">
        <v>60</v>
      </c>
      <c r="J704" t="s">
        <v>61</v>
      </c>
      <c r="K704" s="161" t="str">
        <f t="shared" si="653"/>
        <v>SB_04726_5725p57.21</v>
      </c>
      <c r="L704" s="79">
        <v>0</v>
      </c>
      <c r="M704" s="100">
        <f t="shared" ref="M704:U704" si="710">(L704*M$5)</f>
        <v>0</v>
      </c>
      <c r="N704" s="100">
        <f t="shared" si="710"/>
        <v>0</v>
      </c>
      <c r="O704" s="100">
        <f t="shared" si="710"/>
        <v>0</v>
      </c>
      <c r="P704" s="100">
        <f t="shared" si="710"/>
        <v>0</v>
      </c>
      <c r="Q704" s="100">
        <f t="shared" si="710"/>
        <v>0</v>
      </c>
      <c r="R704" s="100">
        <f t="shared" si="710"/>
        <v>0</v>
      </c>
      <c r="S704" s="100">
        <f t="shared" si="710"/>
        <v>0</v>
      </c>
      <c r="T704" s="100">
        <f t="shared" si="710"/>
        <v>0</v>
      </c>
      <c r="U704" s="100">
        <f t="shared" si="710"/>
        <v>0</v>
      </c>
      <c r="V704"/>
    </row>
    <row r="705" spans="1:22" s="96" customFormat="1" ht="15.75" x14ac:dyDescent="0.25">
      <c r="A705" t="s">
        <v>86</v>
      </c>
      <c r="B705" s="95">
        <v>45658</v>
      </c>
      <c r="C705" t="s">
        <v>975</v>
      </c>
      <c r="D705" s="2">
        <v>4</v>
      </c>
      <c r="E705" t="s">
        <v>1025</v>
      </c>
      <c r="F705" t="s">
        <v>1026</v>
      </c>
      <c r="G705" t="s">
        <v>1027</v>
      </c>
      <c r="H705" s="2">
        <v>1</v>
      </c>
      <c r="I705" t="s">
        <v>60</v>
      </c>
      <c r="J705" t="s">
        <v>61</v>
      </c>
      <c r="K705" s="161" t="str">
        <f t="shared" si="653"/>
        <v>SB_04726_5726p57.21</v>
      </c>
      <c r="L705" s="79">
        <v>0</v>
      </c>
      <c r="M705" s="100">
        <f t="shared" ref="M705:U705" si="711">(L705*M$5)</f>
        <v>0</v>
      </c>
      <c r="N705" s="100">
        <f t="shared" si="711"/>
        <v>0</v>
      </c>
      <c r="O705" s="100">
        <f t="shared" si="711"/>
        <v>0</v>
      </c>
      <c r="P705" s="100">
        <f t="shared" si="711"/>
        <v>0</v>
      </c>
      <c r="Q705" s="100">
        <f t="shared" si="711"/>
        <v>0</v>
      </c>
      <c r="R705" s="100">
        <f t="shared" si="711"/>
        <v>0</v>
      </c>
      <c r="S705" s="100">
        <f t="shared" si="711"/>
        <v>0</v>
      </c>
      <c r="T705" s="100">
        <f t="shared" si="711"/>
        <v>0</v>
      </c>
      <c r="U705" s="100">
        <f t="shared" si="711"/>
        <v>0</v>
      </c>
      <c r="V705"/>
    </row>
    <row r="706" spans="1:22" s="96" customFormat="1" ht="15.75" x14ac:dyDescent="0.25">
      <c r="A706" t="s">
        <v>86</v>
      </c>
      <c r="B706" s="95">
        <v>45658</v>
      </c>
      <c r="C706" t="s">
        <v>975</v>
      </c>
      <c r="D706" s="2">
        <v>4</v>
      </c>
      <c r="E706" t="s">
        <v>1028</v>
      </c>
      <c r="F706" t="s">
        <v>1029</v>
      </c>
      <c r="G706" t="s">
        <v>1030</v>
      </c>
      <c r="H706" s="2">
        <v>1</v>
      </c>
      <c r="I706" t="s">
        <v>60</v>
      </c>
      <c r="J706" t="s">
        <v>61</v>
      </c>
      <c r="K706" s="161" t="str">
        <f t="shared" si="653"/>
        <v>SB_04726_5727p57.21</v>
      </c>
      <c r="L706" s="79">
        <v>0</v>
      </c>
      <c r="M706" s="100">
        <f t="shared" ref="M706:U706" si="712">(L706*M$5)</f>
        <v>0</v>
      </c>
      <c r="N706" s="100">
        <f t="shared" si="712"/>
        <v>0</v>
      </c>
      <c r="O706" s="100">
        <f t="shared" si="712"/>
        <v>0</v>
      </c>
      <c r="P706" s="100">
        <f t="shared" si="712"/>
        <v>0</v>
      </c>
      <c r="Q706" s="100">
        <f t="shared" si="712"/>
        <v>0</v>
      </c>
      <c r="R706" s="100">
        <f t="shared" si="712"/>
        <v>0</v>
      </c>
      <c r="S706" s="100">
        <f t="shared" si="712"/>
        <v>0</v>
      </c>
      <c r="T706" s="100">
        <f t="shared" si="712"/>
        <v>0</v>
      </c>
      <c r="U706" s="100">
        <f t="shared" si="712"/>
        <v>0</v>
      </c>
      <c r="V706"/>
    </row>
    <row r="707" spans="1:22" s="96" customFormat="1" ht="15.75" x14ac:dyDescent="0.25">
      <c r="A707" t="s">
        <v>86</v>
      </c>
      <c r="B707" s="95">
        <v>45658</v>
      </c>
      <c r="C707" t="s">
        <v>975</v>
      </c>
      <c r="D707" s="2">
        <v>4</v>
      </c>
      <c r="E707" t="s">
        <v>1031</v>
      </c>
      <c r="F707" t="s">
        <v>1032</v>
      </c>
      <c r="G707" t="s">
        <v>1033</v>
      </c>
      <c r="H707" s="2">
        <v>1</v>
      </c>
      <c r="I707" t="s">
        <v>60</v>
      </c>
      <c r="J707" t="s">
        <v>61</v>
      </c>
      <c r="K707" s="161" t="str">
        <f t="shared" si="653"/>
        <v>SB_04726_5728p57.21</v>
      </c>
      <c r="L707" s="79">
        <v>0</v>
      </c>
      <c r="M707" s="100">
        <f t="shared" ref="M707:U707" si="713">(L707*M$5)</f>
        <v>0</v>
      </c>
      <c r="N707" s="100">
        <f t="shared" si="713"/>
        <v>0</v>
      </c>
      <c r="O707" s="100">
        <f t="shared" si="713"/>
        <v>0</v>
      </c>
      <c r="P707" s="100">
        <f t="shared" si="713"/>
        <v>0</v>
      </c>
      <c r="Q707" s="100">
        <f t="shared" si="713"/>
        <v>0</v>
      </c>
      <c r="R707" s="100">
        <f t="shared" si="713"/>
        <v>0</v>
      </c>
      <c r="S707" s="100">
        <f t="shared" si="713"/>
        <v>0</v>
      </c>
      <c r="T707" s="100">
        <f t="shared" si="713"/>
        <v>0</v>
      </c>
      <c r="U707" s="100">
        <f t="shared" si="713"/>
        <v>0</v>
      </c>
      <c r="V707"/>
    </row>
    <row r="708" spans="1:22" s="96" customFormat="1" ht="15.75" x14ac:dyDescent="0.25">
      <c r="A708" t="s">
        <v>86</v>
      </c>
      <c r="B708" s="95">
        <v>45658</v>
      </c>
      <c r="C708" t="s">
        <v>975</v>
      </c>
      <c r="D708" s="2">
        <v>4</v>
      </c>
      <c r="E708" t="s">
        <v>1034</v>
      </c>
      <c r="F708" t="s">
        <v>1035</v>
      </c>
      <c r="G708" t="s">
        <v>1030</v>
      </c>
      <c r="H708" s="2">
        <v>1</v>
      </c>
      <c r="I708" t="s">
        <v>60</v>
      </c>
      <c r="J708" t="s">
        <v>61</v>
      </c>
      <c r="K708" s="161" t="str">
        <f t="shared" si="653"/>
        <v>SB_04726_5729p57.21</v>
      </c>
      <c r="L708" s="79">
        <v>0</v>
      </c>
      <c r="M708" s="100">
        <f t="shared" ref="M708:U708" si="714">(L708*M$5)</f>
        <v>0</v>
      </c>
      <c r="N708" s="100">
        <f t="shared" si="714"/>
        <v>0</v>
      </c>
      <c r="O708" s="100">
        <f t="shared" si="714"/>
        <v>0</v>
      </c>
      <c r="P708" s="100">
        <f t="shared" si="714"/>
        <v>0</v>
      </c>
      <c r="Q708" s="100">
        <f t="shared" si="714"/>
        <v>0</v>
      </c>
      <c r="R708" s="100">
        <f t="shared" si="714"/>
        <v>0</v>
      </c>
      <c r="S708" s="100">
        <f t="shared" si="714"/>
        <v>0</v>
      </c>
      <c r="T708" s="100">
        <f t="shared" si="714"/>
        <v>0</v>
      </c>
      <c r="U708" s="100">
        <f t="shared" si="714"/>
        <v>0</v>
      </c>
      <c r="V708"/>
    </row>
    <row r="709" spans="1:22" s="96" customFormat="1" ht="15.75" x14ac:dyDescent="0.25">
      <c r="A709" t="s">
        <v>86</v>
      </c>
      <c r="B709" s="95">
        <v>45658</v>
      </c>
      <c r="C709" t="s">
        <v>975</v>
      </c>
      <c r="D709" s="2">
        <v>4</v>
      </c>
      <c r="E709" t="s">
        <v>1036</v>
      </c>
      <c r="F709" t="s">
        <v>1037</v>
      </c>
      <c r="G709" t="s">
        <v>1038</v>
      </c>
      <c r="H709" s="2">
        <v>1</v>
      </c>
      <c r="I709" t="s">
        <v>60</v>
      </c>
      <c r="J709" t="s">
        <v>61</v>
      </c>
      <c r="K709" s="161" t="str">
        <f t="shared" si="653"/>
        <v>SB_04726_5730p57.21</v>
      </c>
      <c r="L709" s="79">
        <v>0</v>
      </c>
      <c r="M709" s="100">
        <f t="shared" ref="M709:U709" si="715">(L709*M$5)</f>
        <v>0</v>
      </c>
      <c r="N709" s="100">
        <f t="shared" si="715"/>
        <v>0</v>
      </c>
      <c r="O709" s="100">
        <f t="shared" si="715"/>
        <v>0</v>
      </c>
      <c r="P709" s="100">
        <f t="shared" si="715"/>
        <v>0</v>
      </c>
      <c r="Q709" s="100">
        <f t="shared" si="715"/>
        <v>0</v>
      </c>
      <c r="R709" s="100">
        <f t="shared" si="715"/>
        <v>0</v>
      </c>
      <c r="S709" s="100">
        <f t="shared" si="715"/>
        <v>0</v>
      </c>
      <c r="T709" s="100">
        <f t="shared" si="715"/>
        <v>0</v>
      </c>
      <c r="U709" s="100">
        <f t="shared" si="715"/>
        <v>0</v>
      </c>
      <c r="V709"/>
    </row>
    <row r="710" spans="1:22" s="96" customFormat="1" ht="15.75" x14ac:dyDescent="0.25">
      <c r="A710" t="s">
        <v>95</v>
      </c>
      <c r="B710" s="95">
        <v>45901</v>
      </c>
      <c r="C710" t="s">
        <v>1039</v>
      </c>
      <c r="D710" s="2">
        <v>0</v>
      </c>
      <c r="E710" t="s">
        <v>1040</v>
      </c>
      <c r="F710" t="s">
        <v>1041</v>
      </c>
      <c r="G710" t="s">
        <v>1042</v>
      </c>
      <c r="H710" s="2">
        <v>1</v>
      </c>
      <c r="I710" t="s">
        <v>57</v>
      </c>
      <c r="J710" t="s">
        <v>58</v>
      </c>
      <c r="K710" s="161" t="str">
        <f t="shared" si="653"/>
        <v>SK_00230_5709p57.20</v>
      </c>
      <c r="L710" s="79">
        <v>0</v>
      </c>
      <c r="M710" s="100">
        <f t="shared" ref="M710:U710" si="716">(L710*M$5)</f>
        <v>0</v>
      </c>
      <c r="N710" s="100">
        <f t="shared" si="716"/>
        <v>0</v>
      </c>
      <c r="O710" s="100">
        <f t="shared" si="716"/>
        <v>0</v>
      </c>
      <c r="P710" s="100">
        <f t="shared" si="716"/>
        <v>0</v>
      </c>
      <c r="Q710" s="100">
        <f t="shared" si="716"/>
        <v>0</v>
      </c>
      <c r="R710" s="100">
        <f t="shared" si="716"/>
        <v>0</v>
      </c>
      <c r="S710" s="100">
        <f t="shared" si="716"/>
        <v>0</v>
      </c>
      <c r="T710" s="100">
        <f t="shared" si="716"/>
        <v>0</v>
      </c>
      <c r="U710" s="100">
        <f t="shared" si="716"/>
        <v>0</v>
      </c>
      <c r="V710"/>
    </row>
    <row r="711" spans="1:22" s="96" customFormat="1" ht="15.75" x14ac:dyDescent="0.25">
      <c r="A711" t="s">
        <v>95</v>
      </c>
      <c r="B711" s="95">
        <v>45717</v>
      </c>
      <c r="C711" t="s">
        <v>1039</v>
      </c>
      <c r="D711" s="2">
        <v>0</v>
      </c>
      <c r="E711" t="s">
        <v>1040</v>
      </c>
      <c r="F711" t="s">
        <v>1041</v>
      </c>
      <c r="G711" t="s">
        <v>1042</v>
      </c>
      <c r="H711" s="2">
        <v>1</v>
      </c>
      <c r="I711" t="s">
        <v>60</v>
      </c>
      <c r="J711" t="s">
        <v>61</v>
      </c>
      <c r="K711" s="161" t="str">
        <f t="shared" si="653"/>
        <v>SK_00230_5709p57.21</v>
      </c>
      <c r="L711" s="79">
        <v>0</v>
      </c>
      <c r="M711" s="100">
        <f t="shared" ref="M711:U711" si="717">(L711*M$5)</f>
        <v>0</v>
      </c>
      <c r="N711" s="100">
        <f t="shared" si="717"/>
        <v>0</v>
      </c>
      <c r="O711" s="100">
        <f t="shared" si="717"/>
        <v>0</v>
      </c>
      <c r="P711" s="100">
        <f t="shared" si="717"/>
        <v>0</v>
      </c>
      <c r="Q711" s="100">
        <f t="shared" si="717"/>
        <v>0</v>
      </c>
      <c r="R711" s="100">
        <f t="shared" si="717"/>
        <v>0</v>
      </c>
      <c r="S711" s="100">
        <f t="shared" si="717"/>
        <v>0</v>
      </c>
      <c r="T711" s="100">
        <f t="shared" si="717"/>
        <v>0</v>
      </c>
      <c r="U711" s="100">
        <f t="shared" si="717"/>
        <v>0</v>
      </c>
      <c r="V711"/>
    </row>
    <row r="712" spans="1:22" s="96" customFormat="1" ht="15.75" x14ac:dyDescent="0.25">
      <c r="A712" t="s">
        <v>95</v>
      </c>
      <c r="B712" s="95">
        <v>45901</v>
      </c>
      <c r="C712" t="s">
        <v>1039</v>
      </c>
      <c r="D712" s="2">
        <v>0</v>
      </c>
      <c r="E712" t="s">
        <v>1043</v>
      </c>
      <c r="F712" t="s">
        <v>1044</v>
      </c>
      <c r="G712" t="s">
        <v>1045</v>
      </c>
      <c r="H712" s="2">
        <v>1</v>
      </c>
      <c r="I712" t="s">
        <v>57</v>
      </c>
      <c r="J712" t="s">
        <v>58</v>
      </c>
      <c r="K712" s="161" t="str">
        <f t="shared" ref="K712:K775" si="718">CONCATENATE(E712,I712)</f>
        <v>SK_00304_5710p57.20</v>
      </c>
      <c r="L712" s="79">
        <v>0</v>
      </c>
      <c r="M712" s="100">
        <f t="shared" ref="M712:U712" si="719">(L712*M$5)</f>
        <v>0</v>
      </c>
      <c r="N712" s="100">
        <f t="shared" si="719"/>
        <v>0</v>
      </c>
      <c r="O712" s="100">
        <f t="shared" si="719"/>
        <v>0</v>
      </c>
      <c r="P712" s="100">
        <f t="shared" si="719"/>
        <v>0</v>
      </c>
      <c r="Q712" s="100">
        <f t="shared" si="719"/>
        <v>0</v>
      </c>
      <c r="R712" s="100">
        <f t="shared" si="719"/>
        <v>0</v>
      </c>
      <c r="S712" s="100">
        <f t="shared" si="719"/>
        <v>0</v>
      </c>
      <c r="T712" s="100">
        <f t="shared" si="719"/>
        <v>0</v>
      </c>
      <c r="U712" s="100">
        <f t="shared" si="719"/>
        <v>0</v>
      </c>
      <c r="V712"/>
    </row>
    <row r="713" spans="1:22" s="96" customFormat="1" ht="15.75" x14ac:dyDescent="0.25">
      <c r="A713" t="s">
        <v>95</v>
      </c>
      <c r="B713" s="95">
        <v>45717</v>
      </c>
      <c r="C713" t="s">
        <v>1039</v>
      </c>
      <c r="D713" s="2">
        <v>0</v>
      </c>
      <c r="E713" t="s">
        <v>1043</v>
      </c>
      <c r="F713" t="s">
        <v>1044</v>
      </c>
      <c r="G713" t="s">
        <v>1045</v>
      </c>
      <c r="H713" s="2">
        <v>1</v>
      </c>
      <c r="I713" t="s">
        <v>60</v>
      </c>
      <c r="J713" t="s">
        <v>61</v>
      </c>
      <c r="K713" s="161" t="str">
        <f t="shared" si="718"/>
        <v>SK_00304_5710p57.21</v>
      </c>
      <c r="L713" s="79">
        <v>0</v>
      </c>
      <c r="M713" s="100">
        <f t="shared" ref="M713:U713" si="720">(L713*M$5)</f>
        <v>0</v>
      </c>
      <c r="N713" s="100">
        <f t="shared" si="720"/>
        <v>0</v>
      </c>
      <c r="O713" s="100">
        <f t="shared" si="720"/>
        <v>0</v>
      </c>
      <c r="P713" s="100">
        <f t="shared" si="720"/>
        <v>0</v>
      </c>
      <c r="Q713" s="100">
        <f t="shared" si="720"/>
        <v>0</v>
      </c>
      <c r="R713" s="100">
        <f t="shared" si="720"/>
        <v>0</v>
      </c>
      <c r="S713" s="100">
        <f t="shared" si="720"/>
        <v>0</v>
      </c>
      <c r="T713" s="100">
        <f t="shared" si="720"/>
        <v>0</v>
      </c>
      <c r="U713" s="100">
        <f t="shared" si="720"/>
        <v>0</v>
      </c>
      <c r="V713"/>
    </row>
    <row r="714" spans="1:22" s="96" customFormat="1" ht="15.75" x14ac:dyDescent="0.25">
      <c r="A714" t="s">
        <v>86</v>
      </c>
      <c r="B714" s="95">
        <v>45901</v>
      </c>
      <c r="C714" t="s">
        <v>1039</v>
      </c>
      <c r="D714" s="2">
        <v>2</v>
      </c>
      <c r="E714" t="s">
        <v>1046</v>
      </c>
      <c r="F714" t="s">
        <v>1047</v>
      </c>
      <c r="G714" t="s">
        <v>1048</v>
      </c>
      <c r="H714" s="2">
        <v>1</v>
      </c>
      <c r="I714" t="s">
        <v>57</v>
      </c>
      <c r="J714" t="s">
        <v>58</v>
      </c>
      <c r="K714" s="161" t="str">
        <f t="shared" si="718"/>
        <v>SK_02148_5716p57.20</v>
      </c>
      <c r="L714" s="79">
        <v>0</v>
      </c>
      <c r="M714" s="100">
        <f t="shared" ref="M714:U714" si="721">(L714*M$5)</f>
        <v>0</v>
      </c>
      <c r="N714" s="100">
        <f t="shared" si="721"/>
        <v>0</v>
      </c>
      <c r="O714" s="100">
        <f t="shared" si="721"/>
        <v>0</v>
      </c>
      <c r="P714" s="100">
        <f t="shared" si="721"/>
        <v>0</v>
      </c>
      <c r="Q714" s="100">
        <f t="shared" si="721"/>
        <v>0</v>
      </c>
      <c r="R714" s="100">
        <f t="shared" si="721"/>
        <v>0</v>
      </c>
      <c r="S714" s="100">
        <f t="shared" si="721"/>
        <v>0</v>
      </c>
      <c r="T714" s="100">
        <f t="shared" si="721"/>
        <v>0</v>
      </c>
      <c r="U714" s="100">
        <f t="shared" si="721"/>
        <v>0</v>
      </c>
      <c r="V714"/>
    </row>
    <row r="715" spans="1:22" s="96" customFormat="1" ht="15.75" x14ac:dyDescent="0.25">
      <c r="A715" t="s">
        <v>86</v>
      </c>
      <c r="B715" s="95">
        <v>45901</v>
      </c>
      <c r="C715" t="s">
        <v>1039</v>
      </c>
      <c r="D715" s="2">
        <v>2</v>
      </c>
      <c r="E715" t="s">
        <v>1049</v>
      </c>
      <c r="F715" t="s">
        <v>1050</v>
      </c>
      <c r="G715" t="s">
        <v>1048</v>
      </c>
      <c r="H715" s="2">
        <v>1</v>
      </c>
      <c r="I715" t="s">
        <v>57</v>
      </c>
      <c r="J715" t="s">
        <v>58</v>
      </c>
      <c r="K715" s="161" t="str">
        <f t="shared" si="718"/>
        <v>SK_02150_5717p57.20</v>
      </c>
      <c r="L715" s="79">
        <v>0</v>
      </c>
      <c r="M715" s="100">
        <f t="shared" ref="M715:U715" si="722">(L715*M$5)</f>
        <v>0</v>
      </c>
      <c r="N715" s="100">
        <f t="shared" si="722"/>
        <v>0</v>
      </c>
      <c r="O715" s="100">
        <f t="shared" si="722"/>
        <v>0</v>
      </c>
      <c r="P715" s="100">
        <f t="shared" si="722"/>
        <v>0</v>
      </c>
      <c r="Q715" s="100">
        <f t="shared" si="722"/>
        <v>0</v>
      </c>
      <c r="R715" s="100">
        <f t="shared" si="722"/>
        <v>0</v>
      </c>
      <c r="S715" s="100">
        <f t="shared" si="722"/>
        <v>0</v>
      </c>
      <c r="T715" s="100">
        <f t="shared" si="722"/>
        <v>0</v>
      </c>
      <c r="U715" s="100">
        <f t="shared" si="722"/>
        <v>0</v>
      </c>
      <c r="V715"/>
    </row>
    <row r="716" spans="1:22" s="96" customFormat="1" ht="15.75" x14ac:dyDescent="0.25">
      <c r="A716" t="s">
        <v>86</v>
      </c>
      <c r="B716" s="95">
        <v>45901</v>
      </c>
      <c r="C716" t="s">
        <v>1039</v>
      </c>
      <c r="D716" s="2">
        <v>2</v>
      </c>
      <c r="E716" t="s">
        <v>1051</v>
      </c>
      <c r="F716" t="s">
        <v>1052</v>
      </c>
      <c r="G716" t="s">
        <v>1048</v>
      </c>
      <c r="H716" s="2">
        <v>1</v>
      </c>
      <c r="I716" t="s">
        <v>57</v>
      </c>
      <c r="J716" t="s">
        <v>58</v>
      </c>
      <c r="K716" s="161" t="str">
        <f t="shared" si="718"/>
        <v>SK_02164_5718p57.20</v>
      </c>
      <c r="L716" s="79">
        <v>0</v>
      </c>
      <c r="M716" s="100">
        <f t="shared" ref="M716:U716" si="723">(L716*M$5)</f>
        <v>0</v>
      </c>
      <c r="N716" s="100">
        <f t="shared" si="723"/>
        <v>0</v>
      </c>
      <c r="O716" s="100">
        <f t="shared" si="723"/>
        <v>0</v>
      </c>
      <c r="P716" s="100">
        <f t="shared" si="723"/>
        <v>0</v>
      </c>
      <c r="Q716" s="100">
        <f t="shared" si="723"/>
        <v>0</v>
      </c>
      <c r="R716" s="100">
        <f t="shared" si="723"/>
        <v>0</v>
      </c>
      <c r="S716" s="100">
        <f t="shared" si="723"/>
        <v>0</v>
      </c>
      <c r="T716" s="100">
        <f t="shared" si="723"/>
        <v>0</v>
      </c>
      <c r="U716" s="100">
        <f t="shared" si="723"/>
        <v>0</v>
      </c>
      <c r="V716"/>
    </row>
    <row r="717" spans="1:22" s="96" customFormat="1" ht="15.75" x14ac:dyDescent="0.25">
      <c r="A717" t="s">
        <v>86</v>
      </c>
      <c r="B717" s="95">
        <v>45901</v>
      </c>
      <c r="C717" t="s">
        <v>1039</v>
      </c>
      <c r="D717" s="2">
        <v>2</v>
      </c>
      <c r="E717" t="s">
        <v>1053</v>
      </c>
      <c r="F717" t="s">
        <v>1054</v>
      </c>
      <c r="G717" t="s">
        <v>1048</v>
      </c>
      <c r="H717" s="2">
        <v>1</v>
      </c>
      <c r="I717" t="s">
        <v>57</v>
      </c>
      <c r="J717" t="s">
        <v>58</v>
      </c>
      <c r="K717" s="161" t="str">
        <f t="shared" si="718"/>
        <v>SK_02166_5719p57.20</v>
      </c>
      <c r="L717" s="79">
        <v>0</v>
      </c>
      <c r="M717" s="100">
        <f t="shared" ref="M717:U717" si="724">(L717*M$5)</f>
        <v>0</v>
      </c>
      <c r="N717" s="100">
        <f t="shared" si="724"/>
        <v>0</v>
      </c>
      <c r="O717" s="100">
        <f t="shared" si="724"/>
        <v>0</v>
      </c>
      <c r="P717" s="100">
        <f t="shared" si="724"/>
        <v>0</v>
      </c>
      <c r="Q717" s="100">
        <f t="shared" si="724"/>
        <v>0</v>
      </c>
      <c r="R717" s="100">
        <f t="shared" si="724"/>
        <v>0</v>
      </c>
      <c r="S717" s="100">
        <f t="shared" si="724"/>
        <v>0</v>
      </c>
      <c r="T717" s="100">
        <f t="shared" si="724"/>
        <v>0</v>
      </c>
      <c r="U717" s="100">
        <f t="shared" si="724"/>
        <v>0</v>
      </c>
      <c r="V717"/>
    </row>
    <row r="718" spans="1:22" s="96" customFormat="1" ht="15.75" x14ac:dyDescent="0.25">
      <c r="A718" t="s">
        <v>95</v>
      </c>
      <c r="B718" s="95">
        <v>45901</v>
      </c>
      <c r="C718" t="s">
        <v>1039</v>
      </c>
      <c r="D718" s="2">
        <v>3</v>
      </c>
      <c r="E718" t="s">
        <v>1055</v>
      </c>
      <c r="F718" t="s">
        <v>1056</v>
      </c>
      <c r="G718" t="s">
        <v>1048</v>
      </c>
      <c r="H718" s="2">
        <v>1</v>
      </c>
      <c r="I718" t="s">
        <v>57</v>
      </c>
      <c r="J718" t="s">
        <v>58</v>
      </c>
      <c r="K718" s="161" t="str">
        <f t="shared" si="718"/>
        <v>SK_03130_5720p57.20</v>
      </c>
      <c r="L718" s="79">
        <v>0</v>
      </c>
      <c r="M718" s="100">
        <f t="shared" ref="M718:U718" si="725">(L718*M$5)</f>
        <v>0</v>
      </c>
      <c r="N718" s="100">
        <f t="shared" si="725"/>
        <v>0</v>
      </c>
      <c r="O718" s="100">
        <f t="shared" si="725"/>
        <v>0</v>
      </c>
      <c r="P718" s="100">
        <f t="shared" si="725"/>
        <v>0</v>
      </c>
      <c r="Q718" s="100">
        <f t="shared" si="725"/>
        <v>0</v>
      </c>
      <c r="R718" s="100">
        <f t="shared" si="725"/>
        <v>0</v>
      </c>
      <c r="S718" s="100">
        <f t="shared" si="725"/>
        <v>0</v>
      </c>
      <c r="T718" s="100">
        <f t="shared" si="725"/>
        <v>0</v>
      </c>
      <c r="U718" s="100">
        <f t="shared" si="725"/>
        <v>0</v>
      </c>
      <c r="V718"/>
    </row>
    <row r="719" spans="1:22" s="96" customFormat="1" ht="15.75" x14ac:dyDescent="0.25">
      <c r="A719" t="s">
        <v>86</v>
      </c>
      <c r="B719" s="95">
        <v>45901</v>
      </c>
      <c r="C719" t="s">
        <v>1039</v>
      </c>
      <c r="D719" s="2">
        <v>3</v>
      </c>
      <c r="E719" t="s">
        <v>1057</v>
      </c>
      <c r="F719" t="s">
        <v>1058</v>
      </c>
      <c r="G719" t="s">
        <v>1048</v>
      </c>
      <c r="H719" s="2">
        <v>1</v>
      </c>
      <c r="I719" t="s">
        <v>57</v>
      </c>
      <c r="J719" t="s">
        <v>58</v>
      </c>
      <c r="K719" s="161" t="str">
        <f t="shared" si="718"/>
        <v>SK_03156_5721p57.20</v>
      </c>
      <c r="L719" s="79">
        <v>0</v>
      </c>
      <c r="M719" s="100">
        <f t="shared" ref="M719:U719" si="726">(L719*M$5)</f>
        <v>0</v>
      </c>
      <c r="N719" s="100">
        <f t="shared" si="726"/>
        <v>0</v>
      </c>
      <c r="O719" s="100">
        <f t="shared" si="726"/>
        <v>0</v>
      </c>
      <c r="P719" s="100">
        <f t="shared" si="726"/>
        <v>0</v>
      </c>
      <c r="Q719" s="100">
        <f t="shared" si="726"/>
        <v>0</v>
      </c>
      <c r="R719" s="100">
        <f t="shared" si="726"/>
        <v>0</v>
      </c>
      <c r="S719" s="100">
        <f t="shared" si="726"/>
        <v>0</v>
      </c>
      <c r="T719" s="100">
        <f t="shared" si="726"/>
        <v>0</v>
      </c>
      <c r="U719" s="100">
        <f t="shared" si="726"/>
        <v>0</v>
      </c>
      <c r="V719"/>
    </row>
    <row r="720" spans="1:22" s="96" customFormat="1" ht="15.75" x14ac:dyDescent="0.25">
      <c r="A720" t="s">
        <v>86</v>
      </c>
      <c r="B720" s="95">
        <v>45901</v>
      </c>
      <c r="C720" t="s">
        <v>1039</v>
      </c>
      <c r="D720" s="2">
        <v>3</v>
      </c>
      <c r="E720" t="s">
        <v>1059</v>
      </c>
      <c r="F720" t="s">
        <v>1060</v>
      </c>
      <c r="G720" t="s">
        <v>1048</v>
      </c>
      <c r="H720" s="2">
        <v>1</v>
      </c>
      <c r="I720" t="s">
        <v>57</v>
      </c>
      <c r="J720" t="s">
        <v>58</v>
      </c>
      <c r="K720" s="161" t="str">
        <f t="shared" si="718"/>
        <v>SK_03158_5722p57.20</v>
      </c>
      <c r="L720" s="79">
        <v>0</v>
      </c>
      <c r="M720" s="100">
        <f t="shared" ref="M720:U720" si="727">(L720*M$5)</f>
        <v>0</v>
      </c>
      <c r="N720" s="100">
        <f t="shared" si="727"/>
        <v>0</v>
      </c>
      <c r="O720" s="100">
        <f t="shared" si="727"/>
        <v>0</v>
      </c>
      <c r="P720" s="100">
        <f t="shared" si="727"/>
        <v>0</v>
      </c>
      <c r="Q720" s="100">
        <f t="shared" si="727"/>
        <v>0</v>
      </c>
      <c r="R720" s="100">
        <f t="shared" si="727"/>
        <v>0</v>
      </c>
      <c r="S720" s="100">
        <f t="shared" si="727"/>
        <v>0</v>
      </c>
      <c r="T720" s="100">
        <f t="shared" si="727"/>
        <v>0</v>
      </c>
      <c r="U720" s="100">
        <f t="shared" si="727"/>
        <v>0</v>
      </c>
      <c r="V720"/>
    </row>
    <row r="721" spans="1:22" s="96" customFormat="1" ht="15.75" x14ac:dyDescent="0.25">
      <c r="A721" t="s">
        <v>86</v>
      </c>
      <c r="B721" s="95">
        <v>45901</v>
      </c>
      <c r="C721" t="s">
        <v>1039</v>
      </c>
      <c r="D721" s="2">
        <v>3</v>
      </c>
      <c r="E721" t="s">
        <v>1061</v>
      </c>
      <c r="F721" t="s">
        <v>1062</v>
      </c>
      <c r="G721" t="s">
        <v>1048</v>
      </c>
      <c r="H721" s="2">
        <v>1</v>
      </c>
      <c r="I721" t="s">
        <v>57</v>
      </c>
      <c r="J721" t="s">
        <v>58</v>
      </c>
      <c r="K721" s="161" t="str">
        <f t="shared" si="718"/>
        <v>SK_03176_5723p57.20</v>
      </c>
      <c r="L721" s="79">
        <v>0</v>
      </c>
      <c r="M721" s="100">
        <f t="shared" ref="M721:U721" si="728">(L721*M$5)</f>
        <v>0</v>
      </c>
      <c r="N721" s="100">
        <f t="shared" si="728"/>
        <v>0</v>
      </c>
      <c r="O721" s="100">
        <f t="shared" si="728"/>
        <v>0</v>
      </c>
      <c r="P721" s="100">
        <f t="shared" si="728"/>
        <v>0</v>
      </c>
      <c r="Q721" s="100">
        <f t="shared" si="728"/>
        <v>0</v>
      </c>
      <c r="R721" s="100">
        <f t="shared" si="728"/>
        <v>0</v>
      </c>
      <c r="S721" s="100">
        <f t="shared" si="728"/>
        <v>0</v>
      </c>
      <c r="T721" s="100">
        <f t="shared" si="728"/>
        <v>0</v>
      </c>
      <c r="U721" s="100">
        <f t="shared" si="728"/>
        <v>0</v>
      </c>
      <c r="V721"/>
    </row>
    <row r="722" spans="1:22" s="96" customFormat="1" ht="15.75" x14ac:dyDescent="0.25">
      <c r="A722" t="s">
        <v>86</v>
      </c>
      <c r="B722" s="95">
        <v>45901</v>
      </c>
      <c r="C722" t="s">
        <v>1039</v>
      </c>
      <c r="D722" s="2">
        <v>3</v>
      </c>
      <c r="E722" t="s">
        <v>1063</v>
      </c>
      <c r="F722" t="s">
        <v>1064</v>
      </c>
      <c r="G722" t="s">
        <v>1048</v>
      </c>
      <c r="H722" s="2">
        <v>1</v>
      </c>
      <c r="I722" t="s">
        <v>57</v>
      </c>
      <c r="J722" t="s">
        <v>58</v>
      </c>
      <c r="K722" s="161" t="str">
        <f t="shared" si="718"/>
        <v>SK_03178_5724p57.20</v>
      </c>
      <c r="L722" s="79">
        <v>0</v>
      </c>
      <c r="M722" s="100">
        <f t="shared" ref="M722:U722" si="729">(L722*M$5)</f>
        <v>0</v>
      </c>
      <c r="N722" s="100">
        <f t="shared" si="729"/>
        <v>0</v>
      </c>
      <c r="O722" s="100">
        <f t="shared" si="729"/>
        <v>0</v>
      </c>
      <c r="P722" s="100">
        <f t="shared" si="729"/>
        <v>0</v>
      </c>
      <c r="Q722" s="100">
        <f t="shared" si="729"/>
        <v>0</v>
      </c>
      <c r="R722" s="100">
        <f t="shared" si="729"/>
        <v>0</v>
      </c>
      <c r="S722" s="100">
        <f t="shared" si="729"/>
        <v>0</v>
      </c>
      <c r="T722" s="100">
        <f t="shared" si="729"/>
        <v>0</v>
      </c>
      <c r="U722" s="100">
        <f t="shared" si="729"/>
        <v>0</v>
      </c>
      <c r="V722"/>
    </row>
    <row r="723" spans="1:22" s="96" customFormat="1" ht="15.75" x14ac:dyDescent="0.25">
      <c r="A723" t="s">
        <v>86</v>
      </c>
      <c r="B723" s="95">
        <v>45901</v>
      </c>
      <c r="C723" t="s">
        <v>1039</v>
      </c>
      <c r="D723" s="2">
        <v>5</v>
      </c>
      <c r="E723" t="s">
        <v>1065</v>
      </c>
      <c r="F723" t="s">
        <v>1066</v>
      </c>
      <c r="G723" t="s">
        <v>1067</v>
      </c>
      <c r="H723" s="2">
        <v>1</v>
      </c>
      <c r="I723" t="s">
        <v>57</v>
      </c>
      <c r="J723" t="s">
        <v>58</v>
      </c>
      <c r="K723" s="161" t="str">
        <f t="shared" si="718"/>
        <v>SK_05232_5706p57.20</v>
      </c>
      <c r="L723" s="79">
        <v>0</v>
      </c>
      <c r="M723" s="100">
        <f t="shared" ref="M723:U723" si="730">(L723*M$5)</f>
        <v>0</v>
      </c>
      <c r="N723" s="100">
        <f t="shared" si="730"/>
        <v>0</v>
      </c>
      <c r="O723" s="100">
        <f t="shared" si="730"/>
        <v>0</v>
      </c>
      <c r="P723" s="100">
        <f t="shared" si="730"/>
        <v>0</v>
      </c>
      <c r="Q723" s="100">
        <f t="shared" si="730"/>
        <v>0</v>
      </c>
      <c r="R723" s="100">
        <f t="shared" si="730"/>
        <v>0</v>
      </c>
      <c r="S723" s="100">
        <f t="shared" si="730"/>
        <v>0</v>
      </c>
      <c r="T723" s="100">
        <f t="shared" si="730"/>
        <v>0</v>
      </c>
      <c r="U723" s="100">
        <f t="shared" si="730"/>
        <v>0</v>
      </c>
      <c r="V723"/>
    </row>
    <row r="724" spans="1:22" s="96" customFormat="1" ht="15.75" x14ac:dyDescent="0.25">
      <c r="A724" t="s">
        <v>86</v>
      </c>
      <c r="B724" s="95">
        <v>45717</v>
      </c>
      <c r="C724" t="s">
        <v>1039</v>
      </c>
      <c r="D724" s="2">
        <v>5</v>
      </c>
      <c r="E724" t="s">
        <v>1065</v>
      </c>
      <c r="F724" t="s">
        <v>1066</v>
      </c>
      <c r="G724" t="s">
        <v>1067</v>
      </c>
      <c r="H724" s="2">
        <v>1</v>
      </c>
      <c r="I724" t="s">
        <v>60</v>
      </c>
      <c r="J724" t="s">
        <v>61</v>
      </c>
      <c r="K724" s="161" t="str">
        <f t="shared" si="718"/>
        <v>SK_05232_5706p57.21</v>
      </c>
      <c r="L724" s="79">
        <v>0</v>
      </c>
      <c r="M724" s="100">
        <f t="shared" ref="M724:U724" si="731">(L724*M$5)</f>
        <v>0</v>
      </c>
      <c r="N724" s="100">
        <f t="shared" si="731"/>
        <v>0</v>
      </c>
      <c r="O724" s="100">
        <f t="shared" si="731"/>
        <v>0</v>
      </c>
      <c r="P724" s="100">
        <f t="shared" si="731"/>
        <v>0</v>
      </c>
      <c r="Q724" s="100">
        <f t="shared" si="731"/>
        <v>0</v>
      </c>
      <c r="R724" s="100">
        <f t="shared" si="731"/>
        <v>0</v>
      </c>
      <c r="S724" s="100">
        <f t="shared" si="731"/>
        <v>0</v>
      </c>
      <c r="T724" s="100">
        <f t="shared" si="731"/>
        <v>0</v>
      </c>
      <c r="U724" s="100">
        <f t="shared" si="731"/>
        <v>0</v>
      </c>
      <c r="V724"/>
    </row>
    <row r="725" spans="1:22" s="96" customFormat="1" ht="15.75" x14ac:dyDescent="0.25">
      <c r="A725" t="s">
        <v>86</v>
      </c>
      <c r="B725" s="95">
        <v>45901</v>
      </c>
      <c r="C725" t="s">
        <v>1039</v>
      </c>
      <c r="D725" s="2">
        <v>5</v>
      </c>
      <c r="E725" t="s">
        <v>1068</v>
      </c>
      <c r="F725" t="s">
        <v>1069</v>
      </c>
      <c r="G725" t="s">
        <v>1067</v>
      </c>
      <c r="H725" s="2">
        <v>1</v>
      </c>
      <c r="I725" t="s">
        <v>57</v>
      </c>
      <c r="J725" t="s">
        <v>58</v>
      </c>
      <c r="K725" s="161" t="str">
        <f t="shared" si="718"/>
        <v>SK_05232_5707p57.20</v>
      </c>
      <c r="L725" s="79">
        <v>0</v>
      </c>
      <c r="M725" s="100">
        <f t="shared" ref="M725:U725" si="732">(L725*M$5)</f>
        <v>0</v>
      </c>
      <c r="N725" s="100">
        <f t="shared" si="732"/>
        <v>0</v>
      </c>
      <c r="O725" s="100">
        <f t="shared" si="732"/>
        <v>0</v>
      </c>
      <c r="P725" s="100">
        <f t="shared" si="732"/>
        <v>0</v>
      </c>
      <c r="Q725" s="100">
        <f t="shared" si="732"/>
        <v>0</v>
      </c>
      <c r="R725" s="100">
        <f t="shared" si="732"/>
        <v>0</v>
      </c>
      <c r="S725" s="100">
        <f t="shared" si="732"/>
        <v>0</v>
      </c>
      <c r="T725" s="100">
        <f t="shared" si="732"/>
        <v>0</v>
      </c>
      <c r="U725" s="100">
        <f t="shared" si="732"/>
        <v>0</v>
      </c>
      <c r="V725"/>
    </row>
    <row r="726" spans="1:22" s="96" customFormat="1" ht="15.75" x14ac:dyDescent="0.25">
      <c r="A726" t="s">
        <v>86</v>
      </c>
      <c r="B726" s="95">
        <v>45717</v>
      </c>
      <c r="C726" t="s">
        <v>1039</v>
      </c>
      <c r="D726" s="2">
        <v>5</v>
      </c>
      <c r="E726" t="s">
        <v>1068</v>
      </c>
      <c r="F726" t="s">
        <v>1069</v>
      </c>
      <c r="G726" t="s">
        <v>1067</v>
      </c>
      <c r="H726" s="2">
        <v>1</v>
      </c>
      <c r="I726" t="s">
        <v>60</v>
      </c>
      <c r="J726" t="s">
        <v>61</v>
      </c>
      <c r="K726" s="161" t="str">
        <f t="shared" si="718"/>
        <v>SK_05232_5707p57.21</v>
      </c>
      <c r="L726" s="79">
        <v>0</v>
      </c>
      <c r="M726" s="100">
        <f t="shared" ref="M726:U726" si="733">(L726*M$5)</f>
        <v>0</v>
      </c>
      <c r="N726" s="100">
        <f t="shared" si="733"/>
        <v>0</v>
      </c>
      <c r="O726" s="100">
        <f t="shared" si="733"/>
        <v>0</v>
      </c>
      <c r="P726" s="100">
        <f t="shared" si="733"/>
        <v>0</v>
      </c>
      <c r="Q726" s="100">
        <f t="shared" si="733"/>
        <v>0</v>
      </c>
      <c r="R726" s="100">
        <f t="shared" si="733"/>
        <v>0</v>
      </c>
      <c r="S726" s="100">
        <f t="shared" si="733"/>
        <v>0</v>
      </c>
      <c r="T726" s="100">
        <f t="shared" si="733"/>
        <v>0</v>
      </c>
      <c r="U726" s="100">
        <f t="shared" si="733"/>
        <v>0</v>
      </c>
      <c r="V726"/>
    </row>
    <row r="727" spans="1:22" s="96" customFormat="1" ht="15.75" x14ac:dyDescent="0.25">
      <c r="A727" t="s">
        <v>86</v>
      </c>
      <c r="B727" s="95">
        <v>45901</v>
      </c>
      <c r="C727" t="s">
        <v>1039</v>
      </c>
      <c r="D727" s="2">
        <v>5</v>
      </c>
      <c r="E727" t="s">
        <v>1070</v>
      </c>
      <c r="F727" t="s">
        <v>1071</v>
      </c>
      <c r="G727" t="s">
        <v>1072</v>
      </c>
      <c r="H727" s="2">
        <v>1</v>
      </c>
      <c r="I727" t="s">
        <v>57</v>
      </c>
      <c r="J727" t="s">
        <v>58</v>
      </c>
      <c r="K727" s="161" t="str">
        <f t="shared" si="718"/>
        <v>SK_05232_5713p57.20</v>
      </c>
      <c r="L727" s="79">
        <v>0</v>
      </c>
      <c r="M727" s="100">
        <f t="shared" ref="M727:U727" si="734">(L727*M$5)</f>
        <v>0</v>
      </c>
      <c r="N727" s="100">
        <f t="shared" si="734"/>
        <v>0</v>
      </c>
      <c r="O727" s="100">
        <f t="shared" si="734"/>
        <v>0</v>
      </c>
      <c r="P727" s="100">
        <f t="shared" si="734"/>
        <v>0</v>
      </c>
      <c r="Q727" s="100">
        <f t="shared" si="734"/>
        <v>0</v>
      </c>
      <c r="R727" s="100">
        <f t="shared" si="734"/>
        <v>0</v>
      </c>
      <c r="S727" s="100">
        <f t="shared" si="734"/>
        <v>0</v>
      </c>
      <c r="T727" s="100">
        <f t="shared" si="734"/>
        <v>0</v>
      </c>
      <c r="U727" s="100">
        <f t="shared" si="734"/>
        <v>0</v>
      </c>
      <c r="V727"/>
    </row>
    <row r="728" spans="1:22" s="96" customFormat="1" ht="15.75" x14ac:dyDescent="0.25">
      <c r="A728" t="s">
        <v>86</v>
      </c>
      <c r="B728" s="95">
        <v>45717</v>
      </c>
      <c r="C728" t="s">
        <v>1039</v>
      </c>
      <c r="D728" s="2">
        <v>5</v>
      </c>
      <c r="E728" t="s">
        <v>1070</v>
      </c>
      <c r="F728" t="s">
        <v>1071</v>
      </c>
      <c r="G728" t="s">
        <v>1072</v>
      </c>
      <c r="H728" s="2">
        <v>1</v>
      </c>
      <c r="I728" t="s">
        <v>60</v>
      </c>
      <c r="J728" t="s">
        <v>61</v>
      </c>
      <c r="K728" s="161" t="str">
        <f t="shared" si="718"/>
        <v>SK_05232_5713p57.21</v>
      </c>
      <c r="L728" s="79">
        <v>0</v>
      </c>
      <c r="M728" s="100">
        <f t="shared" ref="M728:U728" si="735">(L728*M$5)</f>
        <v>0</v>
      </c>
      <c r="N728" s="100">
        <f t="shared" si="735"/>
        <v>0</v>
      </c>
      <c r="O728" s="100">
        <f t="shared" si="735"/>
        <v>0</v>
      </c>
      <c r="P728" s="100">
        <f t="shared" si="735"/>
        <v>0</v>
      </c>
      <c r="Q728" s="100">
        <f t="shared" si="735"/>
        <v>0</v>
      </c>
      <c r="R728" s="100">
        <f t="shared" si="735"/>
        <v>0</v>
      </c>
      <c r="S728" s="100">
        <f t="shared" si="735"/>
        <v>0</v>
      </c>
      <c r="T728" s="100">
        <f t="shared" si="735"/>
        <v>0</v>
      </c>
      <c r="U728" s="100">
        <f t="shared" si="735"/>
        <v>0</v>
      </c>
      <c r="V728"/>
    </row>
    <row r="729" spans="1:22" s="96" customFormat="1" ht="15.75" x14ac:dyDescent="0.25">
      <c r="A729" t="s">
        <v>86</v>
      </c>
      <c r="B729" s="95">
        <v>45901</v>
      </c>
      <c r="C729" t="s">
        <v>1039</v>
      </c>
      <c r="D729" s="2">
        <v>5</v>
      </c>
      <c r="E729" t="s">
        <v>1073</v>
      </c>
      <c r="F729" t="s">
        <v>1074</v>
      </c>
      <c r="G729" t="s">
        <v>1072</v>
      </c>
      <c r="H729" s="2">
        <v>1</v>
      </c>
      <c r="I729" t="s">
        <v>57</v>
      </c>
      <c r="J729" t="s">
        <v>58</v>
      </c>
      <c r="K729" s="161" t="str">
        <f t="shared" si="718"/>
        <v>SK_05232_5714p57.20</v>
      </c>
      <c r="L729" s="79">
        <v>0</v>
      </c>
      <c r="M729" s="100">
        <f t="shared" ref="M729:U729" si="736">(L729*M$5)</f>
        <v>0</v>
      </c>
      <c r="N729" s="100">
        <f t="shared" si="736"/>
        <v>0</v>
      </c>
      <c r="O729" s="100">
        <f t="shared" si="736"/>
        <v>0</v>
      </c>
      <c r="P729" s="100">
        <f t="shared" si="736"/>
        <v>0</v>
      </c>
      <c r="Q729" s="100">
        <f t="shared" si="736"/>
        <v>0</v>
      </c>
      <c r="R729" s="100">
        <f t="shared" si="736"/>
        <v>0</v>
      </c>
      <c r="S729" s="100">
        <f t="shared" si="736"/>
        <v>0</v>
      </c>
      <c r="T729" s="100">
        <f t="shared" si="736"/>
        <v>0</v>
      </c>
      <c r="U729" s="100">
        <f t="shared" si="736"/>
        <v>0</v>
      </c>
      <c r="V729"/>
    </row>
    <row r="730" spans="1:22" s="96" customFormat="1" ht="15.75" x14ac:dyDescent="0.25">
      <c r="A730" t="s">
        <v>86</v>
      </c>
      <c r="B730" s="95">
        <v>45717</v>
      </c>
      <c r="C730" t="s">
        <v>1039</v>
      </c>
      <c r="D730" s="2">
        <v>5</v>
      </c>
      <c r="E730" t="s">
        <v>1073</v>
      </c>
      <c r="F730" t="s">
        <v>1074</v>
      </c>
      <c r="G730" t="s">
        <v>1072</v>
      </c>
      <c r="H730" s="2">
        <v>1</v>
      </c>
      <c r="I730" t="s">
        <v>60</v>
      </c>
      <c r="J730" t="s">
        <v>61</v>
      </c>
      <c r="K730" s="161" t="str">
        <f t="shared" si="718"/>
        <v>SK_05232_5714p57.21</v>
      </c>
      <c r="L730" s="79">
        <v>0</v>
      </c>
      <c r="M730" s="100">
        <f t="shared" ref="M730:U730" si="737">(L730*M$5)</f>
        <v>0</v>
      </c>
      <c r="N730" s="100">
        <f t="shared" si="737"/>
        <v>0</v>
      </c>
      <c r="O730" s="100">
        <f t="shared" si="737"/>
        <v>0</v>
      </c>
      <c r="P730" s="100">
        <f t="shared" si="737"/>
        <v>0</v>
      </c>
      <c r="Q730" s="100">
        <f t="shared" si="737"/>
        <v>0</v>
      </c>
      <c r="R730" s="100">
        <f t="shared" si="737"/>
        <v>0</v>
      </c>
      <c r="S730" s="100">
        <f t="shared" si="737"/>
        <v>0</v>
      </c>
      <c r="T730" s="100">
        <f t="shared" si="737"/>
        <v>0</v>
      </c>
      <c r="U730" s="100">
        <f t="shared" si="737"/>
        <v>0</v>
      </c>
      <c r="V730"/>
    </row>
    <row r="731" spans="1:22" s="96" customFormat="1" ht="15.75" x14ac:dyDescent="0.25">
      <c r="A731" t="s">
        <v>86</v>
      </c>
      <c r="B731" s="95">
        <v>45901</v>
      </c>
      <c r="C731" t="s">
        <v>1039</v>
      </c>
      <c r="D731" s="2">
        <v>5</v>
      </c>
      <c r="E731" t="s">
        <v>1075</v>
      </c>
      <c r="F731" t="s">
        <v>1076</v>
      </c>
      <c r="G731" t="s">
        <v>1077</v>
      </c>
      <c r="H731" s="2">
        <v>1</v>
      </c>
      <c r="I731" t="s">
        <v>57</v>
      </c>
      <c r="J731" t="s">
        <v>58</v>
      </c>
      <c r="K731" s="161" t="str">
        <f t="shared" si="718"/>
        <v>SK_05240_5701p57.20</v>
      </c>
      <c r="L731" s="79">
        <v>0</v>
      </c>
      <c r="M731" s="100">
        <f t="shared" ref="M731:U731" si="738">(L731*M$5)</f>
        <v>0</v>
      </c>
      <c r="N731" s="100">
        <f t="shared" si="738"/>
        <v>0</v>
      </c>
      <c r="O731" s="100">
        <f t="shared" si="738"/>
        <v>0</v>
      </c>
      <c r="P731" s="100">
        <f t="shared" si="738"/>
        <v>0</v>
      </c>
      <c r="Q731" s="100">
        <f t="shared" si="738"/>
        <v>0</v>
      </c>
      <c r="R731" s="100">
        <f t="shared" si="738"/>
        <v>0</v>
      </c>
      <c r="S731" s="100">
        <f t="shared" si="738"/>
        <v>0</v>
      </c>
      <c r="T731" s="100">
        <f t="shared" si="738"/>
        <v>0</v>
      </c>
      <c r="U731" s="100">
        <f t="shared" si="738"/>
        <v>0</v>
      </c>
      <c r="V731"/>
    </row>
    <row r="732" spans="1:22" s="96" customFormat="1" ht="15.75" x14ac:dyDescent="0.25">
      <c r="A732" t="s">
        <v>86</v>
      </c>
      <c r="B732" s="95">
        <v>45717</v>
      </c>
      <c r="C732" t="s">
        <v>1039</v>
      </c>
      <c r="D732" s="2">
        <v>5</v>
      </c>
      <c r="E732" t="s">
        <v>1075</v>
      </c>
      <c r="F732" t="s">
        <v>1076</v>
      </c>
      <c r="G732" t="s">
        <v>1077</v>
      </c>
      <c r="H732" s="2">
        <v>1</v>
      </c>
      <c r="I732" t="s">
        <v>60</v>
      </c>
      <c r="J732" t="s">
        <v>61</v>
      </c>
      <c r="K732" s="161" t="str">
        <f t="shared" si="718"/>
        <v>SK_05240_5701p57.21</v>
      </c>
      <c r="L732" s="79">
        <v>0</v>
      </c>
      <c r="M732" s="100">
        <f t="shared" ref="M732:U732" si="739">(L732*M$5)</f>
        <v>0</v>
      </c>
      <c r="N732" s="100">
        <f t="shared" si="739"/>
        <v>0</v>
      </c>
      <c r="O732" s="100">
        <f t="shared" si="739"/>
        <v>0</v>
      </c>
      <c r="P732" s="100">
        <f t="shared" si="739"/>
        <v>0</v>
      </c>
      <c r="Q732" s="100">
        <f t="shared" si="739"/>
        <v>0</v>
      </c>
      <c r="R732" s="100">
        <f t="shared" si="739"/>
        <v>0</v>
      </c>
      <c r="S732" s="100">
        <f t="shared" si="739"/>
        <v>0</v>
      </c>
      <c r="T732" s="100">
        <f t="shared" si="739"/>
        <v>0</v>
      </c>
      <c r="U732" s="100">
        <f t="shared" si="739"/>
        <v>0</v>
      </c>
      <c r="V732"/>
    </row>
    <row r="733" spans="1:22" s="96" customFormat="1" ht="15.75" x14ac:dyDescent="0.25">
      <c r="A733" t="s">
        <v>86</v>
      </c>
      <c r="B733" s="95">
        <v>45901</v>
      </c>
      <c r="C733" t="s">
        <v>1039</v>
      </c>
      <c r="D733" s="2">
        <v>5</v>
      </c>
      <c r="E733" t="s">
        <v>1078</v>
      </c>
      <c r="F733" t="s">
        <v>1079</v>
      </c>
      <c r="G733" t="s">
        <v>1077</v>
      </c>
      <c r="H733" s="2">
        <v>1</v>
      </c>
      <c r="I733" t="s">
        <v>57</v>
      </c>
      <c r="J733" t="s">
        <v>58</v>
      </c>
      <c r="K733" s="161" t="str">
        <f t="shared" si="718"/>
        <v>SK_05240_5702p57.20</v>
      </c>
      <c r="L733" s="79">
        <v>0</v>
      </c>
      <c r="M733" s="100">
        <f t="shared" ref="M733:U733" si="740">(L733*M$5)</f>
        <v>0</v>
      </c>
      <c r="N733" s="100">
        <f t="shared" si="740"/>
        <v>0</v>
      </c>
      <c r="O733" s="100">
        <f t="shared" si="740"/>
        <v>0</v>
      </c>
      <c r="P733" s="100">
        <f t="shared" si="740"/>
        <v>0</v>
      </c>
      <c r="Q733" s="100">
        <f t="shared" si="740"/>
        <v>0</v>
      </c>
      <c r="R733" s="100">
        <f t="shared" si="740"/>
        <v>0</v>
      </c>
      <c r="S733" s="100">
        <f t="shared" si="740"/>
        <v>0</v>
      </c>
      <c r="T733" s="100">
        <f t="shared" si="740"/>
        <v>0</v>
      </c>
      <c r="U733" s="100">
        <f t="shared" si="740"/>
        <v>0</v>
      </c>
      <c r="V733"/>
    </row>
    <row r="734" spans="1:22" s="96" customFormat="1" ht="15.75" x14ac:dyDescent="0.25">
      <c r="A734" t="s">
        <v>86</v>
      </c>
      <c r="B734" s="95">
        <v>45717</v>
      </c>
      <c r="C734" t="s">
        <v>1039</v>
      </c>
      <c r="D734" s="2">
        <v>5</v>
      </c>
      <c r="E734" t="s">
        <v>1078</v>
      </c>
      <c r="F734" t="s">
        <v>1079</v>
      </c>
      <c r="G734" t="s">
        <v>1077</v>
      </c>
      <c r="H734" s="2">
        <v>1</v>
      </c>
      <c r="I734" t="s">
        <v>60</v>
      </c>
      <c r="J734" t="s">
        <v>61</v>
      </c>
      <c r="K734" s="161" t="str">
        <f t="shared" si="718"/>
        <v>SK_05240_5702p57.21</v>
      </c>
      <c r="L734" s="79">
        <v>0</v>
      </c>
      <c r="M734" s="100">
        <f t="shared" ref="M734:U734" si="741">(L734*M$5)</f>
        <v>0</v>
      </c>
      <c r="N734" s="100">
        <f t="shared" si="741"/>
        <v>0</v>
      </c>
      <c r="O734" s="100">
        <f t="shared" si="741"/>
        <v>0</v>
      </c>
      <c r="P734" s="100">
        <f t="shared" si="741"/>
        <v>0</v>
      </c>
      <c r="Q734" s="100">
        <f t="shared" si="741"/>
        <v>0</v>
      </c>
      <c r="R734" s="100">
        <f t="shared" si="741"/>
        <v>0</v>
      </c>
      <c r="S734" s="100">
        <f t="shared" si="741"/>
        <v>0</v>
      </c>
      <c r="T734" s="100">
        <f t="shared" si="741"/>
        <v>0</v>
      </c>
      <c r="U734" s="100">
        <f t="shared" si="741"/>
        <v>0</v>
      </c>
      <c r="V734"/>
    </row>
    <row r="735" spans="1:22" s="96" customFormat="1" ht="15.75" x14ac:dyDescent="0.25">
      <c r="A735" t="s">
        <v>86</v>
      </c>
      <c r="B735" s="95">
        <v>45901</v>
      </c>
      <c r="C735" t="s">
        <v>1039</v>
      </c>
      <c r="D735" s="2">
        <v>5</v>
      </c>
      <c r="E735" t="s">
        <v>1080</v>
      </c>
      <c r="F735" t="s">
        <v>1081</v>
      </c>
      <c r="G735" t="s">
        <v>1082</v>
      </c>
      <c r="H735" s="2">
        <v>1</v>
      </c>
      <c r="I735" t="s">
        <v>57</v>
      </c>
      <c r="J735" t="s">
        <v>58</v>
      </c>
      <c r="K735" s="161" t="str">
        <f t="shared" si="718"/>
        <v>SK_05240_5703p57.20</v>
      </c>
      <c r="L735" s="79">
        <v>0</v>
      </c>
      <c r="M735" s="100">
        <f t="shared" ref="M735:U735" si="742">(L735*M$5)</f>
        <v>0</v>
      </c>
      <c r="N735" s="100">
        <f t="shared" si="742"/>
        <v>0</v>
      </c>
      <c r="O735" s="100">
        <f t="shared" si="742"/>
        <v>0</v>
      </c>
      <c r="P735" s="100">
        <f t="shared" si="742"/>
        <v>0</v>
      </c>
      <c r="Q735" s="100">
        <f t="shared" si="742"/>
        <v>0</v>
      </c>
      <c r="R735" s="100">
        <f t="shared" si="742"/>
        <v>0</v>
      </c>
      <c r="S735" s="100">
        <f t="shared" si="742"/>
        <v>0</v>
      </c>
      <c r="T735" s="100">
        <f t="shared" si="742"/>
        <v>0</v>
      </c>
      <c r="U735" s="100">
        <f t="shared" si="742"/>
        <v>0</v>
      </c>
      <c r="V735"/>
    </row>
    <row r="736" spans="1:22" s="96" customFormat="1" ht="15.75" x14ac:dyDescent="0.25">
      <c r="A736" t="s">
        <v>86</v>
      </c>
      <c r="B736" s="95">
        <v>45717</v>
      </c>
      <c r="C736" t="s">
        <v>1039</v>
      </c>
      <c r="D736" s="2">
        <v>5</v>
      </c>
      <c r="E736" t="s">
        <v>1080</v>
      </c>
      <c r="F736" t="s">
        <v>1081</v>
      </c>
      <c r="G736" t="s">
        <v>1082</v>
      </c>
      <c r="H736" s="2">
        <v>1</v>
      </c>
      <c r="I736" t="s">
        <v>60</v>
      </c>
      <c r="J736" t="s">
        <v>61</v>
      </c>
      <c r="K736" s="161" t="str">
        <f t="shared" si="718"/>
        <v>SK_05240_5703p57.21</v>
      </c>
      <c r="L736" s="79">
        <v>0</v>
      </c>
      <c r="M736" s="100">
        <f t="shared" ref="M736:U736" si="743">(L736*M$5)</f>
        <v>0</v>
      </c>
      <c r="N736" s="100">
        <f t="shared" si="743"/>
        <v>0</v>
      </c>
      <c r="O736" s="100">
        <f t="shared" si="743"/>
        <v>0</v>
      </c>
      <c r="P736" s="100">
        <f t="shared" si="743"/>
        <v>0</v>
      </c>
      <c r="Q736" s="100">
        <f t="shared" si="743"/>
        <v>0</v>
      </c>
      <c r="R736" s="100">
        <f t="shared" si="743"/>
        <v>0</v>
      </c>
      <c r="S736" s="100">
        <f t="shared" si="743"/>
        <v>0</v>
      </c>
      <c r="T736" s="100">
        <f t="shared" si="743"/>
        <v>0</v>
      </c>
      <c r="U736" s="100">
        <f t="shared" si="743"/>
        <v>0</v>
      </c>
      <c r="V736"/>
    </row>
    <row r="737" spans="1:22" s="96" customFormat="1" ht="15.75" x14ac:dyDescent="0.25">
      <c r="A737" t="s">
        <v>86</v>
      </c>
      <c r="B737" s="95">
        <v>45901</v>
      </c>
      <c r="C737" t="s">
        <v>1039</v>
      </c>
      <c r="D737" s="2">
        <v>5</v>
      </c>
      <c r="E737" t="s">
        <v>1083</v>
      </c>
      <c r="F737" t="s">
        <v>1084</v>
      </c>
      <c r="G737" t="s">
        <v>1082</v>
      </c>
      <c r="H737" s="2">
        <v>1</v>
      </c>
      <c r="I737" t="s">
        <v>57</v>
      </c>
      <c r="J737" t="s">
        <v>58</v>
      </c>
      <c r="K737" s="161" t="str">
        <f t="shared" si="718"/>
        <v>SK_05240_5704p57.20</v>
      </c>
      <c r="L737" s="79">
        <v>0</v>
      </c>
      <c r="M737" s="100">
        <f t="shared" ref="M737:U737" si="744">(L737*M$5)</f>
        <v>0</v>
      </c>
      <c r="N737" s="100">
        <f t="shared" si="744"/>
        <v>0</v>
      </c>
      <c r="O737" s="100">
        <f t="shared" si="744"/>
        <v>0</v>
      </c>
      <c r="P737" s="100">
        <f t="shared" si="744"/>
        <v>0</v>
      </c>
      <c r="Q737" s="100">
        <f t="shared" si="744"/>
        <v>0</v>
      </c>
      <c r="R737" s="100">
        <f t="shared" si="744"/>
        <v>0</v>
      </c>
      <c r="S737" s="100">
        <f t="shared" si="744"/>
        <v>0</v>
      </c>
      <c r="T737" s="100">
        <f t="shared" si="744"/>
        <v>0</v>
      </c>
      <c r="U737" s="100">
        <f t="shared" si="744"/>
        <v>0</v>
      </c>
      <c r="V737"/>
    </row>
    <row r="738" spans="1:22" s="96" customFormat="1" ht="15.75" x14ac:dyDescent="0.25">
      <c r="A738" t="s">
        <v>86</v>
      </c>
      <c r="B738" s="95">
        <v>45717</v>
      </c>
      <c r="C738" t="s">
        <v>1039</v>
      </c>
      <c r="D738" s="2">
        <v>5</v>
      </c>
      <c r="E738" t="s">
        <v>1083</v>
      </c>
      <c r="F738" t="s">
        <v>1084</v>
      </c>
      <c r="G738" t="s">
        <v>1082</v>
      </c>
      <c r="H738" s="2">
        <v>1</v>
      </c>
      <c r="I738" t="s">
        <v>60</v>
      </c>
      <c r="J738" t="s">
        <v>61</v>
      </c>
      <c r="K738" s="161" t="str">
        <f t="shared" si="718"/>
        <v>SK_05240_5704p57.21</v>
      </c>
      <c r="L738" s="79">
        <v>0</v>
      </c>
      <c r="M738" s="100">
        <f t="shared" ref="M738:U738" si="745">(L738*M$5)</f>
        <v>0</v>
      </c>
      <c r="N738" s="100">
        <f t="shared" si="745"/>
        <v>0</v>
      </c>
      <c r="O738" s="100">
        <f t="shared" si="745"/>
        <v>0</v>
      </c>
      <c r="P738" s="100">
        <f t="shared" si="745"/>
        <v>0</v>
      </c>
      <c r="Q738" s="100">
        <f t="shared" si="745"/>
        <v>0</v>
      </c>
      <c r="R738" s="100">
        <f t="shared" si="745"/>
        <v>0</v>
      </c>
      <c r="S738" s="100">
        <f t="shared" si="745"/>
        <v>0</v>
      </c>
      <c r="T738" s="100">
        <f t="shared" si="745"/>
        <v>0</v>
      </c>
      <c r="U738" s="100">
        <f t="shared" si="745"/>
        <v>0</v>
      </c>
      <c r="V738"/>
    </row>
    <row r="739" spans="1:22" s="96" customFormat="1" ht="15.75" x14ac:dyDescent="0.25">
      <c r="A739" t="s">
        <v>95</v>
      </c>
      <c r="B739" s="95">
        <v>45901</v>
      </c>
      <c r="C739" t="s">
        <v>1039</v>
      </c>
      <c r="D739" s="2">
        <v>5</v>
      </c>
      <c r="E739" t="s">
        <v>1085</v>
      </c>
      <c r="F739" t="s">
        <v>1086</v>
      </c>
      <c r="G739" t="s">
        <v>1087</v>
      </c>
      <c r="H739" s="2">
        <v>1</v>
      </c>
      <c r="I739" t="s">
        <v>57</v>
      </c>
      <c r="J739" t="s">
        <v>58</v>
      </c>
      <c r="K739" s="161" t="str">
        <f t="shared" si="718"/>
        <v>SK_05240_5705p57.20</v>
      </c>
      <c r="L739" s="79">
        <v>0</v>
      </c>
      <c r="M739" s="100">
        <f t="shared" ref="M739:U739" si="746">(L739*M$5)</f>
        <v>0</v>
      </c>
      <c r="N739" s="100">
        <f t="shared" si="746"/>
        <v>0</v>
      </c>
      <c r="O739" s="100">
        <f t="shared" si="746"/>
        <v>0</v>
      </c>
      <c r="P739" s="100">
        <f t="shared" si="746"/>
        <v>0</v>
      </c>
      <c r="Q739" s="100">
        <f t="shared" si="746"/>
        <v>0</v>
      </c>
      <c r="R739" s="100">
        <f t="shared" si="746"/>
        <v>0</v>
      </c>
      <c r="S739" s="100">
        <f t="shared" si="746"/>
        <v>0</v>
      </c>
      <c r="T739" s="100">
        <f t="shared" si="746"/>
        <v>0</v>
      </c>
      <c r="U739" s="100">
        <f t="shared" si="746"/>
        <v>0</v>
      </c>
      <c r="V739"/>
    </row>
    <row r="740" spans="1:22" s="96" customFormat="1" ht="15.75" x14ac:dyDescent="0.25">
      <c r="A740" t="s">
        <v>95</v>
      </c>
      <c r="B740" s="95">
        <v>45717</v>
      </c>
      <c r="C740" t="s">
        <v>1039</v>
      </c>
      <c r="D740" s="2">
        <v>5</v>
      </c>
      <c r="E740" t="s">
        <v>1085</v>
      </c>
      <c r="F740" t="s">
        <v>1086</v>
      </c>
      <c r="G740" t="s">
        <v>1087</v>
      </c>
      <c r="H740" s="2">
        <v>1</v>
      </c>
      <c r="I740" t="s">
        <v>60</v>
      </c>
      <c r="J740" t="s">
        <v>61</v>
      </c>
      <c r="K740" s="161" t="str">
        <f t="shared" si="718"/>
        <v>SK_05240_5705p57.21</v>
      </c>
      <c r="L740" s="79">
        <v>0</v>
      </c>
      <c r="M740" s="100">
        <f t="shared" ref="M740:U740" si="747">(L740*M$5)</f>
        <v>0</v>
      </c>
      <c r="N740" s="100">
        <f t="shared" si="747"/>
        <v>0</v>
      </c>
      <c r="O740" s="100">
        <f t="shared" si="747"/>
        <v>0</v>
      </c>
      <c r="P740" s="100">
        <f t="shared" si="747"/>
        <v>0</v>
      </c>
      <c r="Q740" s="100">
        <f t="shared" si="747"/>
        <v>0</v>
      </c>
      <c r="R740" s="100">
        <f t="shared" si="747"/>
        <v>0</v>
      </c>
      <c r="S740" s="100">
        <f t="shared" si="747"/>
        <v>0</v>
      </c>
      <c r="T740" s="100">
        <f t="shared" si="747"/>
        <v>0</v>
      </c>
      <c r="U740" s="100">
        <f t="shared" si="747"/>
        <v>0</v>
      </c>
      <c r="V740"/>
    </row>
    <row r="741" spans="1:22" s="96" customFormat="1" ht="15.75" x14ac:dyDescent="0.25">
      <c r="A741" t="s">
        <v>86</v>
      </c>
      <c r="B741" s="95">
        <v>45901</v>
      </c>
      <c r="C741" t="s">
        <v>1039</v>
      </c>
      <c r="D741" s="2">
        <v>5</v>
      </c>
      <c r="E741" t="s">
        <v>1088</v>
      </c>
      <c r="F741" t="s">
        <v>1089</v>
      </c>
      <c r="G741" t="s">
        <v>1090</v>
      </c>
      <c r="H741" s="2">
        <v>1</v>
      </c>
      <c r="I741" t="s">
        <v>57</v>
      </c>
      <c r="J741" t="s">
        <v>58</v>
      </c>
      <c r="K741" s="161" t="str">
        <f t="shared" si="718"/>
        <v>SK_05240_5711p57.20</v>
      </c>
      <c r="L741" s="79">
        <v>0</v>
      </c>
      <c r="M741" s="100">
        <f t="shared" ref="M741:U741" si="748">(L741*M$5)</f>
        <v>0</v>
      </c>
      <c r="N741" s="100">
        <f t="shared" si="748"/>
        <v>0</v>
      </c>
      <c r="O741" s="100">
        <f t="shared" si="748"/>
        <v>0</v>
      </c>
      <c r="P741" s="100">
        <f t="shared" si="748"/>
        <v>0</v>
      </c>
      <c r="Q741" s="100">
        <f t="shared" si="748"/>
        <v>0</v>
      </c>
      <c r="R741" s="100">
        <f t="shared" si="748"/>
        <v>0</v>
      </c>
      <c r="S741" s="100">
        <f t="shared" si="748"/>
        <v>0</v>
      </c>
      <c r="T741" s="100">
        <f t="shared" si="748"/>
        <v>0</v>
      </c>
      <c r="U741" s="100">
        <f t="shared" si="748"/>
        <v>0</v>
      </c>
      <c r="V741"/>
    </row>
    <row r="742" spans="1:22" s="96" customFormat="1" ht="15.75" x14ac:dyDescent="0.25">
      <c r="A742" t="s">
        <v>86</v>
      </c>
      <c r="B742" s="95">
        <v>45717</v>
      </c>
      <c r="C742" t="s">
        <v>1039</v>
      </c>
      <c r="D742" s="2">
        <v>5</v>
      </c>
      <c r="E742" t="s">
        <v>1088</v>
      </c>
      <c r="F742" t="s">
        <v>1089</v>
      </c>
      <c r="G742" t="s">
        <v>1090</v>
      </c>
      <c r="H742" s="2">
        <v>1</v>
      </c>
      <c r="I742" t="s">
        <v>60</v>
      </c>
      <c r="J742" t="s">
        <v>61</v>
      </c>
      <c r="K742" s="161" t="str">
        <f t="shared" si="718"/>
        <v>SK_05240_5711p57.21</v>
      </c>
      <c r="L742" s="79">
        <v>0</v>
      </c>
      <c r="M742" s="100">
        <f t="shared" ref="M742:U742" si="749">(L742*M$5)</f>
        <v>0</v>
      </c>
      <c r="N742" s="100">
        <f t="shared" si="749"/>
        <v>0</v>
      </c>
      <c r="O742" s="100">
        <f t="shared" si="749"/>
        <v>0</v>
      </c>
      <c r="P742" s="100">
        <f t="shared" si="749"/>
        <v>0</v>
      </c>
      <c r="Q742" s="100">
        <f t="shared" si="749"/>
        <v>0</v>
      </c>
      <c r="R742" s="100">
        <f t="shared" si="749"/>
        <v>0</v>
      </c>
      <c r="S742" s="100">
        <f t="shared" si="749"/>
        <v>0</v>
      </c>
      <c r="T742" s="100">
        <f t="shared" si="749"/>
        <v>0</v>
      </c>
      <c r="U742" s="100">
        <f t="shared" si="749"/>
        <v>0</v>
      </c>
      <c r="V742"/>
    </row>
    <row r="743" spans="1:22" s="96" customFormat="1" ht="15.75" x14ac:dyDescent="0.25">
      <c r="A743" t="s">
        <v>86</v>
      </c>
      <c r="B743" s="95">
        <v>45901</v>
      </c>
      <c r="C743" t="s">
        <v>1039</v>
      </c>
      <c r="D743" s="2">
        <v>5</v>
      </c>
      <c r="E743" t="s">
        <v>1091</v>
      </c>
      <c r="F743" t="s">
        <v>1092</v>
      </c>
      <c r="G743" t="s">
        <v>1090</v>
      </c>
      <c r="H743" s="2">
        <v>1</v>
      </c>
      <c r="I743" t="s">
        <v>57</v>
      </c>
      <c r="J743" t="s">
        <v>58</v>
      </c>
      <c r="K743" s="161" t="str">
        <f t="shared" si="718"/>
        <v>SK_05240_5712p57.20</v>
      </c>
      <c r="L743" s="79">
        <v>0</v>
      </c>
      <c r="M743" s="100">
        <f t="shared" ref="M743:U743" si="750">(L743*M$5)</f>
        <v>0</v>
      </c>
      <c r="N743" s="100">
        <f t="shared" si="750"/>
        <v>0</v>
      </c>
      <c r="O743" s="100">
        <f t="shared" si="750"/>
        <v>0</v>
      </c>
      <c r="P743" s="100">
        <f t="shared" si="750"/>
        <v>0</v>
      </c>
      <c r="Q743" s="100">
        <f t="shared" si="750"/>
        <v>0</v>
      </c>
      <c r="R743" s="100">
        <f t="shared" si="750"/>
        <v>0</v>
      </c>
      <c r="S743" s="100">
        <f t="shared" si="750"/>
        <v>0</v>
      </c>
      <c r="T743" s="100">
        <f t="shared" si="750"/>
        <v>0</v>
      </c>
      <c r="U743" s="100">
        <f t="shared" si="750"/>
        <v>0</v>
      </c>
      <c r="V743"/>
    </row>
    <row r="744" spans="1:22" s="96" customFormat="1" ht="15.75" x14ac:dyDescent="0.25">
      <c r="A744" t="s">
        <v>86</v>
      </c>
      <c r="B744" s="95">
        <v>45717</v>
      </c>
      <c r="C744" t="s">
        <v>1039</v>
      </c>
      <c r="D744" s="2">
        <v>5</v>
      </c>
      <c r="E744" t="s">
        <v>1091</v>
      </c>
      <c r="F744" t="s">
        <v>1092</v>
      </c>
      <c r="G744" t="s">
        <v>1090</v>
      </c>
      <c r="H744" s="2">
        <v>1</v>
      </c>
      <c r="I744" t="s">
        <v>60</v>
      </c>
      <c r="J744" t="s">
        <v>61</v>
      </c>
      <c r="K744" s="161" t="str">
        <f t="shared" si="718"/>
        <v>SK_05240_5712p57.21</v>
      </c>
      <c r="L744" s="79">
        <v>0</v>
      </c>
      <c r="M744" s="100">
        <f t="shared" ref="M744:U744" si="751">(L744*M$5)</f>
        <v>0</v>
      </c>
      <c r="N744" s="100">
        <f t="shared" si="751"/>
        <v>0</v>
      </c>
      <c r="O744" s="100">
        <f t="shared" si="751"/>
        <v>0</v>
      </c>
      <c r="P744" s="100">
        <f t="shared" si="751"/>
        <v>0</v>
      </c>
      <c r="Q744" s="100">
        <f t="shared" si="751"/>
        <v>0</v>
      </c>
      <c r="R744" s="100">
        <f t="shared" si="751"/>
        <v>0</v>
      </c>
      <c r="S744" s="100">
        <f t="shared" si="751"/>
        <v>0</v>
      </c>
      <c r="T744" s="100">
        <f t="shared" si="751"/>
        <v>0</v>
      </c>
      <c r="U744" s="100">
        <f t="shared" si="751"/>
        <v>0</v>
      </c>
      <c r="V744"/>
    </row>
    <row r="745" spans="1:22" s="96" customFormat="1" ht="15.75" x14ac:dyDescent="0.25">
      <c r="A745" t="s">
        <v>86</v>
      </c>
      <c r="B745" s="95">
        <v>45901</v>
      </c>
      <c r="C745" t="s">
        <v>1039</v>
      </c>
      <c r="D745" s="2">
        <v>5</v>
      </c>
      <c r="E745" t="s">
        <v>1093</v>
      </c>
      <c r="F745" t="s">
        <v>1094</v>
      </c>
      <c r="G745" t="s">
        <v>1095</v>
      </c>
      <c r="H745" s="2">
        <v>1</v>
      </c>
      <c r="I745" t="s">
        <v>57</v>
      </c>
      <c r="J745" t="s">
        <v>58</v>
      </c>
      <c r="K745" s="161" t="str">
        <f t="shared" si="718"/>
        <v>SK_05240_5715p57.20</v>
      </c>
      <c r="L745" s="79">
        <v>0</v>
      </c>
      <c r="M745" s="100">
        <f t="shared" ref="M745:U745" si="752">(L745*M$5)</f>
        <v>0</v>
      </c>
      <c r="N745" s="100">
        <f t="shared" si="752"/>
        <v>0</v>
      </c>
      <c r="O745" s="100">
        <f t="shared" si="752"/>
        <v>0</v>
      </c>
      <c r="P745" s="100">
        <f t="shared" si="752"/>
        <v>0</v>
      </c>
      <c r="Q745" s="100">
        <f t="shared" si="752"/>
        <v>0</v>
      </c>
      <c r="R745" s="100">
        <f t="shared" si="752"/>
        <v>0</v>
      </c>
      <c r="S745" s="100">
        <f t="shared" si="752"/>
        <v>0</v>
      </c>
      <c r="T745" s="100">
        <f t="shared" si="752"/>
        <v>0</v>
      </c>
      <c r="U745" s="100">
        <f t="shared" si="752"/>
        <v>0</v>
      </c>
      <c r="V745"/>
    </row>
    <row r="746" spans="1:22" s="96" customFormat="1" ht="15.75" x14ac:dyDescent="0.25">
      <c r="A746" t="s">
        <v>86</v>
      </c>
      <c r="B746" s="95">
        <v>45717</v>
      </c>
      <c r="C746" t="s">
        <v>1039</v>
      </c>
      <c r="D746" s="2">
        <v>5</v>
      </c>
      <c r="E746" t="s">
        <v>1093</v>
      </c>
      <c r="F746" t="s">
        <v>1094</v>
      </c>
      <c r="G746" t="s">
        <v>1095</v>
      </c>
      <c r="H746" s="2">
        <v>1</v>
      </c>
      <c r="I746" t="s">
        <v>60</v>
      </c>
      <c r="J746" t="s">
        <v>61</v>
      </c>
      <c r="K746" s="161" t="str">
        <f t="shared" si="718"/>
        <v>SK_05240_5715p57.21</v>
      </c>
      <c r="L746" s="79">
        <v>0</v>
      </c>
      <c r="M746" s="100">
        <f t="shared" ref="M746:U746" si="753">(L746*M$5)</f>
        <v>0</v>
      </c>
      <c r="N746" s="100">
        <f t="shared" si="753"/>
        <v>0</v>
      </c>
      <c r="O746" s="100">
        <f t="shared" si="753"/>
        <v>0</v>
      </c>
      <c r="P746" s="100">
        <f t="shared" si="753"/>
        <v>0</v>
      </c>
      <c r="Q746" s="100">
        <f t="shared" si="753"/>
        <v>0</v>
      </c>
      <c r="R746" s="100">
        <f t="shared" si="753"/>
        <v>0</v>
      </c>
      <c r="S746" s="100">
        <f t="shared" si="753"/>
        <v>0</v>
      </c>
      <c r="T746" s="100">
        <f t="shared" si="753"/>
        <v>0</v>
      </c>
      <c r="U746" s="100">
        <f t="shared" si="753"/>
        <v>0</v>
      </c>
      <c r="V746"/>
    </row>
    <row r="747" spans="1:22" s="96" customFormat="1" ht="15.75" x14ac:dyDescent="0.25">
      <c r="A747" t="s">
        <v>95</v>
      </c>
      <c r="B747" s="95">
        <v>45901</v>
      </c>
      <c r="C747" t="s">
        <v>1039</v>
      </c>
      <c r="D747" s="2" t="s">
        <v>203</v>
      </c>
      <c r="E747" t="s">
        <v>1096</v>
      </c>
      <c r="F747" t="s">
        <v>1097</v>
      </c>
      <c r="G747" t="s">
        <v>1098</v>
      </c>
      <c r="H747" s="2">
        <v>1</v>
      </c>
      <c r="I747" t="s">
        <v>57</v>
      </c>
      <c r="J747" t="s">
        <v>58</v>
      </c>
      <c r="K747" s="161" t="str">
        <f t="shared" si="718"/>
        <v>SK_k1129_5708p57.20</v>
      </c>
      <c r="L747" s="79">
        <v>0</v>
      </c>
      <c r="M747" s="100">
        <f t="shared" ref="M747:U747" si="754">(L747*M$5)</f>
        <v>0</v>
      </c>
      <c r="N747" s="100">
        <f t="shared" si="754"/>
        <v>0</v>
      </c>
      <c r="O747" s="100">
        <f t="shared" si="754"/>
        <v>0</v>
      </c>
      <c r="P747" s="100">
        <f t="shared" si="754"/>
        <v>0</v>
      </c>
      <c r="Q747" s="100">
        <f t="shared" si="754"/>
        <v>0</v>
      </c>
      <c r="R747" s="100">
        <f t="shared" si="754"/>
        <v>0</v>
      </c>
      <c r="S747" s="100">
        <f t="shared" si="754"/>
        <v>0</v>
      </c>
      <c r="T747" s="100">
        <f t="shared" si="754"/>
        <v>0</v>
      </c>
      <c r="U747" s="100">
        <f t="shared" si="754"/>
        <v>0</v>
      </c>
      <c r="V747"/>
    </row>
    <row r="748" spans="1:22" s="96" customFormat="1" ht="15.75" x14ac:dyDescent="0.25">
      <c r="A748" t="s">
        <v>95</v>
      </c>
      <c r="B748" s="95">
        <v>45717</v>
      </c>
      <c r="C748" t="s">
        <v>1039</v>
      </c>
      <c r="D748" s="2" t="s">
        <v>203</v>
      </c>
      <c r="E748" t="s">
        <v>1096</v>
      </c>
      <c r="F748" t="s">
        <v>1097</v>
      </c>
      <c r="G748" t="s">
        <v>1098</v>
      </c>
      <c r="H748" s="2">
        <v>1</v>
      </c>
      <c r="I748" t="s">
        <v>60</v>
      </c>
      <c r="J748" t="s">
        <v>61</v>
      </c>
      <c r="K748" s="161" t="str">
        <f t="shared" si="718"/>
        <v>SK_k1129_5708p57.21</v>
      </c>
      <c r="L748" s="79">
        <v>0</v>
      </c>
      <c r="M748" s="100">
        <f t="shared" ref="M748:U748" si="755">(L748*M$5)</f>
        <v>0</v>
      </c>
      <c r="N748" s="100">
        <f t="shared" si="755"/>
        <v>0</v>
      </c>
      <c r="O748" s="100">
        <f t="shared" si="755"/>
        <v>0</v>
      </c>
      <c r="P748" s="100">
        <f t="shared" si="755"/>
        <v>0</v>
      </c>
      <c r="Q748" s="100">
        <f t="shared" si="755"/>
        <v>0</v>
      </c>
      <c r="R748" s="100">
        <f t="shared" si="755"/>
        <v>0</v>
      </c>
      <c r="S748" s="100">
        <f t="shared" si="755"/>
        <v>0</v>
      </c>
      <c r="T748" s="100">
        <f t="shared" si="755"/>
        <v>0</v>
      </c>
      <c r="U748" s="100">
        <f t="shared" si="755"/>
        <v>0</v>
      </c>
      <c r="V748"/>
    </row>
    <row r="749" spans="1:22" s="96" customFormat="1" ht="15.75" x14ac:dyDescent="0.25">
      <c r="A749" t="s">
        <v>95</v>
      </c>
      <c r="B749" s="95">
        <v>45931</v>
      </c>
      <c r="C749" t="s">
        <v>1099</v>
      </c>
      <c r="D749" s="2">
        <v>2</v>
      </c>
      <c r="E749" t="s">
        <v>1100</v>
      </c>
      <c r="F749" t="s">
        <v>1101</v>
      </c>
      <c r="G749" t="s">
        <v>1102</v>
      </c>
      <c r="H749" s="2">
        <v>1</v>
      </c>
      <c r="I749" t="s">
        <v>57</v>
      </c>
      <c r="J749" t="s">
        <v>58</v>
      </c>
      <c r="K749" s="161" t="str">
        <f t="shared" si="718"/>
        <v>SP_02554_5701p57.20</v>
      </c>
      <c r="L749" s="79">
        <v>0</v>
      </c>
      <c r="M749" s="100">
        <f t="shared" ref="M749:U749" si="756">(L749*M$5)</f>
        <v>0</v>
      </c>
      <c r="N749" s="100">
        <f t="shared" si="756"/>
        <v>0</v>
      </c>
      <c r="O749" s="100">
        <f t="shared" si="756"/>
        <v>0</v>
      </c>
      <c r="P749" s="100">
        <f t="shared" si="756"/>
        <v>0</v>
      </c>
      <c r="Q749" s="100">
        <f t="shared" si="756"/>
        <v>0</v>
      </c>
      <c r="R749" s="100">
        <f t="shared" si="756"/>
        <v>0</v>
      </c>
      <c r="S749" s="100">
        <f t="shared" si="756"/>
        <v>0</v>
      </c>
      <c r="T749" s="100">
        <f t="shared" si="756"/>
        <v>0</v>
      </c>
      <c r="U749" s="100">
        <f t="shared" si="756"/>
        <v>0</v>
      </c>
      <c r="V749"/>
    </row>
    <row r="750" spans="1:22" x14ac:dyDescent="0.25">
      <c r="A750" t="s">
        <v>95</v>
      </c>
      <c r="B750" s="95">
        <v>45748</v>
      </c>
      <c r="C750" t="s">
        <v>1099</v>
      </c>
      <c r="D750" s="2">
        <v>2</v>
      </c>
      <c r="E750" t="s">
        <v>1100</v>
      </c>
      <c r="F750" t="s">
        <v>1101</v>
      </c>
      <c r="G750" t="s">
        <v>1102</v>
      </c>
      <c r="H750" s="2">
        <v>1</v>
      </c>
      <c r="I750" t="s">
        <v>60</v>
      </c>
      <c r="J750" t="s">
        <v>61</v>
      </c>
      <c r="K750" s="161" t="str">
        <f t="shared" si="718"/>
        <v>SP_02554_5701p57.21</v>
      </c>
      <c r="L750" s="79">
        <v>0</v>
      </c>
      <c r="M750" s="100">
        <f t="shared" ref="M750:U750" si="757">(L750*M$5)</f>
        <v>0</v>
      </c>
      <c r="N750" s="100">
        <f t="shared" si="757"/>
        <v>0</v>
      </c>
      <c r="O750" s="100">
        <f t="shared" si="757"/>
        <v>0</v>
      </c>
      <c r="P750" s="100">
        <f t="shared" si="757"/>
        <v>0</v>
      </c>
      <c r="Q750" s="100">
        <f t="shared" si="757"/>
        <v>0</v>
      </c>
      <c r="R750" s="100">
        <f t="shared" si="757"/>
        <v>0</v>
      </c>
      <c r="S750" s="100">
        <f t="shared" si="757"/>
        <v>0</v>
      </c>
      <c r="T750" s="100">
        <f t="shared" si="757"/>
        <v>0</v>
      </c>
      <c r="U750" s="100">
        <f t="shared" si="757"/>
        <v>0</v>
      </c>
      <c r="V750"/>
    </row>
    <row r="751" spans="1:22" x14ac:dyDescent="0.25">
      <c r="A751" t="s">
        <v>95</v>
      </c>
      <c r="B751" s="95">
        <v>45931</v>
      </c>
      <c r="C751" t="s">
        <v>1099</v>
      </c>
      <c r="D751" s="2">
        <v>2</v>
      </c>
      <c r="E751" t="s">
        <v>1103</v>
      </c>
      <c r="F751" t="s">
        <v>1104</v>
      </c>
      <c r="G751" t="s">
        <v>1102</v>
      </c>
      <c r="H751" s="2">
        <v>1</v>
      </c>
      <c r="I751" t="s">
        <v>57</v>
      </c>
      <c r="J751" t="s">
        <v>58</v>
      </c>
      <c r="K751" s="161" t="str">
        <f t="shared" si="718"/>
        <v>SP_02554_5702p57.20</v>
      </c>
      <c r="L751" s="79">
        <v>0</v>
      </c>
      <c r="M751" s="100">
        <f t="shared" ref="M751:U751" si="758">(L751*M$5)</f>
        <v>0</v>
      </c>
      <c r="N751" s="100">
        <f t="shared" si="758"/>
        <v>0</v>
      </c>
      <c r="O751" s="100">
        <f t="shared" si="758"/>
        <v>0</v>
      </c>
      <c r="P751" s="100">
        <f t="shared" si="758"/>
        <v>0</v>
      </c>
      <c r="Q751" s="100">
        <f t="shared" si="758"/>
        <v>0</v>
      </c>
      <c r="R751" s="100">
        <f t="shared" si="758"/>
        <v>0</v>
      </c>
      <c r="S751" s="100">
        <f t="shared" si="758"/>
        <v>0</v>
      </c>
      <c r="T751" s="100">
        <f t="shared" si="758"/>
        <v>0</v>
      </c>
      <c r="U751" s="100">
        <f t="shared" si="758"/>
        <v>0</v>
      </c>
      <c r="V751"/>
    </row>
    <row r="752" spans="1:22" x14ac:dyDescent="0.25">
      <c r="A752" t="s">
        <v>95</v>
      </c>
      <c r="B752" s="95">
        <v>45748</v>
      </c>
      <c r="C752" t="s">
        <v>1099</v>
      </c>
      <c r="D752" s="2">
        <v>2</v>
      </c>
      <c r="E752" t="s">
        <v>1103</v>
      </c>
      <c r="F752" t="s">
        <v>1104</v>
      </c>
      <c r="G752" t="s">
        <v>1102</v>
      </c>
      <c r="H752" s="2">
        <v>1</v>
      </c>
      <c r="I752" t="s">
        <v>60</v>
      </c>
      <c r="J752" t="s">
        <v>61</v>
      </c>
      <c r="K752" s="161" t="str">
        <f t="shared" si="718"/>
        <v>SP_02554_5702p57.21</v>
      </c>
      <c r="L752" s="79">
        <v>0</v>
      </c>
      <c r="M752" s="100">
        <f t="shared" ref="M752:U752" si="759">(L752*M$5)</f>
        <v>0</v>
      </c>
      <c r="N752" s="100">
        <f t="shared" si="759"/>
        <v>0</v>
      </c>
      <c r="O752" s="100">
        <f t="shared" si="759"/>
        <v>0</v>
      </c>
      <c r="P752" s="100">
        <f t="shared" si="759"/>
        <v>0</v>
      </c>
      <c r="Q752" s="100">
        <f t="shared" si="759"/>
        <v>0</v>
      </c>
      <c r="R752" s="100">
        <f t="shared" si="759"/>
        <v>0</v>
      </c>
      <c r="S752" s="100">
        <f t="shared" si="759"/>
        <v>0</v>
      </c>
      <c r="T752" s="100">
        <f t="shared" si="759"/>
        <v>0</v>
      </c>
      <c r="U752" s="100">
        <f t="shared" si="759"/>
        <v>0</v>
      </c>
      <c r="V752"/>
    </row>
    <row r="753" spans="1:22" x14ac:dyDescent="0.25">
      <c r="A753" t="s">
        <v>95</v>
      </c>
      <c r="B753" s="95">
        <v>45931</v>
      </c>
      <c r="C753" t="s">
        <v>1099</v>
      </c>
      <c r="D753" s="2">
        <v>2</v>
      </c>
      <c r="E753" t="s">
        <v>1105</v>
      </c>
      <c r="F753" t="s">
        <v>1106</v>
      </c>
      <c r="G753" t="s">
        <v>1107</v>
      </c>
      <c r="H753" s="2">
        <v>1</v>
      </c>
      <c r="I753" t="s">
        <v>57</v>
      </c>
      <c r="J753" t="s">
        <v>58</v>
      </c>
      <c r="K753" s="161" t="str">
        <f t="shared" si="718"/>
        <v>SP_02586_5701p57.20</v>
      </c>
      <c r="L753" s="79">
        <v>0</v>
      </c>
      <c r="M753" s="100">
        <f t="shared" ref="M753:U753" si="760">(L753*M$5)</f>
        <v>0</v>
      </c>
      <c r="N753" s="100">
        <f t="shared" si="760"/>
        <v>0</v>
      </c>
      <c r="O753" s="100">
        <f t="shared" si="760"/>
        <v>0</v>
      </c>
      <c r="P753" s="100">
        <f t="shared" si="760"/>
        <v>0</v>
      </c>
      <c r="Q753" s="100">
        <f t="shared" si="760"/>
        <v>0</v>
      </c>
      <c r="R753" s="100">
        <f t="shared" si="760"/>
        <v>0</v>
      </c>
      <c r="S753" s="100">
        <f t="shared" si="760"/>
        <v>0</v>
      </c>
      <c r="T753" s="100">
        <f t="shared" si="760"/>
        <v>0</v>
      </c>
      <c r="U753" s="100">
        <f t="shared" si="760"/>
        <v>0</v>
      </c>
      <c r="V753"/>
    </row>
    <row r="754" spans="1:22" x14ac:dyDescent="0.25">
      <c r="A754" t="s">
        <v>95</v>
      </c>
      <c r="B754" s="95">
        <v>45748</v>
      </c>
      <c r="C754" t="s">
        <v>1099</v>
      </c>
      <c r="D754" s="2">
        <v>2</v>
      </c>
      <c r="E754" t="s">
        <v>1105</v>
      </c>
      <c r="F754" t="s">
        <v>1106</v>
      </c>
      <c r="G754" t="s">
        <v>1107</v>
      </c>
      <c r="H754" s="2">
        <v>1</v>
      </c>
      <c r="I754" t="s">
        <v>60</v>
      </c>
      <c r="J754" t="s">
        <v>61</v>
      </c>
      <c r="K754" s="161" t="str">
        <f t="shared" si="718"/>
        <v>SP_02586_5701p57.21</v>
      </c>
      <c r="L754" s="79">
        <v>0</v>
      </c>
      <c r="M754" s="100">
        <f t="shared" ref="M754:U754" si="761">(L754*M$5)</f>
        <v>0</v>
      </c>
      <c r="N754" s="100">
        <f t="shared" si="761"/>
        <v>0</v>
      </c>
      <c r="O754" s="100">
        <f t="shared" si="761"/>
        <v>0</v>
      </c>
      <c r="P754" s="100">
        <f t="shared" si="761"/>
        <v>0</v>
      </c>
      <c r="Q754" s="100">
        <f t="shared" si="761"/>
        <v>0</v>
      </c>
      <c r="R754" s="100">
        <f t="shared" si="761"/>
        <v>0</v>
      </c>
      <c r="S754" s="100">
        <f t="shared" si="761"/>
        <v>0</v>
      </c>
      <c r="T754" s="100">
        <f t="shared" si="761"/>
        <v>0</v>
      </c>
      <c r="U754" s="100">
        <f t="shared" si="761"/>
        <v>0</v>
      </c>
      <c r="V754"/>
    </row>
    <row r="755" spans="1:22" x14ac:dyDescent="0.25">
      <c r="A755" t="s">
        <v>95</v>
      </c>
      <c r="B755" s="95">
        <v>45931</v>
      </c>
      <c r="C755" t="s">
        <v>1099</v>
      </c>
      <c r="D755" s="2">
        <v>2</v>
      </c>
      <c r="E755" t="s">
        <v>1108</v>
      </c>
      <c r="F755" t="s">
        <v>1109</v>
      </c>
      <c r="G755" t="s">
        <v>1107</v>
      </c>
      <c r="H755" s="2">
        <v>1</v>
      </c>
      <c r="I755" t="s">
        <v>57</v>
      </c>
      <c r="J755" t="s">
        <v>58</v>
      </c>
      <c r="K755" s="161" t="str">
        <f t="shared" si="718"/>
        <v>SP_02586_5702p57.20</v>
      </c>
      <c r="L755" s="79">
        <v>0</v>
      </c>
      <c r="M755" s="100">
        <f t="shared" ref="M755:U755" si="762">(L755*M$5)</f>
        <v>0</v>
      </c>
      <c r="N755" s="100">
        <f t="shared" si="762"/>
        <v>0</v>
      </c>
      <c r="O755" s="100">
        <f t="shared" si="762"/>
        <v>0</v>
      </c>
      <c r="P755" s="100">
        <f t="shared" si="762"/>
        <v>0</v>
      </c>
      <c r="Q755" s="100">
        <f t="shared" si="762"/>
        <v>0</v>
      </c>
      <c r="R755" s="100">
        <f t="shared" si="762"/>
        <v>0</v>
      </c>
      <c r="S755" s="100">
        <f t="shared" si="762"/>
        <v>0</v>
      </c>
      <c r="T755" s="100">
        <f t="shared" si="762"/>
        <v>0</v>
      </c>
      <c r="U755" s="100">
        <f t="shared" si="762"/>
        <v>0</v>
      </c>
      <c r="V755"/>
    </row>
    <row r="756" spans="1:22" x14ac:dyDescent="0.25">
      <c r="A756" t="s">
        <v>95</v>
      </c>
      <c r="B756" s="95">
        <v>45748</v>
      </c>
      <c r="C756" t="s">
        <v>1099</v>
      </c>
      <c r="D756" s="2">
        <v>2</v>
      </c>
      <c r="E756" t="s">
        <v>1108</v>
      </c>
      <c r="F756" t="s">
        <v>1109</v>
      </c>
      <c r="G756" t="s">
        <v>1107</v>
      </c>
      <c r="H756" s="2">
        <v>1</v>
      </c>
      <c r="I756" t="s">
        <v>60</v>
      </c>
      <c r="J756" t="s">
        <v>61</v>
      </c>
      <c r="K756" s="161" t="str">
        <f t="shared" si="718"/>
        <v>SP_02586_5702p57.21</v>
      </c>
      <c r="L756" s="79">
        <v>0</v>
      </c>
      <c r="M756" s="100">
        <f t="shared" ref="M756:U756" si="763">(L756*M$5)</f>
        <v>0</v>
      </c>
      <c r="N756" s="100">
        <f t="shared" si="763"/>
        <v>0</v>
      </c>
      <c r="O756" s="100">
        <f t="shared" si="763"/>
        <v>0</v>
      </c>
      <c r="P756" s="100">
        <f t="shared" si="763"/>
        <v>0</v>
      </c>
      <c r="Q756" s="100">
        <f t="shared" si="763"/>
        <v>0</v>
      </c>
      <c r="R756" s="100">
        <f t="shared" si="763"/>
        <v>0</v>
      </c>
      <c r="S756" s="100">
        <f t="shared" si="763"/>
        <v>0</v>
      </c>
      <c r="T756" s="100">
        <f t="shared" si="763"/>
        <v>0</v>
      </c>
      <c r="U756" s="100">
        <f t="shared" si="763"/>
        <v>0</v>
      </c>
      <c r="V756"/>
    </row>
    <row r="757" spans="1:22" x14ac:dyDescent="0.25">
      <c r="A757" t="s">
        <v>95</v>
      </c>
      <c r="B757" s="95">
        <v>45931</v>
      </c>
      <c r="C757" t="s">
        <v>1099</v>
      </c>
      <c r="D757" s="2">
        <v>3</v>
      </c>
      <c r="E757" t="s">
        <v>1110</v>
      </c>
      <c r="F757" t="s">
        <v>1111</v>
      </c>
      <c r="G757" t="s">
        <v>1112</v>
      </c>
      <c r="H757" s="2">
        <v>1</v>
      </c>
      <c r="I757" t="s">
        <v>57</v>
      </c>
      <c r="J757" t="s">
        <v>58</v>
      </c>
      <c r="K757" s="161" t="str">
        <f t="shared" si="718"/>
        <v>SP_03554_5701p57.20</v>
      </c>
      <c r="L757" s="79">
        <v>0</v>
      </c>
      <c r="M757" s="100">
        <f t="shared" ref="M757:U757" si="764">(L757*M$5)</f>
        <v>0</v>
      </c>
      <c r="N757" s="100">
        <f t="shared" si="764"/>
        <v>0</v>
      </c>
      <c r="O757" s="100">
        <f t="shared" si="764"/>
        <v>0</v>
      </c>
      <c r="P757" s="100">
        <f t="shared" si="764"/>
        <v>0</v>
      </c>
      <c r="Q757" s="100">
        <f t="shared" si="764"/>
        <v>0</v>
      </c>
      <c r="R757" s="100">
        <f t="shared" si="764"/>
        <v>0</v>
      </c>
      <c r="S757" s="100">
        <f t="shared" si="764"/>
        <v>0</v>
      </c>
      <c r="T757" s="100">
        <f t="shared" si="764"/>
        <v>0</v>
      </c>
      <c r="U757" s="100">
        <f t="shared" si="764"/>
        <v>0</v>
      </c>
      <c r="V757"/>
    </row>
    <row r="758" spans="1:22" x14ac:dyDescent="0.25">
      <c r="A758" t="s">
        <v>95</v>
      </c>
      <c r="B758" s="95">
        <v>45748</v>
      </c>
      <c r="C758" t="s">
        <v>1099</v>
      </c>
      <c r="D758" s="2">
        <v>3</v>
      </c>
      <c r="E758" t="s">
        <v>1110</v>
      </c>
      <c r="F758" t="s">
        <v>1111</v>
      </c>
      <c r="G758" t="s">
        <v>1112</v>
      </c>
      <c r="H758" s="2">
        <v>1</v>
      </c>
      <c r="I758" t="s">
        <v>60</v>
      </c>
      <c r="J758" t="s">
        <v>61</v>
      </c>
      <c r="K758" s="161" t="str">
        <f t="shared" si="718"/>
        <v>SP_03554_5701p57.21</v>
      </c>
      <c r="L758" s="79">
        <v>0</v>
      </c>
      <c r="M758" s="100">
        <f t="shared" ref="M758:U758" si="765">(L758*M$5)</f>
        <v>0</v>
      </c>
      <c r="N758" s="100">
        <f t="shared" si="765"/>
        <v>0</v>
      </c>
      <c r="O758" s="100">
        <f t="shared" si="765"/>
        <v>0</v>
      </c>
      <c r="P758" s="100">
        <f t="shared" si="765"/>
        <v>0</v>
      </c>
      <c r="Q758" s="100">
        <f t="shared" si="765"/>
        <v>0</v>
      </c>
      <c r="R758" s="100">
        <f t="shared" si="765"/>
        <v>0</v>
      </c>
      <c r="S758" s="100">
        <f t="shared" si="765"/>
        <v>0</v>
      </c>
      <c r="T758" s="100">
        <f t="shared" si="765"/>
        <v>0</v>
      </c>
      <c r="U758" s="100">
        <f t="shared" si="765"/>
        <v>0</v>
      </c>
      <c r="V758"/>
    </row>
    <row r="759" spans="1:22" x14ac:dyDescent="0.25">
      <c r="A759" t="s">
        <v>95</v>
      </c>
      <c r="B759" s="95">
        <v>45931</v>
      </c>
      <c r="C759" t="s">
        <v>1099</v>
      </c>
      <c r="D759" s="2">
        <v>3</v>
      </c>
      <c r="E759" t="s">
        <v>1113</v>
      </c>
      <c r="F759" t="s">
        <v>1114</v>
      </c>
      <c r="G759" t="s">
        <v>1112</v>
      </c>
      <c r="H759" s="2">
        <v>1</v>
      </c>
      <c r="I759" t="s">
        <v>57</v>
      </c>
      <c r="J759" t="s">
        <v>58</v>
      </c>
      <c r="K759" s="161" t="str">
        <f t="shared" si="718"/>
        <v>SP_03554_5702p57.20</v>
      </c>
      <c r="L759" s="79">
        <v>0</v>
      </c>
      <c r="M759" s="100">
        <f t="shared" ref="M759:U759" si="766">(L759*M$5)</f>
        <v>0</v>
      </c>
      <c r="N759" s="100">
        <f t="shared" si="766"/>
        <v>0</v>
      </c>
      <c r="O759" s="100">
        <f t="shared" si="766"/>
        <v>0</v>
      </c>
      <c r="P759" s="100">
        <f t="shared" si="766"/>
        <v>0</v>
      </c>
      <c r="Q759" s="100">
        <f t="shared" si="766"/>
        <v>0</v>
      </c>
      <c r="R759" s="100">
        <f t="shared" si="766"/>
        <v>0</v>
      </c>
      <c r="S759" s="100">
        <f t="shared" si="766"/>
        <v>0</v>
      </c>
      <c r="T759" s="100">
        <f t="shared" si="766"/>
        <v>0</v>
      </c>
      <c r="U759" s="100">
        <f t="shared" si="766"/>
        <v>0</v>
      </c>
      <c r="V759"/>
    </row>
    <row r="760" spans="1:22" x14ac:dyDescent="0.25">
      <c r="A760" t="s">
        <v>95</v>
      </c>
      <c r="B760" s="95">
        <v>45748</v>
      </c>
      <c r="C760" t="s">
        <v>1099</v>
      </c>
      <c r="D760" s="2">
        <v>3</v>
      </c>
      <c r="E760" t="s">
        <v>1113</v>
      </c>
      <c r="F760" t="s">
        <v>1114</v>
      </c>
      <c r="G760" t="s">
        <v>1112</v>
      </c>
      <c r="H760" s="2">
        <v>1</v>
      </c>
      <c r="I760" t="s">
        <v>60</v>
      </c>
      <c r="J760" t="s">
        <v>61</v>
      </c>
      <c r="K760" s="161" t="str">
        <f t="shared" si="718"/>
        <v>SP_03554_5702p57.21</v>
      </c>
      <c r="L760" s="79">
        <v>0</v>
      </c>
      <c r="M760" s="100">
        <f t="shared" ref="M760:U760" si="767">(L760*M$5)</f>
        <v>0</v>
      </c>
      <c r="N760" s="100">
        <f t="shared" si="767"/>
        <v>0</v>
      </c>
      <c r="O760" s="100">
        <f t="shared" si="767"/>
        <v>0</v>
      </c>
      <c r="P760" s="100">
        <f t="shared" si="767"/>
        <v>0</v>
      </c>
      <c r="Q760" s="100">
        <f t="shared" si="767"/>
        <v>0</v>
      </c>
      <c r="R760" s="100">
        <f t="shared" si="767"/>
        <v>0</v>
      </c>
      <c r="S760" s="100">
        <f t="shared" si="767"/>
        <v>0</v>
      </c>
      <c r="T760" s="100">
        <f t="shared" si="767"/>
        <v>0</v>
      </c>
      <c r="U760" s="100">
        <f t="shared" si="767"/>
        <v>0</v>
      </c>
      <c r="V760"/>
    </row>
    <row r="761" spans="1:22" x14ac:dyDescent="0.25">
      <c r="A761" t="s">
        <v>95</v>
      </c>
      <c r="B761" s="95">
        <v>45931</v>
      </c>
      <c r="C761" t="s">
        <v>1099</v>
      </c>
      <c r="D761" s="2">
        <v>3</v>
      </c>
      <c r="E761" t="s">
        <v>1115</v>
      </c>
      <c r="F761" t="s">
        <v>1116</v>
      </c>
      <c r="G761" t="s">
        <v>1117</v>
      </c>
      <c r="H761" s="2">
        <v>1</v>
      </c>
      <c r="I761" t="s">
        <v>57</v>
      </c>
      <c r="J761" t="s">
        <v>58</v>
      </c>
      <c r="K761" s="161" t="str">
        <f t="shared" si="718"/>
        <v>SP_03586_5701p57.20</v>
      </c>
      <c r="L761" s="79">
        <v>0</v>
      </c>
      <c r="M761" s="100">
        <f t="shared" ref="M761:U761" si="768">(L761*M$5)</f>
        <v>0</v>
      </c>
      <c r="N761" s="100">
        <f t="shared" si="768"/>
        <v>0</v>
      </c>
      <c r="O761" s="100">
        <f t="shared" si="768"/>
        <v>0</v>
      </c>
      <c r="P761" s="100">
        <f t="shared" si="768"/>
        <v>0</v>
      </c>
      <c r="Q761" s="100">
        <f t="shared" si="768"/>
        <v>0</v>
      </c>
      <c r="R761" s="100">
        <f t="shared" si="768"/>
        <v>0</v>
      </c>
      <c r="S761" s="100">
        <f t="shared" si="768"/>
        <v>0</v>
      </c>
      <c r="T761" s="100">
        <f t="shared" si="768"/>
        <v>0</v>
      </c>
      <c r="U761" s="100">
        <f t="shared" si="768"/>
        <v>0</v>
      </c>
      <c r="V761"/>
    </row>
    <row r="762" spans="1:22" x14ac:dyDescent="0.25">
      <c r="A762" t="s">
        <v>95</v>
      </c>
      <c r="B762" s="95">
        <v>45748</v>
      </c>
      <c r="C762" t="s">
        <v>1099</v>
      </c>
      <c r="D762" s="2">
        <v>3</v>
      </c>
      <c r="E762" t="s">
        <v>1115</v>
      </c>
      <c r="F762" t="s">
        <v>1116</v>
      </c>
      <c r="G762" t="s">
        <v>1117</v>
      </c>
      <c r="H762" s="2">
        <v>1</v>
      </c>
      <c r="I762" t="s">
        <v>60</v>
      </c>
      <c r="J762" t="s">
        <v>61</v>
      </c>
      <c r="K762" s="161" t="str">
        <f t="shared" si="718"/>
        <v>SP_03586_5701p57.21</v>
      </c>
      <c r="L762" s="79">
        <v>0</v>
      </c>
      <c r="M762" s="100">
        <f t="shared" ref="M762:U762" si="769">(L762*M$5)</f>
        <v>0</v>
      </c>
      <c r="N762" s="100">
        <f t="shared" si="769"/>
        <v>0</v>
      </c>
      <c r="O762" s="100">
        <f t="shared" si="769"/>
        <v>0</v>
      </c>
      <c r="P762" s="100">
        <f t="shared" si="769"/>
        <v>0</v>
      </c>
      <c r="Q762" s="100">
        <f t="shared" si="769"/>
        <v>0</v>
      </c>
      <c r="R762" s="100">
        <f t="shared" si="769"/>
        <v>0</v>
      </c>
      <c r="S762" s="100">
        <f t="shared" si="769"/>
        <v>0</v>
      </c>
      <c r="T762" s="100">
        <f t="shared" si="769"/>
        <v>0</v>
      </c>
      <c r="U762" s="100">
        <f t="shared" si="769"/>
        <v>0</v>
      </c>
      <c r="V762"/>
    </row>
    <row r="763" spans="1:22" x14ac:dyDescent="0.25">
      <c r="A763" t="s">
        <v>95</v>
      </c>
      <c r="B763" s="95">
        <v>45931</v>
      </c>
      <c r="C763" t="s">
        <v>1099</v>
      </c>
      <c r="D763" s="2">
        <v>3</v>
      </c>
      <c r="E763" t="s">
        <v>1118</v>
      </c>
      <c r="F763" t="s">
        <v>1119</v>
      </c>
      <c r="G763" t="s">
        <v>1117</v>
      </c>
      <c r="H763" s="2">
        <v>1</v>
      </c>
      <c r="I763" t="s">
        <v>57</v>
      </c>
      <c r="J763" t="s">
        <v>58</v>
      </c>
      <c r="K763" s="161" t="str">
        <f t="shared" si="718"/>
        <v>SP_03586_5702p57.20</v>
      </c>
      <c r="L763" s="79">
        <v>0</v>
      </c>
      <c r="M763" s="100">
        <f t="shared" ref="M763:U763" si="770">(L763*M$5)</f>
        <v>0</v>
      </c>
      <c r="N763" s="100">
        <f t="shared" si="770"/>
        <v>0</v>
      </c>
      <c r="O763" s="100">
        <f t="shared" si="770"/>
        <v>0</v>
      </c>
      <c r="P763" s="100">
        <f t="shared" si="770"/>
        <v>0</v>
      </c>
      <c r="Q763" s="100">
        <f t="shared" si="770"/>
        <v>0</v>
      </c>
      <c r="R763" s="100">
        <f t="shared" si="770"/>
        <v>0</v>
      </c>
      <c r="S763" s="100">
        <f t="shared" si="770"/>
        <v>0</v>
      </c>
      <c r="T763" s="100">
        <f t="shared" si="770"/>
        <v>0</v>
      </c>
      <c r="U763" s="100">
        <f t="shared" si="770"/>
        <v>0</v>
      </c>
      <c r="V763"/>
    </row>
    <row r="764" spans="1:22" x14ac:dyDescent="0.25">
      <c r="A764" t="s">
        <v>95</v>
      </c>
      <c r="B764" s="95">
        <v>45748</v>
      </c>
      <c r="C764" t="s">
        <v>1099</v>
      </c>
      <c r="D764" s="2">
        <v>3</v>
      </c>
      <c r="E764" t="s">
        <v>1118</v>
      </c>
      <c r="F764" t="s">
        <v>1119</v>
      </c>
      <c r="G764" t="s">
        <v>1117</v>
      </c>
      <c r="H764" s="2">
        <v>1</v>
      </c>
      <c r="I764" t="s">
        <v>60</v>
      </c>
      <c r="J764" t="s">
        <v>61</v>
      </c>
      <c r="K764" s="161" t="str">
        <f t="shared" si="718"/>
        <v>SP_03586_5702p57.21</v>
      </c>
      <c r="L764" s="79">
        <v>0</v>
      </c>
      <c r="M764" s="100">
        <f t="shared" ref="M764:U764" si="771">(L764*M$5)</f>
        <v>0</v>
      </c>
      <c r="N764" s="100">
        <f t="shared" si="771"/>
        <v>0</v>
      </c>
      <c r="O764" s="100">
        <f t="shared" si="771"/>
        <v>0</v>
      </c>
      <c r="P764" s="100">
        <f t="shared" si="771"/>
        <v>0</v>
      </c>
      <c r="Q764" s="100">
        <f t="shared" si="771"/>
        <v>0</v>
      </c>
      <c r="R764" s="100">
        <f t="shared" si="771"/>
        <v>0</v>
      </c>
      <c r="S764" s="100">
        <f t="shared" si="771"/>
        <v>0</v>
      </c>
      <c r="T764" s="100">
        <f t="shared" si="771"/>
        <v>0</v>
      </c>
      <c r="U764" s="100">
        <f t="shared" si="771"/>
        <v>0</v>
      </c>
      <c r="V764"/>
    </row>
    <row r="765" spans="1:22" x14ac:dyDescent="0.25">
      <c r="A765" t="s">
        <v>86</v>
      </c>
      <c r="B765" s="95">
        <v>45931</v>
      </c>
      <c r="C765" t="s">
        <v>1099</v>
      </c>
      <c r="D765" s="2">
        <v>4</v>
      </c>
      <c r="E765" t="s">
        <v>1120</v>
      </c>
      <c r="F765" t="s">
        <v>1121</v>
      </c>
      <c r="H765" s="2">
        <v>1</v>
      </c>
      <c r="I765" t="s">
        <v>57</v>
      </c>
      <c r="J765" t="s">
        <v>58</v>
      </c>
      <c r="K765" s="161" t="str">
        <f t="shared" si="718"/>
        <v>SP_04532_5701p57.20</v>
      </c>
      <c r="L765" s="79">
        <v>0</v>
      </c>
      <c r="M765" s="100">
        <f t="shared" ref="M765:U765" si="772">(L765*M$5)</f>
        <v>0</v>
      </c>
      <c r="N765" s="100">
        <f t="shared" si="772"/>
        <v>0</v>
      </c>
      <c r="O765" s="100">
        <f t="shared" si="772"/>
        <v>0</v>
      </c>
      <c r="P765" s="100">
        <f t="shared" si="772"/>
        <v>0</v>
      </c>
      <c r="Q765" s="100">
        <f t="shared" si="772"/>
        <v>0</v>
      </c>
      <c r="R765" s="100">
        <f t="shared" si="772"/>
        <v>0</v>
      </c>
      <c r="S765" s="100">
        <f t="shared" si="772"/>
        <v>0</v>
      </c>
      <c r="T765" s="100">
        <f t="shared" si="772"/>
        <v>0</v>
      </c>
      <c r="U765" s="100">
        <f t="shared" si="772"/>
        <v>0</v>
      </c>
      <c r="V765"/>
    </row>
    <row r="766" spans="1:22" x14ac:dyDescent="0.25">
      <c r="A766" t="s">
        <v>86</v>
      </c>
      <c r="B766" s="95">
        <v>45748</v>
      </c>
      <c r="C766" t="s">
        <v>1099</v>
      </c>
      <c r="D766" s="2">
        <v>4</v>
      </c>
      <c r="E766" t="s">
        <v>1120</v>
      </c>
      <c r="F766" t="s">
        <v>1121</v>
      </c>
      <c r="H766" s="2">
        <v>1</v>
      </c>
      <c r="I766" t="s">
        <v>60</v>
      </c>
      <c r="J766" t="s">
        <v>61</v>
      </c>
      <c r="K766" s="161" t="str">
        <f t="shared" si="718"/>
        <v>SP_04532_5701p57.21</v>
      </c>
      <c r="L766" s="79">
        <v>0</v>
      </c>
      <c r="M766" s="100">
        <f t="shared" ref="M766:U766" si="773">(L766*M$5)</f>
        <v>0</v>
      </c>
      <c r="N766" s="100">
        <f t="shared" si="773"/>
        <v>0</v>
      </c>
      <c r="O766" s="100">
        <f t="shared" si="773"/>
        <v>0</v>
      </c>
      <c r="P766" s="100">
        <f t="shared" si="773"/>
        <v>0</v>
      </c>
      <c r="Q766" s="100">
        <f t="shared" si="773"/>
        <v>0</v>
      </c>
      <c r="R766" s="100">
        <f t="shared" si="773"/>
        <v>0</v>
      </c>
      <c r="S766" s="100">
        <f t="shared" si="773"/>
        <v>0</v>
      </c>
      <c r="T766" s="100">
        <f t="shared" si="773"/>
        <v>0</v>
      </c>
      <c r="U766" s="100">
        <f t="shared" si="773"/>
        <v>0</v>
      </c>
      <c r="V766"/>
    </row>
    <row r="767" spans="1:22" x14ac:dyDescent="0.25">
      <c r="A767" t="s">
        <v>95</v>
      </c>
      <c r="B767" s="95">
        <v>45931</v>
      </c>
      <c r="C767" t="s">
        <v>1099</v>
      </c>
      <c r="D767" s="2">
        <v>4</v>
      </c>
      <c r="E767" t="s">
        <v>1122</v>
      </c>
      <c r="F767" t="s">
        <v>1123</v>
      </c>
      <c r="G767" t="s">
        <v>1124</v>
      </c>
      <c r="H767" s="2">
        <v>1</v>
      </c>
      <c r="I767" t="s">
        <v>57</v>
      </c>
      <c r="J767" t="s">
        <v>58</v>
      </c>
      <c r="K767" s="161" t="str">
        <f t="shared" si="718"/>
        <v>SP_04554_5705p57.20</v>
      </c>
      <c r="L767" s="79">
        <v>0</v>
      </c>
      <c r="M767" s="100">
        <f t="shared" ref="M767:U767" si="774">(L767*M$5)</f>
        <v>0</v>
      </c>
      <c r="N767" s="100">
        <f t="shared" si="774"/>
        <v>0</v>
      </c>
      <c r="O767" s="100">
        <f t="shared" si="774"/>
        <v>0</v>
      </c>
      <c r="P767" s="100">
        <f t="shared" si="774"/>
        <v>0</v>
      </c>
      <c r="Q767" s="100">
        <f t="shared" si="774"/>
        <v>0</v>
      </c>
      <c r="R767" s="100">
        <f t="shared" si="774"/>
        <v>0</v>
      </c>
      <c r="S767" s="100">
        <f t="shared" si="774"/>
        <v>0</v>
      </c>
      <c r="T767" s="100">
        <f t="shared" si="774"/>
        <v>0</v>
      </c>
      <c r="U767" s="100">
        <f t="shared" si="774"/>
        <v>0</v>
      </c>
      <c r="V767"/>
    </row>
    <row r="768" spans="1:22" x14ac:dyDescent="0.25">
      <c r="A768" t="s">
        <v>95</v>
      </c>
      <c r="B768" s="95">
        <v>45748</v>
      </c>
      <c r="C768" t="s">
        <v>1099</v>
      </c>
      <c r="D768" s="2">
        <v>4</v>
      </c>
      <c r="E768" t="s">
        <v>1122</v>
      </c>
      <c r="F768" t="s">
        <v>1123</v>
      </c>
      <c r="G768" t="s">
        <v>1124</v>
      </c>
      <c r="H768" s="2">
        <v>1</v>
      </c>
      <c r="I768" t="s">
        <v>60</v>
      </c>
      <c r="J768" t="s">
        <v>61</v>
      </c>
      <c r="K768" s="161" t="str">
        <f t="shared" si="718"/>
        <v>SP_04554_5705p57.21</v>
      </c>
      <c r="L768" s="79">
        <v>0</v>
      </c>
      <c r="M768" s="100">
        <f t="shared" ref="M768:U768" si="775">(L768*M$5)</f>
        <v>0</v>
      </c>
      <c r="N768" s="100">
        <f t="shared" si="775"/>
        <v>0</v>
      </c>
      <c r="O768" s="100">
        <f t="shared" si="775"/>
        <v>0</v>
      </c>
      <c r="P768" s="100">
        <f t="shared" si="775"/>
        <v>0</v>
      </c>
      <c r="Q768" s="100">
        <f t="shared" si="775"/>
        <v>0</v>
      </c>
      <c r="R768" s="100">
        <f t="shared" si="775"/>
        <v>0</v>
      </c>
      <c r="S768" s="100">
        <f t="shared" si="775"/>
        <v>0</v>
      </c>
      <c r="T768" s="100">
        <f t="shared" si="775"/>
        <v>0</v>
      </c>
      <c r="U768" s="100">
        <f t="shared" si="775"/>
        <v>0</v>
      </c>
      <c r="V768"/>
    </row>
    <row r="769" spans="1:22" x14ac:dyDescent="0.25">
      <c r="A769" t="s">
        <v>95</v>
      </c>
      <c r="B769" s="95">
        <v>45931</v>
      </c>
      <c r="C769" t="s">
        <v>1099</v>
      </c>
      <c r="D769" s="2">
        <v>4</v>
      </c>
      <c r="E769" t="s">
        <v>1125</v>
      </c>
      <c r="F769" t="s">
        <v>1126</v>
      </c>
      <c r="G769" t="s">
        <v>1124</v>
      </c>
      <c r="H769" s="2">
        <v>1</v>
      </c>
      <c r="I769" t="s">
        <v>57</v>
      </c>
      <c r="J769" t="s">
        <v>58</v>
      </c>
      <c r="K769" s="161" t="str">
        <f t="shared" si="718"/>
        <v>SP_04554_5706p57.20</v>
      </c>
      <c r="L769" s="79">
        <v>0</v>
      </c>
      <c r="M769" s="100">
        <f t="shared" ref="M769:U769" si="776">(L769*M$5)</f>
        <v>0</v>
      </c>
      <c r="N769" s="100">
        <f t="shared" si="776"/>
        <v>0</v>
      </c>
      <c r="O769" s="100">
        <f t="shared" si="776"/>
        <v>0</v>
      </c>
      <c r="P769" s="100">
        <f t="shared" si="776"/>
        <v>0</v>
      </c>
      <c r="Q769" s="100">
        <f t="shared" si="776"/>
        <v>0</v>
      </c>
      <c r="R769" s="100">
        <f t="shared" si="776"/>
        <v>0</v>
      </c>
      <c r="S769" s="100">
        <f t="shared" si="776"/>
        <v>0</v>
      </c>
      <c r="T769" s="100">
        <f t="shared" si="776"/>
        <v>0</v>
      </c>
      <c r="U769" s="100">
        <f t="shared" si="776"/>
        <v>0</v>
      </c>
      <c r="V769"/>
    </row>
    <row r="770" spans="1:22" x14ac:dyDescent="0.25">
      <c r="A770" t="s">
        <v>95</v>
      </c>
      <c r="B770" s="95">
        <v>45748</v>
      </c>
      <c r="C770" t="s">
        <v>1099</v>
      </c>
      <c r="D770" s="2">
        <v>4</v>
      </c>
      <c r="E770" t="s">
        <v>1125</v>
      </c>
      <c r="F770" t="s">
        <v>1126</v>
      </c>
      <c r="G770" t="s">
        <v>1124</v>
      </c>
      <c r="H770" s="2">
        <v>1</v>
      </c>
      <c r="I770" t="s">
        <v>60</v>
      </c>
      <c r="J770" t="s">
        <v>61</v>
      </c>
      <c r="K770" s="161" t="str">
        <f t="shared" si="718"/>
        <v>SP_04554_5706p57.21</v>
      </c>
      <c r="L770" s="79">
        <v>0</v>
      </c>
      <c r="M770" s="100">
        <f t="shared" ref="M770:U770" si="777">(L770*M$5)</f>
        <v>0</v>
      </c>
      <c r="N770" s="100">
        <f t="shared" si="777"/>
        <v>0</v>
      </c>
      <c r="O770" s="100">
        <f t="shared" si="777"/>
        <v>0</v>
      </c>
      <c r="P770" s="100">
        <f t="shared" si="777"/>
        <v>0</v>
      </c>
      <c r="Q770" s="100">
        <f t="shared" si="777"/>
        <v>0</v>
      </c>
      <c r="R770" s="100">
        <f t="shared" si="777"/>
        <v>0</v>
      </c>
      <c r="S770" s="100">
        <f t="shared" si="777"/>
        <v>0</v>
      </c>
      <c r="T770" s="100">
        <f t="shared" si="777"/>
        <v>0</v>
      </c>
      <c r="U770" s="100">
        <f t="shared" si="777"/>
        <v>0</v>
      </c>
      <c r="V770"/>
    </row>
    <row r="771" spans="1:22" x14ac:dyDescent="0.25">
      <c r="A771" t="s">
        <v>95</v>
      </c>
      <c r="B771" s="95">
        <v>45931</v>
      </c>
      <c r="C771" t="s">
        <v>1099</v>
      </c>
      <c r="D771" s="2">
        <v>4</v>
      </c>
      <c r="E771" t="s">
        <v>1127</v>
      </c>
      <c r="F771" t="s">
        <v>1128</v>
      </c>
      <c r="G771" t="s">
        <v>1129</v>
      </c>
      <c r="H771" s="2">
        <v>1</v>
      </c>
      <c r="I771" t="s">
        <v>57</v>
      </c>
      <c r="J771" t="s">
        <v>58</v>
      </c>
      <c r="K771" s="161" t="str">
        <f t="shared" si="718"/>
        <v>SP_04586_5701p57.20</v>
      </c>
      <c r="L771" s="79">
        <v>0</v>
      </c>
      <c r="M771" s="100">
        <f t="shared" ref="M771:U771" si="778">(L771*M$5)</f>
        <v>0</v>
      </c>
      <c r="N771" s="100">
        <f t="shared" si="778"/>
        <v>0</v>
      </c>
      <c r="O771" s="100">
        <f t="shared" si="778"/>
        <v>0</v>
      </c>
      <c r="P771" s="100">
        <f t="shared" si="778"/>
        <v>0</v>
      </c>
      <c r="Q771" s="100">
        <f t="shared" si="778"/>
        <v>0</v>
      </c>
      <c r="R771" s="100">
        <f t="shared" si="778"/>
        <v>0</v>
      </c>
      <c r="S771" s="100">
        <f t="shared" si="778"/>
        <v>0</v>
      </c>
      <c r="T771" s="100">
        <f t="shared" si="778"/>
        <v>0</v>
      </c>
      <c r="U771" s="100">
        <f t="shared" si="778"/>
        <v>0</v>
      </c>
      <c r="V771"/>
    </row>
    <row r="772" spans="1:22" x14ac:dyDescent="0.25">
      <c r="A772" t="s">
        <v>95</v>
      </c>
      <c r="B772" s="95">
        <v>45748</v>
      </c>
      <c r="C772" t="s">
        <v>1099</v>
      </c>
      <c r="D772" s="2">
        <v>4</v>
      </c>
      <c r="E772" t="s">
        <v>1127</v>
      </c>
      <c r="F772" t="s">
        <v>1128</v>
      </c>
      <c r="G772" t="s">
        <v>1129</v>
      </c>
      <c r="H772" s="2">
        <v>1</v>
      </c>
      <c r="I772" t="s">
        <v>60</v>
      </c>
      <c r="J772" t="s">
        <v>61</v>
      </c>
      <c r="K772" s="161" t="str">
        <f t="shared" si="718"/>
        <v>SP_04586_5701p57.21</v>
      </c>
      <c r="L772" s="79">
        <v>0</v>
      </c>
      <c r="M772" s="100">
        <f t="shared" ref="M772:U772" si="779">(L772*M$5)</f>
        <v>0</v>
      </c>
      <c r="N772" s="100">
        <f t="shared" si="779"/>
        <v>0</v>
      </c>
      <c r="O772" s="100">
        <f t="shared" si="779"/>
        <v>0</v>
      </c>
      <c r="P772" s="100">
        <f t="shared" si="779"/>
        <v>0</v>
      </c>
      <c r="Q772" s="100">
        <f t="shared" si="779"/>
        <v>0</v>
      </c>
      <c r="R772" s="100">
        <f t="shared" si="779"/>
        <v>0</v>
      </c>
      <c r="S772" s="100">
        <f t="shared" si="779"/>
        <v>0</v>
      </c>
      <c r="T772" s="100">
        <f t="shared" si="779"/>
        <v>0</v>
      </c>
      <c r="U772" s="100">
        <f t="shared" si="779"/>
        <v>0</v>
      </c>
      <c r="V772"/>
    </row>
    <row r="773" spans="1:22" x14ac:dyDescent="0.25">
      <c r="A773" t="s">
        <v>95</v>
      </c>
      <c r="B773" s="95">
        <v>45931</v>
      </c>
      <c r="C773" t="s">
        <v>1099</v>
      </c>
      <c r="D773" s="2">
        <v>4</v>
      </c>
      <c r="E773" t="s">
        <v>1130</v>
      </c>
      <c r="F773" t="s">
        <v>1131</v>
      </c>
      <c r="G773" t="s">
        <v>1129</v>
      </c>
      <c r="H773" s="2">
        <v>1</v>
      </c>
      <c r="I773" t="s">
        <v>57</v>
      </c>
      <c r="J773" t="s">
        <v>58</v>
      </c>
      <c r="K773" s="161" t="str">
        <f t="shared" si="718"/>
        <v>SP_04586_5702p57.20</v>
      </c>
      <c r="L773" s="79">
        <v>0</v>
      </c>
      <c r="M773" s="100">
        <f t="shared" ref="M773:U773" si="780">(L773*M$5)</f>
        <v>0</v>
      </c>
      <c r="N773" s="100">
        <f t="shared" si="780"/>
        <v>0</v>
      </c>
      <c r="O773" s="100">
        <f t="shared" si="780"/>
        <v>0</v>
      </c>
      <c r="P773" s="100">
        <f t="shared" si="780"/>
        <v>0</v>
      </c>
      <c r="Q773" s="100">
        <f t="shared" si="780"/>
        <v>0</v>
      </c>
      <c r="R773" s="100">
        <f t="shared" si="780"/>
        <v>0</v>
      </c>
      <c r="S773" s="100">
        <f t="shared" si="780"/>
        <v>0</v>
      </c>
      <c r="T773" s="100">
        <f t="shared" si="780"/>
        <v>0</v>
      </c>
      <c r="U773" s="100">
        <f t="shared" si="780"/>
        <v>0</v>
      </c>
      <c r="V773"/>
    </row>
    <row r="774" spans="1:22" x14ac:dyDescent="0.25">
      <c r="A774" t="s">
        <v>95</v>
      </c>
      <c r="B774" s="95">
        <v>45748</v>
      </c>
      <c r="C774" t="s">
        <v>1099</v>
      </c>
      <c r="D774" s="2">
        <v>4</v>
      </c>
      <c r="E774" t="s">
        <v>1130</v>
      </c>
      <c r="F774" t="s">
        <v>1131</v>
      </c>
      <c r="G774" t="s">
        <v>1129</v>
      </c>
      <c r="H774" s="2">
        <v>1</v>
      </c>
      <c r="I774" t="s">
        <v>60</v>
      </c>
      <c r="J774" t="s">
        <v>61</v>
      </c>
      <c r="K774" s="161" t="str">
        <f t="shared" si="718"/>
        <v>SP_04586_5702p57.21</v>
      </c>
      <c r="L774" s="79">
        <v>0</v>
      </c>
      <c r="M774" s="100">
        <f t="shared" ref="M774:U774" si="781">(L774*M$5)</f>
        <v>0</v>
      </c>
      <c r="N774" s="100">
        <f t="shared" si="781"/>
        <v>0</v>
      </c>
      <c r="O774" s="100">
        <f t="shared" si="781"/>
        <v>0</v>
      </c>
      <c r="P774" s="100">
        <f t="shared" si="781"/>
        <v>0</v>
      </c>
      <c r="Q774" s="100">
        <f t="shared" si="781"/>
        <v>0</v>
      </c>
      <c r="R774" s="100">
        <f t="shared" si="781"/>
        <v>0</v>
      </c>
      <c r="S774" s="100">
        <f t="shared" si="781"/>
        <v>0</v>
      </c>
      <c r="T774" s="100">
        <f t="shared" si="781"/>
        <v>0</v>
      </c>
      <c r="U774" s="100">
        <f t="shared" si="781"/>
        <v>0</v>
      </c>
      <c r="V774"/>
    </row>
    <row r="775" spans="1:22" x14ac:dyDescent="0.25">
      <c r="A775" t="s">
        <v>95</v>
      </c>
      <c r="B775" s="95">
        <v>45778</v>
      </c>
      <c r="C775" t="s">
        <v>87</v>
      </c>
      <c r="D775" s="2">
        <v>3</v>
      </c>
      <c r="E775" t="s">
        <v>1132</v>
      </c>
      <c r="F775" t="s">
        <v>1133</v>
      </c>
      <c r="H775" s="2">
        <v>2</v>
      </c>
      <c r="I775" t="s">
        <v>45</v>
      </c>
      <c r="J775" t="s">
        <v>46</v>
      </c>
      <c r="K775" s="161" t="str">
        <f t="shared" si="718"/>
        <v>AD_03_34_5701p57.12</v>
      </c>
      <c r="L775" s="79">
        <v>0</v>
      </c>
      <c r="M775" s="100">
        <f t="shared" ref="M775:U775" si="782">(L775*M$5)</f>
        <v>0</v>
      </c>
      <c r="N775" s="100">
        <f t="shared" si="782"/>
        <v>0</v>
      </c>
      <c r="O775" s="100">
        <f t="shared" si="782"/>
        <v>0</v>
      </c>
      <c r="P775" s="100">
        <f t="shared" si="782"/>
        <v>0</v>
      </c>
      <c r="Q775" s="100">
        <f t="shared" si="782"/>
        <v>0</v>
      </c>
      <c r="R775" s="100">
        <f t="shared" si="782"/>
        <v>0</v>
      </c>
      <c r="S775" s="100">
        <f t="shared" si="782"/>
        <v>0</v>
      </c>
      <c r="T775" s="100">
        <f t="shared" si="782"/>
        <v>0</v>
      </c>
      <c r="U775" s="100">
        <f t="shared" si="782"/>
        <v>0</v>
      </c>
      <c r="V775"/>
    </row>
    <row r="776" spans="1:22" x14ac:dyDescent="0.25">
      <c r="A776" t="s">
        <v>95</v>
      </c>
      <c r="B776" s="95">
        <v>45663</v>
      </c>
      <c r="C776" t="s">
        <v>96</v>
      </c>
      <c r="D776" s="2" t="s">
        <v>1134</v>
      </c>
      <c r="E776" t="s">
        <v>1135</v>
      </c>
      <c r="F776" t="s">
        <v>1133</v>
      </c>
      <c r="G776" t="s">
        <v>1136</v>
      </c>
      <c r="H776" s="2">
        <v>137</v>
      </c>
      <c r="I776" t="s">
        <v>45</v>
      </c>
      <c r="J776" t="s">
        <v>46</v>
      </c>
      <c r="K776" s="161" t="str">
        <f t="shared" ref="K776:K839" si="783">CONCATENATE(E776,I776)</f>
        <v>AE__AXXX_5701p57.12</v>
      </c>
      <c r="L776" s="79">
        <v>0</v>
      </c>
      <c r="M776" s="100">
        <f t="shared" ref="M776:U776" si="784">(L776*M$5)</f>
        <v>0</v>
      </c>
      <c r="N776" s="100">
        <f t="shared" si="784"/>
        <v>0</v>
      </c>
      <c r="O776" s="100">
        <f t="shared" si="784"/>
        <v>0</v>
      </c>
      <c r="P776" s="100">
        <f t="shared" si="784"/>
        <v>0</v>
      </c>
      <c r="Q776" s="100">
        <f t="shared" si="784"/>
        <v>0</v>
      </c>
      <c r="R776" s="100">
        <f t="shared" si="784"/>
        <v>0</v>
      </c>
      <c r="S776" s="100">
        <f t="shared" si="784"/>
        <v>0</v>
      </c>
      <c r="T776" s="100">
        <f t="shared" si="784"/>
        <v>0</v>
      </c>
      <c r="U776" s="100">
        <f t="shared" si="784"/>
        <v>0</v>
      </c>
      <c r="V776"/>
    </row>
    <row r="777" spans="1:22" x14ac:dyDescent="0.25">
      <c r="A777" t="s">
        <v>95</v>
      </c>
      <c r="B777" s="95">
        <v>45754</v>
      </c>
      <c r="C777" t="s">
        <v>96</v>
      </c>
      <c r="D777" s="2" t="s">
        <v>1134</v>
      </c>
      <c r="E777" t="s">
        <v>1135</v>
      </c>
      <c r="F777" t="s">
        <v>1133</v>
      </c>
      <c r="G777" t="s">
        <v>1136</v>
      </c>
      <c r="H777" s="2">
        <v>137</v>
      </c>
      <c r="I777" t="s">
        <v>45</v>
      </c>
      <c r="J777" t="s">
        <v>46</v>
      </c>
      <c r="K777" s="161" t="str">
        <f t="shared" si="783"/>
        <v>AE__AXXX_5701p57.12</v>
      </c>
      <c r="L777" s="79">
        <v>0</v>
      </c>
      <c r="M777" s="100">
        <f t="shared" ref="M777:U777" si="785">(L777*M$5)</f>
        <v>0</v>
      </c>
      <c r="N777" s="100">
        <f t="shared" si="785"/>
        <v>0</v>
      </c>
      <c r="O777" s="100">
        <f t="shared" si="785"/>
        <v>0</v>
      </c>
      <c r="P777" s="100">
        <f t="shared" si="785"/>
        <v>0</v>
      </c>
      <c r="Q777" s="100">
        <f t="shared" si="785"/>
        <v>0</v>
      </c>
      <c r="R777" s="100">
        <f t="shared" si="785"/>
        <v>0</v>
      </c>
      <c r="S777" s="100">
        <f t="shared" si="785"/>
        <v>0</v>
      </c>
      <c r="T777" s="100">
        <f t="shared" si="785"/>
        <v>0</v>
      </c>
      <c r="U777" s="100">
        <f t="shared" si="785"/>
        <v>0</v>
      </c>
      <c r="V777"/>
    </row>
    <row r="778" spans="1:22" x14ac:dyDescent="0.25">
      <c r="A778" t="s">
        <v>95</v>
      </c>
      <c r="B778" s="95">
        <v>45845</v>
      </c>
      <c r="C778" t="s">
        <v>96</v>
      </c>
      <c r="D778" s="2" t="s">
        <v>1134</v>
      </c>
      <c r="E778" t="s">
        <v>1135</v>
      </c>
      <c r="F778" t="s">
        <v>1133</v>
      </c>
      <c r="G778" t="s">
        <v>1136</v>
      </c>
      <c r="H778" s="2">
        <v>137</v>
      </c>
      <c r="I778" t="s">
        <v>45</v>
      </c>
      <c r="J778" t="s">
        <v>46</v>
      </c>
      <c r="K778" s="161" t="str">
        <f t="shared" si="783"/>
        <v>AE__AXXX_5701p57.12</v>
      </c>
      <c r="L778" s="79">
        <v>0</v>
      </c>
      <c r="M778" s="100">
        <f t="shared" ref="M778:U778" si="786">(L778*M$5)</f>
        <v>0</v>
      </c>
      <c r="N778" s="100">
        <f t="shared" si="786"/>
        <v>0</v>
      </c>
      <c r="O778" s="100">
        <f t="shared" si="786"/>
        <v>0</v>
      </c>
      <c r="P778" s="100">
        <f t="shared" si="786"/>
        <v>0</v>
      </c>
      <c r="Q778" s="100">
        <f t="shared" si="786"/>
        <v>0</v>
      </c>
      <c r="R778" s="100">
        <f t="shared" si="786"/>
        <v>0</v>
      </c>
      <c r="S778" s="100">
        <f t="shared" si="786"/>
        <v>0</v>
      </c>
      <c r="T778" s="100">
        <f t="shared" si="786"/>
        <v>0</v>
      </c>
      <c r="U778" s="100">
        <f t="shared" si="786"/>
        <v>0</v>
      </c>
      <c r="V778"/>
    </row>
    <row r="779" spans="1:22" x14ac:dyDescent="0.25">
      <c r="A779" t="s">
        <v>95</v>
      </c>
      <c r="B779" s="95">
        <v>45936</v>
      </c>
      <c r="C779" t="s">
        <v>96</v>
      </c>
      <c r="D779" s="2" t="s">
        <v>1134</v>
      </c>
      <c r="E779" t="s">
        <v>1135</v>
      </c>
      <c r="F779" t="s">
        <v>1133</v>
      </c>
      <c r="G779" t="s">
        <v>1136</v>
      </c>
      <c r="H779" s="2">
        <v>137</v>
      </c>
      <c r="I779" t="s">
        <v>45</v>
      </c>
      <c r="J779" t="s">
        <v>46</v>
      </c>
      <c r="K779" s="161" t="str">
        <f t="shared" si="783"/>
        <v>AE__AXXX_5701p57.12</v>
      </c>
      <c r="L779" s="79">
        <v>0</v>
      </c>
      <c r="M779" s="100">
        <f t="shared" ref="M779:U779" si="787">(L779*M$5)</f>
        <v>0</v>
      </c>
      <c r="N779" s="100">
        <f t="shared" si="787"/>
        <v>0</v>
      </c>
      <c r="O779" s="100">
        <f t="shared" si="787"/>
        <v>0</v>
      </c>
      <c r="P779" s="100">
        <f t="shared" si="787"/>
        <v>0</v>
      </c>
      <c r="Q779" s="100">
        <f t="shared" si="787"/>
        <v>0</v>
      </c>
      <c r="R779" s="100">
        <f t="shared" si="787"/>
        <v>0</v>
      </c>
      <c r="S779" s="100">
        <f t="shared" si="787"/>
        <v>0</v>
      </c>
      <c r="T779" s="100">
        <f t="shared" si="787"/>
        <v>0</v>
      </c>
      <c r="U779" s="100">
        <f t="shared" si="787"/>
        <v>0</v>
      </c>
      <c r="V779"/>
    </row>
    <row r="780" spans="1:22" x14ac:dyDescent="0.25">
      <c r="A780" t="s">
        <v>112</v>
      </c>
      <c r="B780" s="95">
        <v>45748</v>
      </c>
      <c r="C780" t="s">
        <v>96</v>
      </c>
      <c r="D780" s="2" t="s">
        <v>1134</v>
      </c>
      <c r="E780" t="s">
        <v>1137</v>
      </c>
      <c r="F780" t="s">
        <v>1138</v>
      </c>
      <c r="H780" s="2">
        <v>44</v>
      </c>
      <c r="I780" t="s">
        <v>39</v>
      </c>
      <c r="J780" t="s">
        <v>1139</v>
      </c>
      <c r="K780" s="161" t="str">
        <f t="shared" si="783"/>
        <v>AE__AXXX_5702p57.08</v>
      </c>
      <c r="L780" s="79">
        <v>0</v>
      </c>
      <c r="M780" s="100">
        <f t="shared" ref="M780:U780" si="788">(L780*M$5)</f>
        <v>0</v>
      </c>
      <c r="N780" s="100">
        <f t="shared" si="788"/>
        <v>0</v>
      </c>
      <c r="O780" s="100">
        <f t="shared" si="788"/>
        <v>0</v>
      </c>
      <c r="P780" s="100">
        <f t="shared" si="788"/>
        <v>0</v>
      </c>
      <c r="Q780" s="100">
        <f t="shared" si="788"/>
        <v>0</v>
      </c>
      <c r="R780" s="100">
        <f t="shared" si="788"/>
        <v>0</v>
      </c>
      <c r="S780" s="100">
        <f t="shared" si="788"/>
        <v>0</v>
      </c>
      <c r="T780" s="100">
        <f t="shared" si="788"/>
        <v>0</v>
      </c>
      <c r="U780" s="100">
        <f t="shared" si="788"/>
        <v>0</v>
      </c>
      <c r="V780"/>
    </row>
    <row r="781" spans="1:22" x14ac:dyDescent="0.25">
      <c r="A781" t="s">
        <v>112</v>
      </c>
      <c r="B781" s="95">
        <v>45748</v>
      </c>
      <c r="C781" t="s">
        <v>96</v>
      </c>
      <c r="D781" s="2" t="s">
        <v>88</v>
      </c>
      <c r="E781" t="s">
        <v>1140</v>
      </c>
      <c r="F781" t="s">
        <v>1141</v>
      </c>
      <c r="G781" t="s">
        <v>1142</v>
      </c>
      <c r="H781" s="2">
        <v>4</v>
      </c>
      <c r="I781" t="s">
        <v>62</v>
      </c>
      <c r="J781" t="s">
        <v>63</v>
      </c>
      <c r="K781" s="161" t="str">
        <f t="shared" si="783"/>
        <v>AE__DXXX_5702p57.22</v>
      </c>
      <c r="L781" s="79">
        <v>0</v>
      </c>
      <c r="M781" s="100">
        <f t="shared" ref="M781:U781" si="789">(L781*M$5)</f>
        <v>0</v>
      </c>
      <c r="N781" s="100">
        <f t="shared" si="789"/>
        <v>0</v>
      </c>
      <c r="O781" s="100">
        <f t="shared" si="789"/>
        <v>0</v>
      </c>
      <c r="P781" s="100">
        <f t="shared" si="789"/>
        <v>0</v>
      </c>
      <c r="Q781" s="100">
        <f t="shared" si="789"/>
        <v>0</v>
      </c>
      <c r="R781" s="100">
        <f t="shared" si="789"/>
        <v>0</v>
      </c>
      <c r="S781" s="100">
        <f t="shared" si="789"/>
        <v>0</v>
      </c>
      <c r="T781" s="100">
        <f t="shared" si="789"/>
        <v>0</v>
      </c>
      <c r="U781" s="100">
        <f t="shared" si="789"/>
        <v>0</v>
      </c>
      <c r="V781"/>
    </row>
    <row r="782" spans="1:22" x14ac:dyDescent="0.25">
      <c r="A782" t="s">
        <v>112</v>
      </c>
      <c r="B782" s="95">
        <v>45931</v>
      </c>
      <c r="C782" t="s">
        <v>96</v>
      </c>
      <c r="D782" s="2">
        <v>4</v>
      </c>
      <c r="E782" t="s">
        <v>1143</v>
      </c>
      <c r="F782" t="s">
        <v>1144</v>
      </c>
      <c r="H782" s="2">
        <v>4</v>
      </c>
      <c r="I782" t="s">
        <v>53</v>
      </c>
      <c r="J782" t="s">
        <v>1145</v>
      </c>
      <c r="K782" s="161" t="str">
        <f t="shared" si="783"/>
        <v>AE_04_06_5701p57.15</v>
      </c>
      <c r="L782" s="79">
        <v>0</v>
      </c>
      <c r="M782" s="100">
        <f t="shared" ref="M782:U782" si="790">(L782*M$5)</f>
        <v>0</v>
      </c>
      <c r="N782" s="100">
        <f t="shared" si="790"/>
        <v>0</v>
      </c>
      <c r="O782" s="100">
        <f t="shared" si="790"/>
        <v>0</v>
      </c>
      <c r="P782" s="100">
        <f t="shared" si="790"/>
        <v>0</v>
      </c>
      <c r="Q782" s="100">
        <f t="shared" si="790"/>
        <v>0</v>
      </c>
      <c r="R782" s="100">
        <f t="shared" si="790"/>
        <v>0</v>
      </c>
      <c r="S782" s="100">
        <f t="shared" si="790"/>
        <v>0</v>
      </c>
      <c r="T782" s="100">
        <f t="shared" si="790"/>
        <v>0</v>
      </c>
      <c r="U782" s="100">
        <f t="shared" si="790"/>
        <v>0</v>
      </c>
      <c r="V782"/>
    </row>
    <row r="783" spans="1:22" x14ac:dyDescent="0.25">
      <c r="A783" t="s">
        <v>112</v>
      </c>
      <c r="B783" s="95">
        <v>45658</v>
      </c>
      <c r="C783" t="s">
        <v>107</v>
      </c>
      <c r="D783" s="2" t="s">
        <v>88</v>
      </c>
      <c r="E783" t="s">
        <v>1146</v>
      </c>
      <c r="F783" t="s">
        <v>48</v>
      </c>
      <c r="H783" s="2">
        <v>1</v>
      </c>
      <c r="I783" t="s">
        <v>47</v>
      </c>
      <c r="J783" t="s">
        <v>48</v>
      </c>
      <c r="K783" s="161" t="str">
        <f t="shared" si="783"/>
        <v>BA__D_XX_5701p57.13</v>
      </c>
      <c r="L783" s="79">
        <v>0</v>
      </c>
      <c r="M783" s="100">
        <f t="shared" ref="M783:U783" si="791">(L783*M$5)</f>
        <v>0</v>
      </c>
      <c r="N783" s="100">
        <f t="shared" si="791"/>
        <v>0</v>
      </c>
      <c r="O783" s="100">
        <f t="shared" si="791"/>
        <v>0</v>
      </c>
      <c r="P783" s="100">
        <f t="shared" si="791"/>
        <v>0</v>
      </c>
      <c r="Q783" s="100">
        <f t="shared" si="791"/>
        <v>0</v>
      </c>
      <c r="R783" s="100">
        <f t="shared" si="791"/>
        <v>0</v>
      </c>
      <c r="S783" s="100">
        <f t="shared" si="791"/>
        <v>0</v>
      </c>
      <c r="T783" s="100">
        <f t="shared" si="791"/>
        <v>0</v>
      </c>
      <c r="U783" s="100">
        <f t="shared" si="791"/>
        <v>0</v>
      </c>
      <c r="V783"/>
    </row>
    <row r="784" spans="1:22" x14ac:dyDescent="0.25">
      <c r="A784" t="s">
        <v>95</v>
      </c>
      <c r="B784" s="95">
        <v>45992</v>
      </c>
      <c r="C784" t="s">
        <v>107</v>
      </c>
      <c r="D784" s="2">
        <v>1</v>
      </c>
      <c r="E784" t="s">
        <v>1147</v>
      </c>
      <c r="F784" t="s">
        <v>1148</v>
      </c>
      <c r="G784" t="s">
        <v>1149</v>
      </c>
      <c r="H784" s="2">
        <v>1</v>
      </c>
      <c r="I784" t="s">
        <v>55</v>
      </c>
      <c r="J784" t="s">
        <v>56</v>
      </c>
      <c r="K784" s="161" t="str">
        <f t="shared" si="783"/>
        <v>BA_01_78_5501p57.18</v>
      </c>
      <c r="L784" s="79">
        <v>0</v>
      </c>
      <c r="M784" s="100">
        <f t="shared" ref="M784:U784" si="792">(L784*M$5)</f>
        <v>0</v>
      </c>
      <c r="N784" s="100">
        <f t="shared" si="792"/>
        <v>0</v>
      </c>
      <c r="O784" s="100">
        <f t="shared" si="792"/>
        <v>0</v>
      </c>
      <c r="P784" s="100">
        <f t="shared" si="792"/>
        <v>0</v>
      </c>
      <c r="Q784" s="100">
        <f t="shared" si="792"/>
        <v>0</v>
      </c>
      <c r="R784" s="100">
        <f t="shared" si="792"/>
        <v>0</v>
      </c>
      <c r="S784" s="100">
        <f t="shared" si="792"/>
        <v>0</v>
      </c>
      <c r="T784" s="100">
        <f t="shared" si="792"/>
        <v>0</v>
      </c>
      <c r="U784" s="100">
        <f t="shared" si="792"/>
        <v>0</v>
      </c>
      <c r="V784"/>
    </row>
    <row r="785" spans="1:22" x14ac:dyDescent="0.25">
      <c r="A785" t="s">
        <v>95</v>
      </c>
      <c r="B785" s="95">
        <v>45992</v>
      </c>
      <c r="C785" t="s">
        <v>107</v>
      </c>
      <c r="D785" s="2">
        <v>1</v>
      </c>
      <c r="E785" t="s">
        <v>1150</v>
      </c>
      <c r="F785" t="s">
        <v>1148</v>
      </c>
      <c r="G785" t="s">
        <v>1149</v>
      </c>
      <c r="H785" s="2">
        <v>1</v>
      </c>
      <c r="I785" t="s">
        <v>55</v>
      </c>
      <c r="J785" t="s">
        <v>56</v>
      </c>
      <c r="K785" s="161" t="str">
        <f t="shared" si="783"/>
        <v>BA_01_78_5502p57.18</v>
      </c>
      <c r="L785" s="79">
        <v>0</v>
      </c>
      <c r="M785" s="100">
        <f t="shared" ref="M785:U785" si="793">(L785*M$5)</f>
        <v>0</v>
      </c>
      <c r="N785" s="100">
        <f t="shared" si="793"/>
        <v>0</v>
      </c>
      <c r="O785" s="100">
        <f t="shared" si="793"/>
        <v>0</v>
      </c>
      <c r="P785" s="100">
        <f t="shared" si="793"/>
        <v>0</v>
      </c>
      <c r="Q785" s="100">
        <f t="shared" si="793"/>
        <v>0</v>
      </c>
      <c r="R785" s="100">
        <f t="shared" si="793"/>
        <v>0</v>
      </c>
      <c r="S785" s="100">
        <f t="shared" si="793"/>
        <v>0</v>
      </c>
      <c r="T785" s="100">
        <f t="shared" si="793"/>
        <v>0</v>
      </c>
      <c r="U785" s="100">
        <f t="shared" si="793"/>
        <v>0</v>
      </c>
      <c r="V785"/>
    </row>
    <row r="786" spans="1:22" x14ac:dyDescent="0.25">
      <c r="A786" t="s">
        <v>112</v>
      </c>
      <c r="B786" s="95">
        <v>45931</v>
      </c>
      <c r="C786" t="s">
        <v>107</v>
      </c>
      <c r="D786" s="2">
        <v>2</v>
      </c>
      <c r="E786" t="s">
        <v>1151</v>
      </c>
      <c r="F786" t="s">
        <v>1133</v>
      </c>
      <c r="G786" t="s">
        <v>1152</v>
      </c>
      <c r="H786" s="2">
        <v>1</v>
      </c>
      <c r="I786" t="s">
        <v>45</v>
      </c>
      <c r="J786" t="s">
        <v>46</v>
      </c>
      <c r="K786" s="161" t="str">
        <f t="shared" si="783"/>
        <v>BA_02_00_5701p57.12</v>
      </c>
      <c r="L786" s="79">
        <v>0</v>
      </c>
      <c r="M786" s="100">
        <f t="shared" ref="M786:U786" si="794">(L786*M$5)</f>
        <v>0</v>
      </c>
      <c r="N786" s="100">
        <f t="shared" si="794"/>
        <v>0</v>
      </c>
      <c r="O786" s="100">
        <f t="shared" si="794"/>
        <v>0</v>
      </c>
      <c r="P786" s="100">
        <f t="shared" si="794"/>
        <v>0</v>
      </c>
      <c r="Q786" s="100">
        <f t="shared" si="794"/>
        <v>0</v>
      </c>
      <c r="R786" s="100">
        <f t="shared" si="794"/>
        <v>0</v>
      </c>
      <c r="S786" s="100">
        <f t="shared" si="794"/>
        <v>0</v>
      </c>
      <c r="T786" s="100">
        <f t="shared" si="794"/>
        <v>0</v>
      </c>
      <c r="U786" s="100">
        <f t="shared" si="794"/>
        <v>0</v>
      </c>
      <c r="V786"/>
    </row>
    <row r="787" spans="1:22" x14ac:dyDescent="0.25">
      <c r="A787" t="s">
        <v>112</v>
      </c>
      <c r="B787" s="95">
        <v>45931</v>
      </c>
      <c r="C787" t="s">
        <v>107</v>
      </c>
      <c r="D787" s="2">
        <v>2</v>
      </c>
      <c r="E787" t="s">
        <v>1153</v>
      </c>
      <c r="F787" t="s">
        <v>1133</v>
      </c>
      <c r="G787" t="s">
        <v>1152</v>
      </c>
      <c r="H787" s="2">
        <v>1</v>
      </c>
      <c r="I787" t="s">
        <v>45</v>
      </c>
      <c r="J787" t="s">
        <v>46</v>
      </c>
      <c r="K787" s="161" t="str">
        <f t="shared" si="783"/>
        <v>BA_02_17_5701p57.12</v>
      </c>
      <c r="L787" s="79">
        <v>0</v>
      </c>
      <c r="M787" s="100">
        <f t="shared" ref="M787:U787" si="795">(L787*M$5)</f>
        <v>0</v>
      </c>
      <c r="N787" s="100">
        <f t="shared" si="795"/>
        <v>0</v>
      </c>
      <c r="O787" s="100">
        <f t="shared" si="795"/>
        <v>0</v>
      </c>
      <c r="P787" s="100">
        <f t="shared" si="795"/>
        <v>0</v>
      </c>
      <c r="Q787" s="100">
        <f t="shared" si="795"/>
        <v>0</v>
      </c>
      <c r="R787" s="100">
        <f t="shared" si="795"/>
        <v>0</v>
      </c>
      <c r="S787" s="100">
        <f t="shared" si="795"/>
        <v>0</v>
      </c>
      <c r="T787" s="100">
        <f t="shared" si="795"/>
        <v>0</v>
      </c>
      <c r="U787" s="100">
        <f t="shared" si="795"/>
        <v>0</v>
      </c>
      <c r="V787"/>
    </row>
    <row r="788" spans="1:22" x14ac:dyDescent="0.25">
      <c r="A788" t="s">
        <v>112</v>
      </c>
      <c r="B788" s="95">
        <v>45931</v>
      </c>
      <c r="C788" t="s">
        <v>107</v>
      </c>
      <c r="D788" s="2">
        <v>2</v>
      </c>
      <c r="E788" t="s">
        <v>1154</v>
      </c>
      <c r="F788" t="s">
        <v>1133</v>
      </c>
      <c r="G788" t="s">
        <v>1152</v>
      </c>
      <c r="H788" s="2">
        <v>1</v>
      </c>
      <c r="I788" t="s">
        <v>45</v>
      </c>
      <c r="J788" t="s">
        <v>46</v>
      </c>
      <c r="K788" s="161" t="str">
        <f t="shared" si="783"/>
        <v>BA_02_70_5701p57.12</v>
      </c>
      <c r="L788" s="79">
        <v>0</v>
      </c>
      <c r="M788" s="100">
        <f t="shared" ref="M788:U788" si="796">(L788*M$5)</f>
        <v>0</v>
      </c>
      <c r="N788" s="100">
        <f t="shared" si="796"/>
        <v>0</v>
      </c>
      <c r="O788" s="100">
        <f t="shared" si="796"/>
        <v>0</v>
      </c>
      <c r="P788" s="100">
        <f t="shared" si="796"/>
        <v>0</v>
      </c>
      <c r="Q788" s="100">
        <f t="shared" si="796"/>
        <v>0</v>
      </c>
      <c r="R788" s="100">
        <f t="shared" si="796"/>
        <v>0</v>
      </c>
      <c r="S788" s="100">
        <f t="shared" si="796"/>
        <v>0</v>
      </c>
      <c r="T788" s="100">
        <f t="shared" si="796"/>
        <v>0</v>
      </c>
      <c r="U788" s="100">
        <f t="shared" si="796"/>
        <v>0</v>
      </c>
      <c r="V788"/>
    </row>
    <row r="789" spans="1:22" x14ac:dyDescent="0.25">
      <c r="A789" t="s">
        <v>112</v>
      </c>
      <c r="B789" s="95">
        <v>45931</v>
      </c>
      <c r="C789" t="s">
        <v>107</v>
      </c>
      <c r="D789" s="2">
        <v>2</v>
      </c>
      <c r="E789" t="s">
        <v>1155</v>
      </c>
      <c r="F789" t="s">
        <v>1133</v>
      </c>
      <c r="G789" t="s">
        <v>1152</v>
      </c>
      <c r="H789" s="2">
        <v>1</v>
      </c>
      <c r="I789" t="s">
        <v>45</v>
      </c>
      <c r="J789" t="s">
        <v>46</v>
      </c>
      <c r="K789" s="161" t="str">
        <f t="shared" si="783"/>
        <v>BA_02_72_5701p57.12</v>
      </c>
      <c r="L789" s="79">
        <v>0</v>
      </c>
      <c r="M789" s="100">
        <f t="shared" ref="M789:U789" si="797">(L789*M$5)</f>
        <v>0</v>
      </c>
      <c r="N789" s="100">
        <f t="shared" si="797"/>
        <v>0</v>
      </c>
      <c r="O789" s="100">
        <f t="shared" si="797"/>
        <v>0</v>
      </c>
      <c r="P789" s="100">
        <f t="shared" si="797"/>
        <v>0</v>
      </c>
      <c r="Q789" s="100">
        <f t="shared" si="797"/>
        <v>0</v>
      </c>
      <c r="R789" s="100">
        <f t="shared" si="797"/>
        <v>0</v>
      </c>
      <c r="S789" s="100">
        <f t="shared" si="797"/>
        <v>0</v>
      </c>
      <c r="T789" s="100">
        <f t="shared" si="797"/>
        <v>0</v>
      </c>
      <c r="U789" s="100">
        <f t="shared" si="797"/>
        <v>0</v>
      </c>
      <c r="V789"/>
    </row>
    <row r="790" spans="1:22" x14ac:dyDescent="0.25">
      <c r="A790" t="s">
        <v>112</v>
      </c>
      <c r="B790" s="95">
        <v>45931</v>
      </c>
      <c r="C790" t="s">
        <v>107</v>
      </c>
      <c r="D790" s="2">
        <v>2</v>
      </c>
      <c r="E790" t="s">
        <v>1156</v>
      </c>
      <c r="F790" t="s">
        <v>1133</v>
      </c>
      <c r="G790" t="s">
        <v>1152</v>
      </c>
      <c r="H790" s="2">
        <v>1</v>
      </c>
      <c r="I790" t="s">
        <v>45</v>
      </c>
      <c r="J790" t="s">
        <v>46</v>
      </c>
      <c r="K790" s="161" t="str">
        <f t="shared" si="783"/>
        <v>BA_02_74_5701p57.12</v>
      </c>
      <c r="L790" s="79">
        <v>0</v>
      </c>
      <c r="M790" s="100">
        <f t="shared" ref="M790:U790" si="798">(L790*M$5)</f>
        <v>0</v>
      </c>
      <c r="N790" s="100">
        <f t="shared" si="798"/>
        <v>0</v>
      </c>
      <c r="O790" s="100">
        <f t="shared" si="798"/>
        <v>0</v>
      </c>
      <c r="P790" s="100">
        <f t="shared" si="798"/>
        <v>0</v>
      </c>
      <c r="Q790" s="100">
        <f t="shared" si="798"/>
        <v>0</v>
      </c>
      <c r="R790" s="100">
        <f t="shared" si="798"/>
        <v>0</v>
      </c>
      <c r="S790" s="100">
        <f t="shared" si="798"/>
        <v>0</v>
      </c>
      <c r="T790" s="100">
        <f t="shared" si="798"/>
        <v>0</v>
      </c>
      <c r="U790" s="100">
        <f t="shared" si="798"/>
        <v>0</v>
      </c>
      <c r="V790"/>
    </row>
    <row r="791" spans="1:22" x14ac:dyDescent="0.25">
      <c r="A791" t="s">
        <v>112</v>
      </c>
      <c r="B791" s="95">
        <v>45931</v>
      </c>
      <c r="C791" t="s">
        <v>107</v>
      </c>
      <c r="D791" s="2">
        <v>2</v>
      </c>
      <c r="E791" t="s">
        <v>1157</v>
      </c>
      <c r="F791" t="s">
        <v>1133</v>
      </c>
      <c r="G791" t="s">
        <v>1152</v>
      </c>
      <c r="H791" s="2">
        <v>1</v>
      </c>
      <c r="I791" t="s">
        <v>45</v>
      </c>
      <c r="J791" t="s">
        <v>46</v>
      </c>
      <c r="K791" s="161" t="str">
        <f t="shared" si="783"/>
        <v>BA_02_76_5701p57.12</v>
      </c>
      <c r="L791" s="79">
        <v>0</v>
      </c>
      <c r="M791" s="100">
        <f t="shared" ref="M791:U791" si="799">(L791*M$5)</f>
        <v>0</v>
      </c>
      <c r="N791" s="100">
        <f t="shared" si="799"/>
        <v>0</v>
      </c>
      <c r="O791" s="100">
        <f t="shared" si="799"/>
        <v>0</v>
      </c>
      <c r="P791" s="100">
        <f t="shared" si="799"/>
        <v>0</v>
      </c>
      <c r="Q791" s="100">
        <f t="shared" si="799"/>
        <v>0</v>
      </c>
      <c r="R791" s="100">
        <f t="shared" si="799"/>
        <v>0</v>
      </c>
      <c r="S791" s="100">
        <f t="shared" si="799"/>
        <v>0</v>
      </c>
      <c r="T791" s="100">
        <f t="shared" si="799"/>
        <v>0</v>
      </c>
      <c r="U791" s="100">
        <f t="shared" si="799"/>
        <v>0</v>
      </c>
      <c r="V791"/>
    </row>
    <row r="792" spans="1:22" x14ac:dyDescent="0.25">
      <c r="A792" t="s">
        <v>112</v>
      </c>
      <c r="B792" s="95">
        <v>45931</v>
      </c>
      <c r="C792" t="s">
        <v>107</v>
      </c>
      <c r="D792" s="2">
        <v>2</v>
      </c>
      <c r="E792" t="s">
        <v>1158</v>
      </c>
      <c r="F792" t="s">
        <v>1133</v>
      </c>
      <c r="G792" t="s">
        <v>1152</v>
      </c>
      <c r="H792" s="2">
        <v>1</v>
      </c>
      <c r="I792" t="s">
        <v>45</v>
      </c>
      <c r="J792" t="s">
        <v>46</v>
      </c>
      <c r="K792" s="161" t="str">
        <f t="shared" si="783"/>
        <v>BA_02_88_5701p57.12</v>
      </c>
      <c r="L792" s="79">
        <v>0</v>
      </c>
      <c r="M792" s="100">
        <f t="shared" ref="M792:U792" si="800">(L792*M$5)</f>
        <v>0</v>
      </c>
      <c r="N792" s="100">
        <f t="shared" si="800"/>
        <v>0</v>
      </c>
      <c r="O792" s="100">
        <f t="shared" si="800"/>
        <v>0</v>
      </c>
      <c r="P792" s="100">
        <f t="shared" si="800"/>
        <v>0</v>
      </c>
      <c r="Q792" s="100">
        <f t="shared" si="800"/>
        <v>0</v>
      </c>
      <c r="R792" s="100">
        <f t="shared" si="800"/>
        <v>0</v>
      </c>
      <c r="S792" s="100">
        <f t="shared" si="800"/>
        <v>0</v>
      </c>
      <c r="T792" s="100">
        <f t="shared" si="800"/>
        <v>0</v>
      </c>
      <c r="U792" s="100">
        <f t="shared" si="800"/>
        <v>0</v>
      </c>
      <c r="V792"/>
    </row>
    <row r="793" spans="1:22" x14ac:dyDescent="0.25">
      <c r="A793" t="s">
        <v>112</v>
      </c>
      <c r="B793" s="95">
        <v>45931</v>
      </c>
      <c r="C793" t="s">
        <v>107</v>
      </c>
      <c r="D793" s="2">
        <v>2</v>
      </c>
      <c r="E793" t="s">
        <v>1159</v>
      </c>
      <c r="F793" t="s">
        <v>1133</v>
      </c>
      <c r="G793" t="s">
        <v>1152</v>
      </c>
      <c r="H793" s="2">
        <v>1</v>
      </c>
      <c r="I793" t="s">
        <v>45</v>
      </c>
      <c r="J793" t="s">
        <v>46</v>
      </c>
      <c r="K793" s="161" t="str">
        <f t="shared" si="783"/>
        <v>BA_02_90_5701p57.12</v>
      </c>
      <c r="L793" s="79">
        <v>0</v>
      </c>
      <c r="M793" s="100">
        <f t="shared" ref="M793:U793" si="801">(L793*M$5)</f>
        <v>0</v>
      </c>
      <c r="N793" s="100">
        <f t="shared" si="801"/>
        <v>0</v>
      </c>
      <c r="O793" s="100">
        <f t="shared" si="801"/>
        <v>0</v>
      </c>
      <c r="P793" s="100">
        <f t="shared" si="801"/>
        <v>0</v>
      </c>
      <c r="Q793" s="100">
        <f t="shared" si="801"/>
        <v>0</v>
      </c>
      <c r="R793" s="100">
        <f t="shared" si="801"/>
        <v>0</v>
      </c>
      <c r="S793" s="100">
        <f t="shared" si="801"/>
        <v>0</v>
      </c>
      <c r="T793" s="100">
        <f t="shared" si="801"/>
        <v>0</v>
      </c>
      <c r="U793" s="100">
        <f t="shared" si="801"/>
        <v>0</v>
      </c>
      <c r="V793"/>
    </row>
    <row r="794" spans="1:22" x14ac:dyDescent="0.25">
      <c r="A794" t="s">
        <v>112</v>
      </c>
      <c r="B794" s="95">
        <v>45689</v>
      </c>
      <c r="C794" t="s">
        <v>107</v>
      </c>
      <c r="D794" s="2">
        <v>5</v>
      </c>
      <c r="E794" t="s">
        <v>1160</v>
      </c>
      <c r="F794" t="s">
        <v>1161</v>
      </c>
      <c r="G794" t="s">
        <v>1042</v>
      </c>
      <c r="H794" s="2">
        <v>1</v>
      </c>
      <c r="I794" t="s">
        <v>62</v>
      </c>
      <c r="J794" t="s">
        <v>63</v>
      </c>
      <c r="K794" s="161" t="str">
        <f t="shared" si="783"/>
        <v>BA_05_74_5704p57.22</v>
      </c>
      <c r="L794" s="79">
        <v>0</v>
      </c>
      <c r="M794" s="100">
        <f t="shared" ref="M794:U794" si="802">(L794*M$5)</f>
        <v>0</v>
      </c>
      <c r="N794" s="100">
        <f t="shared" si="802"/>
        <v>0</v>
      </c>
      <c r="O794" s="100">
        <f t="shared" si="802"/>
        <v>0</v>
      </c>
      <c r="P794" s="100">
        <f t="shared" si="802"/>
        <v>0</v>
      </c>
      <c r="Q794" s="100">
        <f t="shared" si="802"/>
        <v>0</v>
      </c>
      <c r="R794" s="100">
        <f t="shared" si="802"/>
        <v>0</v>
      </c>
      <c r="S794" s="100">
        <f t="shared" si="802"/>
        <v>0</v>
      </c>
      <c r="T794" s="100">
        <f t="shared" si="802"/>
        <v>0</v>
      </c>
      <c r="U794" s="100">
        <f t="shared" si="802"/>
        <v>0</v>
      </c>
      <c r="V794"/>
    </row>
    <row r="795" spans="1:22" x14ac:dyDescent="0.25">
      <c r="A795" t="s">
        <v>112</v>
      </c>
      <c r="B795" s="95">
        <v>45689</v>
      </c>
      <c r="C795" t="s">
        <v>107</v>
      </c>
      <c r="D795" s="2">
        <v>5</v>
      </c>
      <c r="E795" t="s">
        <v>1162</v>
      </c>
      <c r="F795" t="s">
        <v>1163</v>
      </c>
      <c r="G795" t="s">
        <v>1164</v>
      </c>
      <c r="H795" s="2">
        <v>1</v>
      </c>
      <c r="I795" t="s">
        <v>62</v>
      </c>
      <c r="J795" t="s">
        <v>63</v>
      </c>
      <c r="K795" s="161" t="str">
        <f t="shared" si="783"/>
        <v>BA_05_74_5717p57.22</v>
      </c>
      <c r="L795" s="79">
        <v>0</v>
      </c>
      <c r="M795" s="100">
        <f t="shared" ref="M795:U795" si="803">(L795*M$5)</f>
        <v>0</v>
      </c>
      <c r="N795" s="100">
        <f t="shared" si="803"/>
        <v>0</v>
      </c>
      <c r="O795" s="100">
        <f t="shared" si="803"/>
        <v>0</v>
      </c>
      <c r="P795" s="100">
        <f t="shared" si="803"/>
        <v>0</v>
      </c>
      <c r="Q795" s="100">
        <f t="shared" si="803"/>
        <v>0</v>
      </c>
      <c r="R795" s="100">
        <f t="shared" si="803"/>
        <v>0</v>
      </c>
      <c r="S795" s="100">
        <f t="shared" si="803"/>
        <v>0</v>
      </c>
      <c r="T795" s="100">
        <f t="shared" si="803"/>
        <v>0</v>
      </c>
      <c r="U795" s="100">
        <f t="shared" si="803"/>
        <v>0</v>
      </c>
      <c r="V795"/>
    </row>
    <row r="796" spans="1:22" x14ac:dyDescent="0.25">
      <c r="A796" t="s">
        <v>95</v>
      </c>
      <c r="B796" s="95">
        <v>45689</v>
      </c>
      <c r="C796" t="s">
        <v>107</v>
      </c>
      <c r="D796" s="2">
        <v>5</v>
      </c>
      <c r="E796" t="s">
        <v>1165</v>
      </c>
      <c r="F796" t="s">
        <v>1166</v>
      </c>
      <c r="G796" t="s">
        <v>1164</v>
      </c>
      <c r="H796" s="2">
        <v>1</v>
      </c>
      <c r="I796" t="s">
        <v>62</v>
      </c>
      <c r="J796" t="s">
        <v>63</v>
      </c>
      <c r="K796" s="161" t="str">
        <f t="shared" si="783"/>
        <v>BA_05_74_5718p57.22</v>
      </c>
      <c r="L796" s="79">
        <v>0</v>
      </c>
      <c r="M796" s="100">
        <f t="shared" ref="M796:U796" si="804">(L796*M$5)</f>
        <v>0</v>
      </c>
      <c r="N796" s="100">
        <f t="shared" si="804"/>
        <v>0</v>
      </c>
      <c r="O796" s="100">
        <f t="shared" si="804"/>
        <v>0</v>
      </c>
      <c r="P796" s="100">
        <f t="shared" si="804"/>
        <v>0</v>
      </c>
      <c r="Q796" s="100">
        <f t="shared" si="804"/>
        <v>0</v>
      </c>
      <c r="R796" s="100">
        <f t="shared" si="804"/>
        <v>0</v>
      </c>
      <c r="S796" s="100">
        <f t="shared" si="804"/>
        <v>0</v>
      </c>
      <c r="T796" s="100">
        <f t="shared" si="804"/>
        <v>0</v>
      </c>
      <c r="U796" s="100">
        <f t="shared" si="804"/>
        <v>0</v>
      </c>
      <c r="V796"/>
    </row>
    <row r="797" spans="1:22" x14ac:dyDescent="0.25">
      <c r="A797" t="s">
        <v>112</v>
      </c>
      <c r="B797" s="95">
        <v>45689</v>
      </c>
      <c r="C797" t="s">
        <v>107</v>
      </c>
      <c r="D797" s="2" t="s">
        <v>88</v>
      </c>
      <c r="E797" t="s">
        <v>1167</v>
      </c>
      <c r="F797" t="s">
        <v>1168</v>
      </c>
      <c r="G797" t="s">
        <v>1169</v>
      </c>
      <c r="H797" s="2">
        <v>1</v>
      </c>
      <c r="I797" t="s">
        <v>62</v>
      </c>
      <c r="J797" t="s">
        <v>63</v>
      </c>
      <c r="K797" s="161" t="str">
        <f t="shared" si="783"/>
        <v>BA_05_74_5721p57.22</v>
      </c>
      <c r="L797" s="79">
        <v>0</v>
      </c>
      <c r="M797" s="100">
        <f t="shared" ref="M797:U797" si="805">(L797*M$5)</f>
        <v>0</v>
      </c>
      <c r="N797" s="100">
        <f t="shared" si="805"/>
        <v>0</v>
      </c>
      <c r="O797" s="100">
        <f t="shared" si="805"/>
        <v>0</v>
      </c>
      <c r="P797" s="100">
        <f t="shared" si="805"/>
        <v>0</v>
      </c>
      <c r="Q797" s="100">
        <f t="shared" si="805"/>
        <v>0</v>
      </c>
      <c r="R797" s="100">
        <f t="shared" si="805"/>
        <v>0</v>
      </c>
      <c r="S797" s="100">
        <f t="shared" si="805"/>
        <v>0</v>
      </c>
      <c r="T797" s="100">
        <f t="shared" si="805"/>
        <v>0</v>
      </c>
      <c r="U797" s="100">
        <f t="shared" si="805"/>
        <v>0</v>
      </c>
      <c r="V797"/>
    </row>
    <row r="798" spans="1:22" x14ac:dyDescent="0.25">
      <c r="A798" t="s">
        <v>112</v>
      </c>
      <c r="B798" s="95">
        <v>45689</v>
      </c>
      <c r="C798" t="s">
        <v>107</v>
      </c>
      <c r="D798" s="2" t="s">
        <v>88</v>
      </c>
      <c r="E798" t="s">
        <v>1170</v>
      </c>
      <c r="F798" t="s">
        <v>1171</v>
      </c>
      <c r="G798" t="s">
        <v>1169</v>
      </c>
      <c r="H798" s="2">
        <v>1</v>
      </c>
      <c r="I798" t="s">
        <v>62</v>
      </c>
      <c r="J798" t="s">
        <v>63</v>
      </c>
      <c r="K798" s="161" t="str">
        <f t="shared" si="783"/>
        <v>BA_05_74_5722p57.22</v>
      </c>
      <c r="L798" s="79">
        <v>0</v>
      </c>
      <c r="M798" s="100">
        <f t="shared" ref="M798:U798" si="806">(L798*M$5)</f>
        <v>0</v>
      </c>
      <c r="N798" s="100">
        <f t="shared" si="806"/>
        <v>0</v>
      </c>
      <c r="O798" s="100">
        <f t="shared" si="806"/>
        <v>0</v>
      </c>
      <c r="P798" s="100">
        <f t="shared" si="806"/>
        <v>0</v>
      </c>
      <c r="Q798" s="100">
        <f t="shared" si="806"/>
        <v>0</v>
      </c>
      <c r="R798" s="100">
        <f t="shared" si="806"/>
        <v>0</v>
      </c>
      <c r="S798" s="100">
        <f t="shared" si="806"/>
        <v>0</v>
      </c>
      <c r="T798" s="100">
        <f t="shared" si="806"/>
        <v>0</v>
      </c>
      <c r="U798" s="100">
        <f t="shared" si="806"/>
        <v>0</v>
      </c>
      <c r="V798"/>
    </row>
    <row r="799" spans="1:22" x14ac:dyDescent="0.25">
      <c r="A799" t="s">
        <v>112</v>
      </c>
      <c r="B799" s="95">
        <v>45689</v>
      </c>
      <c r="C799" t="s">
        <v>107</v>
      </c>
      <c r="D799" s="2" t="s">
        <v>88</v>
      </c>
      <c r="E799" t="s">
        <v>1172</v>
      </c>
      <c r="F799" t="s">
        <v>1173</v>
      </c>
      <c r="G799" t="s">
        <v>1174</v>
      </c>
      <c r="H799" s="2">
        <v>1</v>
      </c>
      <c r="I799" t="s">
        <v>62</v>
      </c>
      <c r="J799" t="s">
        <v>63</v>
      </c>
      <c r="K799" s="161" t="str">
        <f t="shared" si="783"/>
        <v>BA_D__XX_5701p57.22</v>
      </c>
      <c r="L799" s="79">
        <v>0</v>
      </c>
      <c r="M799" s="100">
        <f t="shared" ref="M799:U799" si="807">(L799*M$5)</f>
        <v>0</v>
      </c>
      <c r="N799" s="100">
        <f t="shared" si="807"/>
        <v>0</v>
      </c>
      <c r="O799" s="100">
        <f t="shared" si="807"/>
        <v>0</v>
      </c>
      <c r="P799" s="100">
        <f t="shared" si="807"/>
        <v>0</v>
      </c>
      <c r="Q799" s="100">
        <f t="shared" si="807"/>
        <v>0</v>
      </c>
      <c r="R799" s="100">
        <f t="shared" si="807"/>
        <v>0</v>
      </c>
      <c r="S799" s="100">
        <f t="shared" si="807"/>
        <v>0</v>
      </c>
      <c r="T799" s="100">
        <f t="shared" si="807"/>
        <v>0</v>
      </c>
      <c r="U799" s="100">
        <f t="shared" si="807"/>
        <v>0</v>
      </c>
      <c r="V799"/>
    </row>
    <row r="800" spans="1:22" x14ac:dyDescent="0.25">
      <c r="A800" t="s">
        <v>112</v>
      </c>
      <c r="B800" s="95">
        <v>45689</v>
      </c>
      <c r="C800" t="s">
        <v>107</v>
      </c>
      <c r="D800" s="2" t="s">
        <v>88</v>
      </c>
      <c r="E800" t="s">
        <v>1175</v>
      </c>
      <c r="F800" t="s">
        <v>1176</v>
      </c>
      <c r="G800" t="s">
        <v>1174</v>
      </c>
      <c r="H800" s="2">
        <v>1</v>
      </c>
      <c r="I800" t="s">
        <v>62</v>
      </c>
      <c r="J800" t="s">
        <v>63</v>
      </c>
      <c r="K800" s="161" t="str">
        <f t="shared" si="783"/>
        <v>BA_D__XX_5702p57.22</v>
      </c>
      <c r="L800" s="79">
        <v>0</v>
      </c>
      <c r="M800" s="100">
        <f t="shared" ref="M800:U800" si="808">(L800*M$5)</f>
        <v>0</v>
      </c>
      <c r="N800" s="100">
        <f t="shared" si="808"/>
        <v>0</v>
      </c>
      <c r="O800" s="100">
        <f t="shared" si="808"/>
        <v>0</v>
      </c>
      <c r="P800" s="100">
        <f t="shared" si="808"/>
        <v>0</v>
      </c>
      <c r="Q800" s="100">
        <f t="shared" si="808"/>
        <v>0</v>
      </c>
      <c r="R800" s="100">
        <f t="shared" si="808"/>
        <v>0</v>
      </c>
      <c r="S800" s="100">
        <f t="shared" si="808"/>
        <v>0</v>
      </c>
      <c r="T800" s="100">
        <f t="shared" si="808"/>
        <v>0</v>
      </c>
      <c r="U800" s="100">
        <f t="shared" si="808"/>
        <v>0</v>
      </c>
      <c r="V800"/>
    </row>
    <row r="801" spans="1:22" x14ac:dyDescent="0.25">
      <c r="A801" t="s">
        <v>112</v>
      </c>
      <c r="B801" s="95">
        <v>45689</v>
      </c>
      <c r="C801" t="s">
        <v>107</v>
      </c>
      <c r="D801" s="2" t="s">
        <v>88</v>
      </c>
      <c r="E801" t="s">
        <v>1177</v>
      </c>
      <c r="F801" t="s">
        <v>1178</v>
      </c>
      <c r="G801" t="s">
        <v>1174</v>
      </c>
      <c r="H801" s="2">
        <v>1</v>
      </c>
      <c r="I801" t="s">
        <v>62</v>
      </c>
      <c r="J801" t="s">
        <v>63</v>
      </c>
      <c r="K801" s="161" t="str">
        <f t="shared" si="783"/>
        <v>BA_D__XX_5703p57.22</v>
      </c>
      <c r="L801" s="79">
        <v>0</v>
      </c>
      <c r="M801" s="100">
        <f t="shared" ref="M801:U801" si="809">(L801*M$5)</f>
        <v>0</v>
      </c>
      <c r="N801" s="100">
        <f t="shared" si="809"/>
        <v>0</v>
      </c>
      <c r="O801" s="100">
        <f t="shared" si="809"/>
        <v>0</v>
      </c>
      <c r="P801" s="100">
        <f t="shared" si="809"/>
        <v>0</v>
      </c>
      <c r="Q801" s="100">
        <f t="shared" si="809"/>
        <v>0</v>
      </c>
      <c r="R801" s="100">
        <f t="shared" si="809"/>
        <v>0</v>
      </c>
      <c r="S801" s="100">
        <f t="shared" si="809"/>
        <v>0</v>
      </c>
      <c r="T801" s="100">
        <f t="shared" si="809"/>
        <v>0</v>
      </c>
      <c r="U801" s="100">
        <f t="shared" si="809"/>
        <v>0</v>
      </c>
      <c r="V801"/>
    </row>
    <row r="802" spans="1:22" x14ac:dyDescent="0.25">
      <c r="A802" t="s">
        <v>112</v>
      </c>
      <c r="B802" s="95">
        <v>45689</v>
      </c>
      <c r="C802" t="s">
        <v>107</v>
      </c>
      <c r="D802" s="2" t="s">
        <v>88</v>
      </c>
      <c r="E802" t="s">
        <v>1179</v>
      </c>
      <c r="F802" t="s">
        <v>1180</v>
      </c>
      <c r="G802" t="s">
        <v>1181</v>
      </c>
      <c r="H802" s="2">
        <v>1</v>
      </c>
      <c r="I802" t="s">
        <v>62</v>
      </c>
      <c r="J802" t="s">
        <v>63</v>
      </c>
      <c r="K802" s="161" t="str">
        <f t="shared" si="783"/>
        <v>BA_D__XX_5704p57.22</v>
      </c>
      <c r="L802" s="79">
        <v>0</v>
      </c>
      <c r="M802" s="100">
        <f t="shared" ref="M802:U802" si="810">(L802*M$5)</f>
        <v>0</v>
      </c>
      <c r="N802" s="100">
        <f t="shared" si="810"/>
        <v>0</v>
      </c>
      <c r="O802" s="100">
        <f t="shared" si="810"/>
        <v>0</v>
      </c>
      <c r="P802" s="100">
        <f t="shared" si="810"/>
        <v>0</v>
      </c>
      <c r="Q802" s="100">
        <f t="shared" si="810"/>
        <v>0</v>
      </c>
      <c r="R802" s="100">
        <f t="shared" si="810"/>
        <v>0</v>
      </c>
      <c r="S802" s="100">
        <f t="shared" si="810"/>
        <v>0</v>
      </c>
      <c r="T802" s="100">
        <f t="shared" si="810"/>
        <v>0</v>
      </c>
      <c r="U802" s="100">
        <f t="shared" si="810"/>
        <v>0</v>
      </c>
      <c r="V802"/>
    </row>
    <row r="803" spans="1:22" x14ac:dyDescent="0.25">
      <c r="A803" t="s">
        <v>112</v>
      </c>
      <c r="B803" s="95">
        <v>45689</v>
      </c>
      <c r="C803" t="s">
        <v>107</v>
      </c>
      <c r="D803" s="2" t="s">
        <v>88</v>
      </c>
      <c r="E803" t="s">
        <v>1182</v>
      </c>
      <c r="F803" t="s">
        <v>1183</v>
      </c>
      <c r="G803" t="s">
        <v>1184</v>
      </c>
      <c r="H803" s="2">
        <v>1</v>
      </c>
      <c r="I803" t="s">
        <v>62</v>
      </c>
      <c r="J803" t="s">
        <v>63</v>
      </c>
      <c r="K803" s="161" t="str">
        <f t="shared" si="783"/>
        <v>BA_D__XX_5705p57.22</v>
      </c>
      <c r="L803" s="79">
        <v>0</v>
      </c>
      <c r="M803" s="100">
        <f t="shared" ref="M803:U803" si="811">(L803*M$5)</f>
        <v>0</v>
      </c>
      <c r="N803" s="100">
        <f t="shared" si="811"/>
        <v>0</v>
      </c>
      <c r="O803" s="100">
        <f t="shared" si="811"/>
        <v>0</v>
      </c>
      <c r="P803" s="100">
        <f t="shared" si="811"/>
        <v>0</v>
      </c>
      <c r="Q803" s="100">
        <f t="shared" si="811"/>
        <v>0</v>
      </c>
      <c r="R803" s="100">
        <f t="shared" si="811"/>
        <v>0</v>
      </c>
      <c r="S803" s="100">
        <f t="shared" si="811"/>
        <v>0</v>
      </c>
      <c r="T803" s="100">
        <f t="shared" si="811"/>
        <v>0</v>
      </c>
      <c r="U803" s="100">
        <f t="shared" si="811"/>
        <v>0</v>
      </c>
      <c r="V803"/>
    </row>
    <row r="804" spans="1:22" x14ac:dyDescent="0.25">
      <c r="A804" t="s">
        <v>112</v>
      </c>
      <c r="B804" s="95">
        <v>45689</v>
      </c>
      <c r="C804" t="s">
        <v>107</v>
      </c>
      <c r="D804" s="2" t="s">
        <v>88</v>
      </c>
      <c r="E804" t="s">
        <v>1185</v>
      </c>
      <c r="F804" t="s">
        <v>1186</v>
      </c>
      <c r="G804" t="s">
        <v>1184</v>
      </c>
      <c r="H804" s="2">
        <v>1</v>
      </c>
      <c r="I804" t="s">
        <v>62</v>
      </c>
      <c r="J804" t="s">
        <v>63</v>
      </c>
      <c r="K804" s="161" t="str">
        <f t="shared" si="783"/>
        <v>BA_D__XX_5706p57.22</v>
      </c>
      <c r="L804" s="79">
        <v>0</v>
      </c>
      <c r="M804" s="100">
        <f t="shared" ref="M804:U804" si="812">(L804*M$5)</f>
        <v>0</v>
      </c>
      <c r="N804" s="100">
        <f t="shared" si="812"/>
        <v>0</v>
      </c>
      <c r="O804" s="100">
        <f t="shared" si="812"/>
        <v>0</v>
      </c>
      <c r="P804" s="100">
        <f t="shared" si="812"/>
        <v>0</v>
      </c>
      <c r="Q804" s="100">
        <f t="shared" si="812"/>
        <v>0</v>
      </c>
      <c r="R804" s="100">
        <f t="shared" si="812"/>
        <v>0</v>
      </c>
      <c r="S804" s="100">
        <f t="shared" si="812"/>
        <v>0</v>
      </c>
      <c r="T804" s="100">
        <f t="shared" si="812"/>
        <v>0</v>
      </c>
      <c r="U804" s="100">
        <f t="shared" si="812"/>
        <v>0</v>
      </c>
      <c r="V804"/>
    </row>
    <row r="805" spans="1:22" x14ac:dyDescent="0.25">
      <c r="A805" t="s">
        <v>112</v>
      </c>
      <c r="B805" s="95">
        <v>45689</v>
      </c>
      <c r="C805" t="s">
        <v>107</v>
      </c>
      <c r="D805" s="2" t="s">
        <v>88</v>
      </c>
      <c r="E805" t="s">
        <v>1187</v>
      </c>
      <c r="F805" t="s">
        <v>1188</v>
      </c>
      <c r="G805" t="s">
        <v>1169</v>
      </c>
      <c r="H805" s="2">
        <v>1</v>
      </c>
      <c r="I805" t="s">
        <v>62</v>
      </c>
      <c r="J805" t="s">
        <v>63</v>
      </c>
      <c r="K805" s="161" t="str">
        <f t="shared" si="783"/>
        <v>BA_D__XX_5707p57.22</v>
      </c>
      <c r="L805" s="79">
        <v>0</v>
      </c>
      <c r="M805" s="100">
        <f t="shared" ref="M805:U805" si="813">(L805*M$5)</f>
        <v>0</v>
      </c>
      <c r="N805" s="100">
        <f t="shared" si="813"/>
        <v>0</v>
      </c>
      <c r="O805" s="100">
        <f t="shared" si="813"/>
        <v>0</v>
      </c>
      <c r="P805" s="100">
        <f t="shared" si="813"/>
        <v>0</v>
      </c>
      <c r="Q805" s="100">
        <f t="shared" si="813"/>
        <v>0</v>
      </c>
      <c r="R805" s="100">
        <f t="shared" si="813"/>
        <v>0</v>
      </c>
      <c r="S805" s="100">
        <f t="shared" si="813"/>
        <v>0</v>
      </c>
      <c r="T805" s="100">
        <f t="shared" si="813"/>
        <v>0</v>
      </c>
      <c r="U805" s="100">
        <f t="shared" si="813"/>
        <v>0</v>
      </c>
      <c r="V805"/>
    </row>
    <row r="806" spans="1:22" x14ac:dyDescent="0.25">
      <c r="A806" t="s">
        <v>112</v>
      </c>
      <c r="B806" s="95">
        <v>45689</v>
      </c>
      <c r="C806" t="s">
        <v>107</v>
      </c>
      <c r="D806" s="2" t="s">
        <v>88</v>
      </c>
      <c r="E806" t="s">
        <v>1189</v>
      </c>
      <c r="F806" t="s">
        <v>1190</v>
      </c>
      <c r="G806" t="s">
        <v>1169</v>
      </c>
      <c r="H806" s="2">
        <v>1</v>
      </c>
      <c r="I806" t="s">
        <v>62</v>
      </c>
      <c r="J806" t="s">
        <v>63</v>
      </c>
      <c r="K806" s="161" t="str">
        <f t="shared" si="783"/>
        <v>BA_D__XX_5708p57.22</v>
      </c>
      <c r="L806" s="79">
        <v>0</v>
      </c>
      <c r="M806" s="100">
        <f t="shared" ref="M806:U806" si="814">(L806*M$5)</f>
        <v>0</v>
      </c>
      <c r="N806" s="100">
        <f t="shared" si="814"/>
        <v>0</v>
      </c>
      <c r="O806" s="100">
        <f t="shared" si="814"/>
        <v>0</v>
      </c>
      <c r="P806" s="100">
        <f t="shared" si="814"/>
        <v>0</v>
      </c>
      <c r="Q806" s="100">
        <f t="shared" si="814"/>
        <v>0</v>
      </c>
      <c r="R806" s="100">
        <f t="shared" si="814"/>
        <v>0</v>
      </c>
      <c r="S806" s="100">
        <f t="shared" si="814"/>
        <v>0</v>
      </c>
      <c r="T806" s="100">
        <f t="shared" si="814"/>
        <v>0</v>
      </c>
      <c r="U806" s="100">
        <f t="shared" si="814"/>
        <v>0</v>
      </c>
      <c r="V806"/>
    </row>
    <row r="807" spans="1:22" x14ac:dyDescent="0.25">
      <c r="A807" t="s">
        <v>95</v>
      </c>
      <c r="B807" s="95">
        <v>45689</v>
      </c>
      <c r="C807" t="s">
        <v>107</v>
      </c>
      <c r="D807" s="2" t="s">
        <v>203</v>
      </c>
      <c r="E807" t="s">
        <v>1191</v>
      </c>
      <c r="F807" t="s">
        <v>1192</v>
      </c>
      <c r="G807" t="s">
        <v>1181</v>
      </c>
      <c r="H807" s="2">
        <v>1</v>
      </c>
      <c r="I807" t="s">
        <v>62</v>
      </c>
      <c r="J807" t="s">
        <v>63</v>
      </c>
      <c r="K807" s="161" t="str">
        <f t="shared" si="783"/>
        <v>BA_K__20_5701p57.22</v>
      </c>
      <c r="L807" s="79">
        <v>0</v>
      </c>
      <c r="M807" s="100">
        <f t="shared" ref="M807:U807" si="815">(L807*M$5)</f>
        <v>0</v>
      </c>
      <c r="N807" s="100">
        <f t="shared" si="815"/>
        <v>0</v>
      </c>
      <c r="O807" s="100">
        <f t="shared" si="815"/>
        <v>0</v>
      </c>
      <c r="P807" s="100">
        <f t="shared" si="815"/>
        <v>0</v>
      </c>
      <c r="Q807" s="100">
        <f t="shared" si="815"/>
        <v>0</v>
      </c>
      <c r="R807" s="100">
        <f t="shared" si="815"/>
        <v>0</v>
      </c>
      <c r="S807" s="100">
        <f t="shared" si="815"/>
        <v>0</v>
      </c>
      <c r="T807" s="100">
        <f t="shared" si="815"/>
        <v>0</v>
      </c>
      <c r="U807" s="100">
        <f t="shared" si="815"/>
        <v>0</v>
      </c>
      <c r="V807"/>
    </row>
    <row r="808" spans="1:22" x14ac:dyDescent="0.25">
      <c r="A808" t="s">
        <v>95</v>
      </c>
      <c r="B808" s="95">
        <v>45689</v>
      </c>
      <c r="C808" t="s">
        <v>107</v>
      </c>
      <c r="D808" s="2" t="s">
        <v>203</v>
      </c>
      <c r="E808" t="s">
        <v>1193</v>
      </c>
      <c r="F808" t="s">
        <v>1194</v>
      </c>
      <c r="G808" t="s">
        <v>1181</v>
      </c>
      <c r="H808" s="2">
        <v>1</v>
      </c>
      <c r="I808" t="s">
        <v>62</v>
      </c>
      <c r="J808" t="s">
        <v>63</v>
      </c>
      <c r="K808" s="161" t="str">
        <f t="shared" si="783"/>
        <v>BA_K__22_5701p57.22</v>
      </c>
      <c r="L808" s="79">
        <v>0</v>
      </c>
      <c r="M808" s="100">
        <f t="shared" ref="M808:U808" si="816">(L808*M$5)</f>
        <v>0</v>
      </c>
      <c r="N808" s="100">
        <f t="shared" si="816"/>
        <v>0</v>
      </c>
      <c r="O808" s="100">
        <f t="shared" si="816"/>
        <v>0</v>
      </c>
      <c r="P808" s="100">
        <f t="shared" si="816"/>
        <v>0</v>
      </c>
      <c r="Q808" s="100">
        <f t="shared" si="816"/>
        <v>0</v>
      </c>
      <c r="R808" s="100">
        <f t="shared" si="816"/>
        <v>0</v>
      </c>
      <c r="S808" s="100">
        <f t="shared" si="816"/>
        <v>0</v>
      </c>
      <c r="T808" s="100">
        <f t="shared" si="816"/>
        <v>0</v>
      </c>
      <c r="U808" s="100">
        <f t="shared" si="816"/>
        <v>0</v>
      </c>
      <c r="V808"/>
    </row>
    <row r="809" spans="1:22" x14ac:dyDescent="0.25">
      <c r="A809" t="s">
        <v>95</v>
      </c>
      <c r="B809" s="95">
        <v>45689</v>
      </c>
      <c r="C809" t="s">
        <v>107</v>
      </c>
      <c r="D809" s="2" t="s">
        <v>203</v>
      </c>
      <c r="E809" t="s">
        <v>1195</v>
      </c>
      <c r="F809" t="s">
        <v>1196</v>
      </c>
      <c r="G809" t="s">
        <v>1197</v>
      </c>
      <c r="H809" s="2">
        <v>1</v>
      </c>
      <c r="I809" t="s">
        <v>62</v>
      </c>
      <c r="J809" t="s">
        <v>63</v>
      </c>
      <c r="K809" s="161" t="str">
        <f t="shared" si="783"/>
        <v>BA_K__28_5701p57.22</v>
      </c>
      <c r="L809" s="79">
        <v>0</v>
      </c>
      <c r="M809" s="100">
        <f t="shared" ref="M809:U809" si="817">(L809*M$5)</f>
        <v>0</v>
      </c>
      <c r="N809" s="100">
        <f t="shared" si="817"/>
        <v>0</v>
      </c>
      <c r="O809" s="100">
        <f t="shared" si="817"/>
        <v>0</v>
      </c>
      <c r="P809" s="100">
        <f t="shared" si="817"/>
        <v>0</v>
      </c>
      <c r="Q809" s="100">
        <f t="shared" si="817"/>
        <v>0</v>
      </c>
      <c r="R809" s="100">
        <f t="shared" si="817"/>
        <v>0</v>
      </c>
      <c r="S809" s="100">
        <f t="shared" si="817"/>
        <v>0</v>
      </c>
      <c r="T809" s="100">
        <f t="shared" si="817"/>
        <v>0</v>
      </c>
      <c r="U809" s="100">
        <f t="shared" si="817"/>
        <v>0</v>
      </c>
      <c r="V809"/>
    </row>
    <row r="810" spans="1:22" x14ac:dyDescent="0.25">
      <c r="A810" t="s">
        <v>95</v>
      </c>
      <c r="B810" s="95">
        <v>45689</v>
      </c>
      <c r="C810" t="s">
        <v>107</v>
      </c>
      <c r="D810" s="2" t="s">
        <v>203</v>
      </c>
      <c r="E810" t="s">
        <v>1198</v>
      </c>
      <c r="F810" t="s">
        <v>1199</v>
      </c>
      <c r="G810" t="s">
        <v>1181</v>
      </c>
      <c r="H810" s="2">
        <v>1</v>
      </c>
      <c r="I810" t="s">
        <v>43</v>
      </c>
      <c r="J810" t="s">
        <v>44</v>
      </c>
      <c r="K810" s="161" t="str">
        <f t="shared" si="783"/>
        <v>BA_K__28_5702p57.11</v>
      </c>
      <c r="L810" s="79">
        <v>0</v>
      </c>
      <c r="M810" s="100">
        <f t="shared" ref="M810:U810" si="818">(L810*M$5)</f>
        <v>0</v>
      </c>
      <c r="N810" s="100">
        <f t="shared" si="818"/>
        <v>0</v>
      </c>
      <c r="O810" s="100">
        <f t="shared" si="818"/>
        <v>0</v>
      </c>
      <c r="P810" s="100">
        <f t="shared" si="818"/>
        <v>0</v>
      </c>
      <c r="Q810" s="100">
        <f t="shared" si="818"/>
        <v>0</v>
      </c>
      <c r="R810" s="100">
        <f t="shared" si="818"/>
        <v>0</v>
      </c>
      <c r="S810" s="100">
        <f t="shared" si="818"/>
        <v>0</v>
      </c>
      <c r="T810" s="100">
        <f t="shared" si="818"/>
        <v>0</v>
      </c>
      <c r="U810" s="100">
        <f t="shared" si="818"/>
        <v>0</v>
      </c>
      <c r="V810"/>
    </row>
    <row r="811" spans="1:22" x14ac:dyDescent="0.25">
      <c r="A811" t="s">
        <v>112</v>
      </c>
      <c r="B811" s="95">
        <v>45689</v>
      </c>
      <c r="C811" t="s">
        <v>107</v>
      </c>
      <c r="D811" s="2" t="s">
        <v>1134</v>
      </c>
      <c r="E811" t="s">
        <v>1200</v>
      </c>
      <c r="F811" t="s">
        <v>1201</v>
      </c>
      <c r="H811" s="2">
        <v>5</v>
      </c>
      <c r="I811" t="s">
        <v>39</v>
      </c>
      <c r="J811" t="s">
        <v>1139</v>
      </c>
      <c r="K811" s="161" t="str">
        <f t="shared" si="783"/>
        <v>BA_XXXXX_5701p57.08</v>
      </c>
      <c r="L811" s="79">
        <v>0</v>
      </c>
      <c r="M811" s="100">
        <f t="shared" ref="M811:U811" si="819">(L811*M$5)</f>
        <v>0</v>
      </c>
      <c r="N811" s="100">
        <f t="shared" si="819"/>
        <v>0</v>
      </c>
      <c r="O811" s="100">
        <f t="shared" si="819"/>
        <v>0</v>
      </c>
      <c r="P811" s="100">
        <f t="shared" si="819"/>
        <v>0</v>
      </c>
      <c r="Q811" s="100">
        <f t="shared" si="819"/>
        <v>0</v>
      </c>
      <c r="R811" s="100">
        <f t="shared" si="819"/>
        <v>0</v>
      </c>
      <c r="S811" s="100">
        <f t="shared" si="819"/>
        <v>0</v>
      </c>
      <c r="T811" s="100">
        <f t="shared" si="819"/>
        <v>0</v>
      </c>
      <c r="U811" s="100">
        <f t="shared" si="819"/>
        <v>0</v>
      </c>
      <c r="V811"/>
    </row>
    <row r="812" spans="1:22" x14ac:dyDescent="0.25">
      <c r="A812" t="s">
        <v>95</v>
      </c>
      <c r="B812" s="95">
        <v>45689</v>
      </c>
      <c r="C812" t="s">
        <v>163</v>
      </c>
      <c r="D812" s="2">
        <v>0</v>
      </c>
      <c r="E812" t="s">
        <v>1202</v>
      </c>
      <c r="F812" t="s">
        <v>1203</v>
      </c>
      <c r="H812" s="2">
        <v>1</v>
      </c>
      <c r="I812" t="s">
        <v>62</v>
      </c>
      <c r="J812" t="s">
        <v>63</v>
      </c>
      <c r="K812" s="161" t="str">
        <f t="shared" si="783"/>
        <v>BD_00_18_5706p57.22</v>
      </c>
      <c r="L812" s="79">
        <v>0</v>
      </c>
      <c r="M812" s="100">
        <f t="shared" ref="M812:U812" si="820">(L812*M$5)</f>
        <v>0</v>
      </c>
      <c r="N812" s="100">
        <f t="shared" si="820"/>
        <v>0</v>
      </c>
      <c r="O812" s="100">
        <f t="shared" si="820"/>
        <v>0</v>
      </c>
      <c r="P812" s="100">
        <f t="shared" si="820"/>
        <v>0</v>
      </c>
      <c r="Q812" s="100">
        <f t="shared" si="820"/>
        <v>0</v>
      </c>
      <c r="R812" s="100">
        <f t="shared" si="820"/>
        <v>0</v>
      </c>
      <c r="S812" s="100">
        <f t="shared" si="820"/>
        <v>0</v>
      </c>
      <c r="T812" s="100">
        <f t="shared" si="820"/>
        <v>0</v>
      </c>
      <c r="U812" s="100">
        <f t="shared" si="820"/>
        <v>0</v>
      </c>
      <c r="V812"/>
    </row>
    <row r="813" spans="1:22" x14ac:dyDescent="0.25">
      <c r="A813" t="s">
        <v>112</v>
      </c>
      <c r="B813" s="95">
        <v>45689</v>
      </c>
      <c r="C813" t="s">
        <v>163</v>
      </c>
      <c r="D813" s="2">
        <v>0</v>
      </c>
      <c r="E813" t="s">
        <v>1204</v>
      </c>
      <c r="F813" t="s">
        <v>1205</v>
      </c>
      <c r="G813" t="s">
        <v>1206</v>
      </c>
      <c r="H813" s="2">
        <v>6</v>
      </c>
      <c r="I813" t="s">
        <v>62</v>
      </c>
      <c r="J813" t="s">
        <v>63</v>
      </c>
      <c r="K813" s="161" t="str">
        <f t="shared" si="783"/>
        <v>BD_00_18_5713p57.22</v>
      </c>
      <c r="L813" s="79">
        <v>0</v>
      </c>
      <c r="M813" s="100">
        <f t="shared" ref="M813:U813" si="821">(L813*M$5)</f>
        <v>0</v>
      </c>
      <c r="N813" s="100">
        <f t="shared" si="821"/>
        <v>0</v>
      </c>
      <c r="O813" s="100">
        <f t="shared" si="821"/>
        <v>0</v>
      </c>
      <c r="P813" s="100">
        <f t="shared" si="821"/>
        <v>0</v>
      </c>
      <c r="Q813" s="100">
        <f t="shared" si="821"/>
        <v>0</v>
      </c>
      <c r="R813" s="100">
        <f t="shared" si="821"/>
        <v>0</v>
      </c>
      <c r="S813" s="100">
        <f t="shared" si="821"/>
        <v>0</v>
      </c>
      <c r="T813" s="100">
        <f t="shared" si="821"/>
        <v>0</v>
      </c>
      <c r="U813" s="100">
        <f t="shared" si="821"/>
        <v>0</v>
      </c>
      <c r="V813"/>
    </row>
    <row r="814" spans="1:22" x14ac:dyDescent="0.25">
      <c r="A814" t="s">
        <v>95</v>
      </c>
      <c r="B814" s="95">
        <v>45870</v>
      </c>
      <c r="C814" t="s">
        <v>163</v>
      </c>
      <c r="D814" s="2">
        <v>0</v>
      </c>
      <c r="E814" t="s">
        <v>1207</v>
      </c>
      <c r="F814" t="s">
        <v>1208</v>
      </c>
      <c r="H814" s="2">
        <v>4</v>
      </c>
      <c r="I814" t="s">
        <v>62</v>
      </c>
      <c r="J814" t="s">
        <v>63</v>
      </c>
      <c r="K814" s="161" t="str">
        <f t="shared" si="783"/>
        <v>BD_00_42_5701p57.22</v>
      </c>
      <c r="L814" s="79">
        <v>0</v>
      </c>
      <c r="M814" s="100">
        <f t="shared" ref="M814:U814" si="822">(L814*M$5)</f>
        <v>0</v>
      </c>
      <c r="N814" s="100">
        <f t="shared" si="822"/>
        <v>0</v>
      </c>
      <c r="O814" s="100">
        <f t="shared" si="822"/>
        <v>0</v>
      </c>
      <c r="P814" s="100">
        <f t="shared" si="822"/>
        <v>0</v>
      </c>
      <c r="Q814" s="100">
        <f t="shared" si="822"/>
        <v>0</v>
      </c>
      <c r="R814" s="100">
        <f t="shared" si="822"/>
        <v>0</v>
      </c>
      <c r="S814" s="100">
        <f t="shared" si="822"/>
        <v>0</v>
      </c>
      <c r="T814" s="100">
        <f t="shared" si="822"/>
        <v>0</v>
      </c>
      <c r="U814" s="100">
        <f t="shared" si="822"/>
        <v>0</v>
      </c>
      <c r="V814"/>
    </row>
    <row r="815" spans="1:22" x14ac:dyDescent="0.25">
      <c r="A815"/>
      <c r="B815" s="95">
        <v>45689</v>
      </c>
      <c r="C815" t="s">
        <v>163</v>
      </c>
      <c r="D815" s="2">
        <v>0</v>
      </c>
      <c r="E815" t="s">
        <v>1209</v>
      </c>
      <c r="F815" t="s">
        <v>1210</v>
      </c>
      <c r="H815" s="2">
        <v>4</v>
      </c>
      <c r="I815" t="s">
        <v>62</v>
      </c>
      <c r="J815" t="s">
        <v>63</v>
      </c>
      <c r="K815" s="161" t="str">
        <f t="shared" si="783"/>
        <v>BD_00_46_5701p57.22</v>
      </c>
      <c r="L815" s="79">
        <v>0</v>
      </c>
      <c r="M815" s="100">
        <f t="shared" ref="M815:U815" si="823">(L815*M$5)</f>
        <v>0</v>
      </c>
      <c r="N815" s="100">
        <f t="shared" si="823"/>
        <v>0</v>
      </c>
      <c r="O815" s="100">
        <f t="shared" si="823"/>
        <v>0</v>
      </c>
      <c r="P815" s="100">
        <f t="shared" si="823"/>
        <v>0</v>
      </c>
      <c r="Q815" s="100">
        <f t="shared" si="823"/>
        <v>0</v>
      </c>
      <c r="R815" s="100">
        <f t="shared" si="823"/>
        <v>0</v>
      </c>
      <c r="S815" s="100">
        <f t="shared" si="823"/>
        <v>0</v>
      </c>
      <c r="T815" s="100">
        <f t="shared" si="823"/>
        <v>0</v>
      </c>
      <c r="U815" s="100">
        <f t="shared" si="823"/>
        <v>0</v>
      </c>
      <c r="V815"/>
    </row>
    <row r="816" spans="1:22" x14ac:dyDescent="0.25">
      <c r="A816" t="s">
        <v>112</v>
      </c>
      <c r="B816" s="95">
        <v>45717</v>
      </c>
      <c r="C816" t="s">
        <v>163</v>
      </c>
      <c r="D816" s="2">
        <v>0</v>
      </c>
      <c r="E816" t="s">
        <v>1211</v>
      </c>
      <c r="F816" t="s">
        <v>1212</v>
      </c>
      <c r="G816" t="s">
        <v>1213</v>
      </c>
      <c r="H816" s="2">
        <v>1</v>
      </c>
      <c r="I816" t="s">
        <v>62</v>
      </c>
      <c r="J816" t="s">
        <v>63</v>
      </c>
      <c r="K816" s="161" t="str">
        <f t="shared" si="783"/>
        <v>BD_00_53_5701p57.22</v>
      </c>
      <c r="L816" s="79">
        <v>0</v>
      </c>
      <c r="M816" s="100">
        <f t="shared" ref="M816:U816" si="824">(L816*M$5)</f>
        <v>0</v>
      </c>
      <c r="N816" s="100">
        <f t="shared" si="824"/>
        <v>0</v>
      </c>
      <c r="O816" s="100">
        <f t="shared" si="824"/>
        <v>0</v>
      </c>
      <c r="P816" s="100">
        <f t="shared" si="824"/>
        <v>0</v>
      </c>
      <c r="Q816" s="100">
        <f t="shared" si="824"/>
        <v>0</v>
      </c>
      <c r="R816" s="100">
        <f t="shared" si="824"/>
        <v>0</v>
      </c>
      <c r="S816" s="100">
        <f t="shared" si="824"/>
        <v>0</v>
      </c>
      <c r="T816" s="100">
        <f t="shared" si="824"/>
        <v>0</v>
      </c>
      <c r="U816" s="100">
        <f t="shared" si="824"/>
        <v>0</v>
      </c>
      <c r="V816"/>
    </row>
    <row r="817" spans="1:22" x14ac:dyDescent="0.25">
      <c r="A817" t="s">
        <v>95</v>
      </c>
      <c r="B817" s="95">
        <v>45992</v>
      </c>
      <c r="C817" t="s">
        <v>163</v>
      </c>
      <c r="D817" s="2">
        <v>2</v>
      </c>
      <c r="E817" t="s">
        <v>1214</v>
      </c>
      <c r="F817" t="s">
        <v>1215</v>
      </c>
      <c r="H817" s="2">
        <v>1</v>
      </c>
      <c r="I817" t="s">
        <v>55</v>
      </c>
      <c r="J817" t="s">
        <v>56</v>
      </c>
      <c r="K817" s="161" t="str">
        <f t="shared" si="783"/>
        <v>BD_02_30_5501p57.18</v>
      </c>
      <c r="L817" s="79">
        <v>0</v>
      </c>
      <c r="M817" s="100">
        <f t="shared" ref="M817:U817" si="825">(L817*M$5)</f>
        <v>0</v>
      </c>
      <c r="N817" s="100">
        <f t="shared" si="825"/>
        <v>0</v>
      </c>
      <c r="O817" s="100">
        <f t="shared" si="825"/>
        <v>0</v>
      </c>
      <c r="P817" s="100">
        <f t="shared" si="825"/>
        <v>0</v>
      </c>
      <c r="Q817" s="100">
        <f t="shared" si="825"/>
        <v>0</v>
      </c>
      <c r="R817" s="100">
        <f t="shared" si="825"/>
        <v>0</v>
      </c>
      <c r="S817" s="100">
        <f t="shared" si="825"/>
        <v>0</v>
      </c>
      <c r="T817" s="100">
        <f t="shared" si="825"/>
        <v>0</v>
      </c>
      <c r="U817" s="100">
        <f t="shared" si="825"/>
        <v>0</v>
      </c>
      <c r="V817"/>
    </row>
    <row r="818" spans="1:22" x14ac:dyDescent="0.25">
      <c r="A818" t="s">
        <v>112</v>
      </c>
      <c r="B818" s="95">
        <v>45689</v>
      </c>
      <c r="C818" t="s">
        <v>163</v>
      </c>
      <c r="D818" s="2" t="s">
        <v>88</v>
      </c>
      <c r="E818" t="s">
        <v>1216</v>
      </c>
      <c r="F818" t="s">
        <v>1217</v>
      </c>
      <c r="G818" t="s">
        <v>1174</v>
      </c>
      <c r="H818" s="2">
        <v>1</v>
      </c>
      <c r="I818" t="s">
        <v>62</v>
      </c>
      <c r="J818" t="s">
        <v>63</v>
      </c>
      <c r="K818" s="161" t="str">
        <f t="shared" si="783"/>
        <v>BD_D__XX_5701p57.22</v>
      </c>
      <c r="L818" s="79">
        <v>0</v>
      </c>
      <c r="M818" s="100">
        <f t="shared" ref="M818:U818" si="826">(L818*M$5)</f>
        <v>0</v>
      </c>
      <c r="N818" s="100">
        <f t="shared" si="826"/>
        <v>0</v>
      </c>
      <c r="O818" s="100">
        <f t="shared" si="826"/>
        <v>0</v>
      </c>
      <c r="P818" s="100">
        <f t="shared" si="826"/>
        <v>0</v>
      </c>
      <c r="Q818" s="100">
        <f t="shared" si="826"/>
        <v>0</v>
      </c>
      <c r="R818" s="100">
        <f t="shared" si="826"/>
        <v>0</v>
      </c>
      <c r="S818" s="100">
        <f t="shared" si="826"/>
        <v>0</v>
      </c>
      <c r="T818" s="100">
        <f t="shared" si="826"/>
        <v>0</v>
      </c>
      <c r="U818" s="100">
        <f t="shared" si="826"/>
        <v>0</v>
      </c>
      <c r="V818"/>
    </row>
    <row r="819" spans="1:22" x14ac:dyDescent="0.25">
      <c r="A819" t="s">
        <v>112</v>
      </c>
      <c r="B819" s="95">
        <v>45689</v>
      </c>
      <c r="C819" t="s">
        <v>163</v>
      </c>
      <c r="D819" s="2" t="s">
        <v>88</v>
      </c>
      <c r="E819" t="s">
        <v>1218</v>
      </c>
      <c r="F819" t="s">
        <v>1219</v>
      </c>
      <c r="G819" t="s">
        <v>1174</v>
      </c>
      <c r="H819" s="2">
        <v>1</v>
      </c>
      <c r="I819" t="s">
        <v>62</v>
      </c>
      <c r="J819" t="s">
        <v>63</v>
      </c>
      <c r="K819" s="161" t="str">
        <f t="shared" si="783"/>
        <v>BD_D__XX_5702p57.22</v>
      </c>
      <c r="L819" s="79">
        <v>0</v>
      </c>
      <c r="M819" s="100">
        <f t="shared" ref="M819:U819" si="827">(L819*M$5)</f>
        <v>0</v>
      </c>
      <c r="N819" s="100">
        <f t="shared" si="827"/>
        <v>0</v>
      </c>
      <c r="O819" s="100">
        <f t="shared" si="827"/>
        <v>0</v>
      </c>
      <c r="P819" s="100">
        <f t="shared" si="827"/>
        <v>0</v>
      </c>
      <c r="Q819" s="100">
        <f t="shared" si="827"/>
        <v>0</v>
      </c>
      <c r="R819" s="100">
        <f t="shared" si="827"/>
        <v>0</v>
      </c>
      <c r="S819" s="100">
        <f t="shared" si="827"/>
        <v>0</v>
      </c>
      <c r="T819" s="100">
        <f t="shared" si="827"/>
        <v>0</v>
      </c>
      <c r="U819" s="100">
        <f t="shared" si="827"/>
        <v>0</v>
      </c>
      <c r="V819"/>
    </row>
    <row r="820" spans="1:22" x14ac:dyDescent="0.25">
      <c r="A820" t="s">
        <v>112</v>
      </c>
      <c r="B820" s="95">
        <v>45689</v>
      </c>
      <c r="C820" t="s">
        <v>163</v>
      </c>
      <c r="D820" s="2" t="s">
        <v>88</v>
      </c>
      <c r="E820" t="s">
        <v>1220</v>
      </c>
      <c r="F820" t="s">
        <v>1221</v>
      </c>
      <c r="G820" t="s">
        <v>1174</v>
      </c>
      <c r="H820" s="2">
        <v>1</v>
      </c>
      <c r="I820" t="s">
        <v>62</v>
      </c>
      <c r="J820" t="s">
        <v>63</v>
      </c>
      <c r="K820" s="161" t="str">
        <f t="shared" si="783"/>
        <v>BD_D__XX_5703p57.22</v>
      </c>
      <c r="L820" s="79">
        <v>0</v>
      </c>
      <c r="M820" s="100">
        <f t="shared" ref="M820:U820" si="828">(L820*M$5)</f>
        <v>0</v>
      </c>
      <c r="N820" s="100">
        <f t="shared" si="828"/>
        <v>0</v>
      </c>
      <c r="O820" s="100">
        <f t="shared" si="828"/>
        <v>0</v>
      </c>
      <c r="P820" s="100">
        <f t="shared" si="828"/>
        <v>0</v>
      </c>
      <c r="Q820" s="100">
        <f t="shared" si="828"/>
        <v>0</v>
      </c>
      <c r="R820" s="100">
        <f t="shared" si="828"/>
        <v>0</v>
      </c>
      <c r="S820" s="100">
        <f t="shared" si="828"/>
        <v>0</v>
      </c>
      <c r="T820" s="100">
        <f t="shared" si="828"/>
        <v>0</v>
      </c>
      <c r="U820" s="100">
        <f t="shared" si="828"/>
        <v>0</v>
      </c>
      <c r="V820"/>
    </row>
    <row r="821" spans="1:22" x14ac:dyDescent="0.25">
      <c r="A821" t="s">
        <v>95</v>
      </c>
      <c r="B821" s="95">
        <v>45778</v>
      </c>
      <c r="C821" t="s">
        <v>202</v>
      </c>
      <c r="D821" s="2">
        <v>1</v>
      </c>
      <c r="E821" t="s">
        <v>1222</v>
      </c>
      <c r="F821" t="s">
        <v>1223</v>
      </c>
      <c r="H821" s="2">
        <v>1</v>
      </c>
      <c r="I821" t="s">
        <v>62</v>
      </c>
      <c r="J821" t="s">
        <v>63</v>
      </c>
      <c r="K821" s="161" t="str">
        <f t="shared" si="783"/>
        <v>BE_01_57_5701p57.22</v>
      </c>
      <c r="L821" s="79">
        <v>0</v>
      </c>
      <c r="M821" s="100">
        <f t="shared" ref="M821:U821" si="829">(L821*M$5)</f>
        <v>0</v>
      </c>
      <c r="N821" s="100">
        <f t="shared" si="829"/>
        <v>0</v>
      </c>
      <c r="O821" s="100">
        <f t="shared" si="829"/>
        <v>0</v>
      </c>
      <c r="P821" s="100">
        <f t="shared" si="829"/>
        <v>0</v>
      </c>
      <c r="Q821" s="100">
        <f t="shared" si="829"/>
        <v>0</v>
      </c>
      <c r="R821" s="100">
        <f t="shared" si="829"/>
        <v>0</v>
      </c>
      <c r="S821" s="100">
        <f t="shared" si="829"/>
        <v>0</v>
      </c>
      <c r="T821" s="100">
        <f t="shared" si="829"/>
        <v>0</v>
      </c>
      <c r="U821" s="100">
        <f t="shared" si="829"/>
        <v>0</v>
      </c>
      <c r="V821"/>
    </row>
    <row r="822" spans="1:22" x14ac:dyDescent="0.25">
      <c r="A822" t="s">
        <v>95</v>
      </c>
      <c r="B822" s="95">
        <v>45778</v>
      </c>
      <c r="C822" t="s">
        <v>202</v>
      </c>
      <c r="D822" s="2">
        <v>1</v>
      </c>
      <c r="E822" t="s">
        <v>1224</v>
      </c>
      <c r="F822" t="s">
        <v>1223</v>
      </c>
      <c r="H822" s="2">
        <v>1</v>
      </c>
      <c r="I822" t="s">
        <v>62</v>
      </c>
      <c r="J822" t="s">
        <v>63</v>
      </c>
      <c r="K822" s="161" t="str">
        <f t="shared" si="783"/>
        <v>BE_01_58_5701p57.22</v>
      </c>
      <c r="L822" s="79">
        <v>0</v>
      </c>
      <c r="M822" s="100">
        <f t="shared" ref="M822:U822" si="830">(L822*M$5)</f>
        <v>0</v>
      </c>
      <c r="N822" s="100">
        <f t="shared" si="830"/>
        <v>0</v>
      </c>
      <c r="O822" s="100">
        <f t="shared" si="830"/>
        <v>0</v>
      </c>
      <c r="P822" s="100">
        <f t="shared" si="830"/>
        <v>0</v>
      </c>
      <c r="Q822" s="100">
        <f t="shared" si="830"/>
        <v>0</v>
      </c>
      <c r="R822" s="100">
        <f t="shared" si="830"/>
        <v>0</v>
      </c>
      <c r="S822" s="100">
        <f t="shared" si="830"/>
        <v>0</v>
      </c>
      <c r="T822" s="100">
        <f t="shared" si="830"/>
        <v>0</v>
      </c>
      <c r="U822" s="100">
        <f t="shared" si="830"/>
        <v>0</v>
      </c>
      <c r="V822"/>
    </row>
    <row r="823" spans="1:22" x14ac:dyDescent="0.25">
      <c r="A823" t="s">
        <v>112</v>
      </c>
      <c r="B823" s="95">
        <v>45778</v>
      </c>
      <c r="C823" t="s">
        <v>202</v>
      </c>
      <c r="D823" s="2">
        <v>1</v>
      </c>
      <c r="E823" t="s">
        <v>1225</v>
      </c>
      <c r="F823" t="s">
        <v>1226</v>
      </c>
      <c r="G823" t="s">
        <v>1142</v>
      </c>
      <c r="H823" s="2">
        <v>2</v>
      </c>
      <c r="I823" t="s">
        <v>62</v>
      </c>
      <c r="J823" t="s">
        <v>63</v>
      </c>
      <c r="K823" s="161" t="str">
        <f t="shared" si="783"/>
        <v>BE_01114_5707p57.22</v>
      </c>
      <c r="L823" s="79">
        <v>0</v>
      </c>
      <c r="M823" s="100">
        <f t="shared" ref="M823:U823" si="831">(L823*M$5)</f>
        <v>0</v>
      </c>
      <c r="N823" s="100">
        <f t="shared" si="831"/>
        <v>0</v>
      </c>
      <c r="O823" s="100">
        <f t="shared" si="831"/>
        <v>0</v>
      </c>
      <c r="P823" s="100">
        <f t="shared" si="831"/>
        <v>0</v>
      </c>
      <c r="Q823" s="100">
        <f t="shared" si="831"/>
        <v>0</v>
      </c>
      <c r="R823" s="100">
        <f t="shared" si="831"/>
        <v>0</v>
      </c>
      <c r="S823" s="100">
        <f t="shared" si="831"/>
        <v>0</v>
      </c>
      <c r="T823" s="100">
        <f t="shared" si="831"/>
        <v>0</v>
      </c>
      <c r="U823" s="100">
        <f t="shared" si="831"/>
        <v>0</v>
      </c>
      <c r="V823"/>
    </row>
    <row r="824" spans="1:22" x14ac:dyDescent="0.25">
      <c r="A824" t="s">
        <v>112</v>
      </c>
      <c r="B824" s="95">
        <v>45931</v>
      </c>
      <c r="C824" t="s">
        <v>202</v>
      </c>
      <c r="D824" s="2">
        <v>3</v>
      </c>
      <c r="E824" t="s">
        <v>1227</v>
      </c>
      <c r="F824" t="s">
        <v>1144</v>
      </c>
      <c r="H824" s="2">
        <v>4</v>
      </c>
      <c r="I824" t="s">
        <v>53</v>
      </c>
      <c r="J824" t="s">
        <v>1145</v>
      </c>
      <c r="K824" s="161" t="str">
        <f t="shared" si="783"/>
        <v>BE_03_36_5701p57.15</v>
      </c>
      <c r="L824" s="79">
        <v>0</v>
      </c>
      <c r="M824" s="100">
        <f t="shared" ref="M824:U824" si="832">(L824*M$5)</f>
        <v>0</v>
      </c>
      <c r="N824" s="100">
        <f t="shared" si="832"/>
        <v>0</v>
      </c>
      <c r="O824" s="100">
        <f t="shared" si="832"/>
        <v>0</v>
      </c>
      <c r="P824" s="100">
        <f t="shared" si="832"/>
        <v>0</v>
      </c>
      <c r="Q824" s="100">
        <f t="shared" si="832"/>
        <v>0</v>
      </c>
      <c r="R824" s="100">
        <f t="shared" si="832"/>
        <v>0</v>
      </c>
      <c r="S824" s="100">
        <f t="shared" si="832"/>
        <v>0</v>
      </c>
      <c r="T824" s="100">
        <f t="shared" si="832"/>
        <v>0</v>
      </c>
      <c r="U824" s="100">
        <f t="shared" si="832"/>
        <v>0</v>
      </c>
      <c r="V824"/>
    </row>
    <row r="825" spans="1:22" x14ac:dyDescent="0.25">
      <c r="A825" t="s">
        <v>95</v>
      </c>
      <c r="B825" s="95">
        <v>45778</v>
      </c>
      <c r="C825" t="s">
        <v>202</v>
      </c>
      <c r="D825" s="2">
        <v>3</v>
      </c>
      <c r="E825" t="s">
        <v>1228</v>
      </c>
      <c r="F825" t="s">
        <v>1229</v>
      </c>
      <c r="H825" s="2">
        <v>1</v>
      </c>
      <c r="I825" t="s">
        <v>45</v>
      </c>
      <c r="J825" t="s">
        <v>46</v>
      </c>
      <c r="K825" s="161" t="str">
        <f t="shared" si="783"/>
        <v>BE_03305_5701p57.12</v>
      </c>
      <c r="L825" s="79">
        <v>0</v>
      </c>
      <c r="M825" s="100">
        <f t="shared" ref="M825:U825" si="833">(L825*M$5)</f>
        <v>0</v>
      </c>
      <c r="N825" s="100">
        <f t="shared" si="833"/>
        <v>0</v>
      </c>
      <c r="O825" s="100">
        <f t="shared" si="833"/>
        <v>0</v>
      </c>
      <c r="P825" s="100">
        <f t="shared" si="833"/>
        <v>0</v>
      </c>
      <c r="Q825" s="100">
        <f t="shared" si="833"/>
        <v>0</v>
      </c>
      <c r="R825" s="100">
        <f t="shared" si="833"/>
        <v>0</v>
      </c>
      <c r="S825" s="100">
        <f t="shared" si="833"/>
        <v>0</v>
      </c>
      <c r="T825" s="100">
        <f t="shared" si="833"/>
        <v>0</v>
      </c>
      <c r="U825" s="100">
        <f t="shared" si="833"/>
        <v>0</v>
      </c>
      <c r="V825"/>
    </row>
    <row r="826" spans="1:22" x14ac:dyDescent="0.25">
      <c r="A826" t="s">
        <v>95</v>
      </c>
      <c r="B826" s="95">
        <v>45962</v>
      </c>
      <c r="C826" t="s">
        <v>202</v>
      </c>
      <c r="D826" s="2">
        <v>3</v>
      </c>
      <c r="E826" t="s">
        <v>1228</v>
      </c>
      <c r="F826" t="s">
        <v>1229</v>
      </c>
      <c r="H826" s="2">
        <v>1</v>
      </c>
      <c r="I826" t="s">
        <v>45</v>
      </c>
      <c r="J826" t="s">
        <v>46</v>
      </c>
      <c r="K826" s="161" t="str">
        <f t="shared" si="783"/>
        <v>BE_03305_5701p57.12</v>
      </c>
      <c r="L826" s="79">
        <v>0</v>
      </c>
      <c r="M826" s="100">
        <f t="shared" ref="M826:U826" si="834">(L826*M$5)</f>
        <v>0</v>
      </c>
      <c r="N826" s="100">
        <f t="shared" si="834"/>
        <v>0</v>
      </c>
      <c r="O826" s="100">
        <f t="shared" si="834"/>
        <v>0</v>
      </c>
      <c r="P826" s="100">
        <f t="shared" si="834"/>
        <v>0</v>
      </c>
      <c r="Q826" s="100">
        <f t="shared" si="834"/>
        <v>0</v>
      </c>
      <c r="R826" s="100">
        <f t="shared" si="834"/>
        <v>0</v>
      </c>
      <c r="S826" s="100">
        <f t="shared" si="834"/>
        <v>0</v>
      </c>
      <c r="T826" s="100">
        <f t="shared" si="834"/>
        <v>0</v>
      </c>
      <c r="U826" s="100">
        <f t="shared" si="834"/>
        <v>0</v>
      </c>
      <c r="V826"/>
    </row>
    <row r="827" spans="1:22" x14ac:dyDescent="0.25">
      <c r="A827" t="s">
        <v>95</v>
      </c>
      <c r="B827" s="95">
        <v>45809</v>
      </c>
      <c r="C827" t="s">
        <v>202</v>
      </c>
      <c r="D827" s="2">
        <v>5</v>
      </c>
      <c r="E827" t="s">
        <v>1230</v>
      </c>
      <c r="F827" t="s">
        <v>1231</v>
      </c>
      <c r="H827" s="2">
        <v>1</v>
      </c>
      <c r="I827" t="s">
        <v>62</v>
      </c>
      <c r="J827" t="s">
        <v>63</v>
      </c>
      <c r="K827" s="161" t="str">
        <f t="shared" si="783"/>
        <v>BE_05_00_5703p57.22</v>
      </c>
      <c r="L827" s="79">
        <v>0</v>
      </c>
      <c r="M827" s="100">
        <f t="shared" ref="M827:U827" si="835">(L827*M$5)</f>
        <v>0</v>
      </c>
      <c r="N827" s="100">
        <f t="shared" si="835"/>
        <v>0</v>
      </c>
      <c r="O827" s="100">
        <f t="shared" si="835"/>
        <v>0</v>
      </c>
      <c r="P827" s="100">
        <f t="shared" si="835"/>
        <v>0</v>
      </c>
      <c r="Q827" s="100">
        <f t="shared" si="835"/>
        <v>0</v>
      </c>
      <c r="R827" s="100">
        <f t="shared" si="835"/>
        <v>0</v>
      </c>
      <c r="S827" s="100">
        <f t="shared" si="835"/>
        <v>0</v>
      </c>
      <c r="T827" s="100">
        <f t="shared" si="835"/>
        <v>0</v>
      </c>
      <c r="U827" s="100">
        <f t="shared" si="835"/>
        <v>0</v>
      </c>
      <c r="V827"/>
    </row>
    <row r="828" spans="1:22" x14ac:dyDescent="0.25">
      <c r="A828" t="s">
        <v>95</v>
      </c>
      <c r="B828" s="95">
        <v>45809</v>
      </c>
      <c r="C828" t="s">
        <v>202</v>
      </c>
      <c r="D828" s="2">
        <v>5</v>
      </c>
      <c r="E828" t="s">
        <v>1232</v>
      </c>
      <c r="F828" t="s">
        <v>1233</v>
      </c>
      <c r="H828" s="2">
        <v>1</v>
      </c>
      <c r="I828" t="s">
        <v>62</v>
      </c>
      <c r="J828" t="s">
        <v>63</v>
      </c>
      <c r="K828" s="161" t="str">
        <f t="shared" si="783"/>
        <v>BE_05_00_5704VA01p57.22</v>
      </c>
      <c r="L828" s="79">
        <v>0</v>
      </c>
      <c r="M828" s="100">
        <f t="shared" ref="M828:U828" si="836">(L828*M$5)</f>
        <v>0</v>
      </c>
      <c r="N828" s="100">
        <f t="shared" si="836"/>
        <v>0</v>
      </c>
      <c r="O828" s="100">
        <f t="shared" si="836"/>
        <v>0</v>
      </c>
      <c r="P828" s="100">
        <f t="shared" si="836"/>
        <v>0</v>
      </c>
      <c r="Q828" s="100">
        <f t="shared" si="836"/>
        <v>0</v>
      </c>
      <c r="R828" s="100">
        <f t="shared" si="836"/>
        <v>0</v>
      </c>
      <c r="S828" s="100">
        <f t="shared" si="836"/>
        <v>0</v>
      </c>
      <c r="T828" s="100">
        <f t="shared" si="836"/>
        <v>0</v>
      </c>
      <c r="U828" s="100">
        <f t="shared" si="836"/>
        <v>0</v>
      </c>
      <c r="V828"/>
    </row>
    <row r="829" spans="1:22" x14ac:dyDescent="0.25">
      <c r="A829" t="s">
        <v>95</v>
      </c>
      <c r="B829" s="95">
        <v>45809</v>
      </c>
      <c r="C829" t="s">
        <v>202</v>
      </c>
      <c r="D829" s="2">
        <v>5</v>
      </c>
      <c r="E829" t="s">
        <v>1234</v>
      </c>
      <c r="F829" t="s">
        <v>1235</v>
      </c>
      <c r="H829" s="2">
        <v>1</v>
      </c>
      <c r="I829" t="s">
        <v>62</v>
      </c>
      <c r="J829" t="s">
        <v>63</v>
      </c>
      <c r="K829" s="161" t="str">
        <f t="shared" si="783"/>
        <v>BE_05_00_5704VA02p57.22</v>
      </c>
      <c r="L829" s="79">
        <v>0</v>
      </c>
      <c r="M829" s="100">
        <f t="shared" ref="M829:U829" si="837">(L829*M$5)</f>
        <v>0</v>
      </c>
      <c r="N829" s="100">
        <f t="shared" si="837"/>
        <v>0</v>
      </c>
      <c r="O829" s="100">
        <f t="shared" si="837"/>
        <v>0</v>
      </c>
      <c r="P829" s="100">
        <f t="shared" si="837"/>
        <v>0</v>
      </c>
      <c r="Q829" s="100">
        <f t="shared" si="837"/>
        <v>0</v>
      </c>
      <c r="R829" s="100">
        <f t="shared" si="837"/>
        <v>0</v>
      </c>
      <c r="S829" s="100">
        <f t="shared" si="837"/>
        <v>0</v>
      </c>
      <c r="T829" s="100">
        <f t="shared" si="837"/>
        <v>0</v>
      </c>
      <c r="U829" s="100">
        <f t="shared" si="837"/>
        <v>0</v>
      </c>
      <c r="V829"/>
    </row>
    <row r="830" spans="1:22" x14ac:dyDescent="0.25">
      <c r="A830" t="s">
        <v>95</v>
      </c>
      <c r="B830" s="95">
        <v>45809</v>
      </c>
      <c r="C830" t="s">
        <v>202</v>
      </c>
      <c r="D830" s="2">
        <v>5</v>
      </c>
      <c r="E830" t="s">
        <v>1236</v>
      </c>
      <c r="F830" t="s">
        <v>1237</v>
      </c>
      <c r="H830" s="2">
        <v>1</v>
      </c>
      <c r="I830" t="s">
        <v>62</v>
      </c>
      <c r="J830" t="s">
        <v>63</v>
      </c>
      <c r="K830" s="161" t="str">
        <f t="shared" si="783"/>
        <v>BE_05_00_5704VA03p57.22</v>
      </c>
      <c r="L830" s="79">
        <v>0</v>
      </c>
      <c r="M830" s="100">
        <f t="shared" ref="M830:U830" si="838">(L830*M$5)</f>
        <v>0</v>
      </c>
      <c r="N830" s="100">
        <f t="shared" si="838"/>
        <v>0</v>
      </c>
      <c r="O830" s="100">
        <f t="shared" si="838"/>
        <v>0</v>
      </c>
      <c r="P830" s="100">
        <f t="shared" si="838"/>
        <v>0</v>
      </c>
      <c r="Q830" s="100">
        <f t="shared" si="838"/>
        <v>0</v>
      </c>
      <c r="R830" s="100">
        <f t="shared" si="838"/>
        <v>0</v>
      </c>
      <c r="S830" s="100">
        <f t="shared" si="838"/>
        <v>0</v>
      </c>
      <c r="T830" s="100">
        <f t="shared" si="838"/>
        <v>0</v>
      </c>
      <c r="U830" s="100">
        <f t="shared" si="838"/>
        <v>0</v>
      </c>
      <c r="V830"/>
    </row>
    <row r="831" spans="1:22" x14ac:dyDescent="0.25">
      <c r="A831" t="s">
        <v>95</v>
      </c>
      <c r="B831" s="95">
        <v>45809</v>
      </c>
      <c r="C831" t="s">
        <v>202</v>
      </c>
      <c r="D831" s="2">
        <v>5</v>
      </c>
      <c r="E831" t="s">
        <v>1238</v>
      </c>
      <c r="F831" t="s">
        <v>1239</v>
      </c>
      <c r="H831" s="2">
        <v>1</v>
      </c>
      <c r="I831" t="s">
        <v>62</v>
      </c>
      <c r="J831" t="s">
        <v>63</v>
      </c>
      <c r="K831" s="161" t="str">
        <f t="shared" si="783"/>
        <v>BE_05_00_5704VA04p57.22</v>
      </c>
      <c r="L831" s="79">
        <v>0</v>
      </c>
      <c r="M831" s="100">
        <f t="shared" ref="M831:U831" si="839">(L831*M$5)</f>
        <v>0</v>
      </c>
      <c r="N831" s="100">
        <f t="shared" si="839"/>
        <v>0</v>
      </c>
      <c r="O831" s="100">
        <f t="shared" si="839"/>
        <v>0</v>
      </c>
      <c r="P831" s="100">
        <f t="shared" si="839"/>
        <v>0</v>
      </c>
      <c r="Q831" s="100">
        <f t="shared" si="839"/>
        <v>0</v>
      </c>
      <c r="R831" s="100">
        <f t="shared" si="839"/>
        <v>0</v>
      </c>
      <c r="S831" s="100">
        <f t="shared" si="839"/>
        <v>0</v>
      </c>
      <c r="T831" s="100">
        <f t="shared" si="839"/>
        <v>0</v>
      </c>
      <c r="U831" s="100">
        <f t="shared" si="839"/>
        <v>0</v>
      </c>
      <c r="V831"/>
    </row>
    <row r="832" spans="1:22" x14ac:dyDescent="0.25">
      <c r="A832" t="s">
        <v>95</v>
      </c>
      <c r="B832" s="95">
        <v>45809</v>
      </c>
      <c r="C832" t="s">
        <v>202</v>
      </c>
      <c r="D832" s="2">
        <v>5</v>
      </c>
      <c r="E832" t="s">
        <v>1240</v>
      </c>
      <c r="F832" t="s">
        <v>1231</v>
      </c>
      <c r="H832" s="2">
        <v>1</v>
      </c>
      <c r="I832" t="s">
        <v>62</v>
      </c>
      <c r="J832" t="s">
        <v>63</v>
      </c>
      <c r="K832" s="161" t="str">
        <f t="shared" si="783"/>
        <v>BE_05_00_5705p57.22</v>
      </c>
      <c r="L832" s="79">
        <v>0</v>
      </c>
      <c r="M832" s="100">
        <f t="shared" ref="M832:U832" si="840">(L832*M$5)</f>
        <v>0</v>
      </c>
      <c r="N832" s="100">
        <f t="shared" si="840"/>
        <v>0</v>
      </c>
      <c r="O832" s="100">
        <f t="shared" si="840"/>
        <v>0</v>
      </c>
      <c r="P832" s="100">
        <f t="shared" si="840"/>
        <v>0</v>
      </c>
      <c r="Q832" s="100">
        <f t="shared" si="840"/>
        <v>0</v>
      </c>
      <c r="R832" s="100">
        <f t="shared" si="840"/>
        <v>0</v>
      </c>
      <c r="S832" s="100">
        <f t="shared" si="840"/>
        <v>0</v>
      </c>
      <c r="T832" s="100">
        <f t="shared" si="840"/>
        <v>0</v>
      </c>
      <c r="U832" s="100">
        <f t="shared" si="840"/>
        <v>0</v>
      </c>
      <c r="V832"/>
    </row>
    <row r="833" spans="1:22" x14ac:dyDescent="0.25">
      <c r="A833" t="s">
        <v>95</v>
      </c>
      <c r="B833" s="95">
        <v>45809</v>
      </c>
      <c r="C833" t="s">
        <v>202</v>
      </c>
      <c r="D833" s="2">
        <v>5</v>
      </c>
      <c r="E833" t="s">
        <v>1241</v>
      </c>
      <c r="F833" t="s">
        <v>1231</v>
      </c>
      <c r="H833" s="2">
        <v>1</v>
      </c>
      <c r="I833" t="s">
        <v>62</v>
      </c>
      <c r="J833" t="s">
        <v>63</v>
      </c>
      <c r="K833" s="161" t="str">
        <f t="shared" si="783"/>
        <v>BE_05_00_5706p57.22</v>
      </c>
      <c r="L833" s="79">
        <v>0</v>
      </c>
      <c r="M833" s="100">
        <f t="shared" ref="M833:U833" si="841">(L833*M$5)</f>
        <v>0</v>
      </c>
      <c r="N833" s="100">
        <f t="shared" si="841"/>
        <v>0</v>
      </c>
      <c r="O833" s="100">
        <f t="shared" si="841"/>
        <v>0</v>
      </c>
      <c r="P833" s="100">
        <f t="shared" si="841"/>
        <v>0</v>
      </c>
      <c r="Q833" s="100">
        <f t="shared" si="841"/>
        <v>0</v>
      </c>
      <c r="R833" s="100">
        <f t="shared" si="841"/>
        <v>0</v>
      </c>
      <c r="S833" s="100">
        <f t="shared" si="841"/>
        <v>0</v>
      </c>
      <c r="T833" s="100">
        <f t="shared" si="841"/>
        <v>0</v>
      </c>
      <c r="U833" s="100">
        <f t="shared" si="841"/>
        <v>0</v>
      </c>
      <c r="V833"/>
    </row>
    <row r="834" spans="1:22" x14ac:dyDescent="0.25">
      <c r="A834" t="s">
        <v>95</v>
      </c>
      <c r="B834" s="95">
        <v>45658</v>
      </c>
      <c r="C834" t="s">
        <v>202</v>
      </c>
      <c r="D834" s="2">
        <v>5</v>
      </c>
      <c r="E834" t="s">
        <v>1242</v>
      </c>
      <c r="F834" t="s">
        <v>1243</v>
      </c>
      <c r="H834" s="2">
        <v>1</v>
      </c>
      <c r="I834" t="s">
        <v>62</v>
      </c>
      <c r="J834" t="s">
        <v>63</v>
      </c>
      <c r="K834" s="161" t="str">
        <f t="shared" si="783"/>
        <v>BE_05_00_5707p57.22</v>
      </c>
      <c r="L834" s="79">
        <v>0</v>
      </c>
      <c r="M834" s="100">
        <f t="shared" ref="M834:U834" si="842">(L834*M$5)</f>
        <v>0</v>
      </c>
      <c r="N834" s="100">
        <f t="shared" si="842"/>
        <v>0</v>
      </c>
      <c r="O834" s="100">
        <f t="shared" si="842"/>
        <v>0</v>
      </c>
      <c r="P834" s="100">
        <f t="shared" si="842"/>
        <v>0</v>
      </c>
      <c r="Q834" s="100">
        <f t="shared" si="842"/>
        <v>0</v>
      </c>
      <c r="R834" s="100">
        <f t="shared" si="842"/>
        <v>0</v>
      </c>
      <c r="S834" s="100">
        <f t="shared" si="842"/>
        <v>0</v>
      </c>
      <c r="T834" s="100">
        <f t="shared" si="842"/>
        <v>0</v>
      </c>
      <c r="U834" s="100">
        <f t="shared" si="842"/>
        <v>0</v>
      </c>
      <c r="V834"/>
    </row>
    <row r="835" spans="1:22" x14ac:dyDescent="0.25">
      <c r="A835" t="s">
        <v>95</v>
      </c>
      <c r="B835" s="95">
        <v>45809</v>
      </c>
      <c r="C835" t="s">
        <v>202</v>
      </c>
      <c r="D835" s="2">
        <v>5</v>
      </c>
      <c r="E835" t="s">
        <v>1244</v>
      </c>
      <c r="F835" t="s">
        <v>1245</v>
      </c>
      <c r="H835" s="2">
        <v>1</v>
      </c>
      <c r="I835" t="s">
        <v>62</v>
      </c>
      <c r="J835" t="s">
        <v>63</v>
      </c>
      <c r="K835" s="161" t="str">
        <f t="shared" si="783"/>
        <v>BE_05_00_5708p57.22</v>
      </c>
      <c r="L835" s="79">
        <v>0</v>
      </c>
      <c r="M835" s="100">
        <f t="shared" ref="M835:U835" si="843">(L835*M$5)</f>
        <v>0</v>
      </c>
      <c r="N835" s="100">
        <f t="shared" si="843"/>
        <v>0</v>
      </c>
      <c r="O835" s="100">
        <f t="shared" si="843"/>
        <v>0</v>
      </c>
      <c r="P835" s="100">
        <f t="shared" si="843"/>
        <v>0</v>
      </c>
      <c r="Q835" s="100">
        <f t="shared" si="843"/>
        <v>0</v>
      </c>
      <c r="R835" s="100">
        <f t="shared" si="843"/>
        <v>0</v>
      </c>
      <c r="S835" s="100">
        <f t="shared" si="843"/>
        <v>0</v>
      </c>
      <c r="T835" s="100">
        <f t="shared" si="843"/>
        <v>0</v>
      </c>
      <c r="U835" s="100">
        <f t="shared" si="843"/>
        <v>0</v>
      </c>
      <c r="V835"/>
    </row>
    <row r="836" spans="1:22" x14ac:dyDescent="0.25">
      <c r="A836" t="s">
        <v>95</v>
      </c>
      <c r="B836" s="95">
        <v>45809</v>
      </c>
      <c r="C836" t="s">
        <v>202</v>
      </c>
      <c r="D836" s="2">
        <v>5</v>
      </c>
      <c r="E836" t="s">
        <v>1246</v>
      </c>
      <c r="F836" t="s">
        <v>1247</v>
      </c>
      <c r="H836" s="2">
        <v>1</v>
      </c>
      <c r="I836" t="s">
        <v>47</v>
      </c>
      <c r="J836" t="s">
        <v>48</v>
      </c>
      <c r="K836" s="161" t="str">
        <f t="shared" si="783"/>
        <v>BE_05_XX_5701p57.13</v>
      </c>
      <c r="L836" s="79">
        <v>0</v>
      </c>
      <c r="M836" s="100">
        <f t="shared" ref="M836:U836" si="844">(L836*M$5)</f>
        <v>0</v>
      </c>
      <c r="N836" s="100">
        <f t="shared" si="844"/>
        <v>0</v>
      </c>
      <c r="O836" s="100">
        <f t="shared" si="844"/>
        <v>0</v>
      </c>
      <c r="P836" s="100">
        <f t="shared" si="844"/>
        <v>0</v>
      </c>
      <c r="Q836" s="100">
        <f t="shared" si="844"/>
        <v>0</v>
      </c>
      <c r="R836" s="100">
        <f t="shared" si="844"/>
        <v>0</v>
      </c>
      <c r="S836" s="100">
        <f t="shared" si="844"/>
        <v>0</v>
      </c>
      <c r="T836" s="100">
        <f t="shared" si="844"/>
        <v>0</v>
      </c>
      <c r="U836" s="100">
        <f t="shared" si="844"/>
        <v>0</v>
      </c>
      <c r="V836"/>
    </row>
    <row r="837" spans="1:22" x14ac:dyDescent="0.25">
      <c r="A837" t="s">
        <v>95</v>
      </c>
      <c r="B837" s="95">
        <v>45809</v>
      </c>
      <c r="C837" t="s">
        <v>202</v>
      </c>
      <c r="D837" s="2">
        <v>5</v>
      </c>
      <c r="E837" t="s">
        <v>1248</v>
      </c>
      <c r="F837" t="s">
        <v>1249</v>
      </c>
      <c r="H837" s="2">
        <v>1</v>
      </c>
      <c r="I837" t="s">
        <v>47</v>
      </c>
      <c r="J837" t="s">
        <v>48</v>
      </c>
      <c r="K837" s="161" t="str">
        <f t="shared" si="783"/>
        <v>BE_05_XX-5702p57.13</v>
      </c>
      <c r="L837" s="79">
        <v>0</v>
      </c>
      <c r="M837" s="100">
        <f t="shared" ref="M837:U837" si="845">(L837*M$5)</f>
        <v>0</v>
      </c>
      <c r="N837" s="100">
        <f t="shared" si="845"/>
        <v>0</v>
      </c>
      <c r="O837" s="100">
        <f t="shared" si="845"/>
        <v>0</v>
      </c>
      <c r="P837" s="100">
        <f t="shared" si="845"/>
        <v>0</v>
      </c>
      <c r="Q837" s="100">
        <f t="shared" si="845"/>
        <v>0</v>
      </c>
      <c r="R837" s="100">
        <f t="shared" si="845"/>
        <v>0</v>
      </c>
      <c r="S837" s="100">
        <f t="shared" si="845"/>
        <v>0</v>
      </c>
      <c r="T837" s="100">
        <f t="shared" si="845"/>
        <v>0</v>
      </c>
      <c r="U837" s="100">
        <f t="shared" si="845"/>
        <v>0</v>
      </c>
      <c r="V837"/>
    </row>
    <row r="838" spans="1:22" x14ac:dyDescent="0.25">
      <c r="A838" t="s">
        <v>95</v>
      </c>
      <c r="B838" s="95">
        <v>45778</v>
      </c>
      <c r="C838" t="s">
        <v>202</v>
      </c>
      <c r="D838" s="2">
        <v>5</v>
      </c>
      <c r="E838" t="s">
        <v>1250</v>
      </c>
      <c r="F838" t="s">
        <v>1251</v>
      </c>
      <c r="G838" t="s">
        <v>1142</v>
      </c>
      <c r="H838" s="2">
        <v>6</v>
      </c>
      <c r="I838" t="s">
        <v>62</v>
      </c>
      <c r="J838" t="s">
        <v>63</v>
      </c>
      <c r="K838" s="161" t="str">
        <f t="shared" si="783"/>
        <v>BE_05515_5701p57.22</v>
      </c>
      <c r="L838" s="79">
        <v>0</v>
      </c>
      <c r="M838" s="100">
        <f t="shared" ref="M838:U838" si="846">(L838*M$5)</f>
        <v>0</v>
      </c>
      <c r="N838" s="100">
        <f t="shared" si="846"/>
        <v>0</v>
      </c>
      <c r="O838" s="100">
        <f t="shared" si="846"/>
        <v>0</v>
      </c>
      <c r="P838" s="100">
        <f t="shared" si="846"/>
        <v>0</v>
      </c>
      <c r="Q838" s="100">
        <f t="shared" si="846"/>
        <v>0</v>
      </c>
      <c r="R838" s="100">
        <f t="shared" si="846"/>
        <v>0</v>
      </c>
      <c r="S838" s="100">
        <f t="shared" si="846"/>
        <v>0</v>
      </c>
      <c r="T838" s="100">
        <f t="shared" si="846"/>
        <v>0</v>
      </c>
      <c r="U838" s="100">
        <f t="shared" si="846"/>
        <v>0</v>
      </c>
      <c r="V838"/>
    </row>
    <row r="839" spans="1:22" x14ac:dyDescent="0.25">
      <c r="A839" t="s">
        <v>95</v>
      </c>
      <c r="B839" s="95">
        <v>45778</v>
      </c>
      <c r="C839" t="s">
        <v>1252</v>
      </c>
      <c r="D839" s="2">
        <v>0</v>
      </c>
      <c r="E839" t="s">
        <v>1253</v>
      </c>
      <c r="F839" t="s">
        <v>1254</v>
      </c>
      <c r="G839" t="s">
        <v>1255</v>
      </c>
      <c r="H839" s="2">
        <v>1</v>
      </c>
      <c r="I839" t="s">
        <v>62</v>
      </c>
      <c r="J839" t="s">
        <v>63</v>
      </c>
      <c r="K839" s="161" t="str">
        <f t="shared" si="783"/>
        <v>BF_00_09_5701p57.22</v>
      </c>
      <c r="L839" s="79">
        <v>0</v>
      </c>
      <c r="M839" s="100">
        <f t="shared" ref="M839:U839" si="847">(L839*M$5)</f>
        <v>0</v>
      </c>
      <c r="N839" s="100">
        <f t="shared" si="847"/>
        <v>0</v>
      </c>
      <c r="O839" s="100">
        <f t="shared" si="847"/>
        <v>0</v>
      </c>
      <c r="P839" s="100">
        <f t="shared" si="847"/>
        <v>0</v>
      </c>
      <c r="Q839" s="100">
        <f t="shared" si="847"/>
        <v>0</v>
      </c>
      <c r="R839" s="100">
        <f t="shared" si="847"/>
        <v>0</v>
      </c>
      <c r="S839" s="100">
        <f t="shared" si="847"/>
        <v>0</v>
      </c>
      <c r="T839" s="100">
        <f t="shared" si="847"/>
        <v>0</v>
      </c>
      <c r="U839" s="100">
        <f t="shared" si="847"/>
        <v>0</v>
      </c>
      <c r="V839"/>
    </row>
    <row r="840" spans="1:22" x14ac:dyDescent="0.25">
      <c r="A840" t="s">
        <v>95</v>
      </c>
      <c r="B840" s="95">
        <v>45778</v>
      </c>
      <c r="C840" t="s">
        <v>1252</v>
      </c>
      <c r="D840" s="2">
        <v>0</v>
      </c>
      <c r="E840" t="s">
        <v>1256</v>
      </c>
      <c r="F840" t="s">
        <v>1257</v>
      </c>
      <c r="G840" t="s">
        <v>1255</v>
      </c>
      <c r="H840" s="2">
        <v>1</v>
      </c>
      <c r="I840" t="s">
        <v>62</v>
      </c>
      <c r="J840" t="s">
        <v>63</v>
      </c>
      <c r="K840" s="161" t="str">
        <f t="shared" ref="K840:K903" si="848">CONCATENATE(E840,I840)</f>
        <v>BF_00_09_5702p57.22</v>
      </c>
      <c r="L840" s="79">
        <v>0</v>
      </c>
      <c r="M840" s="100">
        <f t="shared" ref="M840:U840" si="849">(L840*M$5)</f>
        <v>0</v>
      </c>
      <c r="N840" s="100">
        <f t="shared" si="849"/>
        <v>0</v>
      </c>
      <c r="O840" s="100">
        <f t="shared" si="849"/>
        <v>0</v>
      </c>
      <c r="P840" s="100">
        <f t="shared" si="849"/>
        <v>0</v>
      </c>
      <c r="Q840" s="100">
        <f t="shared" si="849"/>
        <v>0</v>
      </c>
      <c r="R840" s="100">
        <f t="shared" si="849"/>
        <v>0</v>
      </c>
      <c r="S840" s="100">
        <f t="shared" si="849"/>
        <v>0</v>
      </c>
      <c r="T840" s="100">
        <f t="shared" si="849"/>
        <v>0</v>
      </c>
      <c r="U840" s="100">
        <f t="shared" si="849"/>
        <v>0</v>
      </c>
      <c r="V840"/>
    </row>
    <row r="841" spans="1:22" x14ac:dyDescent="0.25">
      <c r="A841" t="s">
        <v>95</v>
      </c>
      <c r="B841" s="95">
        <v>45778</v>
      </c>
      <c r="C841" t="s">
        <v>1252</v>
      </c>
      <c r="D841" s="2">
        <v>0</v>
      </c>
      <c r="E841" t="s">
        <v>1258</v>
      </c>
      <c r="F841" t="s">
        <v>1257</v>
      </c>
      <c r="G841" t="s">
        <v>1255</v>
      </c>
      <c r="H841" s="2">
        <v>1</v>
      </c>
      <c r="I841" t="s">
        <v>62</v>
      </c>
      <c r="J841" t="s">
        <v>63</v>
      </c>
      <c r="K841" s="161" t="str">
        <f t="shared" si="848"/>
        <v>BF_00_13_5701p57.22</v>
      </c>
      <c r="L841" s="79">
        <v>0</v>
      </c>
      <c r="M841" s="100">
        <f t="shared" ref="M841:U841" si="850">(L841*M$5)</f>
        <v>0</v>
      </c>
      <c r="N841" s="100">
        <f t="shared" si="850"/>
        <v>0</v>
      </c>
      <c r="O841" s="100">
        <f t="shared" si="850"/>
        <v>0</v>
      </c>
      <c r="P841" s="100">
        <f t="shared" si="850"/>
        <v>0</v>
      </c>
      <c r="Q841" s="100">
        <f t="shared" si="850"/>
        <v>0</v>
      </c>
      <c r="R841" s="100">
        <f t="shared" si="850"/>
        <v>0</v>
      </c>
      <c r="S841" s="100">
        <f t="shared" si="850"/>
        <v>0</v>
      </c>
      <c r="T841" s="100">
        <f t="shared" si="850"/>
        <v>0</v>
      </c>
      <c r="U841" s="100">
        <f t="shared" si="850"/>
        <v>0</v>
      </c>
      <c r="V841"/>
    </row>
    <row r="842" spans="1:22" x14ac:dyDescent="0.25">
      <c r="A842" t="s">
        <v>95</v>
      </c>
      <c r="B842" s="95">
        <v>45778</v>
      </c>
      <c r="C842" t="s">
        <v>1252</v>
      </c>
      <c r="D842" s="2">
        <v>0</v>
      </c>
      <c r="E842" t="s">
        <v>1259</v>
      </c>
      <c r="F842" t="s">
        <v>1254</v>
      </c>
      <c r="G842" t="s">
        <v>1260</v>
      </c>
      <c r="H842" s="2">
        <v>1</v>
      </c>
      <c r="I842" t="s">
        <v>62</v>
      </c>
      <c r="J842" t="s">
        <v>63</v>
      </c>
      <c r="K842" s="161" t="str">
        <f t="shared" si="848"/>
        <v>BF_00_15_5701p57.22</v>
      </c>
      <c r="L842" s="79">
        <v>0</v>
      </c>
      <c r="M842" s="100">
        <f t="shared" ref="M842:U842" si="851">(L842*M$5)</f>
        <v>0</v>
      </c>
      <c r="N842" s="100">
        <f t="shared" si="851"/>
        <v>0</v>
      </c>
      <c r="O842" s="100">
        <f t="shared" si="851"/>
        <v>0</v>
      </c>
      <c r="P842" s="100">
        <f t="shared" si="851"/>
        <v>0</v>
      </c>
      <c r="Q842" s="100">
        <f t="shared" si="851"/>
        <v>0</v>
      </c>
      <c r="R842" s="100">
        <f t="shared" si="851"/>
        <v>0</v>
      </c>
      <c r="S842" s="100">
        <f t="shared" si="851"/>
        <v>0</v>
      </c>
      <c r="T842" s="100">
        <f t="shared" si="851"/>
        <v>0</v>
      </c>
      <c r="U842" s="100">
        <f t="shared" si="851"/>
        <v>0</v>
      </c>
      <c r="V842"/>
    </row>
    <row r="843" spans="1:22" x14ac:dyDescent="0.25">
      <c r="A843" t="s">
        <v>95</v>
      </c>
      <c r="B843" s="95">
        <v>45778</v>
      </c>
      <c r="C843" t="s">
        <v>1252</v>
      </c>
      <c r="D843" s="2">
        <v>0</v>
      </c>
      <c r="E843" t="s">
        <v>1261</v>
      </c>
      <c r="F843" t="s">
        <v>1254</v>
      </c>
      <c r="G843" t="s">
        <v>1262</v>
      </c>
      <c r="H843" s="2">
        <v>1</v>
      </c>
      <c r="I843" t="s">
        <v>62</v>
      </c>
      <c r="J843" t="s">
        <v>63</v>
      </c>
      <c r="K843" s="161" t="str">
        <f t="shared" si="848"/>
        <v>BF_00_17_5701p57.22</v>
      </c>
      <c r="L843" s="79">
        <v>0</v>
      </c>
      <c r="M843" s="100">
        <f t="shared" ref="M843:U843" si="852">(L843*M$5)</f>
        <v>0</v>
      </c>
      <c r="N843" s="100">
        <f t="shared" si="852"/>
        <v>0</v>
      </c>
      <c r="O843" s="100">
        <f t="shared" si="852"/>
        <v>0</v>
      </c>
      <c r="P843" s="100">
        <f t="shared" si="852"/>
        <v>0</v>
      </c>
      <c r="Q843" s="100">
        <f t="shared" si="852"/>
        <v>0</v>
      </c>
      <c r="R843" s="100">
        <f t="shared" si="852"/>
        <v>0</v>
      </c>
      <c r="S843" s="100">
        <f t="shared" si="852"/>
        <v>0</v>
      </c>
      <c r="T843" s="100">
        <f t="shared" si="852"/>
        <v>0</v>
      </c>
      <c r="U843" s="100">
        <f t="shared" si="852"/>
        <v>0</v>
      </c>
      <c r="V843"/>
    </row>
    <row r="844" spans="1:22" x14ac:dyDescent="0.25">
      <c r="A844" t="s">
        <v>95</v>
      </c>
      <c r="B844" s="95">
        <v>45778</v>
      </c>
      <c r="C844" t="s">
        <v>1252</v>
      </c>
      <c r="D844" s="2">
        <v>0</v>
      </c>
      <c r="E844" t="s">
        <v>1263</v>
      </c>
      <c r="F844" t="s">
        <v>1254</v>
      </c>
      <c r="G844" t="s">
        <v>1264</v>
      </c>
      <c r="H844" s="2">
        <v>1</v>
      </c>
      <c r="I844" t="s">
        <v>62</v>
      </c>
      <c r="J844" t="s">
        <v>63</v>
      </c>
      <c r="K844" s="161" t="str">
        <f t="shared" si="848"/>
        <v>BF_00_18_5701p57.22</v>
      </c>
      <c r="L844" s="79">
        <v>0</v>
      </c>
      <c r="M844" s="100">
        <f t="shared" ref="M844:U844" si="853">(L844*M$5)</f>
        <v>0</v>
      </c>
      <c r="N844" s="100">
        <f t="shared" si="853"/>
        <v>0</v>
      </c>
      <c r="O844" s="100">
        <f t="shared" si="853"/>
        <v>0</v>
      </c>
      <c r="P844" s="100">
        <f t="shared" si="853"/>
        <v>0</v>
      </c>
      <c r="Q844" s="100">
        <f t="shared" si="853"/>
        <v>0</v>
      </c>
      <c r="R844" s="100">
        <f t="shared" si="853"/>
        <v>0</v>
      </c>
      <c r="S844" s="100">
        <f t="shared" si="853"/>
        <v>0</v>
      </c>
      <c r="T844" s="100">
        <f t="shared" si="853"/>
        <v>0</v>
      </c>
      <c r="U844" s="100">
        <f t="shared" si="853"/>
        <v>0</v>
      </c>
      <c r="V844"/>
    </row>
    <row r="845" spans="1:22" x14ac:dyDescent="0.25">
      <c r="A845" t="s">
        <v>95</v>
      </c>
      <c r="B845" s="95">
        <v>45778</v>
      </c>
      <c r="C845" t="s">
        <v>1252</v>
      </c>
      <c r="D845" s="2">
        <v>0</v>
      </c>
      <c r="E845" t="s">
        <v>1265</v>
      </c>
      <c r="F845" t="s">
        <v>1266</v>
      </c>
      <c r="G845" t="s">
        <v>1267</v>
      </c>
      <c r="H845" s="2">
        <v>1</v>
      </c>
      <c r="I845" t="s">
        <v>62</v>
      </c>
      <c r="J845" t="s">
        <v>63</v>
      </c>
      <c r="K845" s="161" t="str">
        <f t="shared" si="848"/>
        <v>BF_00_22_5701p57.22</v>
      </c>
      <c r="L845" s="79">
        <v>0</v>
      </c>
      <c r="M845" s="100">
        <f t="shared" ref="M845:U845" si="854">(L845*M$5)</f>
        <v>0</v>
      </c>
      <c r="N845" s="100">
        <f t="shared" si="854"/>
        <v>0</v>
      </c>
      <c r="O845" s="100">
        <f t="shared" si="854"/>
        <v>0</v>
      </c>
      <c r="P845" s="100">
        <f t="shared" si="854"/>
        <v>0</v>
      </c>
      <c r="Q845" s="100">
        <f t="shared" si="854"/>
        <v>0</v>
      </c>
      <c r="R845" s="100">
        <f t="shared" si="854"/>
        <v>0</v>
      </c>
      <c r="S845" s="100">
        <f t="shared" si="854"/>
        <v>0</v>
      </c>
      <c r="T845" s="100">
        <f t="shared" si="854"/>
        <v>0</v>
      </c>
      <c r="U845" s="100">
        <f t="shared" si="854"/>
        <v>0</v>
      </c>
      <c r="V845"/>
    </row>
    <row r="846" spans="1:22" x14ac:dyDescent="0.25">
      <c r="A846" t="s">
        <v>95</v>
      </c>
      <c r="B846" s="95">
        <v>45778</v>
      </c>
      <c r="C846" t="s">
        <v>1252</v>
      </c>
      <c r="D846" s="2">
        <v>0</v>
      </c>
      <c r="E846" t="s">
        <v>1268</v>
      </c>
      <c r="F846" t="s">
        <v>1266</v>
      </c>
      <c r="G846" t="s">
        <v>1267</v>
      </c>
      <c r="H846" s="2">
        <v>1</v>
      </c>
      <c r="I846" t="s">
        <v>62</v>
      </c>
      <c r="J846" t="s">
        <v>63</v>
      </c>
      <c r="K846" s="161" t="str">
        <f t="shared" si="848"/>
        <v>BF_00_22_5702p57.22</v>
      </c>
      <c r="L846" s="79">
        <v>0</v>
      </c>
      <c r="M846" s="100">
        <f t="shared" ref="M846:U846" si="855">(L846*M$5)</f>
        <v>0</v>
      </c>
      <c r="N846" s="100">
        <f t="shared" si="855"/>
        <v>0</v>
      </c>
      <c r="O846" s="100">
        <f t="shared" si="855"/>
        <v>0</v>
      </c>
      <c r="P846" s="100">
        <f t="shared" si="855"/>
        <v>0</v>
      </c>
      <c r="Q846" s="100">
        <f t="shared" si="855"/>
        <v>0</v>
      </c>
      <c r="R846" s="100">
        <f t="shared" si="855"/>
        <v>0</v>
      </c>
      <c r="S846" s="100">
        <f t="shared" si="855"/>
        <v>0</v>
      </c>
      <c r="T846" s="100">
        <f t="shared" si="855"/>
        <v>0</v>
      </c>
      <c r="U846" s="100">
        <f t="shared" si="855"/>
        <v>0</v>
      </c>
      <c r="V846"/>
    </row>
    <row r="847" spans="1:22" x14ac:dyDescent="0.25">
      <c r="A847" t="s">
        <v>95</v>
      </c>
      <c r="B847" s="95">
        <v>45778</v>
      </c>
      <c r="C847" t="s">
        <v>1252</v>
      </c>
      <c r="D847" s="2">
        <v>0</v>
      </c>
      <c r="E847" t="s">
        <v>1269</v>
      </c>
      <c r="F847" t="s">
        <v>1266</v>
      </c>
      <c r="G847" t="s">
        <v>1267</v>
      </c>
      <c r="H847" s="2">
        <v>1</v>
      </c>
      <c r="I847" t="s">
        <v>62</v>
      </c>
      <c r="J847" t="s">
        <v>63</v>
      </c>
      <c r="K847" s="161" t="str">
        <f t="shared" si="848"/>
        <v>BF_00_22_5703p57.22</v>
      </c>
      <c r="L847" s="79">
        <v>0</v>
      </c>
      <c r="M847" s="100">
        <f t="shared" ref="M847:U847" si="856">(L847*M$5)</f>
        <v>0</v>
      </c>
      <c r="N847" s="100">
        <f t="shared" si="856"/>
        <v>0</v>
      </c>
      <c r="O847" s="100">
        <f t="shared" si="856"/>
        <v>0</v>
      </c>
      <c r="P847" s="100">
        <f t="shared" si="856"/>
        <v>0</v>
      </c>
      <c r="Q847" s="100">
        <f t="shared" si="856"/>
        <v>0</v>
      </c>
      <c r="R847" s="100">
        <f t="shared" si="856"/>
        <v>0</v>
      </c>
      <c r="S847" s="100">
        <f t="shared" si="856"/>
        <v>0</v>
      </c>
      <c r="T847" s="100">
        <f t="shared" si="856"/>
        <v>0</v>
      </c>
      <c r="U847" s="100">
        <f t="shared" si="856"/>
        <v>0</v>
      </c>
      <c r="V847"/>
    </row>
    <row r="848" spans="1:22" x14ac:dyDescent="0.25">
      <c r="A848" t="s">
        <v>95</v>
      </c>
      <c r="B848" s="95">
        <v>45778</v>
      </c>
      <c r="C848" t="s">
        <v>1252</v>
      </c>
      <c r="D848" s="2">
        <v>0</v>
      </c>
      <c r="E848" t="s">
        <v>1270</v>
      </c>
      <c r="F848" t="s">
        <v>1271</v>
      </c>
      <c r="G848" t="s">
        <v>1260</v>
      </c>
      <c r="H848" s="2">
        <v>10</v>
      </c>
      <c r="I848" t="s">
        <v>62</v>
      </c>
      <c r="J848" t="s">
        <v>63</v>
      </c>
      <c r="K848" s="161" t="str">
        <f t="shared" si="848"/>
        <v>BF_00_XX_5701p57.22</v>
      </c>
      <c r="L848" s="79">
        <v>0</v>
      </c>
      <c r="M848" s="100">
        <f t="shared" ref="M848:U848" si="857">(L848*M$5)</f>
        <v>0</v>
      </c>
      <c r="N848" s="100">
        <f t="shared" si="857"/>
        <v>0</v>
      </c>
      <c r="O848" s="100">
        <f t="shared" si="857"/>
        <v>0</v>
      </c>
      <c r="P848" s="100">
        <f t="shared" si="857"/>
        <v>0</v>
      </c>
      <c r="Q848" s="100">
        <f t="shared" si="857"/>
        <v>0</v>
      </c>
      <c r="R848" s="100">
        <f t="shared" si="857"/>
        <v>0</v>
      </c>
      <c r="S848" s="100">
        <f t="shared" si="857"/>
        <v>0</v>
      </c>
      <c r="T848" s="100">
        <f t="shared" si="857"/>
        <v>0</v>
      </c>
      <c r="U848" s="100">
        <f t="shared" si="857"/>
        <v>0</v>
      </c>
      <c r="V848"/>
    </row>
    <row r="849" spans="1:22" x14ac:dyDescent="0.25">
      <c r="A849" t="s">
        <v>112</v>
      </c>
      <c r="B849" s="95">
        <v>45778</v>
      </c>
      <c r="C849" t="s">
        <v>235</v>
      </c>
      <c r="D849" s="2">
        <v>0</v>
      </c>
      <c r="E849" t="s">
        <v>1272</v>
      </c>
      <c r="F849" t="s">
        <v>1273</v>
      </c>
      <c r="H849" s="2">
        <v>10</v>
      </c>
      <c r="I849" t="s">
        <v>39</v>
      </c>
      <c r="J849" t="s">
        <v>1139</v>
      </c>
      <c r="K849" s="161" t="str">
        <f t="shared" si="848"/>
        <v>CA_00_11_5701p57.08</v>
      </c>
      <c r="L849" s="79">
        <v>0</v>
      </c>
      <c r="M849" s="100">
        <f t="shared" ref="M849:U849" si="858">(L849*M$5)</f>
        <v>0</v>
      </c>
      <c r="N849" s="100">
        <f t="shared" si="858"/>
        <v>0</v>
      </c>
      <c r="O849" s="100">
        <f t="shared" si="858"/>
        <v>0</v>
      </c>
      <c r="P849" s="100">
        <f t="shared" si="858"/>
        <v>0</v>
      </c>
      <c r="Q849" s="100">
        <f t="shared" si="858"/>
        <v>0</v>
      </c>
      <c r="R849" s="100">
        <f t="shared" si="858"/>
        <v>0</v>
      </c>
      <c r="S849" s="100">
        <f t="shared" si="858"/>
        <v>0</v>
      </c>
      <c r="T849" s="100">
        <f t="shared" si="858"/>
        <v>0</v>
      </c>
      <c r="U849" s="100">
        <f t="shared" si="858"/>
        <v>0</v>
      </c>
      <c r="V849"/>
    </row>
    <row r="850" spans="1:22" x14ac:dyDescent="0.25">
      <c r="A850" t="s">
        <v>112</v>
      </c>
      <c r="B850" s="95">
        <v>45962</v>
      </c>
      <c r="C850" t="s">
        <v>235</v>
      </c>
      <c r="D850" s="2">
        <v>0</v>
      </c>
      <c r="E850" t="s">
        <v>1272</v>
      </c>
      <c r="F850" t="s">
        <v>1273</v>
      </c>
      <c r="H850" s="2">
        <v>10</v>
      </c>
      <c r="I850" t="s">
        <v>39</v>
      </c>
      <c r="J850" t="s">
        <v>1139</v>
      </c>
      <c r="K850" s="161" t="str">
        <f t="shared" si="848"/>
        <v>CA_00_11_5701p57.08</v>
      </c>
      <c r="L850" s="79">
        <v>0</v>
      </c>
      <c r="M850" s="100">
        <f t="shared" ref="M850:U850" si="859">(L850*M$5)</f>
        <v>0</v>
      </c>
      <c r="N850" s="100">
        <f t="shared" si="859"/>
        <v>0</v>
      </c>
      <c r="O850" s="100">
        <f t="shared" si="859"/>
        <v>0</v>
      </c>
      <c r="P850" s="100">
        <f t="shared" si="859"/>
        <v>0</v>
      </c>
      <c r="Q850" s="100">
        <f t="shared" si="859"/>
        <v>0</v>
      </c>
      <c r="R850" s="100">
        <f t="shared" si="859"/>
        <v>0</v>
      </c>
      <c r="S850" s="100">
        <f t="shared" si="859"/>
        <v>0</v>
      </c>
      <c r="T850" s="100">
        <f t="shared" si="859"/>
        <v>0</v>
      </c>
      <c r="U850" s="100">
        <f t="shared" si="859"/>
        <v>0</v>
      </c>
      <c r="V850"/>
    </row>
    <row r="851" spans="1:22" x14ac:dyDescent="0.25">
      <c r="A851"/>
      <c r="B851" s="95">
        <v>45839</v>
      </c>
      <c r="C851" t="s">
        <v>235</v>
      </c>
      <c r="D851" s="2">
        <v>0</v>
      </c>
      <c r="E851" t="s">
        <v>1274</v>
      </c>
      <c r="F851" t="s">
        <v>1275</v>
      </c>
      <c r="G851" t="s">
        <v>1276</v>
      </c>
      <c r="H851" s="2">
        <v>1</v>
      </c>
      <c r="I851" t="s">
        <v>64</v>
      </c>
      <c r="J851" t="s">
        <v>65</v>
      </c>
      <c r="K851" s="161" t="str">
        <f t="shared" si="848"/>
        <v>CA_00_15_5701p57.53</v>
      </c>
      <c r="L851" s="79">
        <v>0</v>
      </c>
      <c r="M851" s="100">
        <f t="shared" ref="M851:U851" si="860">(L851*M$5)</f>
        <v>0</v>
      </c>
      <c r="N851" s="100">
        <f t="shared" si="860"/>
        <v>0</v>
      </c>
      <c r="O851" s="100">
        <f t="shared" si="860"/>
        <v>0</v>
      </c>
      <c r="P851" s="100">
        <f t="shared" si="860"/>
        <v>0</v>
      </c>
      <c r="Q851" s="100">
        <f t="shared" si="860"/>
        <v>0</v>
      </c>
      <c r="R851" s="100">
        <f t="shared" si="860"/>
        <v>0</v>
      </c>
      <c r="S851" s="100">
        <f t="shared" si="860"/>
        <v>0</v>
      </c>
      <c r="T851" s="100">
        <f t="shared" si="860"/>
        <v>0</v>
      </c>
      <c r="U851" s="100">
        <f t="shared" si="860"/>
        <v>0</v>
      </c>
      <c r="V851"/>
    </row>
    <row r="852" spans="1:22" x14ac:dyDescent="0.25">
      <c r="A852"/>
      <c r="B852" s="95">
        <v>45717</v>
      </c>
      <c r="C852" t="s">
        <v>235</v>
      </c>
      <c r="D852" s="2">
        <v>1</v>
      </c>
      <c r="E852" t="s">
        <v>1277</v>
      </c>
      <c r="F852" t="s">
        <v>1278</v>
      </c>
      <c r="G852" t="s">
        <v>1279</v>
      </c>
      <c r="H852" s="2">
        <v>1</v>
      </c>
      <c r="I852" t="s">
        <v>62</v>
      </c>
      <c r="J852" t="s">
        <v>63</v>
      </c>
      <c r="K852" s="161" t="str">
        <f t="shared" si="848"/>
        <v>CA_01_22_5701p57.22</v>
      </c>
      <c r="L852" s="79">
        <v>0</v>
      </c>
      <c r="M852" s="100">
        <f t="shared" ref="M852:U852" si="861">(L852*M$5)</f>
        <v>0</v>
      </c>
      <c r="N852" s="100">
        <f t="shared" si="861"/>
        <v>0</v>
      </c>
      <c r="O852" s="100">
        <f t="shared" si="861"/>
        <v>0</v>
      </c>
      <c r="P852" s="100">
        <f t="shared" si="861"/>
        <v>0</v>
      </c>
      <c r="Q852" s="100">
        <f t="shared" si="861"/>
        <v>0</v>
      </c>
      <c r="R852" s="100">
        <f t="shared" si="861"/>
        <v>0</v>
      </c>
      <c r="S852" s="100">
        <f t="shared" si="861"/>
        <v>0</v>
      </c>
      <c r="T852" s="100">
        <f t="shared" si="861"/>
        <v>0</v>
      </c>
      <c r="U852" s="100">
        <f t="shared" si="861"/>
        <v>0</v>
      </c>
      <c r="V852"/>
    </row>
    <row r="853" spans="1:22" x14ac:dyDescent="0.25">
      <c r="A853"/>
      <c r="B853" s="95">
        <v>45717</v>
      </c>
      <c r="C853" t="s">
        <v>235</v>
      </c>
      <c r="D853" s="2">
        <v>1</v>
      </c>
      <c r="E853" t="s">
        <v>1280</v>
      </c>
      <c r="F853" t="s">
        <v>1281</v>
      </c>
      <c r="G853" t="s">
        <v>1282</v>
      </c>
      <c r="H853" s="2">
        <v>1</v>
      </c>
      <c r="I853" t="s">
        <v>62</v>
      </c>
      <c r="J853" t="s">
        <v>63</v>
      </c>
      <c r="K853" s="161" t="str">
        <f t="shared" si="848"/>
        <v>CA_01_22_5702p57.22</v>
      </c>
      <c r="L853" s="79">
        <v>0</v>
      </c>
      <c r="M853" s="100">
        <f t="shared" ref="M853:U853" si="862">(L853*M$5)</f>
        <v>0</v>
      </c>
      <c r="N853" s="100">
        <f t="shared" si="862"/>
        <v>0</v>
      </c>
      <c r="O853" s="100">
        <f t="shared" si="862"/>
        <v>0</v>
      </c>
      <c r="P853" s="100">
        <f t="shared" si="862"/>
        <v>0</v>
      </c>
      <c r="Q853" s="100">
        <f t="shared" si="862"/>
        <v>0</v>
      </c>
      <c r="R853" s="100">
        <f t="shared" si="862"/>
        <v>0</v>
      </c>
      <c r="S853" s="100">
        <f t="shared" si="862"/>
        <v>0</v>
      </c>
      <c r="T853" s="100">
        <f t="shared" si="862"/>
        <v>0</v>
      </c>
      <c r="U853" s="100">
        <f t="shared" si="862"/>
        <v>0</v>
      </c>
      <c r="V853"/>
    </row>
    <row r="854" spans="1:22" x14ac:dyDescent="0.25">
      <c r="A854"/>
      <c r="B854" s="95">
        <v>45717</v>
      </c>
      <c r="C854" t="s">
        <v>235</v>
      </c>
      <c r="D854" s="2">
        <v>4</v>
      </c>
      <c r="E854" t="s">
        <v>1283</v>
      </c>
      <c r="F854" t="s">
        <v>1284</v>
      </c>
      <c r="G854" t="s">
        <v>1285</v>
      </c>
      <c r="H854" s="2">
        <v>1</v>
      </c>
      <c r="I854" t="s">
        <v>62</v>
      </c>
      <c r="J854" t="s">
        <v>63</v>
      </c>
      <c r="K854" s="161" t="str">
        <f t="shared" si="848"/>
        <v>CA_04_14_5719p57.22</v>
      </c>
      <c r="L854" s="79">
        <v>0</v>
      </c>
      <c r="M854" s="100">
        <f t="shared" ref="M854:U854" si="863">(L854*M$5)</f>
        <v>0</v>
      </c>
      <c r="N854" s="100">
        <f t="shared" si="863"/>
        <v>0</v>
      </c>
      <c r="O854" s="100">
        <f t="shared" si="863"/>
        <v>0</v>
      </c>
      <c r="P854" s="100">
        <f t="shared" si="863"/>
        <v>0</v>
      </c>
      <c r="Q854" s="100">
        <f t="shared" si="863"/>
        <v>0</v>
      </c>
      <c r="R854" s="100">
        <f t="shared" si="863"/>
        <v>0</v>
      </c>
      <c r="S854" s="100">
        <f t="shared" si="863"/>
        <v>0</v>
      </c>
      <c r="T854" s="100">
        <f t="shared" si="863"/>
        <v>0</v>
      </c>
      <c r="U854" s="100">
        <f t="shared" si="863"/>
        <v>0</v>
      </c>
      <c r="V854"/>
    </row>
    <row r="855" spans="1:22" x14ac:dyDescent="0.25">
      <c r="A855"/>
      <c r="B855" s="95">
        <v>45717</v>
      </c>
      <c r="C855" t="s">
        <v>235</v>
      </c>
      <c r="D855" s="2">
        <v>4</v>
      </c>
      <c r="E855" t="s">
        <v>1286</v>
      </c>
      <c r="F855" t="s">
        <v>1287</v>
      </c>
      <c r="G855" t="s">
        <v>1282</v>
      </c>
      <c r="H855" s="2">
        <v>1</v>
      </c>
      <c r="I855" t="s">
        <v>62</v>
      </c>
      <c r="J855" t="s">
        <v>63</v>
      </c>
      <c r="K855" s="161" t="str">
        <f t="shared" si="848"/>
        <v>CA_0409W_5721p57.22</v>
      </c>
      <c r="L855" s="79">
        <v>0</v>
      </c>
      <c r="M855" s="100">
        <f t="shared" ref="M855:U855" si="864">(L855*M$5)</f>
        <v>0</v>
      </c>
      <c r="N855" s="100">
        <f t="shared" si="864"/>
        <v>0</v>
      </c>
      <c r="O855" s="100">
        <f t="shared" si="864"/>
        <v>0</v>
      </c>
      <c r="P855" s="100">
        <f t="shared" si="864"/>
        <v>0</v>
      </c>
      <c r="Q855" s="100">
        <f t="shared" si="864"/>
        <v>0</v>
      </c>
      <c r="R855" s="100">
        <f t="shared" si="864"/>
        <v>0</v>
      </c>
      <c r="S855" s="100">
        <f t="shared" si="864"/>
        <v>0</v>
      </c>
      <c r="T855" s="100">
        <f t="shared" si="864"/>
        <v>0</v>
      </c>
      <c r="U855" s="100">
        <f t="shared" si="864"/>
        <v>0</v>
      </c>
      <c r="V855"/>
    </row>
    <row r="856" spans="1:22" x14ac:dyDescent="0.25">
      <c r="A856"/>
      <c r="B856" s="95">
        <v>45717</v>
      </c>
      <c r="C856" t="s">
        <v>235</v>
      </c>
      <c r="D856" s="2">
        <v>4</v>
      </c>
      <c r="E856" t="s">
        <v>1288</v>
      </c>
      <c r="F856" t="s">
        <v>1287</v>
      </c>
      <c r="G856" t="s">
        <v>1289</v>
      </c>
      <c r="H856" s="2">
        <v>1</v>
      </c>
      <c r="I856" t="s">
        <v>62</v>
      </c>
      <c r="J856" t="s">
        <v>63</v>
      </c>
      <c r="K856" s="161" t="str">
        <f t="shared" si="848"/>
        <v>CA_0409W_5722p57.22</v>
      </c>
      <c r="L856" s="79">
        <v>0</v>
      </c>
      <c r="M856" s="100">
        <f t="shared" ref="M856:U856" si="865">(L856*M$5)</f>
        <v>0</v>
      </c>
      <c r="N856" s="100">
        <f t="shared" si="865"/>
        <v>0</v>
      </c>
      <c r="O856" s="100">
        <f t="shared" si="865"/>
        <v>0</v>
      </c>
      <c r="P856" s="100">
        <f t="shared" si="865"/>
        <v>0</v>
      </c>
      <c r="Q856" s="100">
        <f t="shared" si="865"/>
        <v>0</v>
      </c>
      <c r="R856" s="100">
        <f t="shared" si="865"/>
        <v>0</v>
      </c>
      <c r="S856" s="100">
        <f t="shared" si="865"/>
        <v>0</v>
      </c>
      <c r="T856" s="100">
        <f t="shared" si="865"/>
        <v>0</v>
      </c>
      <c r="U856" s="100">
        <f t="shared" si="865"/>
        <v>0</v>
      </c>
      <c r="V856"/>
    </row>
    <row r="857" spans="1:22" x14ac:dyDescent="0.25">
      <c r="A857" t="s">
        <v>86</v>
      </c>
      <c r="B857" s="95">
        <v>45717</v>
      </c>
      <c r="C857" t="s">
        <v>235</v>
      </c>
      <c r="D857" s="2">
        <v>3</v>
      </c>
      <c r="E857" t="s">
        <v>1290</v>
      </c>
      <c r="F857" t="s">
        <v>1291</v>
      </c>
      <c r="H857" s="2">
        <v>1</v>
      </c>
      <c r="I857" t="s">
        <v>39</v>
      </c>
      <c r="J857" t="s">
        <v>1139</v>
      </c>
      <c r="K857" s="161" t="str">
        <f t="shared" si="848"/>
        <v>CA_320A_5701p57.08</v>
      </c>
      <c r="L857" s="79">
        <v>0</v>
      </c>
      <c r="M857" s="100">
        <f t="shared" ref="M857:U857" si="866">(L857*M$5)</f>
        <v>0</v>
      </c>
      <c r="N857" s="100">
        <f t="shared" si="866"/>
        <v>0</v>
      </c>
      <c r="O857" s="100">
        <f t="shared" si="866"/>
        <v>0</v>
      </c>
      <c r="P857" s="100">
        <f t="shared" si="866"/>
        <v>0</v>
      </c>
      <c r="Q857" s="100">
        <f t="shared" si="866"/>
        <v>0</v>
      </c>
      <c r="R857" s="100">
        <f t="shared" si="866"/>
        <v>0</v>
      </c>
      <c r="S857" s="100">
        <f t="shared" si="866"/>
        <v>0</v>
      </c>
      <c r="T857" s="100">
        <f t="shared" si="866"/>
        <v>0</v>
      </c>
      <c r="U857" s="100">
        <f t="shared" si="866"/>
        <v>0</v>
      </c>
      <c r="V857"/>
    </row>
    <row r="858" spans="1:22" x14ac:dyDescent="0.25">
      <c r="A858" t="s">
        <v>112</v>
      </c>
      <c r="B858" s="95">
        <v>45717</v>
      </c>
      <c r="C858" t="s">
        <v>235</v>
      </c>
      <c r="D858" s="2" t="s">
        <v>88</v>
      </c>
      <c r="E858" t="s">
        <v>1292</v>
      </c>
      <c r="F858" t="s">
        <v>1293</v>
      </c>
      <c r="H858" s="2">
        <v>1</v>
      </c>
      <c r="I858" t="s">
        <v>62</v>
      </c>
      <c r="J858" t="s">
        <v>63</v>
      </c>
      <c r="K858" s="161" t="str">
        <f t="shared" si="848"/>
        <v>CA_D__XX_5701p57.22</v>
      </c>
      <c r="L858" s="79">
        <v>0</v>
      </c>
      <c r="M858" s="100">
        <f t="shared" ref="M858:U858" si="867">(L858*M$5)</f>
        <v>0</v>
      </c>
      <c r="N858" s="100">
        <f t="shared" si="867"/>
        <v>0</v>
      </c>
      <c r="O858" s="100">
        <f t="shared" si="867"/>
        <v>0</v>
      </c>
      <c r="P858" s="100">
        <f t="shared" si="867"/>
        <v>0</v>
      </c>
      <c r="Q858" s="100">
        <f t="shared" si="867"/>
        <v>0</v>
      </c>
      <c r="R858" s="100">
        <f t="shared" si="867"/>
        <v>0</v>
      </c>
      <c r="S858" s="100">
        <f t="shared" si="867"/>
        <v>0</v>
      </c>
      <c r="T858" s="100">
        <f t="shared" si="867"/>
        <v>0</v>
      </c>
      <c r="U858" s="100">
        <f t="shared" si="867"/>
        <v>0</v>
      </c>
      <c r="V858"/>
    </row>
    <row r="859" spans="1:22" x14ac:dyDescent="0.25">
      <c r="A859" t="s">
        <v>112</v>
      </c>
      <c r="B859" s="95">
        <v>45717</v>
      </c>
      <c r="C859" t="s">
        <v>235</v>
      </c>
      <c r="D859" s="2" t="s">
        <v>88</v>
      </c>
      <c r="E859" t="s">
        <v>1294</v>
      </c>
      <c r="F859" t="s">
        <v>1295</v>
      </c>
      <c r="H859" s="2">
        <v>1</v>
      </c>
      <c r="I859" t="s">
        <v>62</v>
      </c>
      <c r="J859" t="s">
        <v>63</v>
      </c>
      <c r="K859" s="161" t="str">
        <f t="shared" si="848"/>
        <v>CA_D__XX_5702p57.22</v>
      </c>
      <c r="L859" s="79">
        <v>0</v>
      </c>
      <c r="M859" s="100">
        <f t="shared" ref="M859:U859" si="868">(L859*M$5)</f>
        <v>0</v>
      </c>
      <c r="N859" s="100">
        <f t="shared" si="868"/>
        <v>0</v>
      </c>
      <c r="O859" s="100">
        <f t="shared" si="868"/>
        <v>0</v>
      </c>
      <c r="P859" s="100">
        <f t="shared" si="868"/>
        <v>0</v>
      </c>
      <c r="Q859" s="100">
        <f t="shared" si="868"/>
        <v>0</v>
      </c>
      <c r="R859" s="100">
        <f t="shared" si="868"/>
        <v>0</v>
      </c>
      <c r="S859" s="100">
        <f t="shared" si="868"/>
        <v>0</v>
      </c>
      <c r="T859" s="100">
        <f t="shared" si="868"/>
        <v>0</v>
      </c>
      <c r="U859" s="100">
        <f t="shared" si="868"/>
        <v>0</v>
      </c>
      <c r="V859"/>
    </row>
    <row r="860" spans="1:22" x14ac:dyDescent="0.25">
      <c r="A860" t="s">
        <v>95</v>
      </c>
      <c r="B860" s="95">
        <v>45717</v>
      </c>
      <c r="C860" t="s">
        <v>259</v>
      </c>
      <c r="D860" s="2">
        <v>0</v>
      </c>
      <c r="E860" t="s">
        <v>1296</v>
      </c>
      <c r="F860" t="s">
        <v>1297</v>
      </c>
      <c r="H860" s="2">
        <v>1</v>
      </c>
      <c r="I860" t="s">
        <v>62</v>
      </c>
      <c r="J860" t="s">
        <v>63</v>
      </c>
      <c r="K860" s="161" t="str">
        <f t="shared" si="848"/>
        <v>CB_00_03_5705p57.22</v>
      </c>
      <c r="L860" s="79">
        <v>0</v>
      </c>
      <c r="M860" s="100">
        <f t="shared" ref="M860:U860" si="869">(L860*M$5)</f>
        <v>0</v>
      </c>
      <c r="N860" s="100">
        <f t="shared" si="869"/>
        <v>0</v>
      </c>
      <c r="O860" s="100">
        <f t="shared" si="869"/>
        <v>0</v>
      </c>
      <c r="P860" s="100">
        <f t="shared" si="869"/>
        <v>0</v>
      </c>
      <c r="Q860" s="100">
        <f t="shared" si="869"/>
        <v>0</v>
      </c>
      <c r="R860" s="100">
        <f t="shared" si="869"/>
        <v>0</v>
      </c>
      <c r="S860" s="100">
        <f t="shared" si="869"/>
        <v>0</v>
      </c>
      <c r="T860" s="100">
        <f t="shared" si="869"/>
        <v>0</v>
      </c>
      <c r="U860" s="100">
        <f t="shared" si="869"/>
        <v>0</v>
      </c>
      <c r="V860"/>
    </row>
    <row r="861" spans="1:22" x14ac:dyDescent="0.25">
      <c r="A861" t="s">
        <v>95</v>
      </c>
      <c r="B861" s="95">
        <v>45809</v>
      </c>
      <c r="C861" t="s">
        <v>259</v>
      </c>
      <c r="D861" s="2">
        <v>0</v>
      </c>
      <c r="E861" t="s">
        <v>1298</v>
      </c>
      <c r="F861" t="s">
        <v>1299</v>
      </c>
      <c r="H861" s="2">
        <v>2</v>
      </c>
      <c r="I861" t="s">
        <v>45</v>
      </c>
      <c r="J861" t="s">
        <v>46</v>
      </c>
      <c r="K861" s="161" t="str">
        <f t="shared" si="848"/>
        <v>CB_00_04_5701p57.12</v>
      </c>
      <c r="L861" s="79">
        <v>0</v>
      </c>
      <c r="M861" s="100">
        <f t="shared" ref="M861:U861" si="870">(L861*M$5)</f>
        <v>0</v>
      </c>
      <c r="N861" s="100">
        <f t="shared" si="870"/>
        <v>0</v>
      </c>
      <c r="O861" s="100">
        <f t="shared" si="870"/>
        <v>0</v>
      </c>
      <c r="P861" s="100">
        <f t="shared" si="870"/>
        <v>0</v>
      </c>
      <c r="Q861" s="100">
        <f t="shared" si="870"/>
        <v>0</v>
      </c>
      <c r="R861" s="100">
        <f t="shared" si="870"/>
        <v>0</v>
      </c>
      <c r="S861" s="100">
        <f t="shared" si="870"/>
        <v>0</v>
      </c>
      <c r="T861" s="100">
        <f t="shared" si="870"/>
        <v>0</v>
      </c>
      <c r="U861" s="100">
        <f t="shared" si="870"/>
        <v>0</v>
      </c>
      <c r="V861"/>
    </row>
    <row r="862" spans="1:22" x14ac:dyDescent="0.25">
      <c r="A862" t="s">
        <v>95</v>
      </c>
      <c r="B862" s="95">
        <v>45809</v>
      </c>
      <c r="C862" t="s">
        <v>259</v>
      </c>
      <c r="D862" s="2">
        <v>0</v>
      </c>
      <c r="E862" t="s">
        <v>1300</v>
      </c>
      <c r="F862" t="s">
        <v>1299</v>
      </c>
      <c r="H862" s="2">
        <v>1</v>
      </c>
      <c r="I862" t="s">
        <v>45</v>
      </c>
      <c r="J862" t="s">
        <v>46</v>
      </c>
      <c r="K862" s="161" t="str">
        <f t="shared" si="848"/>
        <v>CB_00_06_5701p57.12</v>
      </c>
      <c r="L862" s="79">
        <v>0</v>
      </c>
      <c r="M862" s="100">
        <f t="shared" ref="M862:U862" si="871">(L862*M$5)</f>
        <v>0</v>
      </c>
      <c r="N862" s="100">
        <f t="shared" si="871"/>
        <v>0</v>
      </c>
      <c r="O862" s="100">
        <f t="shared" si="871"/>
        <v>0</v>
      </c>
      <c r="P862" s="100">
        <f t="shared" si="871"/>
        <v>0</v>
      </c>
      <c r="Q862" s="100">
        <f t="shared" si="871"/>
        <v>0</v>
      </c>
      <c r="R862" s="100">
        <f t="shared" si="871"/>
        <v>0</v>
      </c>
      <c r="S862" s="100">
        <f t="shared" si="871"/>
        <v>0</v>
      </c>
      <c r="T862" s="100">
        <f t="shared" si="871"/>
        <v>0</v>
      </c>
      <c r="U862" s="100">
        <f t="shared" si="871"/>
        <v>0</v>
      </c>
      <c r="V862"/>
    </row>
    <row r="863" spans="1:22" x14ac:dyDescent="0.25">
      <c r="A863" t="s">
        <v>95</v>
      </c>
      <c r="B863" s="95">
        <v>45717</v>
      </c>
      <c r="C863" t="s">
        <v>259</v>
      </c>
      <c r="D863" s="2">
        <v>0</v>
      </c>
      <c r="E863" t="s">
        <v>1301</v>
      </c>
      <c r="F863" t="s">
        <v>1302</v>
      </c>
      <c r="H863" s="2">
        <v>1</v>
      </c>
      <c r="I863" t="s">
        <v>62</v>
      </c>
      <c r="J863" t="s">
        <v>63</v>
      </c>
      <c r="K863" s="161" t="str">
        <f t="shared" si="848"/>
        <v>CB_00_21_5701p57.22</v>
      </c>
      <c r="L863" s="79">
        <v>0</v>
      </c>
      <c r="M863" s="100">
        <f t="shared" ref="M863:U863" si="872">(L863*M$5)</f>
        <v>0</v>
      </c>
      <c r="N863" s="100">
        <f t="shared" si="872"/>
        <v>0</v>
      </c>
      <c r="O863" s="100">
        <f t="shared" si="872"/>
        <v>0</v>
      </c>
      <c r="P863" s="100">
        <f t="shared" si="872"/>
        <v>0</v>
      </c>
      <c r="Q863" s="100">
        <f t="shared" si="872"/>
        <v>0</v>
      </c>
      <c r="R863" s="100">
        <f t="shared" si="872"/>
        <v>0</v>
      </c>
      <c r="S863" s="100">
        <f t="shared" si="872"/>
        <v>0</v>
      </c>
      <c r="T863" s="100">
        <f t="shared" si="872"/>
        <v>0</v>
      </c>
      <c r="U863" s="100">
        <f t="shared" si="872"/>
        <v>0</v>
      </c>
      <c r="V863"/>
    </row>
    <row r="864" spans="1:22" x14ac:dyDescent="0.25">
      <c r="A864" t="s">
        <v>95</v>
      </c>
      <c r="B864" s="95">
        <v>45809</v>
      </c>
      <c r="C864" t="s">
        <v>259</v>
      </c>
      <c r="D864" s="2">
        <v>2</v>
      </c>
      <c r="E864" t="s">
        <v>1303</v>
      </c>
      <c r="F864" t="s">
        <v>1304</v>
      </c>
      <c r="H864" s="2">
        <v>61</v>
      </c>
      <c r="I864" t="s">
        <v>39</v>
      </c>
      <c r="J864" t="s">
        <v>1139</v>
      </c>
      <c r="K864" s="161" t="str">
        <f t="shared" si="848"/>
        <v>CB_02_XX_5701p57.08</v>
      </c>
      <c r="L864" s="79">
        <v>0</v>
      </c>
      <c r="M864" s="100">
        <f t="shared" ref="M864:U864" si="873">(L864*M$5)</f>
        <v>0</v>
      </c>
      <c r="N864" s="100">
        <f t="shared" si="873"/>
        <v>0</v>
      </c>
      <c r="O864" s="100">
        <f t="shared" si="873"/>
        <v>0</v>
      </c>
      <c r="P864" s="100">
        <f t="shared" si="873"/>
        <v>0</v>
      </c>
      <c r="Q864" s="100">
        <f t="shared" si="873"/>
        <v>0</v>
      </c>
      <c r="R864" s="100">
        <f t="shared" si="873"/>
        <v>0</v>
      </c>
      <c r="S864" s="100">
        <f t="shared" si="873"/>
        <v>0</v>
      </c>
      <c r="T864" s="100">
        <f t="shared" si="873"/>
        <v>0</v>
      </c>
      <c r="U864" s="100">
        <f t="shared" si="873"/>
        <v>0</v>
      </c>
      <c r="V864"/>
    </row>
    <row r="865" spans="1:22" x14ac:dyDescent="0.25">
      <c r="A865" t="s">
        <v>95</v>
      </c>
      <c r="B865" s="95">
        <v>45809</v>
      </c>
      <c r="C865" t="s">
        <v>259</v>
      </c>
      <c r="D865" s="2">
        <v>2</v>
      </c>
      <c r="E865" t="s">
        <v>1305</v>
      </c>
      <c r="F865" t="s">
        <v>1306</v>
      </c>
      <c r="H865" s="2">
        <v>18</v>
      </c>
      <c r="I865" t="s">
        <v>39</v>
      </c>
      <c r="J865" t="s">
        <v>1139</v>
      </c>
      <c r="K865" s="161" t="str">
        <f t="shared" si="848"/>
        <v>CB_02_XX_5702p57.08</v>
      </c>
      <c r="L865" s="79">
        <v>0</v>
      </c>
      <c r="M865" s="100">
        <f t="shared" ref="M865:U865" si="874">(L865*M$5)</f>
        <v>0</v>
      </c>
      <c r="N865" s="100">
        <f t="shared" si="874"/>
        <v>0</v>
      </c>
      <c r="O865" s="100">
        <f t="shared" si="874"/>
        <v>0</v>
      </c>
      <c r="P865" s="100">
        <f t="shared" si="874"/>
        <v>0</v>
      </c>
      <c r="Q865" s="100">
        <f t="shared" si="874"/>
        <v>0</v>
      </c>
      <c r="R865" s="100">
        <f t="shared" si="874"/>
        <v>0</v>
      </c>
      <c r="S865" s="100">
        <f t="shared" si="874"/>
        <v>0</v>
      </c>
      <c r="T865" s="100">
        <f t="shared" si="874"/>
        <v>0</v>
      </c>
      <c r="U865" s="100">
        <f t="shared" si="874"/>
        <v>0</v>
      </c>
      <c r="V865"/>
    </row>
    <row r="866" spans="1:22" x14ac:dyDescent="0.25">
      <c r="A866" t="s">
        <v>95</v>
      </c>
      <c r="B866" s="95">
        <v>45809</v>
      </c>
      <c r="C866" t="s">
        <v>259</v>
      </c>
      <c r="D866" s="2">
        <v>2</v>
      </c>
      <c r="E866" t="s">
        <v>1307</v>
      </c>
      <c r="F866" t="s">
        <v>1308</v>
      </c>
      <c r="G866" t="s">
        <v>1309</v>
      </c>
      <c r="H866" s="2">
        <v>10</v>
      </c>
      <c r="I866" t="s">
        <v>45</v>
      </c>
      <c r="J866" t="s">
        <v>46</v>
      </c>
      <c r="K866" s="161" t="str">
        <f t="shared" si="848"/>
        <v>CB_02_XX_5703p57.12</v>
      </c>
      <c r="L866" s="79">
        <v>0</v>
      </c>
      <c r="M866" s="100">
        <f t="shared" ref="M866:U866" si="875">(L866*M$5)</f>
        <v>0</v>
      </c>
      <c r="N866" s="100">
        <f t="shared" si="875"/>
        <v>0</v>
      </c>
      <c r="O866" s="100">
        <f t="shared" si="875"/>
        <v>0</v>
      </c>
      <c r="P866" s="100">
        <f t="shared" si="875"/>
        <v>0</v>
      </c>
      <c r="Q866" s="100">
        <f t="shared" si="875"/>
        <v>0</v>
      </c>
      <c r="R866" s="100">
        <f t="shared" si="875"/>
        <v>0</v>
      </c>
      <c r="S866" s="100">
        <f t="shared" si="875"/>
        <v>0</v>
      </c>
      <c r="T866" s="100">
        <f t="shared" si="875"/>
        <v>0</v>
      </c>
      <c r="U866" s="100">
        <f t="shared" si="875"/>
        <v>0</v>
      </c>
      <c r="V866"/>
    </row>
    <row r="867" spans="1:22" x14ac:dyDescent="0.25">
      <c r="A867" t="s">
        <v>95</v>
      </c>
      <c r="B867" s="95">
        <v>45809</v>
      </c>
      <c r="C867" t="s">
        <v>259</v>
      </c>
      <c r="D867" s="2">
        <v>3</v>
      </c>
      <c r="E867" t="s">
        <v>1310</v>
      </c>
      <c r="F867" t="s">
        <v>1311</v>
      </c>
      <c r="H867" s="2">
        <v>44</v>
      </c>
      <c r="I867" t="s">
        <v>39</v>
      </c>
      <c r="J867" t="s">
        <v>1139</v>
      </c>
      <c r="K867" s="161" t="str">
        <f t="shared" si="848"/>
        <v>CB_03_XX_5701p57.08</v>
      </c>
      <c r="L867" s="79">
        <v>0</v>
      </c>
      <c r="M867" s="100">
        <f t="shared" ref="M867:U867" si="876">(L867*M$5)</f>
        <v>0</v>
      </c>
      <c r="N867" s="100">
        <f t="shared" si="876"/>
        <v>0</v>
      </c>
      <c r="O867" s="100">
        <f t="shared" si="876"/>
        <v>0</v>
      </c>
      <c r="P867" s="100">
        <f t="shared" si="876"/>
        <v>0</v>
      </c>
      <c r="Q867" s="100">
        <f t="shared" si="876"/>
        <v>0</v>
      </c>
      <c r="R867" s="100">
        <f t="shared" si="876"/>
        <v>0</v>
      </c>
      <c r="S867" s="100">
        <f t="shared" si="876"/>
        <v>0</v>
      </c>
      <c r="T867" s="100">
        <f t="shared" si="876"/>
        <v>0</v>
      </c>
      <c r="U867" s="100">
        <f t="shared" si="876"/>
        <v>0</v>
      </c>
      <c r="V867"/>
    </row>
    <row r="868" spans="1:22" x14ac:dyDescent="0.25">
      <c r="A868" t="s">
        <v>95</v>
      </c>
      <c r="B868" s="95">
        <v>45809</v>
      </c>
      <c r="C868" t="s">
        <v>259</v>
      </c>
      <c r="D868" s="2">
        <v>3</v>
      </c>
      <c r="E868" t="s">
        <v>1312</v>
      </c>
      <c r="F868" t="s">
        <v>1313</v>
      </c>
      <c r="H868" s="2">
        <v>17</v>
      </c>
      <c r="I868" t="s">
        <v>39</v>
      </c>
      <c r="J868" t="s">
        <v>1139</v>
      </c>
      <c r="K868" s="161" t="str">
        <f t="shared" si="848"/>
        <v>CB_03_XX_5702p57.08</v>
      </c>
      <c r="L868" s="79">
        <v>0</v>
      </c>
      <c r="M868" s="100">
        <f t="shared" ref="M868:U868" si="877">(L868*M$5)</f>
        <v>0</v>
      </c>
      <c r="N868" s="100">
        <f t="shared" si="877"/>
        <v>0</v>
      </c>
      <c r="O868" s="100">
        <f t="shared" si="877"/>
        <v>0</v>
      </c>
      <c r="P868" s="100">
        <f t="shared" si="877"/>
        <v>0</v>
      </c>
      <c r="Q868" s="100">
        <f t="shared" si="877"/>
        <v>0</v>
      </c>
      <c r="R868" s="100">
        <f t="shared" si="877"/>
        <v>0</v>
      </c>
      <c r="S868" s="100">
        <f t="shared" si="877"/>
        <v>0</v>
      </c>
      <c r="T868" s="100">
        <f t="shared" si="877"/>
        <v>0</v>
      </c>
      <c r="U868" s="100">
        <f t="shared" si="877"/>
        <v>0</v>
      </c>
      <c r="V868"/>
    </row>
    <row r="869" spans="1:22" x14ac:dyDescent="0.25">
      <c r="A869" t="s">
        <v>95</v>
      </c>
      <c r="B869" s="95">
        <v>45809</v>
      </c>
      <c r="C869" t="s">
        <v>259</v>
      </c>
      <c r="D869" s="2">
        <v>3</v>
      </c>
      <c r="E869" t="s">
        <v>1314</v>
      </c>
      <c r="F869" t="s">
        <v>1315</v>
      </c>
      <c r="G869" t="s">
        <v>1309</v>
      </c>
      <c r="H869" s="2">
        <v>7</v>
      </c>
      <c r="I869" t="s">
        <v>45</v>
      </c>
      <c r="J869" t="s">
        <v>46</v>
      </c>
      <c r="K869" s="161" t="str">
        <f t="shared" si="848"/>
        <v>CB_03_XX_5703p57.12</v>
      </c>
      <c r="L869" s="79">
        <v>0</v>
      </c>
      <c r="M869" s="100">
        <f t="shared" ref="M869:U869" si="878">(L869*M$5)</f>
        <v>0</v>
      </c>
      <c r="N869" s="100">
        <f t="shared" si="878"/>
        <v>0</v>
      </c>
      <c r="O869" s="100">
        <f t="shared" si="878"/>
        <v>0</v>
      </c>
      <c r="P869" s="100">
        <f t="shared" si="878"/>
        <v>0</v>
      </c>
      <c r="Q869" s="100">
        <f t="shared" si="878"/>
        <v>0</v>
      </c>
      <c r="R869" s="100">
        <f t="shared" si="878"/>
        <v>0</v>
      </c>
      <c r="S869" s="100">
        <f t="shared" si="878"/>
        <v>0</v>
      </c>
      <c r="T869" s="100">
        <f t="shared" si="878"/>
        <v>0</v>
      </c>
      <c r="U869" s="100">
        <f t="shared" si="878"/>
        <v>0</v>
      </c>
      <c r="V869"/>
    </row>
    <row r="870" spans="1:22" x14ac:dyDescent="0.25">
      <c r="A870" t="s">
        <v>95</v>
      </c>
      <c r="B870" s="95">
        <v>45809</v>
      </c>
      <c r="C870" t="s">
        <v>259</v>
      </c>
      <c r="D870" s="2">
        <v>4</v>
      </c>
      <c r="E870" t="s">
        <v>1316</v>
      </c>
      <c r="F870" t="s">
        <v>1317</v>
      </c>
      <c r="G870" t="s">
        <v>1318</v>
      </c>
      <c r="H870" s="2">
        <v>1</v>
      </c>
      <c r="I870" t="s">
        <v>62</v>
      </c>
      <c r="J870" t="s">
        <v>63</v>
      </c>
      <c r="K870" s="161" t="str">
        <f t="shared" si="848"/>
        <v>CB_04_15_5705p57.22</v>
      </c>
      <c r="L870" s="79">
        <v>0</v>
      </c>
      <c r="M870" s="100">
        <f t="shared" ref="M870:U870" si="879">(L870*M$5)</f>
        <v>0</v>
      </c>
      <c r="N870" s="100">
        <f t="shared" si="879"/>
        <v>0</v>
      </c>
      <c r="O870" s="100">
        <f t="shared" si="879"/>
        <v>0</v>
      </c>
      <c r="P870" s="100">
        <f t="shared" si="879"/>
        <v>0</v>
      </c>
      <c r="Q870" s="100">
        <f t="shared" si="879"/>
        <v>0</v>
      </c>
      <c r="R870" s="100">
        <f t="shared" si="879"/>
        <v>0</v>
      </c>
      <c r="S870" s="100">
        <f t="shared" si="879"/>
        <v>0</v>
      </c>
      <c r="T870" s="100">
        <f t="shared" si="879"/>
        <v>0</v>
      </c>
      <c r="U870" s="100">
        <f t="shared" si="879"/>
        <v>0</v>
      </c>
      <c r="V870"/>
    </row>
    <row r="871" spans="1:22" x14ac:dyDescent="0.25">
      <c r="A871" t="s">
        <v>95</v>
      </c>
      <c r="B871" s="95">
        <v>45809</v>
      </c>
      <c r="C871" t="s">
        <v>259</v>
      </c>
      <c r="D871" s="2">
        <v>4</v>
      </c>
      <c r="E871" t="s">
        <v>1319</v>
      </c>
      <c r="F871" t="s">
        <v>1320</v>
      </c>
      <c r="G871" t="s">
        <v>1321</v>
      </c>
      <c r="H871" s="2">
        <v>1</v>
      </c>
      <c r="I871" t="s">
        <v>62</v>
      </c>
      <c r="J871" t="s">
        <v>63</v>
      </c>
      <c r="K871" s="161" t="str">
        <f t="shared" si="848"/>
        <v>CB_04_15_5706p57.22</v>
      </c>
      <c r="L871" s="79">
        <v>0</v>
      </c>
      <c r="M871" s="100">
        <f t="shared" ref="M871:U871" si="880">(L871*M$5)</f>
        <v>0</v>
      </c>
      <c r="N871" s="100">
        <f t="shared" si="880"/>
        <v>0</v>
      </c>
      <c r="O871" s="100">
        <f t="shared" si="880"/>
        <v>0</v>
      </c>
      <c r="P871" s="100">
        <f t="shared" si="880"/>
        <v>0</v>
      </c>
      <c r="Q871" s="100">
        <f t="shared" si="880"/>
        <v>0</v>
      </c>
      <c r="R871" s="100">
        <f t="shared" si="880"/>
        <v>0</v>
      </c>
      <c r="S871" s="100">
        <f t="shared" si="880"/>
        <v>0</v>
      </c>
      <c r="T871" s="100">
        <f t="shared" si="880"/>
        <v>0</v>
      </c>
      <c r="U871" s="100">
        <f t="shared" si="880"/>
        <v>0</v>
      </c>
      <c r="V871"/>
    </row>
    <row r="872" spans="1:22" x14ac:dyDescent="0.25">
      <c r="A872" t="s">
        <v>95</v>
      </c>
      <c r="B872" s="95">
        <v>45809</v>
      </c>
      <c r="C872" t="s">
        <v>259</v>
      </c>
      <c r="D872" s="2">
        <v>4</v>
      </c>
      <c r="E872" t="s">
        <v>1322</v>
      </c>
      <c r="F872" t="s">
        <v>1323</v>
      </c>
      <c r="G872" t="s">
        <v>1324</v>
      </c>
      <c r="H872" s="2">
        <v>1</v>
      </c>
      <c r="I872" t="s">
        <v>62</v>
      </c>
      <c r="J872" t="s">
        <v>63</v>
      </c>
      <c r="K872" s="161" t="str">
        <f t="shared" si="848"/>
        <v>CB_04_15_5707p57.22</v>
      </c>
      <c r="L872" s="79">
        <v>0</v>
      </c>
      <c r="M872" s="100">
        <f t="shared" ref="M872:U872" si="881">(L872*M$5)</f>
        <v>0</v>
      </c>
      <c r="N872" s="100">
        <f t="shared" si="881"/>
        <v>0</v>
      </c>
      <c r="O872" s="100">
        <f t="shared" si="881"/>
        <v>0</v>
      </c>
      <c r="P872" s="100">
        <f t="shared" si="881"/>
        <v>0</v>
      </c>
      <c r="Q872" s="100">
        <f t="shared" si="881"/>
        <v>0</v>
      </c>
      <c r="R872" s="100">
        <f t="shared" si="881"/>
        <v>0</v>
      </c>
      <c r="S872" s="100">
        <f t="shared" si="881"/>
        <v>0</v>
      </c>
      <c r="T872" s="100">
        <f t="shared" si="881"/>
        <v>0</v>
      </c>
      <c r="U872" s="100">
        <f t="shared" si="881"/>
        <v>0</v>
      </c>
      <c r="V872"/>
    </row>
    <row r="873" spans="1:22" x14ac:dyDescent="0.25">
      <c r="A873" t="s">
        <v>95</v>
      </c>
      <c r="B873" s="95">
        <v>45809</v>
      </c>
      <c r="C873" t="s">
        <v>259</v>
      </c>
      <c r="D873" s="2">
        <v>4</v>
      </c>
      <c r="E873" t="s">
        <v>1325</v>
      </c>
      <c r="F873" t="s">
        <v>1326</v>
      </c>
      <c r="G873" t="s">
        <v>1327</v>
      </c>
      <c r="H873" s="2">
        <v>1</v>
      </c>
      <c r="I873" t="s">
        <v>62</v>
      </c>
      <c r="J873" t="s">
        <v>63</v>
      </c>
      <c r="K873" s="161" t="str">
        <f t="shared" si="848"/>
        <v>CB_04_15_5708p57.22</v>
      </c>
      <c r="L873" s="79">
        <v>0</v>
      </c>
      <c r="M873" s="100">
        <f t="shared" ref="M873:U873" si="882">(L873*M$5)</f>
        <v>0</v>
      </c>
      <c r="N873" s="100">
        <f t="shared" si="882"/>
        <v>0</v>
      </c>
      <c r="O873" s="100">
        <f t="shared" si="882"/>
        <v>0</v>
      </c>
      <c r="P873" s="100">
        <f t="shared" si="882"/>
        <v>0</v>
      </c>
      <c r="Q873" s="100">
        <f t="shared" si="882"/>
        <v>0</v>
      </c>
      <c r="R873" s="100">
        <f t="shared" si="882"/>
        <v>0</v>
      </c>
      <c r="S873" s="100">
        <f t="shared" si="882"/>
        <v>0</v>
      </c>
      <c r="T873" s="100">
        <f t="shared" si="882"/>
        <v>0</v>
      </c>
      <c r="U873" s="100">
        <f t="shared" si="882"/>
        <v>0</v>
      </c>
      <c r="V873"/>
    </row>
    <row r="874" spans="1:22" x14ac:dyDescent="0.25">
      <c r="A874" t="s">
        <v>95</v>
      </c>
      <c r="B874" s="95">
        <v>45809</v>
      </c>
      <c r="C874" t="s">
        <v>259</v>
      </c>
      <c r="D874" s="2">
        <v>4</v>
      </c>
      <c r="E874" t="s">
        <v>1328</v>
      </c>
      <c r="F874" t="s">
        <v>1329</v>
      </c>
      <c r="G874" t="s">
        <v>1318</v>
      </c>
      <c r="H874" s="2">
        <v>1</v>
      </c>
      <c r="I874" t="s">
        <v>62</v>
      </c>
      <c r="J874" t="s">
        <v>63</v>
      </c>
      <c r="K874" s="161" t="str">
        <f t="shared" si="848"/>
        <v>CB_04_15_5709p57.22</v>
      </c>
      <c r="L874" s="79">
        <v>0</v>
      </c>
      <c r="M874" s="100">
        <f t="shared" ref="M874:U874" si="883">(L874*M$5)</f>
        <v>0</v>
      </c>
      <c r="N874" s="100">
        <f t="shared" si="883"/>
        <v>0</v>
      </c>
      <c r="O874" s="100">
        <f t="shared" si="883"/>
        <v>0</v>
      </c>
      <c r="P874" s="100">
        <f t="shared" si="883"/>
        <v>0</v>
      </c>
      <c r="Q874" s="100">
        <f t="shared" si="883"/>
        <v>0</v>
      </c>
      <c r="R874" s="100">
        <f t="shared" si="883"/>
        <v>0</v>
      </c>
      <c r="S874" s="100">
        <f t="shared" si="883"/>
        <v>0</v>
      </c>
      <c r="T874" s="100">
        <f t="shared" si="883"/>
        <v>0</v>
      </c>
      <c r="U874" s="100">
        <f t="shared" si="883"/>
        <v>0</v>
      </c>
      <c r="V874"/>
    </row>
    <row r="875" spans="1:22" x14ac:dyDescent="0.25">
      <c r="A875" t="s">
        <v>95</v>
      </c>
      <c r="B875" s="95">
        <v>45809</v>
      </c>
      <c r="C875" t="s">
        <v>259</v>
      </c>
      <c r="D875" s="2">
        <v>4</v>
      </c>
      <c r="E875" t="s">
        <v>1330</v>
      </c>
      <c r="F875" t="s">
        <v>1331</v>
      </c>
      <c r="G875" t="s">
        <v>1318</v>
      </c>
      <c r="H875" s="2">
        <v>1</v>
      </c>
      <c r="I875" t="s">
        <v>62</v>
      </c>
      <c r="J875" t="s">
        <v>63</v>
      </c>
      <c r="K875" s="161" t="str">
        <f t="shared" si="848"/>
        <v>CB_04_15_5710p57.22</v>
      </c>
      <c r="L875" s="79">
        <v>0</v>
      </c>
      <c r="M875" s="100">
        <f t="shared" ref="M875:U875" si="884">(L875*M$5)</f>
        <v>0</v>
      </c>
      <c r="N875" s="100">
        <f t="shared" si="884"/>
        <v>0</v>
      </c>
      <c r="O875" s="100">
        <f t="shared" si="884"/>
        <v>0</v>
      </c>
      <c r="P875" s="100">
        <f t="shared" si="884"/>
        <v>0</v>
      </c>
      <c r="Q875" s="100">
        <f t="shared" si="884"/>
        <v>0</v>
      </c>
      <c r="R875" s="100">
        <f t="shared" si="884"/>
        <v>0</v>
      </c>
      <c r="S875" s="100">
        <f t="shared" si="884"/>
        <v>0</v>
      </c>
      <c r="T875" s="100">
        <f t="shared" si="884"/>
        <v>0</v>
      </c>
      <c r="U875" s="100">
        <f t="shared" si="884"/>
        <v>0</v>
      </c>
      <c r="V875"/>
    </row>
    <row r="876" spans="1:22" x14ac:dyDescent="0.25">
      <c r="A876" t="s">
        <v>95</v>
      </c>
      <c r="B876" s="95">
        <v>45809</v>
      </c>
      <c r="C876" t="s">
        <v>259</v>
      </c>
      <c r="D876" s="2">
        <v>4</v>
      </c>
      <c r="E876" t="s">
        <v>1332</v>
      </c>
      <c r="F876" t="s">
        <v>1333</v>
      </c>
      <c r="G876" t="s">
        <v>1324</v>
      </c>
      <c r="H876" s="2">
        <v>1</v>
      </c>
      <c r="I876" t="s">
        <v>62</v>
      </c>
      <c r="J876" t="s">
        <v>63</v>
      </c>
      <c r="K876" s="161" t="str">
        <f t="shared" si="848"/>
        <v>CB_04_15_5711p57.22</v>
      </c>
      <c r="L876" s="79">
        <v>0</v>
      </c>
      <c r="M876" s="100">
        <f t="shared" ref="M876:U876" si="885">(L876*M$5)</f>
        <v>0</v>
      </c>
      <c r="N876" s="100">
        <f t="shared" si="885"/>
        <v>0</v>
      </c>
      <c r="O876" s="100">
        <f t="shared" si="885"/>
        <v>0</v>
      </c>
      <c r="P876" s="100">
        <f t="shared" si="885"/>
        <v>0</v>
      </c>
      <c r="Q876" s="100">
        <f t="shared" si="885"/>
        <v>0</v>
      </c>
      <c r="R876" s="100">
        <f t="shared" si="885"/>
        <v>0</v>
      </c>
      <c r="S876" s="100">
        <f t="shared" si="885"/>
        <v>0</v>
      </c>
      <c r="T876" s="100">
        <f t="shared" si="885"/>
        <v>0</v>
      </c>
      <c r="U876" s="100">
        <f t="shared" si="885"/>
        <v>0</v>
      </c>
      <c r="V876"/>
    </row>
    <row r="877" spans="1:22" x14ac:dyDescent="0.25">
      <c r="A877" t="s">
        <v>95</v>
      </c>
      <c r="B877" s="95">
        <v>45809</v>
      </c>
      <c r="C877" t="s">
        <v>259</v>
      </c>
      <c r="D877" s="2">
        <v>4</v>
      </c>
      <c r="E877" t="s">
        <v>1334</v>
      </c>
      <c r="F877" t="s">
        <v>1335</v>
      </c>
      <c r="G877" t="s">
        <v>1324</v>
      </c>
      <c r="H877" s="2">
        <v>1</v>
      </c>
      <c r="I877" t="s">
        <v>62</v>
      </c>
      <c r="J877" t="s">
        <v>63</v>
      </c>
      <c r="K877" s="161" t="str">
        <f t="shared" si="848"/>
        <v>CB_04_15_5712p57.22</v>
      </c>
      <c r="L877" s="79">
        <v>0</v>
      </c>
      <c r="M877" s="100">
        <f t="shared" ref="M877:U877" si="886">(L877*M$5)</f>
        <v>0</v>
      </c>
      <c r="N877" s="100">
        <f t="shared" si="886"/>
        <v>0</v>
      </c>
      <c r="O877" s="100">
        <f t="shared" si="886"/>
        <v>0</v>
      </c>
      <c r="P877" s="100">
        <f t="shared" si="886"/>
        <v>0</v>
      </c>
      <c r="Q877" s="100">
        <f t="shared" si="886"/>
        <v>0</v>
      </c>
      <c r="R877" s="100">
        <f t="shared" si="886"/>
        <v>0</v>
      </c>
      <c r="S877" s="100">
        <f t="shared" si="886"/>
        <v>0</v>
      </c>
      <c r="T877" s="100">
        <f t="shared" si="886"/>
        <v>0</v>
      </c>
      <c r="U877" s="100">
        <f t="shared" si="886"/>
        <v>0</v>
      </c>
      <c r="V877"/>
    </row>
    <row r="878" spans="1:22" x14ac:dyDescent="0.25">
      <c r="A878" t="s">
        <v>95</v>
      </c>
      <c r="B878" s="95">
        <v>45809</v>
      </c>
      <c r="C878" t="s">
        <v>259</v>
      </c>
      <c r="D878" s="2">
        <v>4</v>
      </c>
      <c r="E878" t="s">
        <v>1336</v>
      </c>
      <c r="F878" t="s">
        <v>1337</v>
      </c>
      <c r="G878" t="s">
        <v>1338</v>
      </c>
      <c r="H878" s="2">
        <v>1</v>
      </c>
      <c r="I878" t="s">
        <v>62</v>
      </c>
      <c r="J878" t="s">
        <v>63</v>
      </c>
      <c r="K878" s="161" t="str">
        <f t="shared" si="848"/>
        <v>CB_04_15_5713p57.22</v>
      </c>
      <c r="L878" s="79">
        <v>0</v>
      </c>
      <c r="M878" s="100">
        <f t="shared" ref="M878:U878" si="887">(L878*M$5)</f>
        <v>0</v>
      </c>
      <c r="N878" s="100">
        <f t="shared" si="887"/>
        <v>0</v>
      </c>
      <c r="O878" s="100">
        <f t="shared" si="887"/>
        <v>0</v>
      </c>
      <c r="P878" s="100">
        <f t="shared" si="887"/>
        <v>0</v>
      </c>
      <c r="Q878" s="100">
        <f t="shared" si="887"/>
        <v>0</v>
      </c>
      <c r="R878" s="100">
        <f t="shared" si="887"/>
        <v>0</v>
      </c>
      <c r="S878" s="100">
        <f t="shared" si="887"/>
        <v>0</v>
      </c>
      <c r="T878" s="100">
        <f t="shared" si="887"/>
        <v>0</v>
      </c>
      <c r="U878" s="100">
        <f t="shared" si="887"/>
        <v>0</v>
      </c>
      <c r="V878"/>
    </row>
    <row r="879" spans="1:22" x14ac:dyDescent="0.25">
      <c r="A879" t="s">
        <v>95</v>
      </c>
      <c r="B879" s="95">
        <v>45809</v>
      </c>
      <c r="C879" t="s">
        <v>259</v>
      </c>
      <c r="D879" s="2">
        <v>4</v>
      </c>
      <c r="E879" t="s">
        <v>1339</v>
      </c>
      <c r="F879" t="s">
        <v>1340</v>
      </c>
      <c r="G879" t="s">
        <v>1324</v>
      </c>
      <c r="H879" s="2">
        <v>1</v>
      </c>
      <c r="I879" t="s">
        <v>62</v>
      </c>
      <c r="J879" t="s">
        <v>63</v>
      </c>
      <c r="K879" s="161" t="str">
        <f t="shared" si="848"/>
        <v>CB_04_15_5714p57.22</v>
      </c>
      <c r="L879" s="79">
        <v>0</v>
      </c>
      <c r="M879" s="100">
        <f t="shared" ref="M879:U879" si="888">(L879*M$5)</f>
        <v>0</v>
      </c>
      <c r="N879" s="100">
        <f t="shared" si="888"/>
        <v>0</v>
      </c>
      <c r="O879" s="100">
        <f t="shared" si="888"/>
        <v>0</v>
      </c>
      <c r="P879" s="100">
        <f t="shared" si="888"/>
        <v>0</v>
      </c>
      <c r="Q879" s="100">
        <f t="shared" si="888"/>
        <v>0</v>
      </c>
      <c r="R879" s="100">
        <f t="shared" si="888"/>
        <v>0</v>
      </c>
      <c r="S879" s="100">
        <f t="shared" si="888"/>
        <v>0</v>
      </c>
      <c r="T879" s="100">
        <f t="shared" si="888"/>
        <v>0</v>
      </c>
      <c r="U879" s="100">
        <f t="shared" si="888"/>
        <v>0</v>
      </c>
      <c r="V879"/>
    </row>
    <row r="880" spans="1:22" x14ac:dyDescent="0.25">
      <c r="A880" t="s">
        <v>95</v>
      </c>
      <c r="B880" s="95">
        <v>45809</v>
      </c>
      <c r="C880" t="s">
        <v>259</v>
      </c>
      <c r="D880" s="2">
        <v>4</v>
      </c>
      <c r="E880" t="s">
        <v>1341</v>
      </c>
      <c r="F880" t="s">
        <v>1133</v>
      </c>
      <c r="H880" s="2">
        <v>1</v>
      </c>
      <c r="I880" t="s">
        <v>45</v>
      </c>
      <c r="J880" t="s">
        <v>46</v>
      </c>
      <c r="K880" s="161" t="str">
        <f t="shared" si="848"/>
        <v>CB_04_15_5715p57.12</v>
      </c>
      <c r="L880" s="79">
        <v>0</v>
      </c>
      <c r="M880" s="100">
        <f t="shared" ref="M880:U880" si="889">(L880*M$5)</f>
        <v>0</v>
      </c>
      <c r="N880" s="100">
        <f t="shared" si="889"/>
        <v>0</v>
      </c>
      <c r="O880" s="100">
        <f t="shared" si="889"/>
        <v>0</v>
      </c>
      <c r="P880" s="100">
        <f t="shared" si="889"/>
        <v>0</v>
      </c>
      <c r="Q880" s="100">
        <f t="shared" si="889"/>
        <v>0</v>
      </c>
      <c r="R880" s="100">
        <f t="shared" si="889"/>
        <v>0</v>
      </c>
      <c r="S880" s="100">
        <f t="shared" si="889"/>
        <v>0</v>
      </c>
      <c r="T880" s="100">
        <f t="shared" si="889"/>
        <v>0</v>
      </c>
      <c r="U880" s="100">
        <f t="shared" si="889"/>
        <v>0</v>
      </c>
      <c r="V880"/>
    </row>
    <row r="881" spans="1:22" x14ac:dyDescent="0.25">
      <c r="A881" t="s">
        <v>95</v>
      </c>
      <c r="B881" s="95">
        <v>45809</v>
      </c>
      <c r="C881" t="s">
        <v>259</v>
      </c>
      <c r="D881" s="2">
        <v>4</v>
      </c>
      <c r="E881" t="s">
        <v>1342</v>
      </c>
      <c r="F881" t="s">
        <v>1133</v>
      </c>
      <c r="H881" s="2">
        <v>1</v>
      </c>
      <c r="I881" t="s">
        <v>45</v>
      </c>
      <c r="J881" t="s">
        <v>46</v>
      </c>
      <c r="K881" s="161" t="str">
        <f t="shared" si="848"/>
        <v>CB_04_15_5716p57.12</v>
      </c>
      <c r="L881" s="79">
        <v>0</v>
      </c>
      <c r="M881" s="100">
        <f t="shared" ref="M881:U881" si="890">(L881*M$5)</f>
        <v>0</v>
      </c>
      <c r="N881" s="100">
        <f t="shared" si="890"/>
        <v>0</v>
      </c>
      <c r="O881" s="100">
        <f t="shared" si="890"/>
        <v>0</v>
      </c>
      <c r="P881" s="100">
        <f t="shared" si="890"/>
        <v>0</v>
      </c>
      <c r="Q881" s="100">
        <f t="shared" si="890"/>
        <v>0</v>
      </c>
      <c r="R881" s="100">
        <f t="shared" si="890"/>
        <v>0</v>
      </c>
      <c r="S881" s="100">
        <f t="shared" si="890"/>
        <v>0</v>
      </c>
      <c r="T881" s="100">
        <f t="shared" si="890"/>
        <v>0</v>
      </c>
      <c r="U881" s="100">
        <f t="shared" si="890"/>
        <v>0</v>
      </c>
      <c r="V881"/>
    </row>
    <row r="882" spans="1:22" x14ac:dyDescent="0.25">
      <c r="A882" t="s">
        <v>95</v>
      </c>
      <c r="B882" s="95">
        <v>45839</v>
      </c>
      <c r="C882" t="s">
        <v>259</v>
      </c>
      <c r="D882" s="2" t="s">
        <v>88</v>
      </c>
      <c r="E882" t="s">
        <v>1343</v>
      </c>
      <c r="F882" t="s">
        <v>1344</v>
      </c>
      <c r="H882" s="2">
        <v>2</v>
      </c>
      <c r="I882" t="s">
        <v>62</v>
      </c>
      <c r="J882" t="s">
        <v>63</v>
      </c>
      <c r="K882" s="161" t="str">
        <f t="shared" si="848"/>
        <v>CB_D__XX_5702p57.22</v>
      </c>
      <c r="L882" s="79">
        <v>0</v>
      </c>
      <c r="M882" s="100">
        <f t="shared" ref="M882:U882" si="891">(L882*M$5)</f>
        <v>0</v>
      </c>
      <c r="N882" s="100">
        <f t="shared" si="891"/>
        <v>0</v>
      </c>
      <c r="O882" s="100">
        <f t="shared" si="891"/>
        <v>0</v>
      </c>
      <c r="P882" s="100">
        <f t="shared" si="891"/>
        <v>0</v>
      </c>
      <c r="Q882" s="100">
        <f t="shared" si="891"/>
        <v>0</v>
      </c>
      <c r="R882" s="100">
        <f t="shared" si="891"/>
        <v>0</v>
      </c>
      <c r="S882" s="100">
        <f t="shared" si="891"/>
        <v>0</v>
      </c>
      <c r="T882" s="100">
        <f t="shared" si="891"/>
        <v>0</v>
      </c>
      <c r="U882" s="100">
        <f t="shared" si="891"/>
        <v>0</v>
      </c>
      <c r="V882"/>
    </row>
    <row r="883" spans="1:22" x14ac:dyDescent="0.25">
      <c r="A883" t="s">
        <v>95</v>
      </c>
      <c r="B883" s="95">
        <v>45839</v>
      </c>
      <c r="C883" t="s">
        <v>259</v>
      </c>
      <c r="D883" s="2" t="s">
        <v>88</v>
      </c>
      <c r="E883" t="s">
        <v>1345</v>
      </c>
      <c r="F883" t="s">
        <v>1346</v>
      </c>
      <c r="G883" t="s">
        <v>1347</v>
      </c>
      <c r="H883" s="2">
        <v>1</v>
      </c>
      <c r="I883" t="s">
        <v>62</v>
      </c>
      <c r="J883" t="s">
        <v>63</v>
      </c>
      <c r="K883" s="161" t="str">
        <f t="shared" si="848"/>
        <v>CB_D__XX_5703p57.22</v>
      </c>
      <c r="L883" s="79">
        <v>0</v>
      </c>
      <c r="M883" s="100">
        <f t="shared" ref="M883:U883" si="892">(L883*M$5)</f>
        <v>0</v>
      </c>
      <c r="N883" s="100">
        <f t="shared" si="892"/>
        <v>0</v>
      </c>
      <c r="O883" s="100">
        <f t="shared" si="892"/>
        <v>0</v>
      </c>
      <c r="P883" s="100">
        <f t="shared" si="892"/>
        <v>0</v>
      </c>
      <c r="Q883" s="100">
        <f t="shared" si="892"/>
        <v>0</v>
      </c>
      <c r="R883" s="100">
        <f t="shared" si="892"/>
        <v>0</v>
      </c>
      <c r="S883" s="100">
        <f t="shared" si="892"/>
        <v>0</v>
      </c>
      <c r="T883" s="100">
        <f t="shared" si="892"/>
        <v>0</v>
      </c>
      <c r="U883" s="100">
        <f t="shared" si="892"/>
        <v>0</v>
      </c>
      <c r="V883"/>
    </row>
    <row r="884" spans="1:22" x14ac:dyDescent="0.25">
      <c r="A884" t="s">
        <v>95</v>
      </c>
      <c r="B884" s="95">
        <v>45839</v>
      </c>
      <c r="C884" t="s">
        <v>259</v>
      </c>
      <c r="D884" s="2" t="s">
        <v>88</v>
      </c>
      <c r="E884" t="s">
        <v>1348</v>
      </c>
      <c r="F884" t="s">
        <v>1346</v>
      </c>
      <c r="G884" t="s">
        <v>1347</v>
      </c>
      <c r="H884" s="2">
        <v>1</v>
      </c>
      <c r="I884" t="s">
        <v>62</v>
      </c>
      <c r="J884" t="s">
        <v>63</v>
      </c>
      <c r="K884" s="161" t="str">
        <f t="shared" si="848"/>
        <v>CB_D__XX_5704p57.22</v>
      </c>
      <c r="L884" s="79">
        <v>0</v>
      </c>
      <c r="M884" s="100">
        <f t="shared" ref="M884:U884" si="893">(L884*M$5)</f>
        <v>0</v>
      </c>
      <c r="N884" s="100">
        <f t="shared" si="893"/>
        <v>0</v>
      </c>
      <c r="O884" s="100">
        <f t="shared" si="893"/>
        <v>0</v>
      </c>
      <c r="P884" s="100">
        <f t="shared" si="893"/>
        <v>0</v>
      </c>
      <c r="Q884" s="100">
        <f t="shared" si="893"/>
        <v>0</v>
      </c>
      <c r="R884" s="100">
        <f t="shared" si="893"/>
        <v>0</v>
      </c>
      <c r="S884" s="100">
        <f t="shared" si="893"/>
        <v>0</v>
      </c>
      <c r="T884" s="100">
        <f t="shared" si="893"/>
        <v>0</v>
      </c>
      <c r="U884" s="100">
        <f t="shared" si="893"/>
        <v>0</v>
      </c>
      <c r="V884"/>
    </row>
    <row r="885" spans="1:22" x14ac:dyDescent="0.25">
      <c r="A885" t="s">
        <v>95</v>
      </c>
      <c r="B885" s="95">
        <v>45839</v>
      </c>
      <c r="C885" t="s">
        <v>259</v>
      </c>
      <c r="D885" s="2" t="s">
        <v>88</v>
      </c>
      <c r="E885" t="s">
        <v>1349</v>
      </c>
      <c r="F885" t="s">
        <v>1346</v>
      </c>
      <c r="G885" t="s">
        <v>1347</v>
      </c>
      <c r="H885" s="2">
        <v>1</v>
      </c>
      <c r="I885" t="s">
        <v>62</v>
      </c>
      <c r="J885" t="s">
        <v>63</v>
      </c>
      <c r="K885" s="161" t="str">
        <f t="shared" si="848"/>
        <v>CB_D__XX_5705p57.22</v>
      </c>
      <c r="L885" s="79">
        <v>0</v>
      </c>
      <c r="M885" s="100">
        <f t="shared" ref="M885:U885" si="894">(L885*M$5)</f>
        <v>0</v>
      </c>
      <c r="N885" s="100">
        <f t="shared" si="894"/>
        <v>0</v>
      </c>
      <c r="O885" s="100">
        <f t="shared" si="894"/>
        <v>0</v>
      </c>
      <c r="P885" s="100">
        <f t="shared" si="894"/>
        <v>0</v>
      </c>
      <c r="Q885" s="100">
        <f t="shared" si="894"/>
        <v>0</v>
      </c>
      <c r="R885" s="100">
        <f t="shared" si="894"/>
        <v>0</v>
      </c>
      <c r="S885" s="100">
        <f t="shared" si="894"/>
        <v>0</v>
      </c>
      <c r="T885" s="100">
        <f t="shared" si="894"/>
        <v>0</v>
      </c>
      <c r="U885" s="100">
        <f t="shared" si="894"/>
        <v>0</v>
      </c>
      <c r="V885"/>
    </row>
    <row r="886" spans="1:22" x14ac:dyDescent="0.25">
      <c r="A886" t="s">
        <v>95</v>
      </c>
      <c r="B886" s="95">
        <v>45658</v>
      </c>
      <c r="C886" t="s">
        <v>278</v>
      </c>
      <c r="D886" s="2">
        <v>2</v>
      </c>
      <c r="E886" t="s">
        <v>1350</v>
      </c>
      <c r="F886" t="s">
        <v>1351</v>
      </c>
      <c r="G886" t="s">
        <v>1352</v>
      </c>
      <c r="H886" s="2">
        <v>1</v>
      </c>
      <c r="I886" t="s">
        <v>39</v>
      </c>
      <c r="J886" t="s">
        <v>1139</v>
      </c>
      <c r="K886" s="161" t="str">
        <f t="shared" si="848"/>
        <v>CD_02_XX_5701p57.08</v>
      </c>
      <c r="L886" s="79">
        <v>0</v>
      </c>
      <c r="M886" s="100">
        <f t="shared" ref="M886:U886" si="895">(L886*M$5)</f>
        <v>0</v>
      </c>
      <c r="N886" s="100">
        <f t="shared" si="895"/>
        <v>0</v>
      </c>
      <c r="O886" s="100">
        <f t="shared" si="895"/>
        <v>0</v>
      </c>
      <c r="P886" s="100">
        <f t="shared" si="895"/>
        <v>0</v>
      </c>
      <c r="Q886" s="100">
        <f t="shared" si="895"/>
        <v>0</v>
      </c>
      <c r="R886" s="100">
        <f t="shared" si="895"/>
        <v>0</v>
      </c>
      <c r="S886" s="100">
        <f t="shared" si="895"/>
        <v>0</v>
      </c>
      <c r="T886" s="100">
        <f t="shared" si="895"/>
        <v>0</v>
      </c>
      <c r="U886" s="100">
        <f t="shared" si="895"/>
        <v>0</v>
      </c>
      <c r="V886"/>
    </row>
    <row r="887" spans="1:22" x14ac:dyDescent="0.25">
      <c r="A887" t="s">
        <v>95</v>
      </c>
      <c r="B887" s="95">
        <v>45658</v>
      </c>
      <c r="C887" t="s">
        <v>278</v>
      </c>
      <c r="D887" s="2">
        <v>3</v>
      </c>
      <c r="E887" t="s">
        <v>1353</v>
      </c>
      <c r="F887" t="s">
        <v>1133</v>
      </c>
      <c r="H887" s="2">
        <v>1</v>
      </c>
      <c r="I887" t="s">
        <v>45</v>
      </c>
      <c r="J887" t="s">
        <v>46</v>
      </c>
      <c r="K887" s="161" t="str">
        <f t="shared" si="848"/>
        <v>CD_03_24_5501p57.12</v>
      </c>
      <c r="L887" s="79">
        <v>0</v>
      </c>
      <c r="M887" s="100">
        <f t="shared" ref="M887:U887" si="896">(L887*M$5)</f>
        <v>0</v>
      </c>
      <c r="N887" s="100">
        <f t="shared" si="896"/>
        <v>0</v>
      </c>
      <c r="O887" s="100">
        <f t="shared" si="896"/>
        <v>0</v>
      </c>
      <c r="P887" s="100">
        <f t="shared" si="896"/>
        <v>0</v>
      </c>
      <c r="Q887" s="100">
        <f t="shared" si="896"/>
        <v>0</v>
      </c>
      <c r="R887" s="100">
        <f t="shared" si="896"/>
        <v>0</v>
      </c>
      <c r="S887" s="100">
        <f t="shared" si="896"/>
        <v>0</v>
      </c>
      <c r="T887" s="100">
        <f t="shared" si="896"/>
        <v>0</v>
      </c>
      <c r="U887" s="100">
        <f t="shared" si="896"/>
        <v>0</v>
      </c>
      <c r="V887"/>
    </row>
    <row r="888" spans="1:22" x14ac:dyDescent="0.25">
      <c r="A888" t="s">
        <v>95</v>
      </c>
      <c r="B888" s="95">
        <v>45658</v>
      </c>
      <c r="C888" t="s">
        <v>278</v>
      </c>
      <c r="D888" s="2" t="s">
        <v>88</v>
      </c>
      <c r="E888" t="s">
        <v>1354</v>
      </c>
      <c r="F888" t="s">
        <v>1208</v>
      </c>
      <c r="G888" t="s">
        <v>1355</v>
      </c>
      <c r="H888" s="2">
        <v>8</v>
      </c>
      <c r="I888" t="s">
        <v>62</v>
      </c>
      <c r="J888" t="s">
        <v>63</v>
      </c>
      <c r="K888" s="161" t="str">
        <f t="shared" si="848"/>
        <v>CD_D__XX_5701p57.22</v>
      </c>
      <c r="L888" s="79">
        <v>0</v>
      </c>
      <c r="M888" s="100">
        <f t="shared" ref="M888:U888" si="897">(L888*M$5)</f>
        <v>0</v>
      </c>
      <c r="N888" s="100">
        <f t="shared" si="897"/>
        <v>0</v>
      </c>
      <c r="O888" s="100">
        <f t="shared" si="897"/>
        <v>0</v>
      </c>
      <c r="P888" s="100">
        <f t="shared" si="897"/>
        <v>0</v>
      </c>
      <c r="Q888" s="100">
        <f t="shared" si="897"/>
        <v>0</v>
      </c>
      <c r="R888" s="100">
        <f t="shared" si="897"/>
        <v>0</v>
      </c>
      <c r="S888" s="100">
        <f t="shared" si="897"/>
        <v>0</v>
      </c>
      <c r="T888" s="100">
        <f t="shared" si="897"/>
        <v>0</v>
      </c>
      <c r="U888" s="100">
        <f t="shared" si="897"/>
        <v>0</v>
      </c>
      <c r="V888"/>
    </row>
    <row r="889" spans="1:22" x14ac:dyDescent="0.25">
      <c r="A889" t="s">
        <v>112</v>
      </c>
      <c r="B889" s="95">
        <v>45658</v>
      </c>
      <c r="C889" t="s">
        <v>288</v>
      </c>
      <c r="D889" s="2" t="s">
        <v>88</v>
      </c>
      <c r="E889" t="s">
        <v>1356</v>
      </c>
      <c r="F889" t="s">
        <v>1357</v>
      </c>
      <c r="G889" t="s">
        <v>1358</v>
      </c>
      <c r="H889" s="2">
        <v>6</v>
      </c>
      <c r="I889" t="s">
        <v>62</v>
      </c>
      <c r="J889" t="s">
        <v>63</v>
      </c>
      <c r="K889" s="161" t="str">
        <f t="shared" si="848"/>
        <v>CE__DXXX_5701p57.22</v>
      </c>
      <c r="L889" s="79">
        <v>0</v>
      </c>
      <c r="M889" s="100">
        <f t="shared" ref="M889:U889" si="898">(L889*M$5)</f>
        <v>0</v>
      </c>
      <c r="N889" s="100">
        <f t="shared" si="898"/>
        <v>0</v>
      </c>
      <c r="O889" s="100">
        <f t="shared" si="898"/>
        <v>0</v>
      </c>
      <c r="P889" s="100">
        <f t="shared" si="898"/>
        <v>0</v>
      </c>
      <c r="Q889" s="100">
        <f t="shared" si="898"/>
        <v>0</v>
      </c>
      <c r="R889" s="100">
        <f t="shared" si="898"/>
        <v>0</v>
      </c>
      <c r="S889" s="100">
        <f t="shared" si="898"/>
        <v>0</v>
      </c>
      <c r="T889" s="100">
        <f t="shared" si="898"/>
        <v>0</v>
      </c>
      <c r="U889" s="100">
        <f t="shared" si="898"/>
        <v>0</v>
      </c>
      <c r="V889"/>
    </row>
    <row r="890" spans="1:22" x14ac:dyDescent="0.25">
      <c r="A890" t="s">
        <v>95</v>
      </c>
      <c r="B890" s="95">
        <v>45658</v>
      </c>
      <c r="C890" t="s">
        <v>288</v>
      </c>
      <c r="D890" s="2">
        <v>0</v>
      </c>
      <c r="E890" t="s">
        <v>1359</v>
      </c>
      <c r="F890" t="s">
        <v>1360</v>
      </c>
      <c r="G890" t="s">
        <v>1361</v>
      </c>
      <c r="H890" s="2">
        <v>1</v>
      </c>
      <c r="I890" t="s">
        <v>62</v>
      </c>
      <c r="J890" t="s">
        <v>63</v>
      </c>
      <c r="K890" s="161" t="str">
        <f t="shared" si="848"/>
        <v>CE_00_01_5701p57.22</v>
      </c>
      <c r="L890" s="79">
        <v>0</v>
      </c>
      <c r="M890" s="100">
        <f t="shared" ref="M890:U890" si="899">(L890*M$5)</f>
        <v>0</v>
      </c>
      <c r="N890" s="100">
        <f t="shared" si="899"/>
        <v>0</v>
      </c>
      <c r="O890" s="100">
        <f t="shared" si="899"/>
        <v>0</v>
      </c>
      <c r="P890" s="100">
        <f t="shared" si="899"/>
        <v>0</v>
      </c>
      <c r="Q890" s="100">
        <f t="shared" si="899"/>
        <v>0</v>
      </c>
      <c r="R890" s="100">
        <f t="shared" si="899"/>
        <v>0</v>
      </c>
      <c r="S890" s="100">
        <f t="shared" si="899"/>
        <v>0</v>
      </c>
      <c r="T890" s="100">
        <f t="shared" si="899"/>
        <v>0</v>
      </c>
      <c r="U890" s="100">
        <f t="shared" si="899"/>
        <v>0</v>
      </c>
      <c r="V890"/>
    </row>
    <row r="891" spans="1:22" x14ac:dyDescent="0.25">
      <c r="A891" t="s">
        <v>95</v>
      </c>
      <c r="B891" s="95">
        <v>45658</v>
      </c>
      <c r="C891" t="s">
        <v>288</v>
      </c>
      <c r="D891" s="2">
        <v>1</v>
      </c>
      <c r="E891" t="s">
        <v>1362</v>
      </c>
      <c r="F891" t="s">
        <v>1363</v>
      </c>
      <c r="G891" t="s">
        <v>1364</v>
      </c>
      <c r="H891" s="2">
        <v>1</v>
      </c>
      <c r="I891" t="s">
        <v>62</v>
      </c>
      <c r="J891" t="s">
        <v>63</v>
      </c>
      <c r="K891" s="161" t="str">
        <f t="shared" si="848"/>
        <v>CE_00_31_5701p57.22</v>
      </c>
      <c r="L891" s="79">
        <v>0</v>
      </c>
      <c r="M891" s="100">
        <f t="shared" ref="M891:U891" si="900">(L891*M$5)</f>
        <v>0</v>
      </c>
      <c r="N891" s="100">
        <f t="shared" si="900"/>
        <v>0</v>
      </c>
      <c r="O891" s="100">
        <f t="shared" si="900"/>
        <v>0</v>
      </c>
      <c r="P891" s="100">
        <f t="shared" si="900"/>
        <v>0</v>
      </c>
      <c r="Q891" s="100">
        <f t="shared" si="900"/>
        <v>0</v>
      </c>
      <c r="R891" s="100">
        <f t="shared" si="900"/>
        <v>0</v>
      </c>
      <c r="S891" s="100">
        <f t="shared" si="900"/>
        <v>0</v>
      </c>
      <c r="T891" s="100">
        <f t="shared" si="900"/>
        <v>0</v>
      </c>
      <c r="U891" s="100">
        <f t="shared" si="900"/>
        <v>0</v>
      </c>
      <c r="V891"/>
    </row>
    <row r="892" spans="1:22" x14ac:dyDescent="0.25">
      <c r="A892" t="s">
        <v>95</v>
      </c>
      <c r="B892" s="95">
        <v>45658</v>
      </c>
      <c r="C892" t="s">
        <v>288</v>
      </c>
      <c r="D892" s="2">
        <v>1</v>
      </c>
      <c r="E892" t="s">
        <v>1365</v>
      </c>
      <c r="F892" t="s">
        <v>1366</v>
      </c>
      <c r="G892" t="s">
        <v>1364</v>
      </c>
      <c r="H892" s="2">
        <v>1</v>
      </c>
      <c r="I892" t="s">
        <v>62</v>
      </c>
      <c r="J892" t="s">
        <v>63</v>
      </c>
      <c r="K892" s="161" t="str">
        <f t="shared" si="848"/>
        <v>CE_00_39_5701p57.22</v>
      </c>
      <c r="L892" s="79">
        <v>0</v>
      </c>
      <c r="M892" s="100">
        <f t="shared" ref="M892:U892" si="901">(L892*M$5)</f>
        <v>0</v>
      </c>
      <c r="N892" s="100">
        <f t="shared" si="901"/>
        <v>0</v>
      </c>
      <c r="O892" s="100">
        <f t="shared" si="901"/>
        <v>0</v>
      </c>
      <c r="P892" s="100">
        <f t="shared" si="901"/>
        <v>0</v>
      </c>
      <c r="Q892" s="100">
        <f t="shared" si="901"/>
        <v>0</v>
      </c>
      <c r="R892" s="100">
        <f t="shared" si="901"/>
        <v>0</v>
      </c>
      <c r="S892" s="100">
        <f t="shared" si="901"/>
        <v>0</v>
      </c>
      <c r="T892" s="100">
        <f t="shared" si="901"/>
        <v>0</v>
      </c>
      <c r="U892" s="100">
        <f t="shared" si="901"/>
        <v>0</v>
      </c>
      <c r="V892"/>
    </row>
    <row r="893" spans="1:22" x14ac:dyDescent="0.25">
      <c r="A893" t="s">
        <v>95</v>
      </c>
      <c r="B893" s="95">
        <v>45670</v>
      </c>
      <c r="C893" t="s">
        <v>288</v>
      </c>
      <c r="D893" s="2">
        <v>0</v>
      </c>
      <c r="E893" t="s">
        <v>1367</v>
      </c>
      <c r="F893" t="s">
        <v>1368</v>
      </c>
      <c r="H893" s="2">
        <v>24</v>
      </c>
      <c r="I893" t="s">
        <v>39</v>
      </c>
      <c r="J893" t="s">
        <v>1139</v>
      </c>
      <c r="K893" s="161" t="str">
        <f t="shared" si="848"/>
        <v>CE_00XXX_5701p57.08</v>
      </c>
      <c r="L893" s="79">
        <v>0</v>
      </c>
      <c r="M893" s="100">
        <f t="shared" ref="M893:U893" si="902">(L893*M$5)</f>
        <v>0</v>
      </c>
      <c r="N893" s="100">
        <f t="shared" si="902"/>
        <v>0</v>
      </c>
      <c r="O893" s="100">
        <f t="shared" si="902"/>
        <v>0</v>
      </c>
      <c r="P893" s="100">
        <f t="shared" si="902"/>
        <v>0</v>
      </c>
      <c r="Q893" s="100">
        <f t="shared" si="902"/>
        <v>0</v>
      </c>
      <c r="R893" s="100">
        <f t="shared" si="902"/>
        <v>0</v>
      </c>
      <c r="S893" s="100">
        <f t="shared" si="902"/>
        <v>0</v>
      </c>
      <c r="T893" s="100">
        <f t="shared" si="902"/>
        <v>0</v>
      </c>
      <c r="U893" s="100">
        <f t="shared" si="902"/>
        <v>0</v>
      </c>
      <c r="V893"/>
    </row>
    <row r="894" spans="1:22" x14ac:dyDescent="0.25">
      <c r="A894" t="s">
        <v>95</v>
      </c>
      <c r="B894" s="95">
        <v>45684</v>
      </c>
      <c r="C894" t="s">
        <v>288</v>
      </c>
      <c r="D894" s="2">
        <v>0</v>
      </c>
      <c r="E894" t="s">
        <v>1367</v>
      </c>
      <c r="F894" t="s">
        <v>1368</v>
      </c>
      <c r="H894" s="2">
        <v>24</v>
      </c>
      <c r="I894" t="s">
        <v>39</v>
      </c>
      <c r="J894" t="s">
        <v>1139</v>
      </c>
      <c r="K894" s="161" t="str">
        <f t="shared" si="848"/>
        <v>CE_00XXX_5701p57.08</v>
      </c>
      <c r="L894" s="79">
        <v>0</v>
      </c>
      <c r="M894" s="100">
        <f t="shared" ref="M894:U894" si="903">(L894*M$5)</f>
        <v>0</v>
      </c>
      <c r="N894" s="100">
        <f t="shared" si="903"/>
        <v>0</v>
      </c>
      <c r="O894" s="100">
        <f t="shared" si="903"/>
        <v>0</v>
      </c>
      <c r="P894" s="100">
        <f t="shared" si="903"/>
        <v>0</v>
      </c>
      <c r="Q894" s="100">
        <f t="shared" si="903"/>
        <v>0</v>
      </c>
      <c r="R894" s="100">
        <f t="shared" si="903"/>
        <v>0</v>
      </c>
      <c r="S894" s="100">
        <f t="shared" si="903"/>
        <v>0</v>
      </c>
      <c r="T894" s="100">
        <f t="shared" si="903"/>
        <v>0</v>
      </c>
      <c r="U894" s="100">
        <f t="shared" si="903"/>
        <v>0</v>
      </c>
      <c r="V894"/>
    </row>
    <row r="895" spans="1:22" x14ac:dyDescent="0.25">
      <c r="A895" t="s">
        <v>95</v>
      </c>
      <c r="B895" s="95">
        <v>45698</v>
      </c>
      <c r="C895" t="s">
        <v>288</v>
      </c>
      <c r="D895" s="2">
        <v>0</v>
      </c>
      <c r="E895" t="s">
        <v>1367</v>
      </c>
      <c r="F895" t="s">
        <v>1368</v>
      </c>
      <c r="H895" s="2">
        <v>24</v>
      </c>
      <c r="I895" t="s">
        <v>39</v>
      </c>
      <c r="J895" t="s">
        <v>1139</v>
      </c>
      <c r="K895" s="161" t="str">
        <f t="shared" si="848"/>
        <v>CE_00XXX_5701p57.08</v>
      </c>
      <c r="L895" s="79">
        <v>0</v>
      </c>
      <c r="M895" s="100">
        <f t="shared" ref="M895:U895" si="904">(L895*M$5)</f>
        <v>0</v>
      </c>
      <c r="N895" s="100">
        <f t="shared" si="904"/>
        <v>0</v>
      </c>
      <c r="O895" s="100">
        <f t="shared" si="904"/>
        <v>0</v>
      </c>
      <c r="P895" s="100">
        <f t="shared" si="904"/>
        <v>0</v>
      </c>
      <c r="Q895" s="100">
        <f t="shared" si="904"/>
        <v>0</v>
      </c>
      <c r="R895" s="100">
        <f t="shared" si="904"/>
        <v>0</v>
      </c>
      <c r="S895" s="100">
        <f t="shared" si="904"/>
        <v>0</v>
      </c>
      <c r="T895" s="100">
        <f t="shared" si="904"/>
        <v>0</v>
      </c>
      <c r="U895" s="100">
        <f t="shared" si="904"/>
        <v>0</v>
      </c>
      <c r="V895"/>
    </row>
    <row r="896" spans="1:22" x14ac:dyDescent="0.25">
      <c r="A896" t="s">
        <v>95</v>
      </c>
      <c r="B896" s="95">
        <v>45712</v>
      </c>
      <c r="C896" t="s">
        <v>288</v>
      </c>
      <c r="D896" s="2">
        <v>0</v>
      </c>
      <c r="E896" t="s">
        <v>1367</v>
      </c>
      <c r="F896" t="s">
        <v>1368</v>
      </c>
      <c r="H896" s="2">
        <v>24</v>
      </c>
      <c r="I896" t="s">
        <v>39</v>
      </c>
      <c r="J896" t="s">
        <v>1139</v>
      </c>
      <c r="K896" s="161" t="str">
        <f t="shared" si="848"/>
        <v>CE_00XXX_5701p57.08</v>
      </c>
      <c r="L896" s="79">
        <v>0</v>
      </c>
      <c r="M896" s="100">
        <f t="shared" ref="M896:U896" si="905">(L896*M$5)</f>
        <v>0</v>
      </c>
      <c r="N896" s="100">
        <f t="shared" si="905"/>
        <v>0</v>
      </c>
      <c r="O896" s="100">
        <f t="shared" si="905"/>
        <v>0</v>
      </c>
      <c r="P896" s="100">
        <f t="shared" si="905"/>
        <v>0</v>
      </c>
      <c r="Q896" s="100">
        <f t="shared" si="905"/>
        <v>0</v>
      </c>
      <c r="R896" s="100">
        <f t="shared" si="905"/>
        <v>0</v>
      </c>
      <c r="S896" s="100">
        <f t="shared" si="905"/>
        <v>0</v>
      </c>
      <c r="T896" s="100">
        <f t="shared" si="905"/>
        <v>0</v>
      </c>
      <c r="U896" s="100">
        <f t="shared" si="905"/>
        <v>0</v>
      </c>
      <c r="V896"/>
    </row>
    <row r="897" spans="1:22" x14ac:dyDescent="0.25">
      <c r="A897" t="s">
        <v>95</v>
      </c>
      <c r="B897" s="95">
        <v>45726</v>
      </c>
      <c r="C897" t="s">
        <v>288</v>
      </c>
      <c r="D897" s="2">
        <v>0</v>
      </c>
      <c r="E897" t="s">
        <v>1367</v>
      </c>
      <c r="F897" t="s">
        <v>1368</v>
      </c>
      <c r="H897" s="2">
        <v>24</v>
      </c>
      <c r="I897" t="s">
        <v>39</v>
      </c>
      <c r="J897" t="s">
        <v>1139</v>
      </c>
      <c r="K897" s="161" t="str">
        <f t="shared" si="848"/>
        <v>CE_00XXX_5701p57.08</v>
      </c>
      <c r="L897" s="79">
        <v>0</v>
      </c>
      <c r="M897" s="100">
        <f t="shared" ref="M897:U897" si="906">(L897*M$5)</f>
        <v>0</v>
      </c>
      <c r="N897" s="100">
        <f t="shared" si="906"/>
        <v>0</v>
      </c>
      <c r="O897" s="100">
        <f t="shared" si="906"/>
        <v>0</v>
      </c>
      <c r="P897" s="100">
        <f t="shared" si="906"/>
        <v>0</v>
      </c>
      <c r="Q897" s="100">
        <f t="shared" si="906"/>
        <v>0</v>
      </c>
      <c r="R897" s="100">
        <f t="shared" si="906"/>
        <v>0</v>
      </c>
      <c r="S897" s="100">
        <f t="shared" si="906"/>
        <v>0</v>
      </c>
      <c r="T897" s="100">
        <f t="shared" si="906"/>
        <v>0</v>
      </c>
      <c r="U897" s="100">
        <f t="shared" si="906"/>
        <v>0</v>
      </c>
      <c r="V897"/>
    </row>
    <row r="898" spans="1:22" x14ac:dyDescent="0.25">
      <c r="A898" t="s">
        <v>95</v>
      </c>
      <c r="B898" s="95">
        <v>45740</v>
      </c>
      <c r="C898" t="s">
        <v>288</v>
      </c>
      <c r="D898" s="2">
        <v>0</v>
      </c>
      <c r="E898" t="s">
        <v>1367</v>
      </c>
      <c r="F898" t="s">
        <v>1368</v>
      </c>
      <c r="H898" s="2">
        <v>24</v>
      </c>
      <c r="I898" t="s">
        <v>39</v>
      </c>
      <c r="J898" t="s">
        <v>1139</v>
      </c>
      <c r="K898" s="161" t="str">
        <f t="shared" si="848"/>
        <v>CE_00XXX_5701p57.08</v>
      </c>
      <c r="L898" s="79">
        <v>0</v>
      </c>
      <c r="M898" s="100">
        <f t="shared" ref="M898:U898" si="907">(L898*M$5)</f>
        <v>0</v>
      </c>
      <c r="N898" s="100">
        <f t="shared" si="907"/>
        <v>0</v>
      </c>
      <c r="O898" s="100">
        <f t="shared" si="907"/>
        <v>0</v>
      </c>
      <c r="P898" s="100">
        <f t="shared" si="907"/>
        <v>0</v>
      </c>
      <c r="Q898" s="100">
        <f t="shared" si="907"/>
        <v>0</v>
      </c>
      <c r="R898" s="100">
        <f t="shared" si="907"/>
        <v>0</v>
      </c>
      <c r="S898" s="100">
        <f t="shared" si="907"/>
        <v>0</v>
      </c>
      <c r="T898" s="100">
        <f t="shared" si="907"/>
        <v>0</v>
      </c>
      <c r="U898" s="100">
        <f t="shared" si="907"/>
        <v>0</v>
      </c>
      <c r="V898"/>
    </row>
    <row r="899" spans="1:22" x14ac:dyDescent="0.25">
      <c r="A899" t="s">
        <v>95</v>
      </c>
      <c r="B899" s="95">
        <v>45754</v>
      </c>
      <c r="C899" t="s">
        <v>288</v>
      </c>
      <c r="D899" s="2">
        <v>0</v>
      </c>
      <c r="E899" t="s">
        <v>1367</v>
      </c>
      <c r="F899" t="s">
        <v>1368</v>
      </c>
      <c r="H899" s="2">
        <v>24</v>
      </c>
      <c r="I899" t="s">
        <v>39</v>
      </c>
      <c r="J899" t="s">
        <v>1139</v>
      </c>
      <c r="K899" s="161" t="str">
        <f t="shared" si="848"/>
        <v>CE_00XXX_5701p57.08</v>
      </c>
      <c r="L899" s="79">
        <v>0</v>
      </c>
      <c r="M899" s="100">
        <f t="shared" ref="M899:U899" si="908">(L899*M$5)</f>
        <v>0</v>
      </c>
      <c r="N899" s="100">
        <f t="shared" si="908"/>
        <v>0</v>
      </c>
      <c r="O899" s="100">
        <f t="shared" si="908"/>
        <v>0</v>
      </c>
      <c r="P899" s="100">
        <f t="shared" si="908"/>
        <v>0</v>
      </c>
      <c r="Q899" s="100">
        <f t="shared" si="908"/>
        <v>0</v>
      </c>
      <c r="R899" s="100">
        <f t="shared" si="908"/>
        <v>0</v>
      </c>
      <c r="S899" s="100">
        <f t="shared" si="908"/>
        <v>0</v>
      </c>
      <c r="T899" s="100">
        <f t="shared" si="908"/>
        <v>0</v>
      </c>
      <c r="U899" s="100">
        <f t="shared" si="908"/>
        <v>0</v>
      </c>
      <c r="V899"/>
    </row>
    <row r="900" spans="1:22" x14ac:dyDescent="0.25">
      <c r="A900" t="s">
        <v>95</v>
      </c>
      <c r="B900" s="95">
        <v>45768</v>
      </c>
      <c r="C900" t="s">
        <v>288</v>
      </c>
      <c r="D900" s="2">
        <v>0</v>
      </c>
      <c r="E900" t="s">
        <v>1367</v>
      </c>
      <c r="F900" t="s">
        <v>1368</v>
      </c>
      <c r="H900" s="2">
        <v>24</v>
      </c>
      <c r="I900" t="s">
        <v>39</v>
      </c>
      <c r="J900" t="s">
        <v>1139</v>
      </c>
      <c r="K900" s="161" t="str">
        <f t="shared" si="848"/>
        <v>CE_00XXX_5701p57.08</v>
      </c>
      <c r="L900" s="79">
        <v>0</v>
      </c>
      <c r="M900" s="100">
        <f t="shared" ref="M900:U900" si="909">(L900*M$5)</f>
        <v>0</v>
      </c>
      <c r="N900" s="100">
        <f t="shared" si="909"/>
        <v>0</v>
      </c>
      <c r="O900" s="100">
        <f t="shared" si="909"/>
        <v>0</v>
      </c>
      <c r="P900" s="100">
        <f t="shared" si="909"/>
        <v>0</v>
      </c>
      <c r="Q900" s="100">
        <f t="shared" si="909"/>
        <v>0</v>
      </c>
      <c r="R900" s="100">
        <f t="shared" si="909"/>
        <v>0</v>
      </c>
      <c r="S900" s="100">
        <f t="shared" si="909"/>
        <v>0</v>
      </c>
      <c r="T900" s="100">
        <f t="shared" si="909"/>
        <v>0</v>
      </c>
      <c r="U900" s="100">
        <f t="shared" si="909"/>
        <v>0</v>
      </c>
      <c r="V900"/>
    </row>
    <row r="901" spans="1:22" x14ac:dyDescent="0.25">
      <c r="A901" t="s">
        <v>95</v>
      </c>
      <c r="B901" s="95">
        <v>45782</v>
      </c>
      <c r="C901" t="s">
        <v>288</v>
      </c>
      <c r="D901" s="2">
        <v>0</v>
      </c>
      <c r="E901" t="s">
        <v>1367</v>
      </c>
      <c r="F901" t="s">
        <v>1368</v>
      </c>
      <c r="H901" s="2">
        <v>24</v>
      </c>
      <c r="I901" t="s">
        <v>39</v>
      </c>
      <c r="J901" t="s">
        <v>1139</v>
      </c>
      <c r="K901" s="161" t="str">
        <f t="shared" si="848"/>
        <v>CE_00XXX_5701p57.08</v>
      </c>
      <c r="L901" s="79">
        <v>0</v>
      </c>
      <c r="M901" s="100">
        <f t="shared" ref="M901:U901" si="910">(L901*M$5)</f>
        <v>0</v>
      </c>
      <c r="N901" s="100">
        <f t="shared" si="910"/>
        <v>0</v>
      </c>
      <c r="O901" s="100">
        <f t="shared" si="910"/>
        <v>0</v>
      </c>
      <c r="P901" s="100">
        <f t="shared" si="910"/>
        <v>0</v>
      </c>
      <c r="Q901" s="100">
        <f t="shared" si="910"/>
        <v>0</v>
      </c>
      <c r="R901" s="100">
        <f t="shared" si="910"/>
        <v>0</v>
      </c>
      <c r="S901" s="100">
        <f t="shared" si="910"/>
        <v>0</v>
      </c>
      <c r="T901" s="100">
        <f t="shared" si="910"/>
        <v>0</v>
      </c>
      <c r="U901" s="100">
        <f t="shared" si="910"/>
        <v>0</v>
      </c>
      <c r="V901"/>
    </row>
    <row r="902" spans="1:22" x14ac:dyDescent="0.25">
      <c r="A902" t="s">
        <v>95</v>
      </c>
      <c r="B902" s="95">
        <v>45796</v>
      </c>
      <c r="C902" t="s">
        <v>288</v>
      </c>
      <c r="D902" s="2">
        <v>0</v>
      </c>
      <c r="E902" t="s">
        <v>1367</v>
      </c>
      <c r="F902" t="s">
        <v>1368</v>
      </c>
      <c r="H902" s="2">
        <v>24</v>
      </c>
      <c r="I902" t="s">
        <v>39</v>
      </c>
      <c r="J902" t="s">
        <v>1139</v>
      </c>
      <c r="K902" s="161" t="str">
        <f t="shared" si="848"/>
        <v>CE_00XXX_5701p57.08</v>
      </c>
      <c r="L902" s="79">
        <v>0</v>
      </c>
      <c r="M902" s="100">
        <f t="shared" ref="M902:U902" si="911">(L902*M$5)</f>
        <v>0</v>
      </c>
      <c r="N902" s="100">
        <f t="shared" si="911"/>
        <v>0</v>
      </c>
      <c r="O902" s="100">
        <f t="shared" si="911"/>
        <v>0</v>
      </c>
      <c r="P902" s="100">
        <f t="shared" si="911"/>
        <v>0</v>
      </c>
      <c r="Q902" s="100">
        <f t="shared" si="911"/>
        <v>0</v>
      </c>
      <c r="R902" s="100">
        <f t="shared" si="911"/>
        <v>0</v>
      </c>
      <c r="S902" s="100">
        <f t="shared" si="911"/>
        <v>0</v>
      </c>
      <c r="T902" s="100">
        <f t="shared" si="911"/>
        <v>0</v>
      </c>
      <c r="U902" s="100">
        <f t="shared" si="911"/>
        <v>0</v>
      </c>
      <c r="V902"/>
    </row>
    <row r="903" spans="1:22" x14ac:dyDescent="0.25">
      <c r="A903" t="s">
        <v>95</v>
      </c>
      <c r="B903" s="95">
        <v>45824</v>
      </c>
      <c r="C903" t="s">
        <v>288</v>
      </c>
      <c r="D903" s="2">
        <v>0</v>
      </c>
      <c r="E903" t="s">
        <v>1367</v>
      </c>
      <c r="F903" t="s">
        <v>1368</v>
      </c>
      <c r="H903" s="2">
        <v>24</v>
      </c>
      <c r="I903" t="s">
        <v>39</v>
      </c>
      <c r="J903" t="s">
        <v>1139</v>
      </c>
      <c r="K903" s="161" t="str">
        <f t="shared" si="848"/>
        <v>CE_00XXX_5701p57.08</v>
      </c>
      <c r="L903" s="79">
        <v>0</v>
      </c>
      <c r="M903" s="100">
        <f t="shared" ref="M903:U903" si="912">(L903*M$5)</f>
        <v>0</v>
      </c>
      <c r="N903" s="100">
        <f t="shared" si="912"/>
        <v>0</v>
      </c>
      <c r="O903" s="100">
        <f t="shared" si="912"/>
        <v>0</v>
      </c>
      <c r="P903" s="100">
        <f t="shared" si="912"/>
        <v>0</v>
      </c>
      <c r="Q903" s="100">
        <f t="shared" si="912"/>
        <v>0</v>
      </c>
      <c r="R903" s="100">
        <f t="shared" si="912"/>
        <v>0</v>
      </c>
      <c r="S903" s="100">
        <f t="shared" si="912"/>
        <v>0</v>
      </c>
      <c r="T903" s="100">
        <f t="shared" si="912"/>
        <v>0</v>
      </c>
      <c r="U903" s="100">
        <f t="shared" si="912"/>
        <v>0</v>
      </c>
      <c r="V903"/>
    </row>
    <row r="904" spans="1:22" x14ac:dyDescent="0.25">
      <c r="A904" t="s">
        <v>95</v>
      </c>
      <c r="B904" s="95">
        <v>45838</v>
      </c>
      <c r="C904" t="s">
        <v>288</v>
      </c>
      <c r="D904" s="2">
        <v>0</v>
      </c>
      <c r="E904" t="s">
        <v>1367</v>
      </c>
      <c r="F904" t="s">
        <v>1368</v>
      </c>
      <c r="H904" s="2">
        <v>24</v>
      </c>
      <c r="I904" t="s">
        <v>39</v>
      </c>
      <c r="J904" t="s">
        <v>1139</v>
      </c>
      <c r="K904" s="161" t="str">
        <f t="shared" ref="K904:K967" si="913">CONCATENATE(E904,I904)</f>
        <v>CE_00XXX_5701p57.08</v>
      </c>
      <c r="L904" s="79">
        <v>0</v>
      </c>
      <c r="M904" s="100">
        <f t="shared" ref="M904:U904" si="914">(L904*M$5)</f>
        <v>0</v>
      </c>
      <c r="N904" s="100">
        <f t="shared" si="914"/>
        <v>0</v>
      </c>
      <c r="O904" s="100">
        <f t="shared" si="914"/>
        <v>0</v>
      </c>
      <c r="P904" s="100">
        <f t="shared" si="914"/>
        <v>0</v>
      </c>
      <c r="Q904" s="100">
        <f t="shared" si="914"/>
        <v>0</v>
      </c>
      <c r="R904" s="100">
        <f t="shared" si="914"/>
        <v>0</v>
      </c>
      <c r="S904" s="100">
        <f t="shared" si="914"/>
        <v>0</v>
      </c>
      <c r="T904" s="100">
        <f t="shared" si="914"/>
        <v>0</v>
      </c>
      <c r="U904" s="100">
        <f t="shared" si="914"/>
        <v>0</v>
      </c>
      <c r="V904"/>
    </row>
    <row r="905" spans="1:22" x14ac:dyDescent="0.25">
      <c r="A905" t="s">
        <v>95</v>
      </c>
      <c r="B905" s="95">
        <v>45852</v>
      </c>
      <c r="C905" t="s">
        <v>288</v>
      </c>
      <c r="D905" s="2">
        <v>0</v>
      </c>
      <c r="E905" t="s">
        <v>1367</v>
      </c>
      <c r="F905" t="s">
        <v>1368</v>
      </c>
      <c r="H905" s="2">
        <v>24</v>
      </c>
      <c r="I905" t="s">
        <v>39</v>
      </c>
      <c r="J905" t="s">
        <v>1139</v>
      </c>
      <c r="K905" s="161" t="str">
        <f t="shared" si="913"/>
        <v>CE_00XXX_5701p57.08</v>
      </c>
      <c r="L905" s="79">
        <v>0</v>
      </c>
      <c r="M905" s="100">
        <f t="shared" ref="M905:U905" si="915">(L905*M$5)</f>
        <v>0</v>
      </c>
      <c r="N905" s="100">
        <f t="shared" si="915"/>
        <v>0</v>
      </c>
      <c r="O905" s="100">
        <f t="shared" si="915"/>
        <v>0</v>
      </c>
      <c r="P905" s="100">
        <f t="shared" si="915"/>
        <v>0</v>
      </c>
      <c r="Q905" s="100">
        <f t="shared" si="915"/>
        <v>0</v>
      </c>
      <c r="R905" s="100">
        <f t="shared" si="915"/>
        <v>0</v>
      </c>
      <c r="S905" s="100">
        <f t="shared" si="915"/>
        <v>0</v>
      </c>
      <c r="T905" s="100">
        <f t="shared" si="915"/>
        <v>0</v>
      </c>
      <c r="U905" s="100">
        <f t="shared" si="915"/>
        <v>0</v>
      </c>
      <c r="V905"/>
    </row>
    <row r="906" spans="1:22" x14ac:dyDescent="0.25">
      <c r="A906" t="s">
        <v>95</v>
      </c>
      <c r="B906" s="95">
        <v>45866</v>
      </c>
      <c r="C906" t="s">
        <v>288</v>
      </c>
      <c r="D906" s="2">
        <v>0</v>
      </c>
      <c r="E906" t="s">
        <v>1367</v>
      </c>
      <c r="F906" t="s">
        <v>1368</v>
      </c>
      <c r="H906" s="2">
        <v>24</v>
      </c>
      <c r="I906" t="s">
        <v>39</v>
      </c>
      <c r="J906" t="s">
        <v>1139</v>
      </c>
      <c r="K906" s="161" t="str">
        <f t="shared" si="913"/>
        <v>CE_00XXX_5701p57.08</v>
      </c>
      <c r="L906" s="79">
        <v>0</v>
      </c>
      <c r="M906" s="100">
        <f t="shared" ref="M906:U906" si="916">(L906*M$5)</f>
        <v>0</v>
      </c>
      <c r="N906" s="100">
        <f t="shared" si="916"/>
        <v>0</v>
      </c>
      <c r="O906" s="100">
        <f t="shared" si="916"/>
        <v>0</v>
      </c>
      <c r="P906" s="100">
        <f t="shared" si="916"/>
        <v>0</v>
      </c>
      <c r="Q906" s="100">
        <f t="shared" si="916"/>
        <v>0</v>
      </c>
      <c r="R906" s="100">
        <f t="shared" si="916"/>
        <v>0</v>
      </c>
      <c r="S906" s="100">
        <f t="shared" si="916"/>
        <v>0</v>
      </c>
      <c r="T906" s="100">
        <f t="shared" si="916"/>
        <v>0</v>
      </c>
      <c r="U906" s="100">
        <f t="shared" si="916"/>
        <v>0</v>
      </c>
      <c r="V906"/>
    </row>
    <row r="907" spans="1:22" x14ac:dyDescent="0.25">
      <c r="A907" t="s">
        <v>95</v>
      </c>
      <c r="B907" s="95">
        <v>45880</v>
      </c>
      <c r="C907" t="s">
        <v>288</v>
      </c>
      <c r="D907" s="2">
        <v>0</v>
      </c>
      <c r="E907" t="s">
        <v>1367</v>
      </c>
      <c r="F907" t="s">
        <v>1368</v>
      </c>
      <c r="H907" s="2">
        <v>24</v>
      </c>
      <c r="I907" t="s">
        <v>39</v>
      </c>
      <c r="J907" t="s">
        <v>1139</v>
      </c>
      <c r="K907" s="161" t="str">
        <f t="shared" si="913"/>
        <v>CE_00XXX_5701p57.08</v>
      </c>
      <c r="L907" s="79">
        <v>0</v>
      </c>
      <c r="M907" s="100">
        <f t="shared" ref="M907:U907" si="917">(L907*M$5)</f>
        <v>0</v>
      </c>
      <c r="N907" s="100">
        <f t="shared" si="917"/>
        <v>0</v>
      </c>
      <c r="O907" s="100">
        <f t="shared" si="917"/>
        <v>0</v>
      </c>
      <c r="P907" s="100">
        <f t="shared" si="917"/>
        <v>0</v>
      </c>
      <c r="Q907" s="100">
        <f t="shared" si="917"/>
        <v>0</v>
      </c>
      <c r="R907" s="100">
        <f t="shared" si="917"/>
        <v>0</v>
      </c>
      <c r="S907" s="100">
        <f t="shared" si="917"/>
        <v>0</v>
      </c>
      <c r="T907" s="100">
        <f t="shared" si="917"/>
        <v>0</v>
      </c>
      <c r="U907" s="100">
        <f t="shared" si="917"/>
        <v>0</v>
      </c>
      <c r="V907"/>
    </row>
    <row r="908" spans="1:22" x14ac:dyDescent="0.25">
      <c r="A908" t="s">
        <v>95</v>
      </c>
      <c r="B908" s="95">
        <v>45894</v>
      </c>
      <c r="C908" t="s">
        <v>288</v>
      </c>
      <c r="D908" s="2">
        <v>0</v>
      </c>
      <c r="E908" t="s">
        <v>1367</v>
      </c>
      <c r="F908" t="s">
        <v>1368</v>
      </c>
      <c r="H908" s="2">
        <v>24</v>
      </c>
      <c r="I908" t="s">
        <v>39</v>
      </c>
      <c r="J908" t="s">
        <v>1139</v>
      </c>
      <c r="K908" s="161" t="str">
        <f t="shared" si="913"/>
        <v>CE_00XXX_5701p57.08</v>
      </c>
      <c r="L908" s="79">
        <v>0</v>
      </c>
      <c r="M908" s="100">
        <f t="shared" ref="M908:U908" si="918">(L908*M$5)</f>
        <v>0</v>
      </c>
      <c r="N908" s="100">
        <f t="shared" si="918"/>
        <v>0</v>
      </c>
      <c r="O908" s="100">
        <f t="shared" si="918"/>
        <v>0</v>
      </c>
      <c r="P908" s="100">
        <f t="shared" si="918"/>
        <v>0</v>
      </c>
      <c r="Q908" s="100">
        <f t="shared" si="918"/>
        <v>0</v>
      </c>
      <c r="R908" s="100">
        <f t="shared" si="918"/>
        <v>0</v>
      </c>
      <c r="S908" s="100">
        <f t="shared" si="918"/>
        <v>0</v>
      </c>
      <c r="T908" s="100">
        <f t="shared" si="918"/>
        <v>0</v>
      </c>
      <c r="U908" s="100">
        <f t="shared" si="918"/>
        <v>0</v>
      </c>
      <c r="V908"/>
    </row>
    <row r="909" spans="1:22" x14ac:dyDescent="0.25">
      <c r="A909" t="s">
        <v>95</v>
      </c>
      <c r="B909" s="95">
        <v>45908</v>
      </c>
      <c r="C909" t="s">
        <v>288</v>
      </c>
      <c r="D909" s="2">
        <v>0</v>
      </c>
      <c r="E909" t="s">
        <v>1367</v>
      </c>
      <c r="F909" t="s">
        <v>1368</v>
      </c>
      <c r="H909" s="2">
        <v>24</v>
      </c>
      <c r="I909" t="s">
        <v>39</v>
      </c>
      <c r="J909" t="s">
        <v>1139</v>
      </c>
      <c r="K909" s="161" t="str">
        <f t="shared" si="913"/>
        <v>CE_00XXX_5701p57.08</v>
      </c>
      <c r="L909" s="79">
        <v>0</v>
      </c>
      <c r="M909" s="100">
        <f t="shared" ref="M909:U909" si="919">(L909*M$5)</f>
        <v>0</v>
      </c>
      <c r="N909" s="100">
        <f t="shared" si="919"/>
        <v>0</v>
      </c>
      <c r="O909" s="100">
        <f t="shared" si="919"/>
        <v>0</v>
      </c>
      <c r="P909" s="100">
        <f t="shared" si="919"/>
        <v>0</v>
      </c>
      <c r="Q909" s="100">
        <f t="shared" si="919"/>
        <v>0</v>
      </c>
      <c r="R909" s="100">
        <f t="shared" si="919"/>
        <v>0</v>
      </c>
      <c r="S909" s="100">
        <f t="shared" si="919"/>
        <v>0</v>
      </c>
      <c r="T909" s="100">
        <f t="shared" si="919"/>
        <v>0</v>
      </c>
      <c r="U909" s="100">
        <f t="shared" si="919"/>
        <v>0</v>
      </c>
      <c r="V909"/>
    </row>
    <row r="910" spans="1:22" x14ac:dyDescent="0.25">
      <c r="A910" t="s">
        <v>95</v>
      </c>
      <c r="B910" s="95">
        <v>45922</v>
      </c>
      <c r="C910" t="s">
        <v>288</v>
      </c>
      <c r="D910" s="2">
        <v>0</v>
      </c>
      <c r="E910" t="s">
        <v>1367</v>
      </c>
      <c r="F910" t="s">
        <v>1368</v>
      </c>
      <c r="H910" s="2">
        <v>24</v>
      </c>
      <c r="I910" t="s">
        <v>39</v>
      </c>
      <c r="J910" t="s">
        <v>1139</v>
      </c>
      <c r="K910" s="161" t="str">
        <f t="shared" si="913"/>
        <v>CE_00XXX_5701p57.08</v>
      </c>
      <c r="L910" s="79">
        <v>0</v>
      </c>
      <c r="M910" s="100">
        <f t="shared" ref="M910:U910" si="920">(L910*M$5)</f>
        <v>0</v>
      </c>
      <c r="N910" s="100">
        <f t="shared" si="920"/>
        <v>0</v>
      </c>
      <c r="O910" s="100">
        <f t="shared" si="920"/>
        <v>0</v>
      </c>
      <c r="P910" s="100">
        <f t="shared" si="920"/>
        <v>0</v>
      </c>
      <c r="Q910" s="100">
        <f t="shared" si="920"/>
        <v>0</v>
      </c>
      <c r="R910" s="100">
        <f t="shared" si="920"/>
        <v>0</v>
      </c>
      <c r="S910" s="100">
        <f t="shared" si="920"/>
        <v>0</v>
      </c>
      <c r="T910" s="100">
        <f t="shared" si="920"/>
        <v>0</v>
      </c>
      <c r="U910" s="100">
        <f t="shared" si="920"/>
        <v>0</v>
      </c>
      <c r="V910"/>
    </row>
    <row r="911" spans="1:22" x14ac:dyDescent="0.25">
      <c r="A911" t="s">
        <v>95</v>
      </c>
      <c r="B911" s="95">
        <v>45936</v>
      </c>
      <c r="C911" t="s">
        <v>288</v>
      </c>
      <c r="D911" s="2">
        <v>0</v>
      </c>
      <c r="E911" t="s">
        <v>1367</v>
      </c>
      <c r="F911" t="s">
        <v>1368</v>
      </c>
      <c r="H911" s="2">
        <v>24</v>
      </c>
      <c r="I911" t="s">
        <v>39</v>
      </c>
      <c r="J911" t="s">
        <v>1139</v>
      </c>
      <c r="K911" s="161" t="str">
        <f t="shared" si="913"/>
        <v>CE_00XXX_5701p57.08</v>
      </c>
      <c r="L911" s="79">
        <v>0</v>
      </c>
      <c r="M911" s="100">
        <f t="shared" ref="M911:U911" si="921">(L911*M$5)</f>
        <v>0</v>
      </c>
      <c r="N911" s="100">
        <f t="shared" si="921"/>
        <v>0</v>
      </c>
      <c r="O911" s="100">
        <f t="shared" si="921"/>
        <v>0</v>
      </c>
      <c r="P911" s="100">
        <f t="shared" si="921"/>
        <v>0</v>
      </c>
      <c r="Q911" s="100">
        <f t="shared" si="921"/>
        <v>0</v>
      </c>
      <c r="R911" s="100">
        <f t="shared" si="921"/>
        <v>0</v>
      </c>
      <c r="S911" s="100">
        <f t="shared" si="921"/>
        <v>0</v>
      </c>
      <c r="T911" s="100">
        <f t="shared" si="921"/>
        <v>0</v>
      </c>
      <c r="U911" s="100">
        <f t="shared" si="921"/>
        <v>0</v>
      </c>
      <c r="V911"/>
    </row>
    <row r="912" spans="1:22" x14ac:dyDescent="0.25">
      <c r="A912" t="s">
        <v>95</v>
      </c>
      <c r="B912" s="95">
        <v>45950</v>
      </c>
      <c r="C912" t="s">
        <v>288</v>
      </c>
      <c r="D912" s="2">
        <v>0</v>
      </c>
      <c r="E912" t="s">
        <v>1367</v>
      </c>
      <c r="F912" t="s">
        <v>1368</v>
      </c>
      <c r="H912" s="2">
        <v>24</v>
      </c>
      <c r="I912" t="s">
        <v>39</v>
      </c>
      <c r="J912" t="s">
        <v>1139</v>
      </c>
      <c r="K912" s="161" t="str">
        <f t="shared" si="913"/>
        <v>CE_00XXX_5701p57.08</v>
      </c>
      <c r="L912" s="79">
        <v>0</v>
      </c>
      <c r="M912" s="100">
        <f t="shared" ref="M912:U912" si="922">(L912*M$5)</f>
        <v>0</v>
      </c>
      <c r="N912" s="100">
        <f t="shared" si="922"/>
        <v>0</v>
      </c>
      <c r="O912" s="100">
        <f t="shared" si="922"/>
        <v>0</v>
      </c>
      <c r="P912" s="100">
        <f t="shared" si="922"/>
        <v>0</v>
      </c>
      <c r="Q912" s="100">
        <f t="shared" si="922"/>
        <v>0</v>
      </c>
      <c r="R912" s="100">
        <f t="shared" si="922"/>
        <v>0</v>
      </c>
      <c r="S912" s="100">
        <f t="shared" si="922"/>
        <v>0</v>
      </c>
      <c r="T912" s="100">
        <f t="shared" si="922"/>
        <v>0</v>
      </c>
      <c r="U912" s="100">
        <f t="shared" si="922"/>
        <v>0</v>
      </c>
      <c r="V912"/>
    </row>
    <row r="913" spans="1:22" x14ac:dyDescent="0.25">
      <c r="A913" t="s">
        <v>95</v>
      </c>
      <c r="B913" s="95">
        <v>45964</v>
      </c>
      <c r="C913" t="s">
        <v>288</v>
      </c>
      <c r="D913" s="2">
        <v>0</v>
      </c>
      <c r="E913" t="s">
        <v>1367</v>
      </c>
      <c r="F913" t="s">
        <v>1368</v>
      </c>
      <c r="H913" s="2">
        <v>24</v>
      </c>
      <c r="I913" t="s">
        <v>39</v>
      </c>
      <c r="J913" t="s">
        <v>1139</v>
      </c>
      <c r="K913" s="161" t="str">
        <f t="shared" si="913"/>
        <v>CE_00XXX_5701p57.08</v>
      </c>
      <c r="L913" s="79">
        <v>0</v>
      </c>
      <c r="M913" s="100">
        <f t="shared" ref="M913:U913" si="923">(L913*M$5)</f>
        <v>0</v>
      </c>
      <c r="N913" s="100">
        <f t="shared" si="923"/>
        <v>0</v>
      </c>
      <c r="O913" s="100">
        <f t="shared" si="923"/>
        <v>0</v>
      </c>
      <c r="P913" s="100">
        <f t="shared" si="923"/>
        <v>0</v>
      </c>
      <c r="Q913" s="100">
        <f t="shared" si="923"/>
        <v>0</v>
      </c>
      <c r="R913" s="100">
        <f t="shared" si="923"/>
        <v>0</v>
      </c>
      <c r="S913" s="100">
        <f t="shared" si="923"/>
        <v>0</v>
      </c>
      <c r="T913" s="100">
        <f t="shared" si="923"/>
        <v>0</v>
      </c>
      <c r="U913" s="100">
        <f t="shared" si="923"/>
        <v>0</v>
      </c>
      <c r="V913"/>
    </row>
    <row r="914" spans="1:22" x14ac:dyDescent="0.25">
      <c r="A914" t="s">
        <v>95</v>
      </c>
      <c r="B914" s="95">
        <v>45978</v>
      </c>
      <c r="C914" t="s">
        <v>288</v>
      </c>
      <c r="D914" s="2">
        <v>0</v>
      </c>
      <c r="E914" t="s">
        <v>1367</v>
      </c>
      <c r="F914" t="s">
        <v>1368</v>
      </c>
      <c r="H914" s="2">
        <v>24</v>
      </c>
      <c r="I914" t="s">
        <v>39</v>
      </c>
      <c r="J914" t="s">
        <v>1139</v>
      </c>
      <c r="K914" s="161" t="str">
        <f t="shared" si="913"/>
        <v>CE_00XXX_5701p57.08</v>
      </c>
      <c r="L914" s="79">
        <v>0</v>
      </c>
      <c r="M914" s="100">
        <f t="shared" ref="M914:U914" si="924">(L914*M$5)</f>
        <v>0</v>
      </c>
      <c r="N914" s="100">
        <f t="shared" si="924"/>
        <v>0</v>
      </c>
      <c r="O914" s="100">
        <f t="shared" si="924"/>
        <v>0</v>
      </c>
      <c r="P914" s="100">
        <f t="shared" si="924"/>
        <v>0</v>
      </c>
      <c r="Q914" s="100">
        <f t="shared" si="924"/>
        <v>0</v>
      </c>
      <c r="R914" s="100">
        <f t="shared" si="924"/>
        <v>0</v>
      </c>
      <c r="S914" s="100">
        <f t="shared" si="924"/>
        <v>0</v>
      </c>
      <c r="T914" s="100">
        <f t="shared" si="924"/>
        <v>0</v>
      </c>
      <c r="U914" s="100">
        <f t="shared" si="924"/>
        <v>0</v>
      </c>
      <c r="V914"/>
    </row>
    <row r="915" spans="1:22" x14ac:dyDescent="0.25">
      <c r="A915" t="s">
        <v>95</v>
      </c>
      <c r="B915" s="95">
        <v>45992</v>
      </c>
      <c r="C915" t="s">
        <v>288</v>
      </c>
      <c r="D915" s="2">
        <v>0</v>
      </c>
      <c r="E915" t="s">
        <v>1367</v>
      </c>
      <c r="F915" t="s">
        <v>1368</v>
      </c>
      <c r="H915" s="2">
        <v>24</v>
      </c>
      <c r="I915" t="s">
        <v>39</v>
      </c>
      <c r="J915" t="s">
        <v>1139</v>
      </c>
      <c r="K915" s="161" t="str">
        <f t="shared" si="913"/>
        <v>CE_00XXX_5701p57.08</v>
      </c>
      <c r="L915" s="79">
        <v>0</v>
      </c>
      <c r="M915" s="100">
        <f t="shared" ref="M915:U915" si="925">(L915*M$5)</f>
        <v>0</v>
      </c>
      <c r="N915" s="100">
        <f t="shared" si="925"/>
        <v>0</v>
      </c>
      <c r="O915" s="100">
        <f t="shared" si="925"/>
        <v>0</v>
      </c>
      <c r="P915" s="100">
        <f t="shared" si="925"/>
        <v>0</v>
      </c>
      <c r="Q915" s="100">
        <f t="shared" si="925"/>
        <v>0</v>
      </c>
      <c r="R915" s="100">
        <f t="shared" si="925"/>
        <v>0</v>
      </c>
      <c r="S915" s="100">
        <f t="shared" si="925"/>
        <v>0</v>
      </c>
      <c r="T915" s="100">
        <f t="shared" si="925"/>
        <v>0</v>
      </c>
      <c r="U915" s="100">
        <f t="shared" si="925"/>
        <v>0</v>
      </c>
      <c r="V915"/>
    </row>
    <row r="916" spans="1:22" x14ac:dyDescent="0.25">
      <c r="A916" t="s">
        <v>95</v>
      </c>
      <c r="B916" s="95">
        <v>46006</v>
      </c>
      <c r="C916" t="s">
        <v>288</v>
      </c>
      <c r="D916" s="2">
        <v>0</v>
      </c>
      <c r="E916" t="s">
        <v>1367</v>
      </c>
      <c r="F916" t="s">
        <v>1368</v>
      </c>
      <c r="H916" s="2">
        <v>24</v>
      </c>
      <c r="I916" t="s">
        <v>39</v>
      </c>
      <c r="J916" t="s">
        <v>1139</v>
      </c>
      <c r="K916" s="161" t="str">
        <f t="shared" si="913"/>
        <v>CE_00XXX_5701p57.08</v>
      </c>
      <c r="L916" s="79">
        <v>0</v>
      </c>
      <c r="M916" s="100">
        <f t="shared" ref="M916:U916" si="926">(L916*M$5)</f>
        <v>0</v>
      </c>
      <c r="N916" s="100">
        <f t="shared" si="926"/>
        <v>0</v>
      </c>
      <c r="O916" s="100">
        <f t="shared" si="926"/>
        <v>0</v>
      </c>
      <c r="P916" s="100">
        <f t="shared" si="926"/>
        <v>0</v>
      </c>
      <c r="Q916" s="100">
        <f t="shared" si="926"/>
        <v>0</v>
      </c>
      <c r="R916" s="100">
        <f t="shared" si="926"/>
        <v>0</v>
      </c>
      <c r="S916" s="100">
        <f t="shared" si="926"/>
        <v>0</v>
      </c>
      <c r="T916" s="100">
        <f t="shared" si="926"/>
        <v>0</v>
      </c>
      <c r="U916" s="100">
        <f t="shared" si="926"/>
        <v>0</v>
      </c>
      <c r="V916"/>
    </row>
    <row r="917" spans="1:22" x14ac:dyDescent="0.25">
      <c r="A917" t="s">
        <v>95</v>
      </c>
      <c r="B917" s="95">
        <v>46020</v>
      </c>
      <c r="C917" t="s">
        <v>288</v>
      </c>
      <c r="D917" s="2">
        <v>0</v>
      </c>
      <c r="E917" t="s">
        <v>1367</v>
      </c>
      <c r="F917" t="s">
        <v>1368</v>
      </c>
      <c r="H917" s="2">
        <v>24</v>
      </c>
      <c r="I917" t="s">
        <v>39</v>
      </c>
      <c r="J917" t="s">
        <v>1139</v>
      </c>
      <c r="K917" s="161" t="str">
        <f t="shared" si="913"/>
        <v>CE_00XXX_5701p57.08</v>
      </c>
      <c r="L917" s="79">
        <v>0</v>
      </c>
      <c r="M917" s="100">
        <f t="shared" ref="M917:U917" si="927">(L917*M$5)</f>
        <v>0</v>
      </c>
      <c r="N917" s="100">
        <f t="shared" si="927"/>
        <v>0</v>
      </c>
      <c r="O917" s="100">
        <f t="shared" si="927"/>
        <v>0</v>
      </c>
      <c r="P917" s="100">
        <f t="shared" si="927"/>
        <v>0</v>
      </c>
      <c r="Q917" s="100">
        <f t="shared" si="927"/>
        <v>0</v>
      </c>
      <c r="R917" s="100">
        <f t="shared" si="927"/>
        <v>0</v>
      </c>
      <c r="S917" s="100">
        <f t="shared" si="927"/>
        <v>0</v>
      </c>
      <c r="T917" s="100">
        <f t="shared" si="927"/>
        <v>0</v>
      </c>
      <c r="U917" s="100">
        <f t="shared" si="927"/>
        <v>0</v>
      </c>
      <c r="V917"/>
    </row>
    <row r="918" spans="1:22" x14ac:dyDescent="0.25">
      <c r="A918" t="s">
        <v>95</v>
      </c>
      <c r="B918" s="95">
        <v>45931</v>
      </c>
      <c r="C918" t="s">
        <v>288</v>
      </c>
      <c r="D918" s="2">
        <v>1</v>
      </c>
      <c r="E918" t="s">
        <v>1369</v>
      </c>
      <c r="F918" t="s">
        <v>1370</v>
      </c>
      <c r="H918" s="2">
        <v>7</v>
      </c>
      <c r="I918" t="s">
        <v>62</v>
      </c>
      <c r="J918" t="s">
        <v>63</v>
      </c>
      <c r="K918" s="161" t="str">
        <f t="shared" si="913"/>
        <v>CE_01XXX_5701p57.22</v>
      </c>
      <c r="L918" s="79">
        <v>0</v>
      </c>
      <c r="M918" s="100">
        <f t="shared" ref="M918:U918" si="928">(L918*M$5)</f>
        <v>0</v>
      </c>
      <c r="N918" s="100">
        <f t="shared" si="928"/>
        <v>0</v>
      </c>
      <c r="O918" s="100">
        <f t="shared" si="928"/>
        <v>0</v>
      </c>
      <c r="P918" s="100">
        <f t="shared" si="928"/>
        <v>0</v>
      </c>
      <c r="Q918" s="100">
        <f t="shared" si="928"/>
        <v>0</v>
      </c>
      <c r="R918" s="100">
        <f t="shared" si="928"/>
        <v>0</v>
      </c>
      <c r="S918" s="100">
        <f t="shared" si="928"/>
        <v>0</v>
      </c>
      <c r="T918" s="100">
        <f t="shared" si="928"/>
        <v>0</v>
      </c>
      <c r="U918" s="100">
        <f t="shared" si="928"/>
        <v>0</v>
      </c>
      <c r="V918"/>
    </row>
    <row r="919" spans="1:22" x14ac:dyDescent="0.25">
      <c r="A919" t="s">
        <v>112</v>
      </c>
      <c r="B919" s="95">
        <v>45658</v>
      </c>
      <c r="C919" t="s">
        <v>288</v>
      </c>
      <c r="D919" s="2">
        <v>1</v>
      </c>
      <c r="E919" t="s">
        <v>1371</v>
      </c>
      <c r="F919" t="s">
        <v>1372</v>
      </c>
      <c r="H919" s="2">
        <v>4</v>
      </c>
      <c r="I919" t="s">
        <v>43</v>
      </c>
      <c r="J919" t="s">
        <v>44</v>
      </c>
      <c r="K919" s="161" t="str">
        <f t="shared" si="913"/>
        <v>CE_01XXX_5702p57.11</v>
      </c>
      <c r="L919" s="79">
        <v>0</v>
      </c>
      <c r="M919" s="100">
        <f t="shared" ref="M919:U919" si="929">(L919*M$5)</f>
        <v>0</v>
      </c>
      <c r="N919" s="100">
        <f t="shared" si="929"/>
        <v>0</v>
      </c>
      <c r="O919" s="100">
        <f t="shared" si="929"/>
        <v>0</v>
      </c>
      <c r="P919" s="100">
        <f t="shared" si="929"/>
        <v>0</v>
      </c>
      <c r="Q919" s="100">
        <f t="shared" si="929"/>
        <v>0</v>
      </c>
      <c r="R919" s="100">
        <f t="shared" si="929"/>
        <v>0</v>
      </c>
      <c r="S919" s="100">
        <f t="shared" si="929"/>
        <v>0</v>
      </c>
      <c r="T919" s="100">
        <f t="shared" si="929"/>
        <v>0</v>
      </c>
      <c r="U919" s="100">
        <f t="shared" si="929"/>
        <v>0</v>
      </c>
      <c r="V919"/>
    </row>
    <row r="920" spans="1:22" x14ac:dyDescent="0.25">
      <c r="A920" t="s">
        <v>112</v>
      </c>
      <c r="B920" s="95">
        <v>45748</v>
      </c>
      <c r="C920" t="s">
        <v>288</v>
      </c>
      <c r="D920" s="2">
        <v>1</v>
      </c>
      <c r="E920" t="s">
        <v>1371</v>
      </c>
      <c r="F920" t="s">
        <v>1372</v>
      </c>
      <c r="H920" s="2">
        <v>4</v>
      </c>
      <c r="I920" t="s">
        <v>43</v>
      </c>
      <c r="J920" t="s">
        <v>44</v>
      </c>
      <c r="K920" s="161" t="str">
        <f t="shared" si="913"/>
        <v>CE_01XXX_5702p57.11</v>
      </c>
      <c r="L920" s="79">
        <v>0</v>
      </c>
      <c r="M920" s="100">
        <f t="shared" ref="M920:U920" si="930">(L920*M$5)</f>
        <v>0</v>
      </c>
      <c r="N920" s="100">
        <f t="shared" si="930"/>
        <v>0</v>
      </c>
      <c r="O920" s="100">
        <f t="shared" si="930"/>
        <v>0</v>
      </c>
      <c r="P920" s="100">
        <f t="shared" si="930"/>
        <v>0</v>
      </c>
      <c r="Q920" s="100">
        <f t="shared" si="930"/>
        <v>0</v>
      </c>
      <c r="R920" s="100">
        <f t="shared" si="930"/>
        <v>0</v>
      </c>
      <c r="S920" s="100">
        <f t="shared" si="930"/>
        <v>0</v>
      </c>
      <c r="T920" s="100">
        <f t="shared" si="930"/>
        <v>0</v>
      </c>
      <c r="U920" s="100">
        <f t="shared" si="930"/>
        <v>0</v>
      </c>
      <c r="V920"/>
    </row>
    <row r="921" spans="1:22" x14ac:dyDescent="0.25">
      <c r="A921" t="s">
        <v>112</v>
      </c>
      <c r="B921" s="95">
        <v>45839</v>
      </c>
      <c r="C921" t="s">
        <v>288</v>
      </c>
      <c r="D921" s="2">
        <v>1</v>
      </c>
      <c r="E921" t="s">
        <v>1371</v>
      </c>
      <c r="F921" t="s">
        <v>1372</v>
      </c>
      <c r="H921" s="2">
        <v>4</v>
      </c>
      <c r="I921" t="s">
        <v>43</v>
      </c>
      <c r="J921" t="s">
        <v>44</v>
      </c>
      <c r="K921" s="161" t="str">
        <f t="shared" si="913"/>
        <v>CE_01XXX_5702p57.11</v>
      </c>
      <c r="L921" s="79">
        <v>0</v>
      </c>
      <c r="M921" s="100">
        <f t="shared" ref="M921:U921" si="931">(L921*M$5)</f>
        <v>0</v>
      </c>
      <c r="N921" s="100">
        <f t="shared" si="931"/>
        <v>0</v>
      </c>
      <c r="O921" s="100">
        <f t="shared" si="931"/>
        <v>0</v>
      </c>
      <c r="P921" s="100">
        <f t="shared" si="931"/>
        <v>0</v>
      </c>
      <c r="Q921" s="100">
        <f t="shared" si="931"/>
        <v>0</v>
      </c>
      <c r="R921" s="100">
        <f t="shared" si="931"/>
        <v>0</v>
      </c>
      <c r="S921" s="100">
        <f t="shared" si="931"/>
        <v>0</v>
      </c>
      <c r="T921" s="100">
        <f t="shared" si="931"/>
        <v>0</v>
      </c>
      <c r="U921" s="100">
        <f t="shared" si="931"/>
        <v>0</v>
      </c>
      <c r="V921"/>
    </row>
    <row r="922" spans="1:22" x14ac:dyDescent="0.25">
      <c r="A922" t="s">
        <v>112</v>
      </c>
      <c r="B922" s="95">
        <v>45931</v>
      </c>
      <c r="C922" t="s">
        <v>288</v>
      </c>
      <c r="D922" s="2">
        <v>1</v>
      </c>
      <c r="E922" t="s">
        <v>1371</v>
      </c>
      <c r="F922" t="s">
        <v>1372</v>
      </c>
      <c r="H922" s="2">
        <v>4</v>
      </c>
      <c r="I922" t="s">
        <v>43</v>
      </c>
      <c r="J922" t="s">
        <v>44</v>
      </c>
      <c r="K922" s="161" t="str">
        <f t="shared" si="913"/>
        <v>CE_01XXX_5702p57.11</v>
      </c>
      <c r="L922" s="79">
        <v>0</v>
      </c>
      <c r="M922" s="100">
        <f t="shared" ref="M922:U922" si="932">(L922*M$5)</f>
        <v>0</v>
      </c>
      <c r="N922" s="100">
        <f t="shared" si="932"/>
        <v>0</v>
      </c>
      <c r="O922" s="100">
        <f t="shared" si="932"/>
        <v>0</v>
      </c>
      <c r="P922" s="100">
        <f t="shared" si="932"/>
        <v>0</v>
      </c>
      <c r="Q922" s="100">
        <f t="shared" si="932"/>
        <v>0</v>
      </c>
      <c r="R922" s="100">
        <f t="shared" si="932"/>
        <v>0</v>
      </c>
      <c r="S922" s="100">
        <f t="shared" si="932"/>
        <v>0</v>
      </c>
      <c r="T922" s="100">
        <f t="shared" si="932"/>
        <v>0</v>
      </c>
      <c r="U922" s="100">
        <f t="shared" si="932"/>
        <v>0</v>
      </c>
      <c r="V922"/>
    </row>
    <row r="923" spans="1:22" x14ac:dyDescent="0.25">
      <c r="A923" t="s">
        <v>86</v>
      </c>
      <c r="B923" s="95">
        <v>45717</v>
      </c>
      <c r="C923" t="s">
        <v>288</v>
      </c>
      <c r="D923" s="2">
        <v>0</v>
      </c>
      <c r="E923" t="s">
        <v>1373</v>
      </c>
      <c r="F923" t="s">
        <v>1291</v>
      </c>
      <c r="H923" s="2">
        <v>1</v>
      </c>
      <c r="I923" t="s">
        <v>39</v>
      </c>
      <c r="J923" t="s">
        <v>1139</v>
      </c>
      <c r="K923" s="161" t="str">
        <f t="shared" si="913"/>
        <v>CE_052B_5701p57.08</v>
      </c>
      <c r="L923" s="79">
        <v>0</v>
      </c>
      <c r="M923" s="100">
        <f t="shared" ref="M923:U923" si="933">(L923*M$5)</f>
        <v>0</v>
      </c>
      <c r="N923" s="100">
        <f t="shared" si="933"/>
        <v>0</v>
      </c>
      <c r="O923" s="100">
        <f t="shared" si="933"/>
        <v>0</v>
      </c>
      <c r="P923" s="100">
        <f t="shared" si="933"/>
        <v>0</v>
      </c>
      <c r="Q923" s="100">
        <f t="shared" si="933"/>
        <v>0</v>
      </c>
      <c r="R923" s="100">
        <f t="shared" si="933"/>
        <v>0</v>
      </c>
      <c r="S923" s="100">
        <f t="shared" si="933"/>
        <v>0</v>
      </c>
      <c r="T923" s="100">
        <f t="shared" si="933"/>
        <v>0</v>
      </c>
      <c r="U923" s="100">
        <f t="shared" si="933"/>
        <v>0</v>
      </c>
      <c r="V923"/>
    </row>
    <row r="924" spans="1:22" x14ac:dyDescent="0.25">
      <c r="A924" t="s">
        <v>95</v>
      </c>
      <c r="B924" s="95">
        <v>45748</v>
      </c>
      <c r="C924" t="s">
        <v>288</v>
      </c>
      <c r="D924" s="2">
        <v>2</v>
      </c>
      <c r="E924" t="s">
        <v>1374</v>
      </c>
      <c r="F924" t="s">
        <v>1201</v>
      </c>
      <c r="G924" t="s">
        <v>1375</v>
      </c>
      <c r="H924" s="2">
        <v>18</v>
      </c>
      <c r="I924" t="s">
        <v>39</v>
      </c>
      <c r="J924" t="s">
        <v>1139</v>
      </c>
      <c r="K924" s="161" t="str">
        <f t="shared" si="913"/>
        <v>CE_XX__XX_5701p57.08</v>
      </c>
      <c r="L924" s="79">
        <v>0</v>
      </c>
      <c r="M924" s="100">
        <f t="shared" ref="M924:U924" si="934">(L924*M$5)</f>
        <v>0</v>
      </c>
      <c r="N924" s="100">
        <f t="shared" si="934"/>
        <v>0</v>
      </c>
      <c r="O924" s="100">
        <f t="shared" si="934"/>
        <v>0</v>
      </c>
      <c r="P924" s="100">
        <f t="shared" si="934"/>
        <v>0</v>
      </c>
      <c r="Q924" s="100">
        <f t="shared" si="934"/>
        <v>0</v>
      </c>
      <c r="R924" s="100">
        <f t="shared" si="934"/>
        <v>0</v>
      </c>
      <c r="S924" s="100">
        <f t="shared" si="934"/>
        <v>0</v>
      </c>
      <c r="T924" s="100">
        <f t="shared" si="934"/>
        <v>0</v>
      </c>
      <c r="U924" s="100">
        <f t="shared" si="934"/>
        <v>0</v>
      </c>
      <c r="V924"/>
    </row>
    <row r="925" spans="1:22" x14ac:dyDescent="0.25">
      <c r="A925" t="s">
        <v>112</v>
      </c>
      <c r="B925" s="95">
        <v>45778</v>
      </c>
      <c r="C925" t="s">
        <v>330</v>
      </c>
      <c r="D925" s="2" t="s">
        <v>88</v>
      </c>
      <c r="E925" t="s">
        <v>1376</v>
      </c>
      <c r="F925" t="s">
        <v>1377</v>
      </c>
      <c r="G925" t="s">
        <v>1358</v>
      </c>
      <c r="H925" s="2">
        <v>1</v>
      </c>
      <c r="I925" t="s">
        <v>62</v>
      </c>
      <c r="J925" t="s">
        <v>63</v>
      </c>
      <c r="K925" s="161" t="str">
        <f t="shared" si="913"/>
        <v>DP__DXXX_5701p57.22</v>
      </c>
      <c r="L925" s="79">
        <v>0</v>
      </c>
      <c r="M925" s="100">
        <f t="shared" ref="M925:U925" si="935">(L925*M$5)</f>
        <v>0</v>
      </c>
      <c r="N925" s="100">
        <f t="shared" si="935"/>
        <v>0</v>
      </c>
      <c r="O925" s="100">
        <f t="shared" si="935"/>
        <v>0</v>
      </c>
      <c r="P925" s="100">
        <f t="shared" si="935"/>
        <v>0</v>
      </c>
      <c r="Q925" s="100">
        <f t="shared" si="935"/>
        <v>0</v>
      </c>
      <c r="R925" s="100">
        <f t="shared" si="935"/>
        <v>0</v>
      </c>
      <c r="S925" s="100">
        <f t="shared" si="935"/>
        <v>0</v>
      </c>
      <c r="T925" s="100">
        <f t="shared" si="935"/>
        <v>0</v>
      </c>
      <c r="U925" s="100">
        <f t="shared" si="935"/>
        <v>0</v>
      </c>
      <c r="V925"/>
    </row>
    <row r="926" spans="1:22" x14ac:dyDescent="0.25">
      <c r="A926" t="s">
        <v>112</v>
      </c>
      <c r="B926" s="95">
        <v>45778</v>
      </c>
      <c r="C926" t="s">
        <v>330</v>
      </c>
      <c r="D926" s="2" t="s">
        <v>203</v>
      </c>
      <c r="E926" t="s">
        <v>1378</v>
      </c>
      <c r="F926" t="s">
        <v>1379</v>
      </c>
      <c r="G926" t="s">
        <v>1338</v>
      </c>
      <c r="H926" s="2">
        <v>1</v>
      </c>
      <c r="I926" t="s">
        <v>62</v>
      </c>
      <c r="J926" t="s">
        <v>63</v>
      </c>
      <c r="K926" s="161" t="str">
        <f t="shared" si="913"/>
        <v>DP__K228_5701p57.22</v>
      </c>
      <c r="L926" s="79">
        <v>0</v>
      </c>
      <c r="M926" s="100">
        <f t="shared" ref="M926:U926" si="936">(L926*M$5)</f>
        <v>0</v>
      </c>
      <c r="N926" s="100">
        <f t="shared" si="936"/>
        <v>0</v>
      </c>
      <c r="O926" s="100">
        <f t="shared" si="936"/>
        <v>0</v>
      </c>
      <c r="P926" s="100">
        <f t="shared" si="936"/>
        <v>0</v>
      </c>
      <c r="Q926" s="100">
        <f t="shared" si="936"/>
        <v>0</v>
      </c>
      <c r="R926" s="100">
        <f t="shared" si="936"/>
        <v>0</v>
      </c>
      <c r="S926" s="100">
        <f t="shared" si="936"/>
        <v>0</v>
      </c>
      <c r="T926" s="100">
        <f t="shared" si="936"/>
        <v>0</v>
      </c>
      <c r="U926" s="100">
        <f t="shared" si="936"/>
        <v>0</v>
      </c>
      <c r="V926"/>
    </row>
    <row r="927" spans="1:22" x14ac:dyDescent="0.25">
      <c r="A927" t="s">
        <v>112</v>
      </c>
      <c r="B927" s="95">
        <v>45778</v>
      </c>
      <c r="C927" t="s">
        <v>330</v>
      </c>
      <c r="D927" s="2">
        <v>0</v>
      </c>
      <c r="E927" t="s">
        <v>1380</v>
      </c>
      <c r="F927" t="s">
        <v>1201</v>
      </c>
      <c r="H927" s="2">
        <v>1</v>
      </c>
      <c r="I927" t="s">
        <v>39</v>
      </c>
      <c r="J927" t="s">
        <v>1139</v>
      </c>
      <c r="K927" s="161" t="str">
        <f t="shared" si="913"/>
        <v>DP_00_XX_5701p57.08</v>
      </c>
      <c r="L927" s="79">
        <v>0</v>
      </c>
      <c r="M927" s="100">
        <f t="shared" ref="M927:U927" si="937">(L927*M$5)</f>
        <v>0</v>
      </c>
      <c r="N927" s="100">
        <f t="shared" si="937"/>
        <v>0</v>
      </c>
      <c r="O927" s="100">
        <f t="shared" si="937"/>
        <v>0</v>
      </c>
      <c r="P927" s="100">
        <f t="shared" si="937"/>
        <v>0</v>
      </c>
      <c r="Q927" s="100">
        <f t="shared" si="937"/>
        <v>0</v>
      </c>
      <c r="R927" s="100">
        <f t="shared" si="937"/>
        <v>0</v>
      </c>
      <c r="S927" s="100">
        <f t="shared" si="937"/>
        <v>0</v>
      </c>
      <c r="T927" s="100">
        <f t="shared" si="937"/>
        <v>0</v>
      </c>
      <c r="U927" s="100">
        <f t="shared" si="937"/>
        <v>0</v>
      </c>
      <c r="V927"/>
    </row>
    <row r="928" spans="1:22" x14ac:dyDescent="0.25">
      <c r="A928" t="s">
        <v>112</v>
      </c>
      <c r="B928" s="95">
        <v>45778</v>
      </c>
      <c r="C928" t="s">
        <v>330</v>
      </c>
      <c r="D928" s="2">
        <v>0</v>
      </c>
      <c r="E928" t="s">
        <v>1381</v>
      </c>
      <c r="F928" t="s">
        <v>1133</v>
      </c>
      <c r="H928" s="2">
        <v>1</v>
      </c>
      <c r="I928" t="s">
        <v>45</v>
      </c>
      <c r="J928" t="s">
        <v>46</v>
      </c>
      <c r="K928" s="161" t="str">
        <f t="shared" si="913"/>
        <v>DP_00429_5701p57.12</v>
      </c>
      <c r="L928" s="79">
        <v>0</v>
      </c>
      <c r="M928" s="100">
        <f t="shared" ref="M928:U928" si="938">(L928*M$5)</f>
        <v>0</v>
      </c>
      <c r="N928" s="100">
        <f t="shared" si="938"/>
        <v>0</v>
      </c>
      <c r="O928" s="100">
        <f t="shared" si="938"/>
        <v>0</v>
      </c>
      <c r="P928" s="100">
        <f t="shared" si="938"/>
        <v>0</v>
      </c>
      <c r="Q928" s="100">
        <f t="shared" si="938"/>
        <v>0</v>
      </c>
      <c r="R928" s="100">
        <f t="shared" si="938"/>
        <v>0</v>
      </c>
      <c r="S928" s="100">
        <f t="shared" si="938"/>
        <v>0</v>
      </c>
      <c r="T928" s="100">
        <f t="shared" si="938"/>
        <v>0</v>
      </c>
      <c r="U928" s="100">
        <f t="shared" si="938"/>
        <v>0</v>
      </c>
      <c r="V928"/>
    </row>
    <row r="929" spans="1:22" x14ac:dyDescent="0.25">
      <c r="A929" t="s">
        <v>112</v>
      </c>
      <c r="B929" s="95">
        <v>45778</v>
      </c>
      <c r="C929" t="s">
        <v>330</v>
      </c>
      <c r="D929" s="2">
        <v>0</v>
      </c>
      <c r="E929" t="s">
        <v>1382</v>
      </c>
      <c r="F929" t="s">
        <v>1133</v>
      </c>
      <c r="H929" s="2">
        <v>1</v>
      </c>
      <c r="I929" t="s">
        <v>45</v>
      </c>
      <c r="J929" t="s">
        <v>46</v>
      </c>
      <c r="K929" s="161" t="str">
        <f t="shared" si="913"/>
        <v>DP_01465_5701p57.12</v>
      </c>
      <c r="L929" s="79">
        <v>0</v>
      </c>
      <c r="M929" s="100">
        <f t="shared" ref="M929:U929" si="939">(L929*M$5)</f>
        <v>0</v>
      </c>
      <c r="N929" s="100">
        <f t="shared" si="939"/>
        <v>0</v>
      </c>
      <c r="O929" s="100">
        <f t="shared" si="939"/>
        <v>0</v>
      </c>
      <c r="P929" s="100">
        <f t="shared" si="939"/>
        <v>0</v>
      </c>
      <c r="Q929" s="100">
        <f t="shared" si="939"/>
        <v>0</v>
      </c>
      <c r="R929" s="100">
        <f t="shared" si="939"/>
        <v>0</v>
      </c>
      <c r="S929" s="100">
        <f t="shared" si="939"/>
        <v>0</v>
      </c>
      <c r="T929" s="100">
        <f t="shared" si="939"/>
        <v>0</v>
      </c>
      <c r="U929" s="100">
        <f t="shared" si="939"/>
        <v>0</v>
      </c>
      <c r="V929"/>
    </row>
    <row r="930" spans="1:22" x14ac:dyDescent="0.25">
      <c r="A930" t="s">
        <v>95</v>
      </c>
      <c r="B930" s="95">
        <v>45748</v>
      </c>
      <c r="C930" t="s">
        <v>354</v>
      </c>
      <c r="D930" s="2" t="s">
        <v>1134</v>
      </c>
      <c r="E930" t="s">
        <v>1383</v>
      </c>
      <c r="F930" t="s">
        <v>1231</v>
      </c>
      <c r="H930" s="2">
        <v>261</v>
      </c>
      <c r="I930" t="s">
        <v>62</v>
      </c>
      <c r="J930" t="s">
        <v>63</v>
      </c>
      <c r="K930" s="161" t="str">
        <f t="shared" si="913"/>
        <v>EE__AXXX_5701p57.22</v>
      </c>
      <c r="L930" s="79">
        <v>0</v>
      </c>
      <c r="M930" s="100">
        <f t="shared" ref="M930:U930" si="940">(L930*M$5)</f>
        <v>0</v>
      </c>
      <c r="N930" s="100">
        <f t="shared" si="940"/>
        <v>0</v>
      </c>
      <c r="O930" s="100">
        <f t="shared" si="940"/>
        <v>0</v>
      </c>
      <c r="P930" s="100">
        <f t="shared" si="940"/>
        <v>0</v>
      </c>
      <c r="Q930" s="100">
        <f t="shared" si="940"/>
        <v>0</v>
      </c>
      <c r="R930" s="100">
        <f t="shared" si="940"/>
        <v>0</v>
      </c>
      <c r="S930" s="100">
        <f t="shared" si="940"/>
        <v>0</v>
      </c>
      <c r="T930" s="100">
        <f t="shared" si="940"/>
        <v>0</v>
      </c>
      <c r="U930" s="100">
        <f t="shared" si="940"/>
        <v>0</v>
      </c>
      <c r="V930"/>
    </row>
    <row r="931" spans="1:22" x14ac:dyDescent="0.25">
      <c r="A931" t="s">
        <v>95</v>
      </c>
      <c r="B931" s="95">
        <v>45778</v>
      </c>
      <c r="C931" t="s">
        <v>354</v>
      </c>
      <c r="D931" s="2">
        <v>0</v>
      </c>
      <c r="E931" t="s">
        <v>1384</v>
      </c>
      <c r="F931" t="s">
        <v>1201</v>
      </c>
      <c r="G931" t="s">
        <v>1385</v>
      </c>
      <c r="H931" s="2">
        <v>2</v>
      </c>
      <c r="I931" t="s">
        <v>39</v>
      </c>
      <c r="J931" t="s">
        <v>1139</v>
      </c>
      <c r="K931" s="161" t="str">
        <f t="shared" si="913"/>
        <v>EE_00_XX_5701p57.08</v>
      </c>
      <c r="L931" s="79">
        <v>0</v>
      </c>
      <c r="M931" s="100">
        <f t="shared" ref="M931:U931" si="941">(L931*M$5)</f>
        <v>0</v>
      </c>
      <c r="N931" s="100">
        <f t="shared" si="941"/>
        <v>0</v>
      </c>
      <c r="O931" s="100">
        <f t="shared" si="941"/>
        <v>0</v>
      </c>
      <c r="P931" s="100">
        <f t="shared" si="941"/>
        <v>0</v>
      </c>
      <c r="Q931" s="100">
        <f t="shared" si="941"/>
        <v>0</v>
      </c>
      <c r="R931" s="100">
        <f t="shared" si="941"/>
        <v>0</v>
      </c>
      <c r="S931" s="100">
        <f t="shared" si="941"/>
        <v>0</v>
      </c>
      <c r="T931" s="100">
        <f t="shared" si="941"/>
        <v>0</v>
      </c>
      <c r="U931" s="100">
        <f t="shared" si="941"/>
        <v>0</v>
      </c>
      <c r="V931"/>
    </row>
    <row r="932" spans="1:22" x14ac:dyDescent="0.25">
      <c r="A932" t="s">
        <v>95</v>
      </c>
      <c r="B932" s="95">
        <v>45748</v>
      </c>
      <c r="C932" t="s">
        <v>354</v>
      </c>
      <c r="D932" s="2">
        <v>1</v>
      </c>
      <c r="E932" t="s">
        <v>1386</v>
      </c>
      <c r="F932" t="s">
        <v>1387</v>
      </c>
      <c r="G932" t="s">
        <v>1388</v>
      </c>
      <c r="H932" s="2">
        <v>8</v>
      </c>
      <c r="I932" t="s">
        <v>41</v>
      </c>
      <c r="J932" t="s">
        <v>42</v>
      </c>
      <c r="K932" s="161" t="str">
        <f t="shared" si="913"/>
        <v>EE_01_83_5701p57.09</v>
      </c>
      <c r="L932" s="79">
        <v>0</v>
      </c>
      <c r="M932" s="100">
        <f t="shared" ref="M932:U932" si="942">(L932*M$5)</f>
        <v>0</v>
      </c>
      <c r="N932" s="100">
        <f t="shared" si="942"/>
        <v>0</v>
      </c>
      <c r="O932" s="100">
        <f t="shared" si="942"/>
        <v>0</v>
      </c>
      <c r="P932" s="100">
        <f t="shared" si="942"/>
        <v>0</v>
      </c>
      <c r="Q932" s="100">
        <f t="shared" si="942"/>
        <v>0</v>
      </c>
      <c r="R932" s="100">
        <f t="shared" si="942"/>
        <v>0</v>
      </c>
      <c r="S932" s="100">
        <f t="shared" si="942"/>
        <v>0</v>
      </c>
      <c r="T932" s="100">
        <f t="shared" si="942"/>
        <v>0</v>
      </c>
      <c r="U932" s="100">
        <f t="shared" si="942"/>
        <v>0</v>
      </c>
      <c r="V932"/>
    </row>
    <row r="933" spans="1:22" x14ac:dyDescent="0.25">
      <c r="A933" t="s">
        <v>95</v>
      </c>
      <c r="B933" s="95">
        <v>45748</v>
      </c>
      <c r="C933" t="s">
        <v>354</v>
      </c>
      <c r="D933" s="2">
        <v>1</v>
      </c>
      <c r="E933" t="s">
        <v>1389</v>
      </c>
      <c r="F933" t="s">
        <v>1390</v>
      </c>
      <c r="G933" t="s">
        <v>1388</v>
      </c>
      <c r="H933" s="2">
        <v>8</v>
      </c>
      <c r="I933" t="s">
        <v>41</v>
      </c>
      <c r="J933" t="s">
        <v>42</v>
      </c>
      <c r="K933" s="161" t="str">
        <f t="shared" si="913"/>
        <v>EE_01_85_5701p57.09</v>
      </c>
      <c r="L933" s="79">
        <v>0</v>
      </c>
      <c r="M933" s="100">
        <f t="shared" ref="M933:U933" si="943">(L933*M$5)</f>
        <v>0</v>
      </c>
      <c r="N933" s="100">
        <f t="shared" si="943"/>
        <v>0</v>
      </c>
      <c r="O933" s="100">
        <f t="shared" si="943"/>
        <v>0</v>
      </c>
      <c r="P933" s="100">
        <f t="shared" si="943"/>
        <v>0</v>
      </c>
      <c r="Q933" s="100">
        <f t="shared" si="943"/>
        <v>0</v>
      </c>
      <c r="R933" s="100">
        <f t="shared" si="943"/>
        <v>0</v>
      </c>
      <c r="S933" s="100">
        <f t="shared" si="943"/>
        <v>0</v>
      </c>
      <c r="T933" s="100">
        <f t="shared" si="943"/>
        <v>0</v>
      </c>
      <c r="U933" s="100">
        <f t="shared" si="943"/>
        <v>0</v>
      </c>
      <c r="V933"/>
    </row>
    <row r="934" spans="1:22" x14ac:dyDescent="0.25">
      <c r="A934" t="s">
        <v>95</v>
      </c>
      <c r="B934" s="95">
        <v>45748</v>
      </c>
      <c r="C934" t="s">
        <v>354</v>
      </c>
      <c r="D934" s="2">
        <v>2</v>
      </c>
      <c r="E934" t="s">
        <v>1391</v>
      </c>
      <c r="F934" t="s">
        <v>1133</v>
      </c>
      <c r="H934" s="2">
        <v>1</v>
      </c>
      <c r="I934" t="s">
        <v>45</v>
      </c>
      <c r="J934" t="s">
        <v>46</v>
      </c>
      <c r="K934" s="161" t="str">
        <f t="shared" si="913"/>
        <v>EE_02_54_5701p57.12</v>
      </c>
      <c r="L934" s="79">
        <v>0</v>
      </c>
      <c r="M934" s="100">
        <f t="shared" ref="M934:U934" si="944">(L934*M$5)</f>
        <v>0</v>
      </c>
      <c r="N934" s="100">
        <f t="shared" si="944"/>
        <v>0</v>
      </c>
      <c r="O934" s="100">
        <f t="shared" si="944"/>
        <v>0</v>
      </c>
      <c r="P934" s="100">
        <f t="shared" si="944"/>
        <v>0</v>
      </c>
      <c r="Q934" s="100">
        <f t="shared" si="944"/>
        <v>0</v>
      </c>
      <c r="R934" s="100">
        <f t="shared" si="944"/>
        <v>0</v>
      </c>
      <c r="S934" s="100">
        <f t="shared" si="944"/>
        <v>0</v>
      </c>
      <c r="T934" s="100">
        <f t="shared" si="944"/>
        <v>0</v>
      </c>
      <c r="U934" s="100">
        <f t="shared" si="944"/>
        <v>0</v>
      </c>
      <c r="V934"/>
    </row>
    <row r="935" spans="1:22" x14ac:dyDescent="0.25">
      <c r="A935" t="s">
        <v>95</v>
      </c>
      <c r="B935" s="95">
        <v>45748</v>
      </c>
      <c r="C935" t="s">
        <v>354</v>
      </c>
      <c r="D935" s="2">
        <v>2</v>
      </c>
      <c r="E935" t="s">
        <v>1392</v>
      </c>
      <c r="F935" t="s">
        <v>1133</v>
      </c>
      <c r="H935" s="2">
        <v>1</v>
      </c>
      <c r="I935" t="s">
        <v>45</v>
      </c>
      <c r="J935" t="s">
        <v>46</v>
      </c>
      <c r="K935" s="161" t="str">
        <f t="shared" si="913"/>
        <v>EE_02_58_5701p57.12</v>
      </c>
      <c r="L935" s="79">
        <v>0</v>
      </c>
      <c r="M935" s="100">
        <f t="shared" ref="M935:U935" si="945">(L935*M$5)</f>
        <v>0</v>
      </c>
      <c r="N935" s="100">
        <f t="shared" si="945"/>
        <v>0</v>
      </c>
      <c r="O935" s="100">
        <f t="shared" si="945"/>
        <v>0</v>
      </c>
      <c r="P935" s="100">
        <f t="shared" si="945"/>
        <v>0</v>
      </c>
      <c r="Q935" s="100">
        <f t="shared" si="945"/>
        <v>0</v>
      </c>
      <c r="R935" s="100">
        <f t="shared" si="945"/>
        <v>0</v>
      </c>
      <c r="S935" s="100">
        <f t="shared" si="945"/>
        <v>0</v>
      </c>
      <c r="T935" s="100">
        <f t="shared" si="945"/>
        <v>0</v>
      </c>
      <c r="U935" s="100">
        <f t="shared" si="945"/>
        <v>0</v>
      </c>
      <c r="V935"/>
    </row>
    <row r="936" spans="1:22" x14ac:dyDescent="0.25">
      <c r="A936" t="s">
        <v>95</v>
      </c>
      <c r="B936" s="95">
        <v>45748</v>
      </c>
      <c r="C936" t="s">
        <v>354</v>
      </c>
      <c r="D936" s="2">
        <v>4</v>
      </c>
      <c r="E936" t="s">
        <v>1393</v>
      </c>
      <c r="F936" t="s">
        <v>1394</v>
      </c>
      <c r="G936" t="s">
        <v>1395</v>
      </c>
      <c r="H936" s="2">
        <v>1</v>
      </c>
      <c r="I936" t="s">
        <v>62</v>
      </c>
      <c r="J936" t="s">
        <v>63</v>
      </c>
      <c r="K936" s="161" t="str">
        <f t="shared" si="913"/>
        <v>EE_04_01_5701p57.22</v>
      </c>
      <c r="L936" s="79">
        <v>0</v>
      </c>
      <c r="M936" s="100">
        <f t="shared" ref="M936:U936" si="946">(L936*M$5)</f>
        <v>0</v>
      </c>
      <c r="N936" s="100">
        <f t="shared" si="946"/>
        <v>0</v>
      </c>
      <c r="O936" s="100">
        <f t="shared" si="946"/>
        <v>0</v>
      </c>
      <c r="P936" s="100">
        <f t="shared" si="946"/>
        <v>0</v>
      </c>
      <c r="Q936" s="100">
        <f t="shared" si="946"/>
        <v>0</v>
      </c>
      <c r="R936" s="100">
        <f t="shared" si="946"/>
        <v>0</v>
      </c>
      <c r="S936" s="100">
        <f t="shared" si="946"/>
        <v>0</v>
      </c>
      <c r="T936" s="100">
        <f t="shared" si="946"/>
        <v>0</v>
      </c>
      <c r="U936" s="100">
        <f t="shared" si="946"/>
        <v>0</v>
      </c>
      <c r="V936"/>
    </row>
    <row r="937" spans="1:22" x14ac:dyDescent="0.25">
      <c r="A937" t="s">
        <v>95</v>
      </c>
      <c r="B937" s="95">
        <v>45748</v>
      </c>
      <c r="C937" t="s">
        <v>354</v>
      </c>
      <c r="D937" s="2">
        <v>4</v>
      </c>
      <c r="E937" t="s">
        <v>1396</v>
      </c>
      <c r="F937" t="s">
        <v>1397</v>
      </c>
      <c r="G937" t="s">
        <v>1395</v>
      </c>
      <c r="H937" s="2">
        <v>1</v>
      </c>
      <c r="I937" t="s">
        <v>62</v>
      </c>
      <c r="J937" t="s">
        <v>63</v>
      </c>
      <c r="K937" s="161" t="str">
        <f t="shared" si="913"/>
        <v>EE_04_01_5702p57.22</v>
      </c>
      <c r="L937" s="79">
        <v>0</v>
      </c>
      <c r="M937" s="100">
        <f t="shared" ref="M937:U937" si="947">(L937*M$5)</f>
        <v>0</v>
      </c>
      <c r="N937" s="100">
        <f t="shared" si="947"/>
        <v>0</v>
      </c>
      <c r="O937" s="100">
        <f t="shared" si="947"/>
        <v>0</v>
      </c>
      <c r="P937" s="100">
        <f t="shared" si="947"/>
        <v>0</v>
      </c>
      <c r="Q937" s="100">
        <f t="shared" si="947"/>
        <v>0</v>
      </c>
      <c r="R937" s="100">
        <f t="shared" si="947"/>
        <v>0</v>
      </c>
      <c r="S937" s="100">
        <f t="shared" si="947"/>
        <v>0</v>
      </c>
      <c r="T937" s="100">
        <f t="shared" si="947"/>
        <v>0</v>
      </c>
      <c r="U937" s="100">
        <f t="shared" si="947"/>
        <v>0</v>
      </c>
      <c r="V937"/>
    </row>
    <row r="938" spans="1:22" x14ac:dyDescent="0.25">
      <c r="A938" t="s">
        <v>95</v>
      </c>
      <c r="B938" s="95">
        <v>45748</v>
      </c>
      <c r="C938" t="s">
        <v>354</v>
      </c>
      <c r="D938" s="2">
        <v>4</v>
      </c>
      <c r="E938" t="s">
        <v>1398</v>
      </c>
      <c r="F938" t="s">
        <v>1399</v>
      </c>
      <c r="G938" t="s">
        <v>1400</v>
      </c>
      <c r="H938" s="2">
        <v>1</v>
      </c>
      <c r="I938" t="s">
        <v>62</v>
      </c>
      <c r="J938" t="s">
        <v>63</v>
      </c>
      <c r="K938" s="161" t="str">
        <f t="shared" si="913"/>
        <v>EE_04_01_5703p57.22</v>
      </c>
      <c r="L938" s="79">
        <v>0</v>
      </c>
      <c r="M938" s="100">
        <f t="shared" ref="M938:U938" si="948">(L938*M$5)</f>
        <v>0</v>
      </c>
      <c r="N938" s="100">
        <f t="shared" si="948"/>
        <v>0</v>
      </c>
      <c r="O938" s="100">
        <f t="shared" si="948"/>
        <v>0</v>
      </c>
      <c r="P938" s="100">
        <f t="shared" si="948"/>
        <v>0</v>
      </c>
      <c r="Q938" s="100">
        <f t="shared" si="948"/>
        <v>0</v>
      </c>
      <c r="R938" s="100">
        <f t="shared" si="948"/>
        <v>0</v>
      </c>
      <c r="S938" s="100">
        <f t="shared" si="948"/>
        <v>0</v>
      </c>
      <c r="T938" s="100">
        <f t="shared" si="948"/>
        <v>0</v>
      </c>
      <c r="U938" s="100">
        <f t="shared" si="948"/>
        <v>0</v>
      </c>
      <c r="V938"/>
    </row>
    <row r="939" spans="1:22" x14ac:dyDescent="0.25">
      <c r="A939" t="s">
        <v>112</v>
      </c>
      <c r="B939" s="95">
        <v>45717</v>
      </c>
      <c r="C939" t="s">
        <v>354</v>
      </c>
      <c r="D939" s="2">
        <v>4</v>
      </c>
      <c r="E939" t="s">
        <v>1401</v>
      </c>
      <c r="F939" t="s">
        <v>1402</v>
      </c>
      <c r="H939" s="2">
        <v>1</v>
      </c>
      <c r="I939" t="s">
        <v>49</v>
      </c>
      <c r="J939" t="s">
        <v>50</v>
      </c>
      <c r="K939" s="161" t="str">
        <f t="shared" si="913"/>
        <v>EE_04_23_5701p57.13a</v>
      </c>
      <c r="L939" s="79">
        <v>0</v>
      </c>
      <c r="M939" s="100">
        <f t="shared" ref="M939:U939" si="949">(L939*M$5)</f>
        <v>0</v>
      </c>
      <c r="N939" s="100">
        <f t="shared" si="949"/>
        <v>0</v>
      </c>
      <c r="O939" s="100">
        <f t="shared" si="949"/>
        <v>0</v>
      </c>
      <c r="P939" s="100">
        <f t="shared" si="949"/>
        <v>0</v>
      </c>
      <c r="Q939" s="100">
        <f t="shared" si="949"/>
        <v>0</v>
      </c>
      <c r="R939" s="100">
        <f t="shared" si="949"/>
        <v>0</v>
      </c>
      <c r="S939" s="100">
        <f t="shared" si="949"/>
        <v>0</v>
      </c>
      <c r="T939" s="100">
        <f t="shared" si="949"/>
        <v>0</v>
      </c>
      <c r="U939" s="100">
        <f t="shared" si="949"/>
        <v>0</v>
      </c>
      <c r="V939"/>
    </row>
    <row r="940" spans="1:22" x14ac:dyDescent="0.25">
      <c r="A940" t="s">
        <v>112</v>
      </c>
      <c r="B940" s="95">
        <v>45901</v>
      </c>
      <c r="C940" t="s">
        <v>354</v>
      </c>
      <c r="D940" s="2">
        <v>4</v>
      </c>
      <c r="E940" t="s">
        <v>1401</v>
      </c>
      <c r="F940" t="s">
        <v>1402</v>
      </c>
      <c r="H940" s="2">
        <v>1</v>
      </c>
      <c r="I940" t="s">
        <v>49</v>
      </c>
      <c r="J940" t="s">
        <v>50</v>
      </c>
      <c r="K940" s="161" t="str">
        <f t="shared" si="913"/>
        <v>EE_04_23_5701p57.13a</v>
      </c>
      <c r="L940" s="79">
        <v>0</v>
      </c>
      <c r="M940" s="100">
        <f t="shared" ref="M940:U940" si="950">(L940*M$5)</f>
        <v>0</v>
      </c>
      <c r="N940" s="100">
        <f t="shared" si="950"/>
        <v>0</v>
      </c>
      <c r="O940" s="100">
        <f t="shared" si="950"/>
        <v>0</v>
      </c>
      <c r="P940" s="100">
        <f t="shared" si="950"/>
        <v>0</v>
      </c>
      <c r="Q940" s="100">
        <f t="shared" si="950"/>
        <v>0</v>
      </c>
      <c r="R940" s="100">
        <f t="shared" si="950"/>
        <v>0</v>
      </c>
      <c r="S940" s="100">
        <f t="shared" si="950"/>
        <v>0</v>
      </c>
      <c r="T940" s="100">
        <f t="shared" si="950"/>
        <v>0</v>
      </c>
      <c r="U940" s="100">
        <f t="shared" si="950"/>
        <v>0</v>
      </c>
      <c r="V940"/>
    </row>
    <row r="941" spans="1:22" x14ac:dyDescent="0.25">
      <c r="A941" t="s">
        <v>112</v>
      </c>
      <c r="B941" s="95">
        <v>45717</v>
      </c>
      <c r="C941" t="s">
        <v>354</v>
      </c>
      <c r="D941" s="2">
        <v>4</v>
      </c>
      <c r="E941" t="s">
        <v>1403</v>
      </c>
      <c r="F941" t="s">
        <v>1402</v>
      </c>
      <c r="H941" s="2">
        <v>1</v>
      </c>
      <c r="I941" t="s">
        <v>49</v>
      </c>
      <c r="J941" t="s">
        <v>50</v>
      </c>
      <c r="K941" s="161" t="str">
        <f t="shared" si="913"/>
        <v>EE_04_23_5702p57.13a</v>
      </c>
      <c r="L941" s="79">
        <v>0</v>
      </c>
      <c r="M941" s="100">
        <f t="shared" ref="M941:U941" si="951">(L941*M$5)</f>
        <v>0</v>
      </c>
      <c r="N941" s="100">
        <f t="shared" si="951"/>
        <v>0</v>
      </c>
      <c r="O941" s="100">
        <f t="shared" si="951"/>
        <v>0</v>
      </c>
      <c r="P941" s="100">
        <f t="shared" si="951"/>
        <v>0</v>
      </c>
      <c r="Q941" s="100">
        <f t="shared" si="951"/>
        <v>0</v>
      </c>
      <c r="R941" s="100">
        <f t="shared" si="951"/>
        <v>0</v>
      </c>
      <c r="S941" s="100">
        <f t="shared" si="951"/>
        <v>0</v>
      </c>
      <c r="T941" s="100">
        <f t="shared" si="951"/>
        <v>0</v>
      </c>
      <c r="U941" s="100">
        <f t="shared" si="951"/>
        <v>0</v>
      </c>
      <c r="V941"/>
    </row>
    <row r="942" spans="1:22" x14ac:dyDescent="0.25">
      <c r="A942" t="s">
        <v>112</v>
      </c>
      <c r="B942" s="95">
        <v>45901</v>
      </c>
      <c r="C942" t="s">
        <v>354</v>
      </c>
      <c r="D942" s="2">
        <v>4</v>
      </c>
      <c r="E942" t="s">
        <v>1403</v>
      </c>
      <c r="F942" t="s">
        <v>1402</v>
      </c>
      <c r="H942" s="2">
        <v>1</v>
      </c>
      <c r="I942" t="s">
        <v>49</v>
      </c>
      <c r="J942" t="s">
        <v>50</v>
      </c>
      <c r="K942" s="161" t="str">
        <f t="shared" si="913"/>
        <v>EE_04_23_5702p57.13a</v>
      </c>
      <c r="L942" s="79">
        <v>0</v>
      </c>
      <c r="M942" s="100">
        <f t="shared" ref="M942:U942" si="952">(L942*M$5)</f>
        <v>0</v>
      </c>
      <c r="N942" s="100">
        <f t="shared" si="952"/>
        <v>0</v>
      </c>
      <c r="O942" s="100">
        <f t="shared" si="952"/>
        <v>0</v>
      </c>
      <c r="P942" s="100">
        <f t="shared" si="952"/>
        <v>0</v>
      </c>
      <c r="Q942" s="100">
        <f t="shared" si="952"/>
        <v>0</v>
      </c>
      <c r="R942" s="100">
        <f t="shared" si="952"/>
        <v>0</v>
      </c>
      <c r="S942" s="100">
        <f t="shared" si="952"/>
        <v>0</v>
      </c>
      <c r="T942" s="100">
        <f t="shared" si="952"/>
        <v>0</v>
      </c>
      <c r="U942" s="100">
        <f t="shared" si="952"/>
        <v>0</v>
      </c>
      <c r="V942"/>
    </row>
    <row r="943" spans="1:22" x14ac:dyDescent="0.25">
      <c r="A943" t="s">
        <v>112</v>
      </c>
      <c r="B943" s="95">
        <v>45748</v>
      </c>
      <c r="C943" t="s">
        <v>354</v>
      </c>
      <c r="D943" s="2">
        <v>4</v>
      </c>
      <c r="E943" t="s">
        <v>1404</v>
      </c>
      <c r="F943" t="s">
        <v>1405</v>
      </c>
      <c r="H943" s="2">
        <v>1</v>
      </c>
      <c r="I943" t="s">
        <v>62</v>
      </c>
      <c r="J943" t="s">
        <v>63</v>
      </c>
      <c r="K943" s="161" t="str">
        <f t="shared" si="913"/>
        <v>Ee_04401_5731p57.22</v>
      </c>
      <c r="L943" s="79">
        <v>0</v>
      </c>
      <c r="M943" s="100">
        <f t="shared" ref="M943:U943" si="953">(L943*M$5)</f>
        <v>0</v>
      </c>
      <c r="N943" s="100">
        <f t="shared" si="953"/>
        <v>0</v>
      </c>
      <c r="O943" s="100">
        <f t="shared" si="953"/>
        <v>0</v>
      </c>
      <c r="P943" s="100">
        <f t="shared" si="953"/>
        <v>0</v>
      </c>
      <c r="Q943" s="100">
        <f t="shared" si="953"/>
        <v>0</v>
      </c>
      <c r="R943" s="100">
        <f t="shared" si="953"/>
        <v>0</v>
      </c>
      <c r="S943" s="100">
        <f t="shared" si="953"/>
        <v>0</v>
      </c>
      <c r="T943" s="100">
        <f t="shared" si="953"/>
        <v>0</v>
      </c>
      <c r="U943" s="100">
        <f t="shared" si="953"/>
        <v>0</v>
      </c>
      <c r="V943"/>
    </row>
    <row r="944" spans="1:22" x14ac:dyDescent="0.25">
      <c r="A944" t="s">
        <v>95</v>
      </c>
      <c r="B944" s="95">
        <v>45748</v>
      </c>
      <c r="C944" t="s">
        <v>354</v>
      </c>
      <c r="D944" s="2">
        <v>6</v>
      </c>
      <c r="E944" t="s">
        <v>1406</v>
      </c>
      <c r="F944" t="s">
        <v>1407</v>
      </c>
      <c r="H944" s="2">
        <v>5</v>
      </c>
      <c r="I944" t="s">
        <v>41</v>
      </c>
      <c r="J944" t="s">
        <v>42</v>
      </c>
      <c r="K944" s="161" t="str">
        <f t="shared" si="913"/>
        <v>EE_06_11_5701p57.09</v>
      </c>
      <c r="L944" s="79">
        <v>0</v>
      </c>
      <c r="M944" s="100">
        <f t="shared" ref="M944:U944" si="954">(L944*M$5)</f>
        <v>0</v>
      </c>
      <c r="N944" s="100">
        <f t="shared" si="954"/>
        <v>0</v>
      </c>
      <c r="O944" s="100">
        <f t="shared" si="954"/>
        <v>0</v>
      </c>
      <c r="P944" s="100">
        <f t="shared" si="954"/>
        <v>0</v>
      </c>
      <c r="Q944" s="100">
        <f t="shared" si="954"/>
        <v>0</v>
      </c>
      <c r="R944" s="100">
        <f t="shared" si="954"/>
        <v>0</v>
      </c>
      <c r="S944" s="100">
        <f t="shared" si="954"/>
        <v>0</v>
      </c>
      <c r="T944" s="100">
        <f t="shared" si="954"/>
        <v>0</v>
      </c>
      <c r="U944" s="100">
        <f t="shared" si="954"/>
        <v>0</v>
      </c>
      <c r="V944"/>
    </row>
    <row r="945" spans="1:22" x14ac:dyDescent="0.25">
      <c r="A945"/>
      <c r="B945" s="95">
        <v>45962</v>
      </c>
      <c r="C945" t="s">
        <v>354</v>
      </c>
      <c r="D945" s="2">
        <v>7</v>
      </c>
      <c r="E945" t="s">
        <v>1408</v>
      </c>
      <c r="F945" t="s">
        <v>1133</v>
      </c>
      <c r="H945" s="2">
        <v>1</v>
      </c>
      <c r="I945" t="s">
        <v>45</v>
      </c>
      <c r="J945" t="s">
        <v>46</v>
      </c>
      <c r="K945" s="161" t="str">
        <f t="shared" si="913"/>
        <v>EE_07_57B_5701p57.12</v>
      </c>
      <c r="L945" s="79">
        <v>0</v>
      </c>
      <c r="M945" s="100">
        <f t="shared" ref="M945:U945" si="955">(L945*M$5)</f>
        <v>0</v>
      </c>
      <c r="N945" s="100">
        <f t="shared" si="955"/>
        <v>0</v>
      </c>
      <c r="O945" s="100">
        <f t="shared" si="955"/>
        <v>0</v>
      </c>
      <c r="P945" s="100">
        <f t="shared" si="955"/>
        <v>0</v>
      </c>
      <c r="Q945" s="100">
        <f t="shared" si="955"/>
        <v>0</v>
      </c>
      <c r="R945" s="100">
        <f t="shared" si="955"/>
        <v>0</v>
      </c>
      <c r="S945" s="100">
        <f t="shared" si="955"/>
        <v>0</v>
      </c>
      <c r="T945" s="100">
        <f t="shared" si="955"/>
        <v>0</v>
      </c>
      <c r="U945" s="100">
        <f t="shared" si="955"/>
        <v>0</v>
      </c>
      <c r="V945"/>
    </row>
    <row r="946" spans="1:22" x14ac:dyDescent="0.25">
      <c r="A946"/>
      <c r="B946" s="95">
        <v>45962</v>
      </c>
      <c r="C946" t="s">
        <v>354</v>
      </c>
      <c r="D946" s="2">
        <v>7</v>
      </c>
      <c r="E946" t="s">
        <v>1409</v>
      </c>
      <c r="F946" t="s">
        <v>1133</v>
      </c>
      <c r="H946" s="2">
        <v>1</v>
      </c>
      <c r="I946" t="s">
        <v>45</v>
      </c>
      <c r="J946" t="s">
        <v>46</v>
      </c>
      <c r="K946" s="161" t="str">
        <f t="shared" si="913"/>
        <v>EE_07_57C_5701p57.12</v>
      </c>
      <c r="L946" s="79">
        <v>0</v>
      </c>
      <c r="M946" s="100">
        <f t="shared" ref="M946:U946" si="956">(L946*M$5)</f>
        <v>0</v>
      </c>
      <c r="N946" s="100">
        <f t="shared" si="956"/>
        <v>0</v>
      </c>
      <c r="O946" s="100">
        <f t="shared" si="956"/>
        <v>0</v>
      </c>
      <c r="P946" s="100">
        <f t="shared" si="956"/>
        <v>0</v>
      </c>
      <c r="Q946" s="100">
        <f t="shared" si="956"/>
        <v>0</v>
      </c>
      <c r="R946" s="100">
        <f t="shared" si="956"/>
        <v>0</v>
      </c>
      <c r="S946" s="100">
        <f t="shared" si="956"/>
        <v>0</v>
      </c>
      <c r="T946" s="100">
        <f t="shared" si="956"/>
        <v>0</v>
      </c>
      <c r="U946" s="100">
        <f t="shared" si="956"/>
        <v>0</v>
      </c>
      <c r="V946"/>
    </row>
    <row r="947" spans="1:22" x14ac:dyDescent="0.25">
      <c r="A947"/>
      <c r="B947" s="95">
        <v>45962</v>
      </c>
      <c r="C947" t="s">
        <v>354</v>
      </c>
      <c r="D947" s="2">
        <v>7</v>
      </c>
      <c r="E947" t="s">
        <v>1410</v>
      </c>
      <c r="F947" t="s">
        <v>1133</v>
      </c>
      <c r="H947" s="2">
        <v>1</v>
      </c>
      <c r="I947" t="s">
        <v>45</v>
      </c>
      <c r="J947" t="s">
        <v>46</v>
      </c>
      <c r="K947" s="161" t="str">
        <f t="shared" si="913"/>
        <v>EE_07_57D_5701p57.12</v>
      </c>
      <c r="L947" s="79">
        <v>0</v>
      </c>
      <c r="M947" s="100">
        <f t="shared" ref="M947:U947" si="957">(L947*M$5)</f>
        <v>0</v>
      </c>
      <c r="N947" s="100">
        <f t="shared" si="957"/>
        <v>0</v>
      </c>
      <c r="O947" s="100">
        <f t="shared" si="957"/>
        <v>0</v>
      </c>
      <c r="P947" s="100">
        <f t="shared" si="957"/>
        <v>0</v>
      </c>
      <c r="Q947" s="100">
        <f t="shared" si="957"/>
        <v>0</v>
      </c>
      <c r="R947" s="100">
        <f t="shared" si="957"/>
        <v>0</v>
      </c>
      <c r="S947" s="100">
        <f t="shared" si="957"/>
        <v>0</v>
      </c>
      <c r="T947" s="100">
        <f t="shared" si="957"/>
        <v>0</v>
      </c>
      <c r="U947" s="100">
        <f t="shared" si="957"/>
        <v>0</v>
      </c>
      <c r="V947"/>
    </row>
    <row r="948" spans="1:22" x14ac:dyDescent="0.25">
      <c r="A948"/>
      <c r="B948" s="95">
        <v>45962</v>
      </c>
      <c r="C948" t="s">
        <v>354</v>
      </c>
      <c r="D948" s="2">
        <v>7</v>
      </c>
      <c r="E948" t="s">
        <v>1411</v>
      </c>
      <c r="F948" t="s">
        <v>1133</v>
      </c>
      <c r="H948" s="2">
        <v>1</v>
      </c>
      <c r="I948" t="s">
        <v>45</v>
      </c>
      <c r="J948" t="s">
        <v>46</v>
      </c>
      <c r="K948" s="161" t="str">
        <f t="shared" si="913"/>
        <v>EE_07_57E_5701p57.12</v>
      </c>
      <c r="L948" s="79">
        <v>0</v>
      </c>
      <c r="M948" s="100">
        <f t="shared" ref="M948:U948" si="958">(L948*M$5)</f>
        <v>0</v>
      </c>
      <c r="N948" s="100">
        <f t="shared" si="958"/>
        <v>0</v>
      </c>
      <c r="O948" s="100">
        <f t="shared" si="958"/>
        <v>0</v>
      </c>
      <c r="P948" s="100">
        <f t="shared" si="958"/>
        <v>0</v>
      </c>
      <c r="Q948" s="100">
        <f t="shared" si="958"/>
        <v>0</v>
      </c>
      <c r="R948" s="100">
        <f t="shared" si="958"/>
        <v>0</v>
      </c>
      <c r="S948" s="100">
        <f t="shared" si="958"/>
        <v>0</v>
      </c>
      <c r="T948" s="100">
        <f t="shared" si="958"/>
        <v>0</v>
      </c>
      <c r="U948" s="100">
        <f t="shared" si="958"/>
        <v>0</v>
      </c>
      <c r="V948"/>
    </row>
    <row r="949" spans="1:22" x14ac:dyDescent="0.25">
      <c r="A949"/>
      <c r="B949" s="95">
        <v>45962</v>
      </c>
      <c r="C949" t="s">
        <v>354</v>
      </c>
      <c r="D949" s="2">
        <v>7</v>
      </c>
      <c r="E949" t="s">
        <v>1412</v>
      </c>
      <c r="F949" t="s">
        <v>1133</v>
      </c>
      <c r="H949" s="2">
        <v>1</v>
      </c>
      <c r="I949" t="s">
        <v>45</v>
      </c>
      <c r="J949" t="s">
        <v>46</v>
      </c>
      <c r="K949" s="161" t="str">
        <f t="shared" si="913"/>
        <v>EE_07_57L_5701p57.12</v>
      </c>
      <c r="L949" s="79">
        <v>0</v>
      </c>
      <c r="M949" s="100">
        <f t="shared" ref="M949:U949" si="959">(L949*M$5)</f>
        <v>0</v>
      </c>
      <c r="N949" s="100">
        <f t="shared" si="959"/>
        <v>0</v>
      </c>
      <c r="O949" s="100">
        <f t="shared" si="959"/>
        <v>0</v>
      </c>
      <c r="P949" s="100">
        <f t="shared" si="959"/>
        <v>0</v>
      </c>
      <c r="Q949" s="100">
        <f t="shared" si="959"/>
        <v>0</v>
      </c>
      <c r="R949" s="100">
        <f t="shared" si="959"/>
        <v>0</v>
      </c>
      <c r="S949" s="100">
        <f t="shared" si="959"/>
        <v>0</v>
      </c>
      <c r="T949" s="100">
        <f t="shared" si="959"/>
        <v>0</v>
      </c>
      <c r="U949" s="100">
        <f t="shared" si="959"/>
        <v>0</v>
      </c>
      <c r="V949"/>
    </row>
    <row r="950" spans="1:22" x14ac:dyDescent="0.25">
      <c r="A950"/>
      <c r="B950" s="95">
        <v>45962</v>
      </c>
      <c r="C950" t="s">
        <v>354</v>
      </c>
      <c r="D950" s="2">
        <v>7</v>
      </c>
      <c r="E950" t="s">
        <v>1413</v>
      </c>
      <c r="F950" t="s">
        <v>1133</v>
      </c>
      <c r="H950" s="2">
        <v>1</v>
      </c>
      <c r="I950" t="s">
        <v>45</v>
      </c>
      <c r="J950" t="s">
        <v>46</v>
      </c>
      <c r="K950" s="161" t="str">
        <f t="shared" si="913"/>
        <v>EE_07_57M_5701p57.12</v>
      </c>
      <c r="L950" s="79">
        <v>0</v>
      </c>
      <c r="M950" s="100">
        <f t="shared" ref="M950:U950" si="960">(L950*M$5)</f>
        <v>0</v>
      </c>
      <c r="N950" s="100">
        <f t="shared" si="960"/>
        <v>0</v>
      </c>
      <c r="O950" s="100">
        <f t="shared" si="960"/>
        <v>0</v>
      </c>
      <c r="P950" s="100">
        <f t="shared" si="960"/>
        <v>0</v>
      </c>
      <c r="Q950" s="100">
        <f t="shared" si="960"/>
        <v>0</v>
      </c>
      <c r="R950" s="100">
        <f t="shared" si="960"/>
        <v>0</v>
      </c>
      <c r="S950" s="100">
        <f t="shared" si="960"/>
        <v>0</v>
      </c>
      <c r="T950" s="100">
        <f t="shared" si="960"/>
        <v>0</v>
      </c>
      <c r="U950" s="100">
        <f t="shared" si="960"/>
        <v>0</v>
      </c>
      <c r="V950"/>
    </row>
    <row r="951" spans="1:22" x14ac:dyDescent="0.25">
      <c r="A951"/>
      <c r="B951" s="95">
        <v>45962</v>
      </c>
      <c r="C951" t="s">
        <v>354</v>
      </c>
      <c r="D951" s="2">
        <v>7</v>
      </c>
      <c r="E951" t="s">
        <v>1414</v>
      </c>
      <c r="F951" t="s">
        <v>1133</v>
      </c>
      <c r="H951" s="2">
        <v>1</v>
      </c>
      <c r="I951" t="s">
        <v>45</v>
      </c>
      <c r="J951" t="s">
        <v>46</v>
      </c>
      <c r="K951" s="161" t="str">
        <f t="shared" si="913"/>
        <v>EE_07_57O_5701p57.12</v>
      </c>
      <c r="L951" s="79">
        <v>0</v>
      </c>
      <c r="M951" s="100">
        <f t="shared" ref="M951:U951" si="961">(L951*M$5)</f>
        <v>0</v>
      </c>
      <c r="N951" s="100">
        <f t="shared" si="961"/>
        <v>0</v>
      </c>
      <c r="O951" s="100">
        <f t="shared" si="961"/>
        <v>0</v>
      </c>
      <c r="P951" s="100">
        <f t="shared" si="961"/>
        <v>0</v>
      </c>
      <c r="Q951" s="100">
        <f t="shared" si="961"/>
        <v>0</v>
      </c>
      <c r="R951" s="100">
        <f t="shared" si="961"/>
        <v>0</v>
      </c>
      <c r="S951" s="100">
        <f t="shared" si="961"/>
        <v>0</v>
      </c>
      <c r="T951" s="100">
        <f t="shared" si="961"/>
        <v>0</v>
      </c>
      <c r="U951" s="100">
        <f t="shared" si="961"/>
        <v>0</v>
      </c>
      <c r="V951"/>
    </row>
    <row r="952" spans="1:22" x14ac:dyDescent="0.25">
      <c r="A952" t="s">
        <v>95</v>
      </c>
      <c r="B952" s="95">
        <v>45748</v>
      </c>
      <c r="C952" t="s">
        <v>354</v>
      </c>
      <c r="D952" s="2">
        <v>8</v>
      </c>
      <c r="E952" t="s">
        <v>1415</v>
      </c>
      <c r="F952" t="s">
        <v>1133</v>
      </c>
      <c r="H952" s="2">
        <v>2</v>
      </c>
      <c r="I952" t="s">
        <v>45</v>
      </c>
      <c r="J952" t="s">
        <v>46</v>
      </c>
      <c r="K952" s="161" t="str">
        <f t="shared" si="913"/>
        <v>EE_08_82_5702p57.12</v>
      </c>
      <c r="L952" s="79">
        <v>0</v>
      </c>
      <c r="M952" s="100">
        <f t="shared" ref="M952:U952" si="962">(L952*M$5)</f>
        <v>0</v>
      </c>
      <c r="N952" s="100">
        <f t="shared" si="962"/>
        <v>0</v>
      </c>
      <c r="O952" s="100">
        <f t="shared" si="962"/>
        <v>0</v>
      </c>
      <c r="P952" s="100">
        <f t="shared" si="962"/>
        <v>0</v>
      </c>
      <c r="Q952" s="100">
        <f t="shared" si="962"/>
        <v>0</v>
      </c>
      <c r="R952" s="100">
        <f t="shared" si="962"/>
        <v>0</v>
      </c>
      <c r="S952" s="100">
        <f t="shared" si="962"/>
        <v>0</v>
      </c>
      <c r="T952" s="100">
        <f t="shared" si="962"/>
        <v>0</v>
      </c>
      <c r="U952" s="100">
        <f t="shared" si="962"/>
        <v>0</v>
      </c>
      <c r="V952"/>
    </row>
    <row r="953" spans="1:22" x14ac:dyDescent="0.25">
      <c r="A953" t="s">
        <v>95</v>
      </c>
      <c r="B953" s="95">
        <v>45748</v>
      </c>
      <c r="C953" t="s">
        <v>354</v>
      </c>
      <c r="D953" s="2">
        <v>10</v>
      </c>
      <c r="E953" t="s">
        <v>1416</v>
      </c>
      <c r="F953" t="s">
        <v>1133</v>
      </c>
      <c r="H953" s="2">
        <v>1</v>
      </c>
      <c r="I953" t="s">
        <v>45</v>
      </c>
      <c r="J953" t="s">
        <v>46</v>
      </c>
      <c r="K953" s="161" t="str">
        <f t="shared" si="913"/>
        <v>EE_10_78_5701p57.12</v>
      </c>
      <c r="L953" s="79">
        <v>0</v>
      </c>
      <c r="M953" s="100">
        <f t="shared" ref="M953:U953" si="963">(L953*M$5)</f>
        <v>0</v>
      </c>
      <c r="N953" s="100">
        <f t="shared" si="963"/>
        <v>0</v>
      </c>
      <c r="O953" s="100">
        <f t="shared" si="963"/>
        <v>0</v>
      </c>
      <c r="P953" s="100">
        <f t="shared" si="963"/>
        <v>0</v>
      </c>
      <c r="Q953" s="100">
        <f t="shared" si="963"/>
        <v>0</v>
      </c>
      <c r="R953" s="100">
        <f t="shared" si="963"/>
        <v>0</v>
      </c>
      <c r="S953" s="100">
        <f t="shared" si="963"/>
        <v>0</v>
      </c>
      <c r="T953" s="100">
        <f t="shared" si="963"/>
        <v>0</v>
      </c>
      <c r="U953" s="100">
        <f t="shared" si="963"/>
        <v>0</v>
      </c>
      <c r="V953"/>
    </row>
    <row r="954" spans="1:22" x14ac:dyDescent="0.25">
      <c r="A954" t="s">
        <v>95</v>
      </c>
      <c r="B954" s="95">
        <v>45748</v>
      </c>
      <c r="C954" t="s">
        <v>354</v>
      </c>
      <c r="D954" s="2">
        <v>11</v>
      </c>
      <c r="E954" t="s">
        <v>1417</v>
      </c>
      <c r="F954" t="s">
        <v>1418</v>
      </c>
      <c r="G954" t="s">
        <v>1419</v>
      </c>
      <c r="H954" s="2">
        <v>1</v>
      </c>
      <c r="I954" t="s">
        <v>62</v>
      </c>
      <c r="J954" t="s">
        <v>63</v>
      </c>
      <c r="K954" s="161" t="str">
        <f t="shared" si="913"/>
        <v>EE_11_01_5701VAp57.22</v>
      </c>
      <c r="L954" s="79">
        <v>0</v>
      </c>
      <c r="M954" s="100">
        <f t="shared" ref="M954:U954" si="964">(L954*M$5)</f>
        <v>0</v>
      </c>
      <c r="N954" s="100">
        <f t="shared" si="964"/>
        <v>0</v>
      </c>
      <c r="O954" s="100">
        <f t="shared" si="964"/>
        <v>0</v>
      </c>
      <c r="P954" s="100">
        <f t="shared" si="964"/>
        <v>0</v>
      </c>
      <c r="Q954" s="100">
        <f t="shared" si="964"/>
        <v>0</v>
      </c>
      <c r="R954" s="100">
        <f t="shared" si="964"/>
        <v>0</v>
      </c>
      <c r="S954" s="100">
        <f t="shared" si="964"/>
        <v>0</v>
      </c>
      <c r="T954" s="100">
        <f t="shared" si="964"/>
        <v>0</v>
      </c>
      <c r="U954" s="100">
        <f t="shared" si="964"/>
        <v>0</v>
      </c>
      <c r="V954"/>
    </row>
    <row r="955" spans="1:22" x14ac:dyDescent="0.25">
      <c r="A955" t="s">
        <v>112</v>
      </c>
      <c r="B955" s="95">
        <v>45717</v>
      </c>
      <c r="C955" t="s">
        <v>354</v>
      </c>
      <c r="D955" s="2">
        <v>11</v>
      </c>
      <c r="E955" t="s">
        <v>1420</v>
      </c>
      <c r="F955" t="s">
        <v>1402</v>
      </c>
      <c r="H955" s="2">
        <v>1</v>
      </c>
      <c r="I955" t="s">
        <v>49</v>
      </c>
      <c r="J955" t="s">
        <v>50</v>
      </c>
      <c r="K955" s="161" t="str">
        <f t="shared" si="913"/>
        <v>EE_11_23_5730p57.13a</v>
      </c>
      <c r="L955" s="79">
        <v>0</v>
      </c>
      <c r="M955" s="100">
        <f t="shared" ref="M955:U955" si="965">(L955*M$5)</f>
        <v>0</v>
      </c>
      <c r="N955" s="100">
        <f t="shared" si="965"/>
        <v>0</v>
      </c>
      <c r="O955" s="100">
        <f t="shared" si="965"/>
        <v>0</v>
      </c>
      <c r="P955" s="100">
        <f t="shared" si="965"/>
        <v>0</v>
      </c>
      <c r="Q955" s="100">
        <f t="shared" si="965"/>
        <v>0</v>
      </c>
      <c r="R955" s="100">
        <f t="shared" si="965"/>
        <v>0</v>
      </c>
      <c r="S955" s="100">
        <f t="shared" si="965"/>
        <v>0</v>
      </c>
      <c r="T955" s="100">
        <f t="shared" si="965"/>
        <v>0</v>
      </c>
      <c r="U955" s="100">
        <f t="shared" si="965"/>
        <v>0</v>
      </c>
      <c r="V955"/>
    </row>
    <row r="956" spans="1:22" x14ac:dyDescent="0.25">
      <c r="A956" t="s">
        <v>112</v>
      </c>
      <c r="B956" s="95">
        <v>45901</v>
      </c>
      <c r="C956" t="s">
        <v>354</v>
      </c>
      <c r="D956" s="2">
        <v>11</v>
      </c>
      <c r="E956" t="s">
        <v>1420</v>
      </c>
      <c r="F956" t="s">
        <v>1402</v>
      </c>
      <c r="H956" s="2">
        <v>1</v>
      </c>
      <c r="I956" t="s">
        <v>49</v>
      </c>
      <c r="J956" t="s">
        <v>50</v>
      </c>
      <c r="K956" s="161" t="str">
        <f t="shared" si="913"/>
        <v>EE_11_23_5730p57.13a</v>
      </c>
      <c r="L956" s="79">
        <v>0</v>
      </c>
      <c r="M956" s="100">
        <f t="shared" ref="M956:U956" si="966">(L956*M$5)</f>
        <v>0</v>
      </c>
      <c r="N956" s="100">
        <f t="shared" si="966"/>
        <v>0</v>
      </c>
      <c r="O956" s="100">
        <f t="shared" si="966"/>
        <v>0</v>
      </c>
      <c r="P956" s="100">
        <f t="shared" si="966"/>
        <v>0</v>
      </c>
      <c r="Q956" s="100">
        <f t="shared" si="966"/>
        <v>0</v>
      </c>
      <c r="R956" s="100">
        <f t="shared" si="966"/>
        <v>0</v>
      </c>
      <c r="S956" s="100">
        <f t="shared" si="966"/>
        <v>0</v>
      </c>
      <c r="T956" s="100">
        <f t="shared" si="966"/>
        <v>0</v>
      </c>
      <c r="U956" s="100">
        <f t="shared" si="966"/>
        <v>0</v>
      </c>
      <c r="V956"/>
    </row>
    <row r="957" spans="1:22" x14ac:dyDescent="0.25">
      <c r="A957" t="s">
        <v>112</v>
      </c>
      <c r="B957" s="95">
        <v>45717</v>
      </c>
      <c r="C957" t="s">
        <v>354</v>
      </c>
      <c r="D957" s="2">
        <v>11</v>
      </c>
      <c r="E957" t="s">
        <v>1421</v>
      </c>
      <c r="F957" t="s">
        <v>1402</v>
      </c>
      <c r="H957" s="2">
        <v>1</v>
      </c>
      <c r="I957" t="s">
        <v>49</v>
      </c>
      <c r="J957" t="s">
        <v>50</v>
      </c>
      <c r="K957" s="161" t="str">
        <f t="shared" si="913"/>
        <v>EE_11_23_5731p57.13a</v>
      </c>
      <c r="L957" s="79">
        <v>0</v>
      </c>
      <c r="M957" s="100">
        <f t="shared" ref="M957:U957" si="967">(L957*M$5)</f>
        <v>0</v>
      </c>
      <c r="N957" s="100">
        <f t="shared" si="967"/>
        <v>0</v>
      </c>
      <c r="O957" s="100">
        <f t="shared" si="967"/>
        <v>0</v>
      </c>
      <c r="P957" s="100">
        <f t="shared" si="967"/>
        <v>0</v>
      </c>
      <c r="Q957" s="100">
        <f t="shared" si="967"/>
        <v>0</v>
      </c>
      <c r="R957" s="100">
        <f t="shared" si="967"/>
        <v>0</v>
      </c>
      <c r="S957" s="100">
        <f t="shared" si="967"/>
        <v>0</v>
      </c>
      <c r="T957" s="100">
        <f t="shared" si="967"/>
        <v>0</v>
      </c>
      <c r="U957" s="100">
        <f t="shared" si="967"/>
        <v>0</v>
      </c>
      <c r="V957"/>
    </row>
    <row r="958" spans="1:22" x14ac:dyDescent="0.25">
      <c r="A958" t="s">
        <v>112</v>
      </c>
      <c r="B958" s="95">
        <v>45901</v>
      </c>
      <c r="C958" t="s">
        <v>354</v>
      </c>
      <c r="D958" s="2">
        <v>11</v>
      </c>
      <c r="E958" t="s">
        <v>1421</v>
      </c>
      <c r="F958" t="s">
        <v>1402</v>
      </c>
      <c r="H958" s="2">
        <v>1</v>
      </c>
      <c r="I958" t="s">
        <v>49</v>
      </c>
      <c r="J958" t="s">
        <v>50</v>
      </c>
      <c r="K958" s="161" t="str">
        <f t="shared" si="913"/>
        <v>EE_11_23_5731p57.13a</v>
      </c>
      <c r="L958" s="79">
        <v>0</v>
      </c>
      <c r="M958" s="100">
        <f t="shared" ref="M958:U958" si="968">(L958*M$5)</f>
        <v>0</v>
      </c>
      <c r="N958" s="100">
        <f t="shared" si="968"/>
        <v>0</v>
      </c>
      <c r="O958" s="100">
        <f t="shared" si="968"/>
        <v>0</v>
      </c>
      <c r="P958" s="100">
        <f t="shared" si="968"/>
        <v>0</v>
      </c>
      <c r="Q958" s="100">
        <f t="shared" si="968"/>
        <v>0</v>
      </c>
      <c r="R958" s="100">
        <f t="shared" si="968"/>
        <v>0</v>
      </c>
      <c r="S958" s="100">
        <f t="shared" si="968"/>
        <v>0</v>
      </c>
      <c r="T958" s="100">
        <f t="shared" si="968"/>
        <v>0</v>
      </c>
      <c r="U958" s="100">
        <f t="shared" si="968"/>
        <v>0</v>
      </c>
      <c r="V958"/>
    </row>
    <row r="959" spans="1:22" x14ac:dyDescent="0.25">
      <c r="A959" t="s">
        <v>95</v>
      </c>
      <c r="B959" s="95">
        <v>45748</v>
      </c>
      <c r="C959" t="s">
        <v>354</v>
      </c>
      <c r="D959" s="2">
        <v>13</v>
      </c>
      <c r="E959" t="s">
        <v>1422</v>
      </c>
      <c r="F959" t="s">
        <v>1133</v>
      </c>
      <c r="H959" s="2">
        <v>1</v>
      </c>
      <c r="I959" t="s">
        <v>45</v>
      </c>
      <c r="J959" t="s">
        <v>46</v>
      </c>
      <c r="K959" s="161" t="str">
        <f t="shared" si="913"/>
        <v>EE_13_35_5701p57.12</v>
      </c>
      <c r="L959" s="79">
        <v>0</v>
      </c>
      <c r="M959" s="100">
        <f t="shared" ref="M959:U959" si="969">(L959*M$5)</f>
        <v>0</v>
      </c>
      <c r="N959" s="100">
        <f t="shared" si="969"/>
        <v>0</v>
      </c>
      <c r="O959" s="100">
        <f t="shared" si="969"/>
        <v>0</v>
      </c>
      <c r="P959" s="100">
        <f t="shared" si="969"/>
        <v>0</v>
      </c>
      <c r="Q959" s="100">
        <f t="shared" si="969"/>
        <v>0</v>
      </c>
      <c r="R959" s="100">
        <f t="shared" si="969"/>
        <v>0</v>
      </c>
      <c r="S959" s="100">
        <f t="shared" si="969"/>
        <v>0</v>
      </c>
      <c r="T959" s="100">
        <f t="shared" si="969"/>
        <v>0</v>
      </c>
      <c r="U959" s="100">
        <f t="shared" si="969"/>
        <v>0</v>
      </c>
      <c r="V959"/>
    </row>
    <row r="960" spans="1:22" x14ac:dyDescent="0.25">
      <c r="A960" t="s">
        <v>95</v>
      </c>
      <c r="B960" s="95">
        <v>45931</v>
      </c>
      <c r="C960" t="s">
        <v>354</v>
      </c>
      <c r="D960" s="2">
        <v>13</v>
      </c>
      <c r="E960" t="s">
        <v>1422</v>
      </c>
      <c r="F960" t="s">
        <v>1133</v>
      </c>
      <c r="H960" s="2">
        <v>1</v>
      </c>
      <c r="I960" t="s">
        <v>45</v>
      </c>
      <c r="J960" t="s">
        <v>46</v>
      </c>
      <c r="K960" s="161" t="str">
        <f t="shared" si="913"/>
        <v>EE_13_35_5701p57.12</v>
      </c>
      <c r="L960" s="79">
        <v>0</v>
      </c>
      <c r="M960" s="100">
        <f t="shared" ref="M960:U960" si="970">(L960*M$5)</f>
        <v>0</v>
      </c>
      <c r="N960" s="100">
        <f t="shared" si="970"/>
        <v>0</v>
      </c>
      <c r="O960" s="100">
        <f t="shared" si="970"/>
        <v>0</v>
      </c>
      <c r="P960" s="100">
        <f t="shared" si="970"/>
        <v>0</v>
      </c>
      <c r="Q960" s="100">
        <f t="shared" si="970"/>
        <v>0</v>
      </c>
      <c r="R960" s="100">
        <f t="shared" si="970"/>
        <v>0</v>
      </c>
      <c r="S960" s="100">
        <f t="shared" si="970"/>
        <v>0</v>
      </c>
      <c r="T960" s="100">
        <f t="shared" si="970"/>
        <v>0</v>
      </c>
      <c r="U960" s="100">
        <f t="shared" si="970"/>
        <v>0</v>
      </c>
      <c r="V960"/>
    </row>
    <row r="961" spans="1:22" x14ac:dyDescent="0.25">
      <c r="A961" t="s">
        <v>95</v>
      </c>
      <c r="B961" s="95">
        <v>45748</v>
      </c>
      <c r="C961" t="s">
        <v>354</v>
      </c>
      <c r="D961" s="2">
        <v>13</v>
      </c>
      <c r="E961" t="s">
        <v>1423</v>
      </c>
      <c r="F961" t="s">
        <v>1133</v>
      </c>
      <c r="H961" s="2">
        <v>2</v>
      </c>
      <c r="I961" t="s">
        <v>45</v>
      </c>
      <c r="J961" t="s">
        <v>46</v>
      </c>
      <c r="K961" s="161" t="str">
        <f t="shared" si="913"/>
        <v>EE_13_XX_5701p57.12</v>
      </c>
      <c r="L961" s="79">
        <v>0</v>
      </c>
      <c r="M961" s="100">
        <f t="shared" ref="M961:U961" si="971">(L961*M$5)</f>
        <v>0</v>
      </c>
      <c r="N961" s="100">
        <f t="shared" si="971"/>
        <v>0</v>
      </c>
      <c r="O961" s="100">
        <f t="shared" si="971"/>
        <v>0</v>
      </c>
      <c r="P961" s="100">
        <f t="shared" si="971"/>
        <v>0</v>
      </c>
      <c r="Q961" s="100">
        <f t="shared" si="971"/>
        <v>0</v>
      </c>
      <c r="R961" s="100">
        <f t="shared" si="971"/>
        <v>0</v>
      </c>
      <c r="S961" s="100">
        <f t="shared" si="971"/>
        <v>0</v>
      </c>
      <c r="T961" s="100">
        <f t="shared" si="971"/>
        <v>0</v>
      </c>
      <c r="U961" s="100">
        <f t="shared" si="971"/>
        <v>0</v>
      </c>
      <c r="V961"/>
    </row>
    <row r="962" spans="1:22" x14ac:dyDescent="0.25">
      <c r="A962" t="s">
        <v>95</v>
      </c>
      <c r="B962" s="95">
        <v>45931</v>
      </c>
      <c r="C962" t="s">
        <v>354</v>
      </c>
      <c r="D962" s="2">
        <v>13</v>
      </c>
      <c r="E962" t="s">
        <v>1423</v>
      </c>
      <c r="F962" t="s">
        <v>1133</v>
      </c>
      <c r="H962" s="2">
        <v>2</v>
      </c>
      <c r="I962" t="s">
        <v>45</v>
      </c>
      <c r="J962" t="s">
        <v>46</v>
      </c>
      <c r="K962" s="161" t="str">
        <f t="shared" si="913"/>
        <v>EE_13_XX_5701p57.12</v>
      </c>
      <c r="L962" s="79">
        <v>0</v>
      </c>
      <c r="M962" s="100">
        <f t="shared" ref="M962:U962" si="972">(L962*M$5)</f>
        <v>0</v>
      </c>
      <c r="N962" s="100">
        <f t="shared" si="972"/>
        <v>0</v>
      </c>
      <c r="O962" s="100">
        <f t="shared" si="972"/>
        <v>0</v>
      </c>
      <c r="P962" s="100">
        <f t="shared" si="972"/>
        <v>0</v>
      </c>
      <c r="Q962" s="100">
        <f t="shared" si="972"/>
        <v>0</v>
      </c>
      <c r="R962" s="100">
        <f t="shared" si="972"/>
        <v>0</v>
      </c>
      <c r="S962" s="100">
        <f t="shared" si="972"/>
        <v>0</v>
      </c>
      <c r="T962" s="100">
        <f t="shared" si="972"/>
        <v>0</v>
      </c>
      <c r="U962" s="100">
        <f t="shared" si="972"/>
        <v>0</v>
      </c>
      <c r="V962"/>
    </row>
    <row r="963" spans="1:22" x14ac:dyDescent="0.25">
      <c r="A963" t="s">
        <v>95</v>
      </c>
      <c r="B963" s="95">
        <v>45778</v>
      </c>
      <c r="C963" t="s">
        <v>354</v>
      </c>
      <c r="D963" s="2">
        <v>13</v>
      </c>
      <c r="E963" t="s">
        <v>1424</v>
      </c>
      <c r="F963" t="s">
        <v>1425</v>
      </c>
      <c r="H963" s="2">
        <v>17</v>
      </c>
      <c r="I963" t="s">
        <v>39</v>
      </c>
      <c r="J963" t="s">
        <v>1139</v>
      </c>
      <c r="K963" s="161" t="str">
        <f t="shared" si="913"/>
        <v>EE_13_XX_5702p57.08</v>
      </c>
      <c r="L963" s="79">
        <v>0</v>
      </c>
      <c r="M963" s="100">
        <f t="shared" ref="M963:U963" si="973">(L963*M$5)</f>
        <v>0</v>
      </c>
      <c r="N963" s="100">
        <f t="shared" si="973"/>
        <v>0</v>
      </c>
      <c r="O963" s="100">
        <f t="shared" si="973"/>
        <v>0</v>
      </c>
      <c r="P963" s="100">
        <f t="shared" si="973"/>
        <v>0</v>
      </c>
      <c r="Q963" s="100">
        <f t="shared" si="973"/>
        <v>0</v>
      </c>
      <c r="R963" s="100">
        <f t="shared" si="973"/>
        <v>0</v>
      </c>
      <c r="S963" s="100">
        <f t="shared" si="973"/>
        <v>0</v>
      </c>
      <c r="T963" s="100">
        <f t="shared" si="973"/>
        <v>0</v>
      </c>
      <c r="U963" s="100">
        <f t="shared" si="973"/>
        <v>0</v>
      </c>
      <c r="V963"/>
    </row>
    <row r="964" spans="1:22" x14ac:dyDescent="0.25">
      <c r="A964" t="s">
        <v>112</v>
      </c>
      <c r="B964" s="95">
        <v>45717</v>
      </c>
      <c r="C964" t="s">
        <v>354</v>
      </c>
      <c r="D964" s="2">
        <v>18</v>
      </c>
      <c r="E964" t="s">
        <v>1426</v>
      </c>
      <c r="F964" t="s">
        <v>1402</v>
      </c>
      <c r="H964" s="2">
        <v>1</v>
      </c>
      <c r="I964" t="s">
        <v>49</v>
      </c>
      <c r="J964" t="s">
        <v>50</v>
      </c>
      <c r="K964" s="161" t="str">
        <f t="shared" si="913"/>
        <v>EE_18_23_5730p57.13a</v>
      </c>
      <c r="L964" s="79">
        <v>0</v>
      </c>
      <c r="M964" s="100">
        <f t="shared" ref="M964:U964" si="974">(L964*M$5)</f>
        <v>0</v>
      </c>
      <c r="N964" s="100">
        <f t="shared" si="974"/>
        <v>0</v>
      </c>
      <c r="O964" s="100">
        <f t="shared" si="974"/>
        <v>0</v>
      </c>
      <c r="P964" s="100">
        <f t="shared" si="974"/>
        <v>0</v>
      </c>
      <c r="Q964" s="100">
        <f t="shared" si="974"/>
        <v>0</v>
      </c>
      <c r="R964" s="100">
        <f t="shared" si="974"/>
        <v>0</v>
      </c>
      <c r="S964" s="100">
        <f t="shared" si="974"/>
        <v>0</v>
      </c>
      <c r="T964" s="100">
        <f t="shared" si="974"/>
        <v>0</v>
      </c>
      <c r="U964" s="100">
        <f t="shared" si="974"/>
        <v>0</v>
      </c>
      <c r="V964"/>
    </row>
    <row r="965" spans="1:22" x14ac:dyDescent="0.25">
      <c r="A965" t="s">
        <v>112</v>
      </c>
      <c r="B965" s="95">
        <v>45901</v>
      </c>
      <c r="C965" t="s">
        <v>354</v>
      </c>
      <c r="D965" s="2">
        <v>18</v>
      </c>
      <c r="E965" t="s">
        <v>1426</v>
      </c>
      <c r="F965" t="s">
        <v>1402</v>
      </c>
      <c r="H965" s="2">
        <v>1</v>
      </c>
      <c r="I965" t="s">
        <v>49</v>
      </c>
      <c r="J965" t="s">
        <v>50</v>
      </c>
      <c r="K965" s="161" t="str">
        <f t="shared" si="913"/>
        <v>EE_18_23_5730p57.13a</v>
      </c>
      <c r="L965" s="79">
        <v>0</v>
      </c>
      <c r="M965" s="100">
        <f t="shared" ref="M965:U965" si="975">(L965*M$5)</f>
        <v>0</v>
      </c>
      <c r="N965" s="100">
        <f t="shared" si="975"/>
        <v>0</v>
      </c>
      <c r="O965" s="100">
        <f t="shared" si="975"/>
        <v>0</v>
      </c>
      <c r="P965" s="100">
        <f t="shared" si="975"/>
        <v>0</v>
      </c>
      <c r="Q965" s="100">
        <f t="shared" si="975"/>
        <v>0</v>
      </c>
      <c r="R965" s="100">
        <f t="shared" si="975"/>
        <v>0</v>
      </c>
      <c r="S965" s="100">
        <f t="shared" si="975"/>
        <v>0</v>
      </c>
      <c r="T965" s="100">
        <f t="shared" si="975"/>
        <v>0</v>
      </c>
      <c r="U965" s="100">
        <f t="shared" si="975"/>
        <v>0</v>
      </c>
      <c r="V965"/>
    </row>
    <row r="966" spans="1:22" x14ac:dyDescent="0.25">
      <c r="A966" t="s">
        <v>112</v>
      </c>
      <c r="B966" s="95">
        <v>45717</v>
      </c>
      <c r="C966" t="s">
        <v>354</v>
      </c>
      <c r="D966" s="2">
        <v>18</v>
      </c>
      <c r="E966" t="s">
        <v>1427</v>
      </c>
      <c r="F966" t="s">
        <v>1402</v>
      </c>
      <c r="H966" s="2">
        <v>1</v>
      </c>
      <c r="I966" t="s">
        <v>49</v>
      </c>
      <c r="J966" t="s">
        <v>50</v>
      </c>
      <c r="K966" s="161" t="str">
        <f t="shared" si="913"/>
        <v>EE_18_23_5731p57.13a</v>
      </c>
      <c r="L966" s="79">
        <v>0</v>
      </c>
      <c r="M966" s="100">
        <f t="shared" ref="M966:U966" si="976">(L966*M$5)</f>
        <v>0</v>
      </c>
      <c r="N966" s="100">
        <f t="shared" si="976"/>
        <v>0</v>
      </c>
      <c r="O966" s="100">
        <f t="shared" si="976"/>
        <v>0</v>
      </c>
      <c r="P966" s="100">
        <f t="shared" si="976"/>
        <v>0</v>
      </c>
      <c r="Q966" s="100">
        <f t="shared" si="976"/>
        <v>0</v>
      </c>
      <c r="R966" s="100">
        <f t="shared" si="976"/>
        <v>0</v>
      </c>
      <c r="S966" s="100">
        <f t="shared" si="976"/>
        <v>0</v>
      </c>
      <c r="T966" s="100">
        <f t="shared" si="976"/>
        <v>0</v>
      </c>
      <c r="U966" s="100">
        <f t="shared" si="976"/>
        <v>0</v>
      </c>
      <c r="V966"/>
    </row>
    <row r="967" spans="1:22" x14ac:dyDescent="0.25">
      <c r="A967" t="s">
        <v>112</v>
      </c>
      <c r="B967" s="95">
        <v>45901</v>
      </c>
      <c r="C967" t="s">
        <v>354</v>
      </c>
      <c r="D967" s="2">
        <v>18</v>
      </c>
      <c r="E967" t="s">
        <v>1427</v>
      </c>
      <c r="F967" t="s">
        <v>1402</v>
      </c>
      <c r="H967" s="2">
        <v>1</v>
      </c>
      <c r="I967" t="s">
        <v>49</v>
      </c>
      <c r="J967" t="s">
        <v>50</v>
      </c>
      <c r="K967" s="161" t="str">
        <f t="shared" si="913"/>
        <v>EE_18_23_5731p57.13a</v>
      </c>
      <c r="L967" s="79">
        <v>0</v>
      </c>
      <c r="M967" s="100">
        <f t="shared" ref="M967:U967" si="977">(L967*M$5)</f>
        <v>0</v>
      </c>
      <c r="N967" s="100">
        <f t="shared" si="977"/>
        <v>0</v>
      </c>
      <c r="O967" s="100">
        <f t="shared" si="977"/>
        <v>0</v>
      </c>
      <c r="P967" s="100">
        <f t="shared" si="977"/>
        <v>0</v>
      </c>
      <c r="Q967" s="100">
        <f t="shared" si="977"/>
        <v>0</v>
      </c>
      <c r="R967" s="100">
        <f t="shared" si="977"/>
        <v>0</v>
      </c>
      <c r="S967" s="100">
        <f t="shared" si="977"/>
        <v>0</v>
      </c>
      <c r="T967" s="100">
        <f t="shared" si="977"/>
        <v>0</v>
      </c>
      <c r="U967" s="100">
        <f t="shared" si="977"/>
        <v>0</v>
      </c>
      <c r="V967"/>
    </row>
    <row r="968" spans="1:22" x14ac:dyDescent="0.25">
      <c r="A968" t="s">
        <v>95</v>
      </c>
      <c r="B968" s="95">
        <v>45748</v>
      </c>
      <c r="C968" t="s">
        <v>354</v>
      </c>
      <c r="D968" s="2">
        <v>25</v>
      </c>
      <c r="E968" t="s">
        <v>1428</v>
      </c>
      <c r="F968" t="s">
        <v>1429</v>
      </c>
      <c r="H968" s="2">
        <v>1</v>
      </c>
      <c r="I968" t="s">
        <v>62</v>
      </c>
      <c r="J968" t="s">
        <v>63</v>
      </c>
      <c r="K968" s="161" t="str">
        <f t="shared" ref="K968:K1031" si="978">CONCATENATE(E968,I968)</f>
        <v>EE_25_01_5710p57.22</v>
      </c>
      <c r="L968" s="79">
        <v>0</v>
      </c>
      <c r="M968" s="100">
        <f t="shared" ref="M968:U968" si="979">(L968*M$5)</f>
        <v>0</v>
      </c>
      <c r="N968" s="100">
        <f t="shared" si="979"/>
        <v>0</v>
      </c>
      <c r="O968" s="100">
        <f t="shared" si="979"/>
        <v>0</v>
      </c>
      <c r="P968" s="100">
        <f t="shared" si="979"/>
        <v>0</v>
      </c>
      <c r="Q968" s="100">
        <f t="shared" si="979"/>
        <v>0</v>
      </c>
      <c r="R968" s="100">
        <f t="shared" si="979"/>
        <v>0</v>
      </c>
      <c r="S968" s="100">
        <f t="shared" si="979"/>
        <v>0</v>
      </c>
      <c r="T968" s="100">
        <f t="shared" si="979"/>
        <v>0</v>
      </c>
      <c r="U968" s="100">
        <f t="shared" si="979"/>
        <v>0</v>
      </c>
      <c r="V968"/>
    </row>
    <row r="969" spans="1:22" x14ac:dyDescent="0.25">
      <c r="A969" t="s">
        <v>95</v>
      </c>
      <c r="B969" s="95">
        <v>45748</v>
      </c>
      <c r="C969" t="s">
        <v>354</v>
      </c>
      <c r="D969" s="2">
        <v>25</v>
      </c>
      <c r="E969" t="s">
        <v>1430</v>
      </c>
      <c r="F969" t="s">
        <v>1429</v>
      </c>
      <c r="H969" s="2">
        <v>1</v>
      </c>
      <c r="I969" t="s">
        <v>62</v>
      </c>
      <c r="J969" t="s">
        <v>63</v>
      </c>
      <c r="K969" s="161" t="str">
        <f t="shared" si="978"/>
        <v>EE_25_01_5711p57.22</v>
      </c>
      <c r="L969" s="79">
        <v>0</v>
      </c>
      <c r="M969" s="100">
        <f t="shared" ref="M969:U969" si="980">(L969*M$5)</f>
        <v>0</v>
      </c>
      <c r="N969" s="100">
        <f t="shared" si="980"/>
        <v>0</v>
      </c>
      <c r="O969" s="100">
        <f t="shared" si="980"/>
        <v>0</v>
      </c>
      <c r="P969" s="100">
        <f t="shared" si="980"/>
        <v>0</v>
      </c>
      <c r="Q969" s="100">
        <f t="shared" si="980"/>
        <v>0</v>
      </c>
      <c r="R969" s="100">
        <f t="shared" si="980"/>
        <v>0</v>
      </c>
      <c r="S969" s="100">
        <f t="shared" si="980"/>
        <v>0</v>
      </c>
      <c r="T969" s="100">
        <f t="shared" si="980"/>
        <v>0</v>
      </c>
      <c r="U969" s="100">
        <f t="shared" si="980"/>
        <v>0</v>
      </c>
      <c r="V969"/>
    </row>
    <row r="970" spans="1:22" x14ac:dyDescent="0.25">
      <c r="A970" t="s">
        <v>95</v>
      </c>
      <c r="B970" s="95">
        <v>45748</v>
      </c>
      <c r="C970" t="s">
        <v>354</v>
      </c>
      <c r="D970" s="2">
        <v>25</v>
      </c>
      <c r="E970" t="s">
        <v>1431</v>
      </c>
      <c r="F970" t="s">
        <v>1432</v>
      </c>
      <c r="H970" s="2">
        <v>2</v>
      </c>
      <c r="I970" t="s">
        <v>62</v>
      </c>
      <c r="J970" t="s">
        <v>63</v>
      </c>
      <c r="K970" s="161" t="str">
        <f t="shared" si="978"/>
        <v>EE_25_01_5712p57.22</v>
      </c>
      <c r="L970" s="79">
        <v>0</v>
      </c>
      <c r="M970" s="100">
        <f t="shared" ref="M970:U970" si="981">(L970*M$5)</f>
        <v>0</v>
      </c>
      <c r="N970" s="100">
        <f t="shared" si="981"/>
        <v>0</v>
      </c>
      <c r="O970" s="100">
        <f t="shared" si="981"/>
        <v>0</v>
      </c>
      <c r="P970" s="100">
        <f t="shared" si="981"/>
        <v>0</v>
      </c>
      <c r="Q970" s="100">
        <f t="shared" si="981"/>
        <v>0</v>
      </c>
      <c r="R970" s="100">
        <f t="shared" si="981"/>
        <v>0</v>
      </c>
      <c r="S970" s="100">
        <f t="shared" si="981"/>
        <v>0</v>
      </c>
      <c r="T970" s="100">
        <f t="shared" si="981"/>
        <v>0</v>
      </c>
      <c r="U970" s="100">
        <f t="shared" si="981"/>
        <v>0</v>
      </c>
      <c r="V970"/>
    </row>
    <row r="971" spans="1:22" x14ac:dyDescent="0.25">
      <c r="A971" t="s">
        <v>95</v>
      </c>
      <c r="B971" s="95">
        <v>45748</v>
      </c>
      <c r="C971" t="s">
        <v>354</v>
      </c>
      <c r="D971" s="2">
        <v>25</v>
      </c>
      <c r="E971" t="s">
        <v>1433</v>
      </c>
      <c r="F971" t="s">
        <v>1434</v>
      </c>
      <c r="G971" t="s">
        <v>1395</v>
      </c>
      <c r="H971" s="2">
        <v>1</v>
      </c>
      <c r="I971" t="s">
        <v>62</v>
      </c>
      <c r="J971" t="s">
        <v>63</v>
      </c>
      <c r="K971" s="161" t="str">
        <f t="shared" si="978"/>
        <v>EE_25_02_5701p57.22</v>
      </c>
      <c r="L971" s="79">
        <v>0</v>
      </c>
      <c r="M971" s="100">
        <f t="shared" ref="M971:U971" si="982">(L971*M$5)</f>
        <v>0</v>
      </c>
      <c r="N971" s="100">
        <f t="shared" si="982"/>
        <v>0</v>
      </c>
      <c r="O971" s="100">
        <f t="shared" si="982"/>
        <v>0</v>
      </c>
      <c r="P971" s="100">
        <f t="shared" si="982"/>
        <v>0</v>
      </c>
      <c r="Q971" s="100">
        <f t="shared" si="982"/>
        <v>0</v>
      </c>
      <c r="R971" s="100">
        <f t="shared" si="982"/>
        <v>0</v>
      </c>
      <c r="S971" s="100">
        <f t="shared" si="982"/>
        <v>0</v>
      </c>
      <c r="T971" s="100">
        <f t="shared" si="982"/>
        <v>0</v>
      </c>
      <c r="U971" s="100">
        <f t="shared" si="982"/>
        <v>0</v>
      </c>
      <c r="V971"/>
    </row>
    <row r="972" spans="1:22" x14ac:dyDescent="0.25">
      <c r="A972" t="s">
        <v>95</v>
      </c>
      <c r="B972" s="95">
        <v>45748</v>
      </c>
      <c r="C972" t="s">
        <v>354</v>
      </c>
      <c r="D972" s="2">
        <v>25</v>
      </c>
      <c r="E972" t="s">
        <v>1435</v>
      </c>
      <c r="F972" t="s">
        <v>1254</v>
      </c>
      <c r="G972" t="s">
        <v>1395</v>
      </c>
      <c r="H972" s="2">
        <v>1</v>
      </c>
      <c r="I972" t="s">
        <v>62</v>
      </c>
      <c r="J972" t="s">
        <v>63</v>
      </c>
      <c r="K972" s="161" t="str">
        <f t="shared" si="978"/>
        <v>EE_25_02_5702p57.22</v>
      </c>
      <c r="L972" s="79">
        <v>0</v>
      </c>
      <c r="M972" s="100">
        <f t="shared" ref="M972:U972" si="983">(L972*M$5)</f>
        <v>0</v>
      </c>
      <c r="N972" s="100">
        <f t="shared" si="983"/>
        <v>0</v>
      </c>
      <c r="O972" s="100">
        <f t="shared" si="983"/>
        <v>0</v>
      </c>
      <c r="P972" s="100">
        <f t="shared" si="983"/>
        <v>0</v>
      </c>
      <c r="Q972" s="100">
        <f t="shared" si="983"/>
        <v>0</v>
      </c>
      <c r="R972" s="100">
        <f t="shared" si="983"/>
        <v>0</v>
      </c>
      <c r="S972" s="100">
        <f t="shared" si="983"/>
        <v>0</v>
      </c>
      <c r="T972" s="100">
        <f t="shared" si="983"/>
        <v>0</v>
      </c>
      <c r="U972" s="100">
        <f t="shared" si="983"/>
        <v>0</v>
      </c>
      <c r="V972"/>
    </row>
    <row r="973" spans="1:22" x14ac:dyDescent="0.25">
      <c r="A973" t="s">
        <v>112</v>
      </c>
      <c r="B973" s="95">
        <v>45717</v>
      </c>
      <c r="C973" t="s">
        <v>354</v>
      </c>
      <c r="D973" s="2">
        <v>25</v>
      </c>
      <c r="E973" t="s">
        <v>1436</v>
      </c>
      <c r="F973" t="s">
        <v>1402</v>
      </c>
      <c r="H973" s="2">
        <v>1</v>
      </c>
      <c r="I973" t="s">
        <v>49</v>
      </c>
      <c r="J973" t="s">
        <v>50</v>
      </c>
      <c r="K973" s="161" t="str">
        <f t="shared" si="978"/>
        <v>EE_25_25_5701p57.13a</v>
      </c>
      <c r="L973" s="79">
        <v>0</v>
      </c>
      <c r="M973" s="100">
        <f t="shared" ref="M973:U973" si="984">(L973*M$5)</f>
        <v>0</v>
      </c>
      <c r="N973" s="100">
        <f t="shared" si="984"/>
        <v>0</v>
      </c>
      <c r="O973" s="100">
        <f t="shared" si="984"/>
        <v>0</v>
      </c>
      <c r="P973" s="100">
        <f t="shared" si="984"/>
        <v>0</v>
      </c>
      <c r="Q973" s="100">
        <f t="shared" si="984"/>
        <v>0</v>
      </c>
      <c r="R973" s="100">
        <f t="shared" si="984"/>
        <v>0</v>
      </c>
      <c r="S973" s="100">
        <f t="shared" si="984"/>
        <v>0</v>
      </c>
      <c r="T973" s="100">
        <f t="shared" si="984"/>
        <v>0</v>
      </c>
      <c r="U973" s="100">
        <f t="shared" si="984"/>
        <v>0</v>
      </c>
      <c r="V973"/>
    </row>
    <row r="974" spans="1:22" x14ac:dyDescent="0.25">
      <c r="A974" t="s">
        <v>112</v>
      </c>
      <c r="B974" s="95">
        <v>45901</v>
      </c>
      <c r="C974" t="s">
        <v>354</v>
      </c>
      <c r="D974" s="2">
        <v>25</v>
      </c>
      <c r="E974" t="s">
        <v>1436</v>
      </c>
      <c r="F974" t="s">
        <v>1402</v>
      </c>
      <c r="H974" s="2">
        <v>1</v>
      </c>
      <c r="I974" t="s">
        <v>49</v>
      </c>
      <c r="J974" t="s">
        <v>50</v>
      </c>
      <c r="K974" s="161" t="str">
        <f t="shared" si="978"/>
        <v>EE_25_25_5701p57.13a</v>
      </c>
      <c r="L974" s="79">
        <v>0</v>
      </c>
      <c r="M974" s="100">
        <f t="shared" ref="M974:U974" si="985">(L974*M$5)</f>
        <v>0</v>
      </c>
      <c r="N974" s="100">
        <f t="shared" si="985"/>
        <v>0</v>
      </c>
      <c r="O974" s="100">
        <f t="shared" si="985"/>
        <v>0</v>
      </c>
      <c r="P974" s="100">
        <f t="shared" si="985"/>
        <v>0</v>
      </c>
      <c r="Q974" s="100">
        <f t="shared" si="985"/>
        <v>0</v>
      </c>
      <c r="R974" s="100">
        <f t="shared" si="985"/>
        <v>0</v>
      </c>
      <c r="S974" s="100">
        <f t="shared" si="985"/>
        <v>0</v>
      </c>
      <c r="T974" s="100">
        <f t="shared" si="985"/>
        <v>0</v>
      </c>
      <c r="U974" s="100">
        <f t="shared" si="985"/>
        <v>0</v>
      </c>
      <c r="V974"/>
    </row>
    <row r="975" spans="1:22" x14ac:dyDescent="0.25">
      <c r="A975" t="s">
        <v>112</v>
      </c>
      <c r="B975" s="95">
        <v>45717</v>
      </c>
      <c r="C975" t="s">
        <v>354</v>
      </c>
      <c r="D975" s="2">
        <v>25</v>
      </c>
      <c r="E975" t="s">
        <v>1437</v>
      </c>
      <c r="F975" t="s">
        <v>1402</v>
      </c>
      <c r="H975" s="2">
        <v>1</v>
      </c>
      <c r="I975" t="s">
        <v>49</v>
      </c>
      <c r="J975" t="s">
        <v>50</v>
      </c>
      <c r="K975" s="161" t="str">
        <f t="shared" si="978"/>
        <v>EE_25_25_5702p57.13a</v>
      </c>
      <c r="L975" s="79">
        <v>0</v>
      </c>
      <c r="M975" s="100">
        <f t="shared" ref="M975:U975" si="986">(L975*M$5)</f>
        <v>0</v>
      </c>
      <c r="N975" s="100">
        <f t="shared" si="986"/>
        <v>0</v>
      </c>
      <c r="O975" s="100">
        <f t="shared" si="986"/>
        <v>0</v>
      </c>
      <c r="P975" s="100">
        <f t="shared" si="986"/>
        <v>0</v>
      </c>
      <c r="Q975" s="100">
        <f t="shared" si="986"/>
        <v>0</v>
      </c>
      <c r="R975" s="100">
        <f t="shared" si="986"/>
        <v>0</v>
      </c>
      <c r="S975" s="100">
        <f t="shared" si="986"/>
        <v>0</v>
      </c>
      <c r="T975" s="100">
        <f t="shared" si="986"/>
        <v>0</v>
      </c>
      <c r="U975" s="100">
        <f t="shared" si="986"/>
        <v>0</v>
      </c>
      <c r="V975"/>
    </row>
    <row r="976" spans="1:22" x14ac:dyDescent="0.25">
      <c r="A976" t="s">
        <v>112</v>
      </c>
      <c r="B976" s="95">
        <v>45901</v>
      </c>
      <c r="C976" t="s">
        <v>354</v>
      </c>
      <c r="D976" s="2">
        <v>25</v>
      </c>
      <c r="E976" t="s">
        <v>1437</v>
      </c>
      <c r="F976" t="s">
        <v>1402</v>
      </c>
      <c r="H976" s="2">
        <v>1</v>
      </c>
      <c r="I976" t="s">
        <v>49</v>
      </c>
      <c r="J976" t="s">
        <v>50</v>
      </c>
      <c r="K976" s="161" t="str">
        <f t="shared" si="978"/>
        <v>EE_25_25_5702p57.13a</v>
      </c>
      <c r="L976" s="79">
        <v>0</v>
      </c>
      <c r="M976" s="100">
        <f t="shared" ref="M976:U976" si="987">(L976*M$5)</f>
        <v>0</v>
      </c>
      <c r="N976" s="100">
        <f t="shared" si="987"/>
        <v>0</v>
      </c>
      <c r="O976" s="100">
        <f t="shared" si="987"/>
        <v>0</v>
      </c>
      <c r="P976" s="100">
        <f t="shared" si="987"/>
        <v>0</v>
      </c>
      <c r="Q976" s="100">
        <f t="shared" si="987"/>
        <v>0</v>
      </c>
      <c r="R976" s="100">
        <f t="shared" si="987"/>
        <v>0</v>
      </c>
      <c r="S976" s="100">
        <f t="shared" si="987"/>
        <v>0</v>
      </c>
      <c r="T976" s="100">
        <f t="shared" si="987"/>
        <v>0</v>
      </c>
      <c r="U976" s="100">
        <f t="shared" si="987"/>
        <v>0</v>
      </c>
      <c r="V976"/>
    </row>
    <row r="977" spans="1:22" x14ac:dyDescent="0.25">
      <c r="A977" t="s">
        <v>112</v>
      </c>
      <c r="B977" s="95">
        <v>45717</v>
      </c>
      <c r="C977" t="s">
        <v>354</v>
      </c>
      <c r="D977" s="2">
        <v>25</v>
      </c>
      <c r="E977" t="s">
        <v>1438</v>
      </c>
      <c r="F977" t="s">
        <v>1402</v>
      </c>
      <c r="H977" s="2">
        <v>1</v>
      </c>
      <c r="I977" t="s">
        <v>49</v>
      </c>
      <c r="J977" t="s">
        <v>50</v>
      </c>
      <c r="K977" s="161" t="str">
        <f t="shared" si="978"/>
        <v>EE_25_25_5703p57.13a</v>
      </c>
      <c r="L977" s="79">
        <v>0</v>
      </c>
      <c r="M977" s="100">
        <f t="shared" ref="M977:U977" si="988">(L977*M$5)</f>
        <v>0</v>
      </c>
      <c r="N977" s="100">
        <f t="shared" si="988"/>
        <v>0</v>
      </c>
      <c r="O977" s="100">
        <f t="shared" si="988"/>
        <v>0</v>
      </c>
      <c r="P977" s="100">
        <f t="shared" si="988"/>
        <v>0</v>
      </c>
      <c r="Q977" s="100">
        <f t="shared" si="988"/>
        <v>0</v>
      </c>
      <c r="R977" s="100">
        <f t="shared" si="988"/>
        <v>0</v>
      </c>
      <c r="S977" s="100">
        <f t="shared" si="988"/>
        <v>0</v>
      </c>
      <c r="T977" s="100">
        <f t="shared" si="988"/>
        <v>0</v>
      </c>
      <c r="U977" s="100">
        <f t="shared" si="988"/>
        <v>0</v>
      </c>
      <c r="V977"/>
    </row>
    <row r="978" spans="1:22" x14ac:dyDescent="0.25">
      <c r="A978" t="s">
        <v>112</v>
      </c>
      <c r="B978" s="95">
        <v>45901</v>
      </c>
      <c r="C978" t="s">
        <v>354</v>
      </c>
      <c r="D978" s="2">
        <v>25</v>
      </c>
      <c r="E978" t="s">
        <v>1438</v>
      </c>
      <c r="F978" t="s">
        <v>1402</v>
      </c>
      <c r="H978" s="2">
        <v>1</v>
      </c>
      <c r="I978" t="s">
        <v>49</v>
      </c>
      <c r="J978" t="s">
        <v>50</v>
      </c>
      <c r="K978" s="161" t="str">
        <f t="shared" si="978"/>
        <v>EE_25_25_5703p57.13a</v>
      </c>
      <c r="L978" s="79">
        <v>0</v>
      </c>
      <c r="M978" s="100">
        <f t="shared" ref="M978:U978" si="989">(L978*M$5)</f>
        <v>0</v>
      </c>
      <c r="N978" s="100">
        <f t="shared" si="989"/>
        <v>0</v>
      </c>
      <c r="O978" s="100">
        <f t="shared" si="989"/>
        <v>0</v>
      </c>
      <c r="P978" s="100">
        <f t="shared" si="989"/>
        <v>0</v>
      </c>
      <c r="Q978" s="100">
        <f t="shared" si="989"/>
        <v>0</v>
      </c>
      <c r="R978" s="100">
        <f t="shared" si="989"/>
        <v>0</v>
      </c>
      <c r="S978" s="100">
        <f t="shared" si="989"/>
        <v>0</v>
      </c>
      <c r="T978" s="100">
        <f t="shared" si="989"/>
        <v>0</v>
      </c>
      <c r="U978" s="100">
        <f t="shared" si="989"/>
        <v>0</v>
      </c>
      <c r="V978"/>
    </row>
    <row r="979" spans="1:22" x14ac:dyDescent="0.25">
      <c r="A979" t="s">
        <v>95</v>
      </c>
      <c r="B979" s="95">
        <v>45748</v>
      </c>
      <c r="C979" t="s">
        <v>354</v>
      </c>
      <c r="D979" s="2">
        <v>25</v>
      </c>
      <c r="E979" t="s">
        <v>1439</v>
      </c>
      <c r="F979" t="s">
        <v>1429</v>
      </c>
      <c r="H979" s="2">
        <v>1</v>
      </c>
      <c r="I979" t="s">
        <v>62</v>
      </c>
      <c r="J979" t="s">
        <v>63</v>
      </c>
      <c r="K979" s="161" t="str">
        <f t="shared" si="978"/>
        <v>EE_26_26_5701p57.22</v>
      </c>
      <c r="L979" s="79">
        <v>0</v>
      </c>
      <c r="M979" s="100">
        <f t="shared" ref="M979:U979" si="990">(L979*M$5)</f>
        <v>0</v>
      </c>
      <c r="N979" s="100">
        <f t="shared" si="990"/>
        <v>0</v>
      </c>
      <c r="O979" s="100">
        <f t="shared" si="990"/>
        <v>0</v>
      </c>
      <c r="P979" s="100">
        <f t="shared" si="990"/>
        <v>0</v>
      </c>
      <c r="Q979" s="100">
        <f t="shared" si="990"/>
        <v>0</v>
      </c>
      <c r="R979" s="100">
        <f t="shared" si="990"/>
        <v>0</v>
      </c>
      <c r="S979" s="100">
        <f t="shared" si="990"/>
        <v>0</v>
      </c>
      <c r="T979" s="100">
        <f t="shared" si="990"/>
        <v>0</v>
      </c>
      <c r="U979" s="100">
        <f t="shared" si="990"/>
        <v>0</v>
      </c>
      <c r="V979"/>
    </row>
    <row r="980" spans="1:22" x14ac:dyDescent="0.25">
      <c r="A980"/>
      <c r="B980" s="95">
        <v>45839</v>
      </c>
      <c r="C980" t="s">
        <v>575</v>
      </c>
      <c r="D980" s="2">
        <v>0</v>
      </c>
      <c r="E980" t="s">
        <v>1440</v>
      </c>
      <c r="F980" t="s">
        <v>1441</v>
      </c>
      <c r="G980" t="s">
        <v>1181</v>
      </c>
      <c r="H980" s="2">
        <v>1</v>
      </c>
      <c r="I980" t="s">
        <v>62</v>
      </c>
      <c r="J980" t="s">
        <v>63</v>
      </c>
      <c r="K980" s="161" t="str">
        <f t="shared" si="978"/>
        <v>EG_00_01_5702p57.22</v>
      </c>
      <c r="L980" s="79">
        <v>0</v>
      </c>
      <c r="M980" s="100">
        <f t="shared" ref="M980:U980" si="991">(L980*M$5)</f>
        <v>0</v>
      </c>
      <c r="N980" s="100">
        <f t="shared" si="991"/>
        <v>0</v>
      </c>
      <c r="O980" s="100">
        <f t="shared" si="991"/>
        <v>0</v>
      </c>
      <c r="P980" s="100">
        <f t="shared" si="991"/>
        <v>0</v>
      </c>
      <c r="Q980" s="100">
        <f t="shared" si="991"/>
        <v>0</v>
      </c>
      <c r="R980" s="100">
        <f t="shared" si="991"/>
        <v>0</v>
      </c>
      <c r="S980" s="100">
        <f t="shared" si="991"/>
        <v>0</v>
      </c>
      <c r="T980" s="100">
        <f t="shared" si="991"/>
        <v>0</v>
      </c>
      <c r="U980" s="100">
        <f t="shared" si="991"/>
        <v>0</v>
      </c>
      <c r="V980"/>
    </row>
    <row r="981" spans="1:22" x14ac:dyDescent="0.25">
      <c r="A981"/>
      <c r="B981" s="95">
        <v>45839</v>
      </c>
      <c r="C981" t="s">
        <v>575</v>
      </c>
      <c r="D981" s="2">
        <v>0</v>
      </c>
      <c r="E981" t="s">
        <v>1442</v>
      </c>
      <c r="F981" t="s">
        <v>1443</v>
      </c>
      <c r="G981" t="s">
        <v>1174</v>
      </c>
      <c r="H981" s="2">
        <v>1</v>
      </c>
      <c r="I981" t="s">
        <v>62</v>
      </c>
      <c r="J981" t="s">
        <v>63</v>
      </c>
      <c r="K981" s="161" t="str">
        <f t="shared" si="978"/>
        <v>EG_00_02_5702p57.22</v>
      </c>
      <c r="L981" s="79">
        <v>0</v>
      </c>
      <c r="M981" s="100">
        <f t="shared" ref="M981:U981" si="992">(L981*M$5)</f>
        <v>0</v>
      </c>
      <c r="N981" s="100">
        <f t="shared" si="992"/>
        <v>0</v>
      </c>
      <c r="O981" s="100">
        <f t="shared" si="992"/>
        <v>0</v>
      </c>
      <c r="P981" s="100">
        <f t="shared" si="992"/>
        <v>0</v>
      </c>
      <c r="Q981" s="100">
        <f t="shared" si="992"/>
        <v>0</v>
      </c>
      <c r="R981" s="100">
        <f t="shared" si="992"/>
        <v>0</v>
      </c>
      <c r="S981" s="100">
        <f t="shared" si="992"/>
        <v>0</v>
      </c>
      <c r="T981" s="100">
        <f t="shared" si="992"/>
        <v>0</v>
      </c>
      <c r="U981" s="100">
        <f t="shared" si="992"/>
        <v>0</v>
      </c>
      <c r="V981"/>
    </row>
    <row r="982" spans="1:22" x14ac:dyDescent="0.25">
      <c r="A982"/>
      <c r="B982" s="95">
        <v>45839</v>
      </c>
      <c r="C982" t="s">
        <v>575</v>
      </c>
      <c r="D982" s="2">
        <v>0</v>
      </c>
      <c r="E982" t="s">
        <v>1444</v>
      </c>
      <c r="F982" t="s">
        <v>1445</v>
      </c>
      <c r="G982" t="s">
        <v>1395</v>
      </c>
      <c r="H982" s="2">
        <v>1</v>
      </c>
      <c r="I982" t="s">
        <v>62</v>
      </c>
      <c r="J982" t="s">
        <v>63</v>
      </c>
      <c r="K982" s="161" t="str">
        <f t="shared" si="978"/>
        <v>EG_00_02_5703p57.22</v>
      </c>
      <c r="L982" s="79">
        <v>0</v>
      </c>
      <c r="M982" s="100">
        <f t="shared" ref="M982:U982" si="993">(L982*M$5)</f>
        <v>0</v>
      </c>
      <c r="N982" s="100">
        <f t="shared" si="993"/>
        <v>0</v>
      </c>
      <c r="O982" s="100">
        <f t="shared" si="993"/>
        <v>0</v>
      </c>
      <c r="P982" s="100">
        <f t="shared" si="993"/>
        <v>0</v>
      </c>
      <c r="Q982" s="100">
        <f t="shared" si="993"/>
        <v>0</v>
      </c>
      <c r="R982" s="100">
        <f t="shared" si="993"/>
        <v>0</v>
      </c>
      <c r="S982" s="100">
        <f t="shared" si="993"/>
        <v>0</v>
      </c>
      <c r="T982" s="100">
        <f t="shared" si="993"/>
        <v>0</v>
      </c>
      <c r="U982" s="100">
        <f t="shared" si="993"/>
        <v>0</v>
      </c>
      <c r="V982"/>
    </row>
    <row r="983" spans="1:22" x14ac:dyDescent="0.25">
      <c r="A983"/>
      <c r="B983" s="95">
        <v>45663</v>
      </c>
      <c r="C983" t="s">
        <v>575</v>
      </c>
      <c r="D983" s="2">
        <v>0</v>
      </c>
      <c r="E983" t="s">
        <v>1446</v>
      </c>
      <c r="F983" t="s">
        <v>1133</v>
      </c>
      <c r="H983" s="2">
        <v>1</v>
      </c>
      <c r="I983" t="s">
        <v>45</v>
      </c>
      <c r="J983" t="s">
        <v>46</v>
      </c>
      <c r="K983" s="161" t="str">
        <f t="shared" si="978"/>
        <v>EG_00_02_5755p57.12</v>
      </c>
      <c r="L983" s="79">
        <v>0</v>
      </c>
      <c r="M983" s="100">
        <f t="shared" ref="M983:U983" si="994">(L983*M$5)</f>
        <v>0</v>
      </c>
      <c r="N983" s="100">
        <f t="shared" si="994"/>
        <v>0</v>
      </c>
      <c r="O983" s="100">
        <f t="shared" si="994"/>
        <v>0</v>
      </c>
      <c r="P983" s="100">
        <f t="shared" si="994"/>
        <v>0</v>
      </c>
      <c r="Q983" s="100">
        <f t="shared" si="994"/>
        <v>0</v>
      </c>
      <c r="R983" s="100">
        <f t="shared" si="994"/>
        <v>0</v>
      </c>
      <c r="S983" s="100">
        <f t="shared" si="994"/>
        <v>0</v>
      </c>
      <c r="T983" s="100">
        <f t="shared" si="994"/>
        <v>0</v>
      </c>
      <c r="U983" s="100">
        <f t="shared" si="994"/>
        <v>0</v>
      </c>
      <c r="V983"/>
    </row>
    <row r="984" spans="1:22" x14ac:dyDescent="0.25">
      <c r="A984"/>
      <c r="B984" s="95">
        <v>45754</v>
      </c>
      <c r="C984" t="s">
        <v>575</v>
      </c>
      <c r="D984" s="2">
        <v>0</v>
      </c>
      <c r="E984" t="s">
        <v>1446</v>
      </c>
      <c r="F984" t="s">
        <v>1133</v>
      </c>
      <c r="H984" s="2">
        <v>1</v>
      </c>
      <c r="I984" t="s">
        <v>45</v>
      </c>
      <c r="J984" t="s">
        <v>46</v>
      </c>
      <c r="K984" s="161" t="str">
        <f t="shared" si="978"/>
        <v>EG_00_02_5755p57.12</v>
      </c>
      <c r="L984" s="79">
        <v>0</v>
      </c>
      <c r="M984" s="100">
        <f t="shared" ref="M984:U984" si="995">(L984*M$5)</f>
        <v>0</v>
      </c>
      <c r="N984" s="100">
        <f t="shared" si="995"/>
        <v>0</v>
      </c>
      <c r="O984" s="100">
        <f t="shared" si="995"/>
        <v>0</v>
      </c>
      <c r="P984" s="100">
        <f t="shared" si="995"/>
        <v>0</v>
      </c>
      <c r="Q984" s="100">
        <f t="shared" si="995"/>
        <v>0</v>
      </c>
      <c r="R984" s="100">
        <f t="shared" si="995"/>
        <v>0</v>
      </c>
      <c r="S984" s="100">
        <f t="shared" si="995"/>
        <v>0</v>
      </c>
      <c r="T984" s="100">
        <f t="shared" si="995"/>
        <v>0</v>
      </c>
      <c r="U984" s="100">
        <f t="shared" si="995"/>
        <v>0</v>
      </c>
      <c r="V984"/>
    </row>
    <row r="985" spans="1:22" x14ac:dyDescent="0.25">
      <c r="A985"/>
      <c r="B985" s="95">
        <v>45845</v>
      </c>
      <c r="C985" t="s">
        <v>575</v>
      </c>
      <c r="D985" s="2">
        <v>0</v>
      </c>
      <c r="E985" t="s">
        <v>1446</v>
      </c>
      <c r="F985" t="s">
        <v>1133</v>
      </c>
      <c r="H985" s="2">
        <v>1</v>
      </c>
      <c r="I985" t="s">
        <v>45</v>
      </c>
      <c r="J985" t="s">
        <v>46</v>
      </c>
      <c r="K985" s="161" t="str">
        <f t="shared" si="978"/>
        <v>EG_00_02_5755p57.12</v>
      </c>
      <c r="L985" s="79">
        <v>0</v>
      </c>
      <c r="M985" s="100">
        <f t="shared" ref="M985:U985" si="996">(L985*M$5)</f>
        <v>0</v>
      </c>
      <c r="N985" s="100">
        <f t="shared" si="996"/>
        <v>0</v>
      </c>
      <c r="O985" s="100">
        <f t="shared" si="996"/>
        <v>0</v>
      </c>
      <c r="P985" s="100">
        <f t="shared" si="996"/>
        <v>0</v>
      </c>
      <c r="Q985" s="100">
        <f t="shared" si="996"/>
        <v>0</v>
      </c>
      <c r="R985" s="100">
        <f t="shared" si="996"/>
        <v>0</v>
      </c>
      <c r="S985" s="100">
        <f t="shared" si="996"/>
        <v>0</v>
      </c>
      <c r="T985" s="100">
        <f t="shared" si="996"/>
        <v>0</v>
      </c>
      <c r="U985" s="100">
        <f t="shared" si="996"/>
        <v>0</v>
      </c>
      <c r="V985"/>
    </row>
    <row r="986" spans="1:22" x14ac:dyDescent="0.25">
      <c r="A986"/>
      <c r="B986" s="95">
        <v>45936</v>
      </c>
      <c r="C986" t="s">
        <v>575</v>
      </c>
      <c r="D986" s="2">
        <v>0</v>
      </c>
      <c r="E986" t="s">
        <v>1446</v>
      </c>
      <c r="F986" t="s">
        <v>1133</v>
      </c>
      <c r="H986" s="2">
        <v>1</v>
      </c>
      <c r="I986" t="s">
        <v>45</v>
      </c>
      <c r="J986" t="s">
        <v>46</v>
      </c>
      <c r="K986" s="161" t="str">
        <f t="shared" si="978"/>
        <v>EG_00_02_5755p57.12</v>
      </c>
      <c r="L986" s="79">
        <v>0</v>
      </c>
      <c r="M986" s="100">
        <f t="shared" ref="M986:U986" si="997">(L986*M$5)</f>
        <v>0</v>
      </c>
      <c r="N986" s="100">
        <f t="shared" si="997"/>
        <v>0</v>
      </c>
      <c r="O986" s="100">
        <f t="shared" si="997"/>
        <v>0</v>
      </c>
      <c r="P986" s="100">
        <f t="shared" si="997"/>
        <v>0</v>
      </c>
      <c r="Q986" s="100">
        <f t="shared" si="997"/>
        <v>0</v>
      </c>
      <c r="R986" s="100">
        <f t="shared" si="997"/>
        <v>0</v>
      </c>
      <c r="S986" s="100">
        <f t="shared" si="997"/>
        <v>0</v>
      </c>
      <c r="T986" s="100">
        <f t="shared" si="997"/>
        <v>0</v>
      </c>
      <c r="U986" s="100">
        <f t="shared" si="997"/>
        <v>0</v>
      </c>
      <c r="V986"/>
    </row>
    <row r="987" spans="1:22" x14ac:dyDescent="0.25">
      <c r="A987"/>
      <c r="B987" s="95">
        <v>45663</v>
      </c>
      <c r="C987" t="s">
        <v>575</v>
      </c>
      <c r="D987" s="2">
        <v>0</v>
      </c>
      <c r="E987" t="s">
        <v>1447</v>
      </c>
      <c r="F987" t="s">
        <v>1133</v>
      </c>
      <c r="H987" s="2">
        <v>1</v>
      </c>
      <c r="I987" t="s">
        <v>45</v>
      </c>
      <c r="J987" t="s">
        <v>46</v>
      </c>
      <c r="K987" s="161" t="str">
        <f t="shared" si="978"/>
        <v>EG_00_02_5756p57.12</v>
      </c>
      <c r="L987" s="79">
        <v>0</v>
      </c>
      <c r="M987" s="100">
        <f t="shared" ref="M987:U987" si="998">(L987*M$5)</f>
        <v>0</v>
      </c>
      <c r="N987" s="100">
        <f t="shared" si="998"/>
        <v>0</v>
      </c>
      <c r="O987" s="100">
        <f t="shared" si="998"/>
        <v>0</v>
      </c>
      <c r="P987" s="100">
        <f t="shared" si="998"/>
        <v>0</v>
      </c>
      <c r="Q987" s="100">
        <f t="shared" si="998"/>
        <v>0</v>
      </c>
      <c r="R987" s="100">
        <f t="shared" si="998"/>
        <v>0</v>
      </c>
      <c r="S987" s="100">
        <f t="shared" si="998"/>
        <v>0</v>
      </c>
      <c r="T987" s="100">
        <f t="shared" si="998"/>
        <v>0</v>
      </c>
      <c r="U987" s="100">
        <f t="shared" si="998"/>
        <v>0</v>
      </c>
      <c r="V987"/>
    </row>
    <row r="988" spans="1:22" x14ac:dyDescent="0.25">
      <c r="A988"/>
      <c r="B988" s="95">
        <v>45719</v>
      </c>
      <c r="C988" t="s">
        <v>575</v>
      </c>
      <c r="D988" s="2">
        <v>0</v>
      </c>
      <c r="E988" t="s">
        <v>1447</v>
      </c>
      <c r="F988" t="s">
        <v>1133</v>
      </c>
      <c r="H988" s="2">
        <v>1</v>
      </c>
      <c r="I988" t="s">
        <v>45</v>
      </c>
      <c r="J988" t="s">
        <v>46</v>
      </c>
      <c r="K988" s="161" t="str">
        <f t="shared" si="978"/>
        <v>EG_00_02_5756p57.12</v>
      </c>
      <c r="L988" s="79">
        <v>0</v>
      </c>
      <c r="M988" s="100">
        <f t="shared" ref="M988:U988" si="999">(L988*M$5)</f>
        <v>0</v>
      </c>
      <c r="N988" s="100">
        <f t="shared" si="999"/>
        <v>0</v>
      </c>
      <c r="O988" s="100">
        <f t="shared" si="999"/>
        <v>0</v>
      </c>
      <c r="P988" s="100">
        <f t="shared" si="999"/>
        <v>0</v>
      </c>
      <c r="Q988" s="100">
        <f t="shared" si="999"/>
        <v>0</v>
      </c>
      <c r="R988" s="100">
        <f t="shared" si="999"/>
        <v>0</v>
      </c>
      <c r="S988" s="100">
        <f t="shared" si="999"/>
        <v>0</v>
      </c>
      <c r="T988" s="100">
        <f t="shared" si="999"/>
        <v>0</v>
      </c>
      <c r="U988" s="100">
        <f t="shared" si="999"/>
        <v>0</v>
      </c>
      <c r="V988"/>
    </row>
    <row r="989" spans="1:22" x14ac:dyDescent="0.25">
      <c r="A989"/>
      <c r="B989" s="95">
        <v>45782</v>
      </c>
      <c r="C989" t="s">
        <v>575</v>
      </c>
      <c r="D989" s="2">
        <v>0</v>
      </c>
      <c r="E989" t="s">
        <v>1447</v>
      </c>
      <c r="F989" t="s">
        <v>1133</v>
      </c>
      <c r="H989" s="2">
        <v>1</v>
      </c>
      <c r="I989" t="s">
        <v>45</v>
      </c>
      <c r="J989" t="s">
        <v>46</v>
      </c>
      <c r="K989" s="161" t="str">
        <f t="shared" si="978"/>
        <v>EG_00_02_5756p57.12</v>
      </c>
      <c r="L989" s="79">
        <v>0</v>
      </c>
      <c r="M989" s="100">
        <f t="shared" ref="M989:U989" si="1000">(L989*M$5)</f>
        <v>0</v>
      </c>
      <c r="N989" s="100">
        <f t="shared" si="1000"/>
        <v>0</v>
      </c>
      <c r="O989" s="100">
        <f t="shared" si="1000"/>
        <v>0</v>
      </c>
      <c r="P989" s="100">
        <f t="shared" si="1000"/>
        <v>0</v>
      </c>
      <c r="Q989" s="100">
        <f t="shared" si="1000"/>
        <v>0</v>
      </c>
      <c r="R989" s="100">
        <f t="shared" si="1000"/>
        <v>0</v>
      </c>
      <c r="S989" s="100">
        <f t="shared" si="1000"/>
        <v>0</v>
      </c>
      <c r="T989" s="100">
        <f t="shared" si="1000"/>
        <v>0</v>
      </c>
      <c r="U989" s="100">
        <f t="shared" si="1000"/>
        <v>0</v>
      </c>
      <c r="V989"/>
    </row>
    <row r="990" spans="1:22" x14ac:dyDescent="0.25">
      <c r="A990"/>
      <c r="B990" s="95">
        <v>45845</v>
      </c>
      <c r="C990" t="s">
        <v>575</v>
      </c>
      <c r="D990" s="2">
        <v>0</v>
      </c>
      <c r="E990" t="s">
        <v>1447</v>
      </c>
      <c r="F990" t="s">
        <v>1133</v>
      </c>
      <c r="H990" s="2">
        <v>1</v>
      </c>
      <c r="I990" t="s">
        <v>45</v>
      </c>
      <c r="J990" t="s">
        <v>46</v>
      </c>
      <c r="K990" s="161" t="str">
        <f t="shared" si="978"/>
        <v>EG_00_02_5756p57.12</v>
      </c>
      <c r="L990" s="79">
        <v>0</v>
      </c>
      <c r="M990" s="100">
        <f t="shared" ref="M990:U990" si="1001">(L990*M$5)</f>
        <v>0</v>
      </c>
      <c r="N990" s="100">
        <f t="shared" si="1001"/>
        <v>0</v>
      </c>
      <c r="O990" s="100">
        <f t="shared" si="1001"/>
        <v>0</v>
      </c>
      <c r="P990" s="100">
        <f t="shared" si="1001"/>
        <v>0</v>
      </c>
      <c r="Q990" s="100">
        <f t="shared" si="1001"/>
        <v>0</v>
      </c>
      <c r="R990" s="100">
        <f t="shared" si="1001"/>
        <v>0</v>
      </c>
      <c r="S990" s="100">
        <f t="shared" si="1001"/>
        <v>0</v>
      </c>
      <c r="T990" s="100">
        <f t="shared" si="1001"/>
        <v>0</v>
      </c>
      <c r="U990" s="100">
        <f t="shared" si="1001"/>
        <v>0</v>
      </c>
      <c r="V990"/>
    </row>
    <row r="991" spans="1:22" x14ac:dyDescent="0.25">
      <c r="A991"/>
      <c r="B991" s="95">
        <v>45901</v>
      </c>
      <c r="C991" t="s">
        <v>575</v>
      </c>
      <c r="D991" s="2">
        <v>0</v>
      </c>
      <c r="E991" t="s">
        <v>1447</v>
      </c>
      <c r="F991" t="s">
        <v>1133</v>
      </c>
      <c r="H991" s="2">
        <v>1</v>
      </c>
      <c r="I991" t="s">
        <v>45</v>
      </c>
      <c r="J991" t="s">
        <v>46</v>
      </c>
      <c r="K991" s="161" t="str">
        <f t="shared" si="978"/>
        <v>EG_00_02_5756p57.12</v>
      </c>
      <c r="L991" s="79">
        <v>0</v>
      </c>
      <c r="M991" s="100">
        <f t="shared" ref="M991:U991" si="1002">(L991*M$5)</f>
        <v>0</v>
      </c>
      <c r="N991" s="100">
        <f t="shared" si="1002"/>
        <v>0</v>
      </c>
      <c r="O991" s="100">
        <f t="shared" si="1002"/>
        <v>0</v>
      </c>
      <c r="P991" s="100">
        <f t="shared" si="1002"/>
        <v>0</v>
      </c>
      <c r="Q991" s="100">
        <f t="shared" si="1002"/>
        <v>0</v>
      </c>
      <c r="R991" s="100">
        <f t="shared" si="1002"/>
        <v>0</v>
      </c>
      <c r="S991" s="100">
        <f t="shared" si="1002"/>
        <v>0</v>
      </c>
      <c r="T991" s="100">
        <f t="shared" si="1002"/>
        <v>0</v>
      </c>
      <c r="U991" s="100">
        <f t="shared" si="1002"/>
        <v>0</v>
      </c>
      <c r="V991"/>
    </row>
    <row r="992" spans="1:22" x14ac:dyDescent="0.25">
      <c r="A992"/>
      <c r="B992" s="95">
        <v>45964</v>
      </c>
      <c r="C992" t="s">
        <v>575</v>
      </c>
      <c r="D992" s="2">
        <v>0</v>
      </c>
      <c r="E992" t="s">
        <v>1447</v>
      </c>
      <c r="F992" t="s">
        <v>1133</v>
      </c>
      <c r="H992" s="2">
        <v>1</v>
      </c>
      <c r="I992" t="s">
        <v>45</v>
      </c>
      <c r="J992" t="s">
        <v>46</v>
      </c>
      <c r="K992" s="161" t="str">
        <f t="shared" si="978"/>
        <v>EG_00_02_5756p57.12</v>
      </c>
      <c r="L992" s="79">
        <v>0</v>
      </c>
      <c r="M992" s="100">
        <f t="shared" ref="M992:U992" si="1003">(L992*M$5)</f>
        <v>0</v>
      </c>
      <c r="N992" s="100">
        <f t="shared" si="1003"/>
        <v>0</v>
      </c>
      <c r="O992" s="100">
        <f t="shared" si="1003"/>
        <v>0</v>
      </c>
      <c r="P992" s="100">
        <f t="shared" si="1003"/>
        <v>0</v>
      </c>
      <c r="Q992" s="100">
        <f t="shared" si="1003"/>
        <v>0</v>
      </c>
      <c r="R992" s="100">
        <f t="shared" si="1003"/>
        <v>0</v>
      </c>
      <c r="S992" s="100">
        <f t="shared" si="1003"/>
        <v>0</v>
      </c>
      <c r="T992" s="100">
        <f t="shared" si="1003"/>
        <v>0</v>
      </c>
      <c r="U992" s="100">
        <f t="shared" si="1003"/>
        <v>0</v>
      </c>
      <c r="V992"/>
    </row>
    <row r="993" spans="2:21" customFormat="1" x14ac:dyDescent="0.25">
      <c r="B993" s="95">
        <v>45663</v>
      </c>
      <c r="C993" t="s">
        <v>575</v>
      </c>
      <c r="D993" s="2">
        <v>0</v>
      </c>
      <c r="E993" t="s">
        <v>1448</v>
      </c>
      <c r="F993" t="s">
        <v>1133</v>
      </c>
      <c r="H993" s="2">
        <v>1</v>
      </c>
      <c r="I993" t="s">
        <v>45</v>
      </c>
      <c r="J993" t="s">
        <v>46</v>
      </c>
      <c r="K993" s="161" t="str">
        <f t="shared" si="978"/>
        <v>EG_00_02_5771p57.12</v>
      </c>
      <c r="L993" s="79">
        <v>0</v>
      </c>
      <c r="M993" s="100">
        <f t="shared" ref="M993:U993" si="1004">(L993*M$5)</f>
        <v>0</v>
      </c>
      <c r="N993" s="100">
        <f t="shared" si="1004"/>
        <v>0</v>
      </c>
      <c r="O993" s="100">
        <f t="shared" si="1004"/>
        <v>0</v>
      </c>
      <c r="P993" s="100">
        <f t="shared" si="1004"/>
        <v>0</v>
      </c>
      <c r="Q993" s="100">
        <f t="shared" si="1004"/>
        <v>0</v>
      </c>
      <c r="R993" s="100">
        <f t="shared" si="1004"/>
        <v>0</v>
      </c>
      <c r="S993" s="100">
        <f t="shared" si="1004"/>
        <v>0</v>
      </c>
      <c r="T993" s="100">
        <f t="shared" si="1004"/>
        <v>0</v>
      </c>
      <c r="U993" s="100">
        <f t="shared" si="1004"/>
        <v>0</v>
      </c>
    </row>
    <row r="994" spans="2:21" customFormat="1" x14ac:dyDescent="0.25">
      <c r="B994" s="95">
        <v>45719</v>
      </c>
      <c r="C994" t="s">
        <v>575</v>
      </c>
      <c r="D994" s="2">
        <v>0</v>
      </c>
      <c r="E994" t="s">
        <v>1448</v>
      </c>
      <c r="F994" t="s">
        <v>1133</v>
      </c>
      <c r="H994" s="2">
        <v>1</v>
      </c>
      <c r="I994" t="s">
        <v>45</v>
      </c>
      <c r="J994" t="s">
        <v>46</v>
      </c>
      <c r="K994" s="161" t="str">
        <f t="shared" si="978"/>
        <v>EG_00_02_5771p57.12</v>
      </c>
      <c r="L994" s="79">
        <v>0</v>
      </c>
      <c r="M994" s="100">
        <f t="shared" ref="M994:U994" si="1005">(L994*M$5)</f>
        <v>0</v>
      </c>
      <c r="N994" s="100">
        <f t="shared" si="1005"/>
        <v>0</v>
      </c>
      <c r="O994" s="100">
        <f t="shared" si="1005"/>
        <v>0</v>
      </c>
      <c r="P994" s="100">
        <f t="shared" si="1005"/>
        <v>0</v>
      </c>
      <c r="Q994" s="100">
        <f t="shared" si="1005"/>
        <v>0</v>
      </c>
      <c r="R994" s="100">
        <f t="shared" si="1005"/>
        <v>0</v>
      </c>
      <c r="S994" s="100">
        <f t="shared" si="1005"/>
        <v>0</v>
      </c>
      <c r="T994" s="100">
        <f t="shared" si="1005"/>
        <v>0</v>
      </c>
      <c r="U994" s="100">
        <f t="shared" si="1005"/>
        <v>0</v>
      </c>
    </row>
    <row r="995" spans="2:21" customFormat="1" x14ac:dyDescent="0.25">
      <c r="B995" s="95">
        <v>45782</v>
      </c>
      <c r="C995" t="s">
        <v>575</v>
      </c>
      <c r="D995" s="2">
        <v>0</v>
      </c>
      <c r="E995" t="s">
        <v>1448</v>
      </c>
      <c r="F995" t="s">
        <v>1133</v>
      </c>
      <c r="H995" s="2">
        <v>1</v>
      </c>
      <c r="I995" t="s">
        <v>45</v>
      </c>
      <c r="J995" t="s">
        <v>46</v>
      </c>
      <c r="K995" s="161" t="str">
        <f t="shared" si="978"/>
        <v>EG_00_02_5771p57.12</v>
      </c>
      <c r="L995" s="79">
        <v>0</v>
      </c>
      <c r="M995" s="100">
        <f t="shared" ref="M995:U995" si="1006">(L995*M$5)</f>
        <v>0</v>
      </c>
      <c r="N995" s="100">
        <f t="shared" si="1006"/>
        <v>0</v>
      </c>
      <c r="O995" s="100">
        <f t="shared" si="1006"/>
        <v>0</v>
      </c>
      <c r="P995" s="100">
        <f t="shared" si="1006"/>
        <v>0</v>
      </c>
      <c r="Q995" s="100">
        <f t="shared" si="1006"/>
        <v>0</v>
      </c>
      <c r="R995" s="100">
        <f t="shared" si="1006"/>
        <v>0</v>
      </c>
      <c r="S995" s="100">
        <f t="shared" si="1006"/>
        <v>0</v>
      </c>
      <c r="T995" s="100">
        <f t="shared" si="1006"/>
        <v>0</v>
      </c>
      <c r="U995" s="100">
        <f t="shared" si="1006"/>
        <v>0</v>
      </c>
    </row>
    <row r="996" spans="2:21" customFormat="1" x14ac:dyDescent="0.25">
      <c r="B996" s="95">
        <v>45845</v>
      </c>
      <c r="C996" t="s">
        <v>575</v>
      </c>
      <c r="D996" s="2">
        <v>0</v>
      </c>
      <c r="E996" t="s">
        <v>1448</v>
      </c>
      <c r="F996" t="s">
        <v>1133</v>
      </c>
      <c r="H996" s="2">
        <v>1</v>
      </c>
      <c r="I996" t="s">
        <v>45</v>
      </c>
      <c r="J996" t="s">
        <v>46</v>
      </c>
      <c r="K996" s="161" t="str">
        <f t="shared" si="978"/>
        <v>EG_00_02_5771p57.12</v>
      </c>
      <c r="L996" s="79">
        <v>0</v>
      </c>
      <c r="M996" s="100">
        <f t="shared" ref="M996:U996" si="1007">(L996*M$5)</f>
        <v>0</v>
      </c>
      <c r="N996" s="100">
        <f t="shared" si="1007"/>
        <v>0</v>
      </c>
      <c r="O996" s="100">
        <f t="shared" si="1007"/>
        <v>0</v>
      </c>
      <c r="P996" s="100">
        <f t="shared" si="1007"/>
        <v>0</v>
      </c>
      <c r="Q996" s="100">
        <f t="shared" si="1007"/>
        <v>0</v>
      </c>
      <c r="R996" s="100">
        <f t="shared" si="1007"/>
        <v>0</v>
      </c>
      <c r="S996" s="100">
        <f t="shared" si="1007"/>
        <v>0</v>
      </c>
      <c r="T996" s="100">
        <f t="shared" si="1007"/>
        <v>0</v>
      </c>
      <c r="U996" s="100">
        <f t="shared" si="1007"/>
        <v>0</v>
      </c>
    </row>
    <row r="997" spans="2:21" customFormat="1" x14ac:dyDescent="0.25">
      <c r="B997" s="95">
        <v>45901</v>
      </c>
      <c r="C997" t="s">
        <v>575</v>
      </c>
      <c r="D997" s="2">
        <v>0</v>
      </c>
      <c r="E997" t="s">
        <v>1448</v>
      </c>
      <c r="F997" t="s">
        <v>1133</v>
      </c>
      <c r="H997" s="2">
        <v>1</v>
      </c>
      <c r="I997" t="s">
        <v>45</v>
      </c>
      <c r="J997" t="s">
        <v>46</v>
      </c>
      <c r="K997" s="161" t="str">
        <f t="shared" si="978"/>
        <v>EG_00_02_5771p57.12</v>
      </c>
      <c r="L997" s="79">
        <v>0</v>
      </c>
      <c r="M997" s="100">
        <f t="shared" ref="M997:U997" si="1008">(L997*M$5)</f>
        <v>0</v>
      </c>
      <c r="N997" s="100">
        <f t="shared" si="1008"/>
        <v>0</v>
      </c>
      <c r="O997" s="100">
        <f t="shared" si="1008"/>
        <v>0</v>
      </c>
      <c r="P997" s="100">
        <f t="shared" si="1008"/>
        <v>0</v>
      </c>
      <c r="Q997" s="100">
        <f t="shared" si="1008"/>
        <v>0</v>
      </c>
      <c r="R997" s="100">
        <f t="shared" si="1008"/>
        <v>0</v>
      </c>
      <c r="S997" s="100">
        <f t="shared" si="1008"/>
        <v>0</v>
      </c>
      <c r="T997" s="100">
        <f t="shared" si="1008"/>
        <v>0</v>
      </c>
      <c r="U997" s="100">
        <f t="shared" si="1008"/>
        <v>0</v>
      </c>
    </row>
    <row r="998" spans="2:21" customFormat="1" x14ac:dyDescent="0.25">
      <c r="B998" s="95">
        <v>45964</v>
      </c>
      <c r="C998" t="s">
        <v>575</v>
      </c>
      <c r="D998" s="2">
        <v>0</v>
      </c>
      <c r="E998" t="s">
        <v>1448</v>
      </c>
      <c r="F998" t="s">
        <v>1133</v>
      </c>
      <c r="H998" s="2">
        <v>1</v>
      </c>
      <c r="I998" t="s">
        <v>45</v>
      </c>
      <c r="J998" t="s">
        <v>46</v>
      </c>
      <c r="K998" s="161" t="str">
        <f t="shared" si="978"/>
        <v>EG_00_02_5771p57.12</v>
      </c>
      <c r="L998" s="79">
        <v>0</v>
      </c>
      <c r="M998" s="100">
        <f t="shared" ref="M998:U998" si="1009">(L998*M$5)</f>
        <v>0</v>
      </c>
      <c r="N998" s="100">
        <f t="shared" si="1009"/>
        <v>0</v>
      </c>
      <c r="O998" s="100">
        <f t="shared" si="1009"/>
        <v>0</v>
      </c>
      <c r="P998" s="100">
        <f t="shared" si="1009"/>
        <v>0</v>
      </c>
      <c r="Q998" s="100">
        <f t="shared" si="1009"/>
        <v>0</v>
      </c>
      <c r="R998" s="100">
        <f t="shared" si="1009"/>
        <v>0</v>
      </c>
      <c r="S998" s="100">
        <f t="shared" si="1009"/>
        <v>0</v>
      </c>
      <c r="T998" s="100">
        <f t="shared" si="1009"/>
        <v>0</v>
      </c>
      <c r="U998" s="100">
        <f t="shared" si="1009"/>
        <v>0</v>
      </c>
    </row>
    <row r="999" spans="2:21" customFormat="1" x14ac:dyDescent="0.25">
      <c r="B999" s="95">
        <v>45663</v>
      </c>
      <c r="C999" t="s">
        <v>575</v>
      </c>
      <c r="D999" s="2">
        <v>0</v>
      </c>
      <c r="E999" t="s">
        <v>1449</v>
      </c>
      <c r="F999" t="s">
        <v>1133</v>
      </c>
      <c r="H999" s="2">
        <v>1</v>
      </c>
      <c r="I999" t="s">
        <v>45</v>
      </c>
      <c r="J999" t="s">
        <v>46</v>
      </c>
      <c r="K999" s="161" t="str">
        <f t="shared" si="978"/>
        <v>EG_00_02_5773p57.12</v>
      </c>
      <c r="L999" s="79">
        <v>0</v>
      </c>
      <c r="M999" s="100">
        <f t="shared" ref="M999:U999" si="1010">(L999*M$5)</f>
        <v>0</v>
      </c>
      <c r="N999" s="100">
        <f t="shared" si="1010"/>
        <v>0</v>
      </c>
      <c r="O999" s="100">
        <f t="shared" si="1010"/>
        <v>0</v>
      </c>
      <c r="P999" s="100">
        <f t="shared" si="1010"/>
        <v>0</v>
      </c>
      <c r="Q999" s="100">
        <f t="shared" si="1010"/>
        <v>0</v>
      </c>
      <c r="R999" s="100">
        <f t="shared" si="1010"/>
        <v>0</v>
      </c>
      <c r="S999" s="100">
        <f t="shared" si="1010"/>
        <v>0</v>
      </c>
      <c r="T999" s="100">
        <f t="shared" si="1010"/>
        <v>0</v>
      </c>
      <c r="U999" s="100">
        <f t="shared" si="1010"/>
        <v>0</v>
      </c>
    </row>
    <row r="1000" spans="2:21" customFormat="1" x14ac:dyDescent="0.25">
      <c r="B1000" s="95">
        <v>45719</v>
      </c>
      <c r="C1000" t="s">
        <v>575</v>
      </c>
      <c r="D1000" s="2">
        <v>0</v>
      </c>
      <c r="E1000" t="s">
        <v>1449</v>
      </c>
      <c r="F1000" t="s">
        <v>1133</v>
      </c>
      <c r="H1000" s="2">
        <v>1</v>
      </c>
      <c r="I1000" t="s">
        <v>45</v>
      </c>
      <c r="J1000" t="s">
        <v>46</v>
      </c>
      <c r="K1000" s="161" t="str">
        <f t="shared" si="978"/>
        <v>EG_00_02_5773p57.12</v>
      </c>
      <c r="L1000" s="79">
        <v>0</v>
      </c>
      <c r="M1000" s="100">
        <f t="shared" ref="M1000:U1000" si="1011">(L1000*M$5)</f>
        <v>0</v>
      </c>
      <c r="N1000" s="100">
        <f t="shared" si="1011"/>
        <v>0</v>
      </c>
      <c r="O1000" s="100">
        <f t="shared" si="1011"/>
        <v>0</v>
      </c>
      <c r="P1000" s="100">
        <f t="shared" si="1011"/>
        <v>0</v>
      </c>
      <c r="Q1000" s="100">
        <f t="shared" si="1011"/>
        <v>0</v>
      </c>
      <c r="R1000" s="100">
        <f t="shared" si="1011"/>
        <v>0</v>
      </c>
      <c r="S1000" s="100">
        <f t="shared" si="1011"/>
        <v>0</v>
      </c>
      <c r="T1000" s="100">
        <f t="shared" si="1011"/>
        <v>0</v>
      </c>
      <c r="U1000" s="100">
        <f t="shared" si="1011"/>
        <v>0</v>
      </c>
    </row>
    <row r="1001" spans="2:21" customFormat="1" x14ac:dyDescent="0.25">
      <c r="B1001" s="95">
        <v>45782</v>
      </c>
      <c r="C1001" t="s">
        <v>575</v>
      </c>
      <c r="D1001" s="2">
        <v>0</v>
      </c>
      <c r="E1001" t="s">
        <v>1449</v>
      </c>
      <c r="F1001" t="s">
        <v>1133</v>
      </c>
      <c r="H1001" s="2">
        <v>1</v>
      </c>
      <c r="I1001" t="s">
        <v>45</v>
      </c>
      <c r="J1001" t="s">
        <v>46</v>
      </c>
      <c r="K1001" s="161" t="str">
        <f t="shared" si="978"/>
        <v>EG_00_02_5773p57.12</v>
      </c>
      <c r="L1001" s="79">
        <v>0</v>
      </c>
      <c r="M1001" s="100">
        <f t="shared" ref="M1001:U1001" si="1012">(L1001*M$5)</f>
        <v>0</v>
      </c>
      <c r="N1001" s="100">
        <f t="shared" si="1012"/>
        <v>0</v>
      </c>
      <c r="O1001" s="100">
        <f t="shared" si="1012"/>
        <v>0</v>
      </c>
      <c r="P1001" s="100">
        <f t="shared" si="1012"/>
        <v>0</v>
      </c>
      <c r="Q1001" s="100">
        <f t="shared" si="1012"/>
        <v>0</v>
      </c>
      <c r="R1001" s="100">
        <f t="shared" si="1012"/>
        <v>0</v>
      </c>
      <c r="S1001" s="100">
        <f t="shared" si="1012"/>
        <v>0</v>
      </c>
      <c r="T1001" s="100">
        <f t="shared" si="1012"/>
        <v>0</v>
      </c>
      <c r="U1001" s="100">
        <f t="shared" si="1012"/>
        <v>0</v>
      </c>
    </row>
    <row r="1002" spans="2:21" customFormat="1" x14ac:dyDescent="0.25">
      <c r="B1002" s="95">
        <v>45845</v>
      </c>
      <c r="C1002" t="s">
        <v>575</v>
      </c>
      <c r="D1002" s="2">
        <v>0</v>
      </c>
      <c r="E1002" t="s">
        <v>1449</v>
      </c>
      <c r="F1002" t="s">
        <v>1133</v>
      </c>
      <c r="H1002" s="2">
        <v>1</v>
      </c>
      <c r="I1002" t="s">
        <v>45</v>
      </c>
      <c r="J1002" t="s">
        <v>46</v>
      </c>
      <c r="K1002" s="161" t="str">
        <f t="shared" si="978"/>
        <v>EG_00_02_5773p57.12</v>
      </c>
      <c r="L1002" s="79">
        <v>0</v>
      </c>
      <c r="M1002" s="100">
        <f t="shared" ref="M1002:U1002" si="1013">(L1002*M$5)</f>
        <v>0</v>
      </c>
      <c r="N1002" s="100">
        <f t="shared" si="1013"/>
        <v>0</v>
      </c>
      <c r="O1002" s="100">
        <f t="shared" si="1013"/>
        <v>0</v>
      </c>
      <c r="P1002" s="100">
        <f t="shared" si="1013"/>
        <v>0</v>
      </c>
      <c r="Q1002" s="100">
        <f t="shared" si="1013"/>
        <v>0</v>
      </c>
      <c r="R1002" s="100">
        <f t="shared" si="1013"/>
        <v>0</v>
      </c>
      <c r="S1002" s="100">
        <f t="shared" si="1013"/>
        <v>0</v>
      </c>
      <c r="T1002" s="100">
        <f t="shared" si="1013"/>
        <v>0</v>
      </c>
      <c r="U1002" s="100">
        <f t="shared" si="1013"/>
        <v>0</v>
      </c>
    </row>
    <row r="1003" spans="2:21" customFormat="1" x14ac:dyDescent="0.25">
      <c r="B1003" s="95">
        <v>45901</v>
      </c>
      <c r="C1003" t="s">
        <v>575</v>
      </c>
      <c r="D1003" s="2">
        <v>0</v>
      </c>
      <c r="E1003" t="s">
        <v>1449</v>
      </c>
      <c r="F1003" t="s">
        <v>1133</v>
      </c>
      <c r="H1003" s="2">
        <v>1</v>
      </c>
      <c r="I1003" t="s">
        <v>45</v>
      </c>
      <c r="J1003" t="s">
        <v>46</v>
      </c>
      <c r="K1003" s="161" t="str">
        <f t="shared" si="978"/>
        <v>EG_00_02_5773p57.12</v>
      </c>
      <c r="L1003" s="79">
        <v>0</v>
      </c>
      <c r="M1003" s="100">
        <f t="shared" ref="M1003:U1003" si="1014">(L1003*M$5)</f>
        <v>0</v>
      </c>
      <c r="N1003" s="100">
        <f t="shared" si="1014"/>
        <v>0</v>
      </c>
      <c r="O1003" s="100">
        <f t="shared" si="1014"/>
        <v>0</v>
      </c>
      <c r="P1003" s="100">
        <f t="shared" si="1014"/>
        <v>0</v>
      </c>
      <c r="Q1003" s="100">
        <f t="shared" si="1014"/>
        <v>0</v>
      </c>
      <c r="R1003" s="100">
        <f t="shared" si="1014"/>
        <v>0</v>
      </c>
      <c r="S1003" s="100">
        <f t="shared" si="1014"/>
        <v>0</v>
      </c>
      <c r="T1003" s="100">
        <f t="shared" si="1014"/>
        <v>0</v>
      </c>
      <c r="U1003" s="100">
        <f t="shared" si="1014"/>
        <v>0</v>
      </c>
    </row>
    <row r="1004" spans="2:21" customFormat="1" x14ac:dyDescent="0.25">
      <c r="B1004" s="95">
        <v>45964</v>
      </c>
      <c r="C1004" t="s">
        <v>575</v>
      </c>
      <c r="D1004" s="2">
        <v>0</v>
      </c>
      <c r="E1004" t="s">
        <v>1449</v>
      </c>
      <c r="F1004" t="s">
        <v>1133</v>
      </c>
      <c r="H1004" s="2">
        <v>1</v>
      </c>
      <c r="I1004" t="s">
        <v>45</v>
      </c>
      <c r="J1004" t="s">
        <v>46</v>
      </c>
      <c r="K1004" s="161" t="str">
        <f t="shared" si="978"/>
        <v>EG_00_02_5773p57.12</v>
      </c>
      <c r="L1004" s="79">
        <v>0</v>
      </c>
      <c r="M1004" s="100">
        <f t="shared" ref="M1004:U1004" si="1015">(L1004*M$5)</f>
        <v>0</v>
      </c>
      <c r="N1004" s="100">
        <f t="shared" si="1015"/>
        <v>0</v>
      </c>
      <c r="O1004" s="100">
        <f t="shared" si="1015"/>
        <v>0</v>
      </c>
      <c r="P1004" s="100">
        <f t="shared" si="1015"/>
        <v>0</v>
      </c>
      <c r="Q1004" s="100">
        <f t="shared" si="1015"/>
        <v>0</v>
      </c>
      <c r="R1004" s="100">
        <f t="shared" si="1015"/>
        <v>0</v>
      </c>
      <c r="S1004" s="100">
        <f t="shared" si="1015"/>
        <v>0</v>
      </c>
      <c r="T1004" s="100">
        <f t="shared" si="1015"/>
        <v>0</v>
      </c>
      <c r="U1004" s="100">
        <f t="shared" si="1015"/>
        <v>0</v>
      </c>
    </row>
    <row r="1005" spans="2:21" customFormat="1" x14ac:dyDescent="0.25">
      <c r="B1005" s="95">
        <v>45717</v>
      </c>
      <c r="C1005" t="s">
        <v>575</v>
      </c>
      <c r="D1005" s="2">
        <v>0</v>
      </c>
      <c r="E1005" t="s">
        <v>1450</v>
      </c>
      <c r="F1005" t="s">
        <v>1451</v>
      </c>
      <c r="G1005" t="s">
        <v>1452</v>
      </c>
      <c r="H1005" s="2">
        <v>1</v>
      </c>
      <c r="I1005" t="s">
        <v>62</v>
      </c>
      <c r="J1005" t="s">
        <v>63</v>
      </c>
      <c r="K1005" s="161" t="str">
        <f t="shared" si="978"/>
        <v>EG_00_05_5701p57.22</v>
      </c>
      <c r="L1005" s="79">
        <v>0</v>
      </c>
      <c r="M1005" s="100">
        <f t="shared" ref="M1005:U1005" si="1016">(L1005*M$5)</f>
        <v>0</v>
      </c>
      <c r="N1005" s="100">
        <f t="shared" si="1016"/>
        <v>0</v>
      </c>
      <c r="O1005" s="100">
        <f t="shared" si="1016"/>
        <v>0</v>
      </c>
      <c r="P1005" s="100">
        <f t="shared" si="1016"/>
        <v>0</v>
      </c>
      <c r="Q1005" s="100">
        <f t="shared" si="1016"/>
        <v>0</v>
      </c>
      <c r="R1005" s="100">
        <f t="shared" si="1016"/>
        <v>0</v>
      </c>
      <c r="S1005" s="100">
        <f t="shared" si="1016"/>
        <v>0</v>
      </c>
      <c r="T1005" s="100">
        <f t="shared" si="1016"/>
        <v>0</v>
      </c>
      <c r="U1005" s="100">
        <f t="shared" si="1016"/>
        <v>0</v>
      </c>
    </row>
    <row r="1006" spans="2:21" customFormat="1" x14ac:dyDescent="0.25">
      <c r="B1006" s="95">
        <v>45658</v>
      </c>
      <c r="C1006" t="s">
        <v>575</v>
      </c>
      <c r="D1006" s="2">
        <v>0</v>
      </c>
      <c r="E1006" t="s">
        <v>1453</v>
      </c>
      <c r="F1006" t="s">
        <v>1454</v>
      </c>
      <c r="H1006" s="2">
        <v>3</v>
      </c>
      <c r="I1006" t="s">
        <v>43</v>
      </c>
      <c r="J1006" t="s">
        <v>44</v>
      </c>
      <c r="K1006" s="161" t="str">
        <f t="shared" si="978"/>
        <v>EG_00_14_5701p57.11</v>
      </c>
      <c r="L1006" s="79">
        <v>0</v>
      </c>
      <c r="M1006" s="100">
        <f t="shared" ref="M1006:U1006" si="1017">(L1006*M$5)</f>
        <v>0</v>
      </c>
      <c r="N1006" s="100">
        <f t="shared" si="1017"/>
        <v>0</v>
      </c>
      <c r="O1006" s="100">
        <f t="shared" si="1017"/>
        <v>0</v>
      </c>
      <c r="P1006" s="100">
        <f t="shared" si="1017"/>
        <v>0</v>
      </c>
      <c r="Q1006" s="100">
        <f t="shared" si="1017"/>
        <v>0</v>
      </c>
      <c r="R1006" s="100">
        <f t="shared" si="1017"/>
        <v>0</v>
      </c>
      <c r="S1006" s="100">
        <f t="shared" si="1017"/>
        <v>0</v>
      </c>
      <c r="T1006" s="100">
        <f t="shared" si="1017"/>
        <v>0</v>
      </c>
      <c r="U1006" s="100">
        <f t="shared" si="1017"/>
        <v>0</v>
      </c>
    </row>
    <row r="1007" spans="2:21" customFormat="1" x14ac:dyDescent="0.25">
      <c r="B1007" s="95">
        <v>45748</v>
      </c>
      <c r="C1007" t="s">
        <v>575</v>
      </c>
      <c r="D1007" s="2">
        <v>0</v>
      </c>
      <c r="E1007" t="s">
        <v>1453</v>
      </c>
      <c r="F1007" t="s">
        <v>1454</v>
      </c>
      <c r="H1007" s="2">
        <v>3</v>
      </c>
      <c r="I1007" t="s">
        <v>43</v>
      </c>
      <c r="J1007" t="s">
        <v>44</v>
      </c>
      <c r="K1007" s="161" t="str">
        <f t="shared" si="978"/>
        <v>EG_00_14_5701p57.11</v>
      </c>
      <c r="L1007" s="79">
        <v>0</v>
      </c>
      <c r="M1007" s="100">
        <f t="shared" ref="M1007:U1007" si="1018">(L1007*M$5)</f>
        <v>0</v>
      </c>
      <c r="N1007" s="100">
        <f t="shared" si="1018"/>
        <v>0</v>
      </c>
      <c r="O1007" s="100">
        <f t="shared" si="1018"/>
        <v>0</v>
      </c>
      <c r="P1007" s="100">
        <f t="shared" si="1018"/>
        <v>0</v>
      </c>
      <c r="Q1007" s="100">
        <f t="shared" si="1018"/>
        <v>0</v>
      </c>
      <c r="R1007" s="100">
        <f t="shared" si="1018"/>
        <v>0</v>
      </c>
      <c r="S1007" s="100">
        <f t="shared" si="1018"/>
        <v>0</v>
      </c>
      <c r="T1007" s="100">
        <f t="shared" si="1018"/>
        <v>0</v>
      </c>
      <c r="U1007" s="100">
        <f t="shared" si="1018"/>
        <v>0</v>
      </c>
    </row>
    <row r="1008" spans="2:21" customFormat="1" x14ac:dyDescent="0.25">
      <c r="B1008" s="95">
        <v>45839</v>
      </c>
      <c r="C1008" t="s">
        <v>575</v>
      </c>
      <c r="D1008" s="2">
        <v>0</v>
      </c>
      <c r="E1008" t="s">
        <v>1453</v>
      </c>
      <c r="F1008" t="s">
        <v>1454</v>
      </c>
      <c r="H1008" s="2">
        <v>3</v>
      </c>
      <c r="I1008" t="s">
        <v>43</v>
      </c>
      <c r="J1008" t="s">
        <v>44</v>
      </c>
      <c r="K1008" s="161" t="str">
        <f t="shared" si="978"/>
        <v>EG_00_14_5701p57.11</v>
      </c>
      <c r="L1008" s="79">
        <v>0</v>
      </c>
      <c r="M1008" s="100">
        <f t="shared" ref="M1008:U1008" si="1019">(L1008*M$5)</f>
        <v>0</v>
      </c>
      <c r="N1008" s="100">
        <f t="shared" si="1019"/>
        <v>0</v>
      </c>
      <c r="O1008" s="100">
        <f t="shared" si="1019"/>
        <v>0</v>
      </c>
      <c r="P1008" s="100">
        <f t="shared" si="1019"/>
        <v>0</v>
      </c>
      <c r="Q1008" s="100">
        <f t="shared" si="1019"/>
        <v>0</v>
      </c>
      <c r="R1008" s="100">
        <f t="shared" si="1019"/>
        <v>0</v>
      </c>
      <c r="S1008" s="100">
        <f t="shared" si="1019"/>
        <v>0</v>
      </c>
      <c r="T1008" s="100">
        <f t="shared" si="1019"/>
        <v>0</v>
      </c>
      <c r="U1008" s="100">
        <f t="shared" si="1019"/>
        <v>0</v>
      </c>
    </row>
    <row r="1009" spans="1:22" x14ac:dyDescent="0.25">
      <c r="A1009"/>
      <c r="B1009" s="95">
        <v>45931</v>
      </c>
      <c r="C1009" t="s">
        <v>575</v>
      </c>
      <c r="D1009" s="2">
        <v>0</v>
      </c>
      <c r="E1009" t="s">
        <v>1453</v>
      </c>
      <c r="F1009" t="s">
        <v>1454</v>
      </c>
      <c r="H1009" s="2">
        <v>3</v>
      </c>
      <c r="I1009" t="s">
        <v>43</v>
      </c>
      <c r="J1009" t="s">
        <v>44</v>
      </c>
      <c r="K1009" s="161" t="str">
        <f t="shared" si="978"/>
        <v>EG_00_14_5701p57.11</v>
      </c>
      <c r="L1009" s="79">
        <v>0</v>
      </c>
      <c r="M1009" s="100">
        <f t="shared" ref="M1009:U1009" si="1020">(L1009*M$5)</f>
        <v>0</v>
      </c>
      <c r="N1009" s="100">
        <f t="shared" si="1020"/>
        <v>0</v>
      </c>
      <c r="O1009" s="100">
        <f t="shared" si="1020"/>
        <v>0</v>
      </c>
      <c r="P1009" s="100">
        <f t="shared" si="1020"/>
        <v>0</v>
      </c>
      <c r="Q1009" s="100">
        <f t="shared" si="1020"/>
        <v>0</v>
      </c>
      <c r="R1009" s="100">
        <f t="shared" si="1020"/>
        <v>0</v>
      </c>
      <c r="S1009" s="100">
        <f t="shared" si="1020"/>
        <v>0</v>
      </c>
      <c r="T1009" s="100">
        <f t="shared" si="1020"/>
        <v>0</v>
      </c>
      <c r="U1009" s="100">
        <f t="shared" si="1020"/>
        <v>0</v>
      </c>
      <c r="V1009"/>
    </row>
    <row r="1010" spans="1:22" x14ac:dyDescent="0.25">
      <c r="A1010"/>
      <c r="B1010" s="95">
        <v>45658</v>
      </c>
      <c r="C1010" t="s">
        <v>575</v>
      </c>
      <c r="D1010" s="2">
        <v>0</v>
      </c>
      <c r="E1010" t="s">
        <v>1455</v>
      </c>
      <c r="F1010" t="s">
        <v>1454</v>
      </c>
      <c r="H1010" s="2">
        <v>2</v>
      </c>
      <c r="I1010" t="s">
        <v>43</v>
      </c>
      <c r="J1010" t="s">
        <v>44</v>
      </c>
      <c r="K1010" s="161" t="str">
        <f t="shared" si="978"/>
        <v>EG_00_14_5703p57.11</v>
      </c>
      <c r="L1010" s="79">
        <v>0</v>
      </c>
      <c r="M1010" s="100">
        <f t="shared" ref="M1010:U1010" si="1021">(L1010*M$5)</f>
        <v>0</v>
      </c>
      <c r="N1010" s="100">
        <f t="shared" si="1021"/>
        <v>0</v>
      </c>
      <c r="O1010" s="100">
        <f t="shared" si="1021"/>
        <v>0</v>
      </c>
      <c r="P1010" s="100">
        <f t="shared" si="1021"/>
        <v>0</v>
      </c>
      <c r="Q1010" s="100">
        <f t="shared" si="1021"/>
        <v>0</v>
      </c>
      <c r="R1010" s="100">
        <f t="shared" si="1021"/>
        <v>0</v>
      </c>
      <c r="S1010" s="100">
        <f t="shared" si="1021"/>
        <v>0</v>
      </c>
      <c r="T1010" s="100">
        <f t="shared" si="1021"/>
        <v>0</v>
      </c>
      <c r="U1010" s="100">
        <f t="shared" si="1021"/>
        <v>0</v>
      </c>
      <c r="V1010"/>
    </row>
    <row r="1011" spans="1:22" x14ac:dyDescent="0.25">
      <c r="A1011"/>
      <c r="B1011" s="95">
        <v>45748</v>
      </c>
      <c r="C1011" t="s">
        <v>575</v>
      </c>
      <c r="D1011" s="2">
        <v>0</v>
      </c>
      <c r="E1011" t="s">
        <v>1455</v>
      </c>
      <c r="F1011" t="s">
        <v>1454</v>
      </c>
      <c r="H1011" s="2">
        <v>2</v>
      </c>
      <c r="I1011" t="s">
        <v>43</v>
      </c>
      <c r="J1011" t="s">
        <v>44</v>
      </c>
      <c r="K1011" s="161" t="str">
        <f t="shared" si="978"/>
        <v>EG_00_14_5703p57.11</v>
      </c>
      <c r="L1011" s="79">
        <v>0</v>
      </c>
      <c r="M1011" s="100">
        <f t="shared" ref="M1011:U1011" si="1022">(L1011*M$5)</f>
        <v>0</v>
      </c>
      <c r="N1011" s="100">
        <f t="shared" si="1022"/>
        <v>0</v>
      </c>
      <c r="O1011" s="100">
        <f t="shared" si="1022"/>
        <v>0</v>
      </c>
      <c r="P1011" s="100">
        <f t="shared" si="1022"/>
        <v>0</v>
      </c>
      <c r="Q1011" s="100">
        <f t="shared" si="1022"/>
        <v>0</v>
      </c>
      <c r="R1011" s="100">
        <f t="shared" si="1022"/>
        <v>0</v>
      </c>
      <c r="S1011" s="100">
        <f t="shared" si="1022"/>
        <v>0</v>
      </c>
      <c r="T1011" s="100">
        <f t="shared" si="1022"/>
        <v>0</v>
      </c>
      <c r="U1011" s="100">
        <f t="shared" si="1022"/>
        <v>0</v>
      </c>
      <c r="V1011"/>
    </row>
    <row r="1012" spans="1:22" x14ac:dyDescent="0.25">
      <c r="A1012"/>
      <c r="B1012" s="95">
        <v>45839</v>
      </c>
      <c r="C1012" t="s">
        <v>575</v>
      </c>
      <c r="D1012" s="2">
        <v>0</v>
      </c>
      <c r="E1012" t="s">
        <v>1455</v>
      </c>
      <c r="F1012" t="s">
        <v>1454</v>
      </c>
      <c r="H1012" s="2">
        <v>2</v>
      </c>
      <c r="I1012" t="s">
        <v>43</v>
      </c>
      <c r="J1012" t="s">
        <v>44</v>
      </c>
      <c r="K1012" s="161" t="str">
        <f t="shared" si="978"/>
        <v>EG_00_14_5703p57.11</v>
      </c>
      <c r="L1012" s="79">
        <v>0</v>
      </c>
      <c r="M1012" s="100">
        <f t="shared" ref="M1012:U1012" si="1023">(L1012*M$5)</f>
        <v>0</v>
      </c>
      <c r="N1012" s="100">
        <f t="shared" si="1023"/>
        <v>0</v>
      </c>
      <c r="O1012" s="100">
        <f t="shared" si="1023"/>
        <v>0</v>
      </c>
      <c r="P1012" s="100">
        <f t="shared" si="1023"/>
        <v>0</v>
      </c>
      <c r="Q1012" s="100">
        <f t="shared" si="1023"/>
        <v>0</v>
      </c>
      <c r="R1012" s="100">
        <f t="shared" si="1023"/>
        <v>0</v>
      </c>
      <c r="S1012" s="100">
        <f t="shared" si="1023"/>
        <v>0</v>
      </c>
      <c r="T1012" s="100">
        <f t="shared" si="1023"/>
        <v>0</v>
      </c>
      <c r="U1012" s="100">
        <f t="shared" si="1023"/>
        <v>0</v>
      </c>
      <c r="V1012"/>
    </row>
    <row r="1013" spans="1:22" x14ac:dyDescent="0.25">
      <c r="A1013"/>
      <c r="B1013" s="95">
        <v>45931</v>
      </c>
      <c r="C1013" t="s">
        <v>575</v>
      </c>
      <c r="D1013" s="2">
        <v>0</v>
      </c>
      <c r="E1013" t="s">
        <v>1455</v>
      </c>
      <c r="F1013" t="s">
        <v>1454</v>
      </c>
      <c r="H1013" s="2">
        <v>2</v>
      </c>
      <c r="I1013" t="s">
        <v>43</v>
      </c>
      <c r="J1013" t="s">
        <v>44</v>
      </c>
      <c r="K1013" s="161" t="str">
        <f t="shared" si="978"/>
        <v>EG_00_14_5703p57.11</v>
      </c>
      <c r="L1013" s="79">
        <v>0</v>
      </c>
      <c r="M1013" s="100">
        <f t="shared" ref="M1013:U1013" si="1024">(L1013*M$5)</f>
        <v>0</v>
      </c>
      <c r="N1013" s="100">
        <f t="shared" si="1024"/>
        <v>0</v>
      </c>
      <c r="O1013" s="100">
        <f t="shared" si="1024"/>
        <v>0</v>
      </c>
      <c r="P1013" s="100">
        <f t="shared" si="1024"/>
        <v>0</v>
      </c>
      <c r="Q1013" s="100">
        <f t="shared" si="1024"/>
        <v>0</v>
      </c>
      <c r="R1013" s="100">
        <f t="shared" si="1024"/>
        <v>0</v>
      </c>
      <c r="S1013" s="100">
        <f t="shared" si="1024"/>
        <v>0</v>
      </c>
      <c r="T1013" s="100">
        <f t="shared" si="1024"/>
        <v>0</v>
      </c>
      <c r="U1013" s="100">
        <f t="shared" si="1024"/>
        <v>0</v>
      </c>
      <c r="V1013"/>
    </row>
    <row r="1014" spans="1:22" x14ac:dyDescent="0.25">
      <c r="A1014" t="s">
        <v>95</v>
      </c>
      <c r="B1014" s="95">
        <v>45684</v>
      </c>
      <c r="C1014" t="s">
        <v>575</v>
      </c>
      <c r="D1014" s="2">
        <v>0</v>
      </c>
      <c r="E1014" t="s">
        <v>1456</v>
      </c>
      <c r="F1014" t="s">
        <v>1457</v>
      </c>
      <c r="H1014" s="2">
        <v>1</v>
      </c>
      <c r="I1014" t="s">
        <v>39</v>
      </c>
      <c r="J1014" t="s">
        <v>1139</v>
      </c>
      <c r="K1014" s="161" t="str">
        <f t="shared" si="978"/>
        <v>EG_00_14_5756p57.08</v>
      </c>
      <c r="L1014" s="79">
        <v>0</v>
      </c>
      <c r="M1014" s="100">
        <f t="shared" ref="M1014:U1014" si="1025">(L1014*M$5)</f>
        <v>0</v>
      </c>
      <c r="N1014" s="100">
        <f t="shared" si="1025"/>
        <v>0</v>
      </c>
      <c r="O1014" s="100">
        <f t="shared" si="1025"/>
        <v>0</v>
      </c>
      <c r="P1014" s="100">
        <f t="shared" si="1025"/>
        <v>0</v>
      </c>
      <c r="Q1014" s="100">
        <f t="shared" si="1025"/>
        <v>0</v>
      </c>
      <c r="R1014" s="100">
        <f t="shared" si="1025"/>
        <v>0</v>
      </c>
      <c r="S1014" s="100">
        <f t="shared" si="1025"/>
        <v>0</v>
      </c>
      <c r="T1014" s="100">
        <f t="shared" si="1025"/>
        <v>0</v>
      </c>
      <c r="U1014" s="100">
        <f t="shared" si="1025"/>
        <v>0</v>
      </c>
      <c r="V1014"/>
    </row>
    <row r="1015" spans="1:22" x14ac:dyDescent="0.25">
      <c r="A1015" t="s">
        <v>95</v>
      </c>
      <c r="B1015" s="95">
        <v>45726</v>
      </c>
      <c r="C1015" t="s">
        <v>575</v>
      </c>
      <c r="D1015" s="2">
        <v>0</v>
      </c>
      <c r="E1015" t="s">
        <v>1456</v>
      </c>
      <c r="F1015" t="s">
        <v>1457</v>
      </c>
      <c r="H1015" s="2">
        <v>1</v>
      </c>
      <c r="I1015" t="s">
        <v>39</v>
      </c>
      <c r="J1015" t="s">
        <v>1139</v>
      </c>
      <c r="K1015" s="161" t="str">
        <f t="shared" si="978"/>
        <v>EG_00_14_5756p57.08</v>
      </c>
      <c r="L1015" s="79">
        <v>0</v>
      </c>
      <c r="M1015" s="100">
        <f t="shared" ref="M1015:U1015" si="1026">(L1015*M$5)</f>
        <v>0</v>
      </c>
      <c r="N1015" s="100">
        <f t="shared" si="1026"/>
        <v>0</v>
      </c>
      <c r="O1015" s="100">
        <f t="shared" si="1026"/>
        <v>0</v>
      </c>
      <c r="P1015" s="100">
        <f t="shared" si="1026"/>
        <v>0</v>
      </c>
      <c r="Q1015" s="100">
        <f t="shared" si="1026"/>
        <v>0</v>
      </c>
      <c r="R1015" s="100">
        <f t="shared" si="1026"/>
        <v>0</v>
      </c>
      <c r="S1015" s="100">
        <f t="shared" si="1026"/>
        <v>0</v>
      </c>
      <c r="T1015" s="100">
        <f t="shared" si="1026"/>
        <v>0</v>
      </c>
      <c r="U1015" s="100">
        <f t="shared" si="1026"/>
        <v>0</v>
      </c>
      <c r="V1015"/>
    </row>
    <row r="1016" spans="1:22" x14ac:dyDescent="0.25">
      <c r="A1016" t="s">
        <v>95</v>
      </c>
      <c r="B1016" s="95">
        <v>45768</v>
      </c>
      <c r="C1016" t="s">
        <v>575</v>
      </c>
      <c r="D1016" s="2">
        <v>0</v>
      </c>
      <c r="E1016" t="s">
        <v>1456</v>
      </c>
      <c r="F1016" t="s">
        <v>1457</v>
      </c>
      <c r="H1016" s="2">
        <v>1</v>
      </c>
      <c r="I1016" t="s">
        <v>39</v>
      </c>
      <c r="J1016" t="s">
        <v>1139</v>
      </c>
      <c r="K1016" s="161" t="str">
        <f t="shared" si="978"/>
        <v>EG_00_14_5756p57.08</v>
      </c>
      <c r="L1016" s="79">
        <v>0</v>
      </c>
      <c r="M1016" s="100">
        <f t="shared" ref="M1016:U1016" si="1027">(L1016*M$5)</f>
        <v>0</v>
      </c>
      <c r="N1016" s="100">
        <f t="shared" si="1027"/>
        <v>0</v>
      </c>
      <c r="O1016" s="100">
        <f t="shared" si="1027"/>
        <v>0</v>
      </c>
      <c r="P1016" s="100">
        <f t="shared" si="1027"/>
        <v>0</v>
      </c>
      <c r="Q1016" s="100">
        <f t="shared" si="1027"/>
        <v>0</v>
      </c>
      <c r="R1016" s="100">
        <f t="shared" si="1027"/>
        <v>0</v>
      </c>
      <c r="S1016" s="100">
        <f t="shared" si="1027"/>
        <v>0</v>
      </c>
      <c r="T1016" s="100">
        <f t="shared" si="1027"/>
        <v>0</v>
      </c>
      <c r="U1016" s="100">
        <f t="shared" si="1027"/>
        <v>0</v>
      </c>
      <c r="V1016"/>
    </row>
    <row r="1017" spans="1:22" x14ac:dyDescent="0.25">
      <c r="A1017" t="s">
        <v>95</v>
      </c>
      <c r="B1017" s="95">
        <v>45852</v>
      </c>
      <c r="C1017" t="s">
        <v>575</v>
      </c>
      <c r="D1017" s="2">
        <v>0</v>
      </c>
      <c r="E1017" t="s">
        <v>1456</v>
      </c>
      <c r="F1017" t="s">
        <v>1457</v>
      </c>
      <c r="H1017" s="2">
        <v>1</v>
      </c>
      <c r="I1017" t="s">
        <v>39</v>
      </c>
      <c r="J1017" t="s">
        <v>1139</v>
      </c>
      <c r="K1017" s="161" t="str">
        <f t="shared" si="978"/>
        <v>EG_00_14_5756p57.08</v>
      </c>
      <c r="L1017" s="79">
        <v>0</v>
      </c>
      <c r="M1017" s="100">
        <f t="shared" ref="M1017:U1017" si="1028">(L1017*M$5)</f>
        <v>0</v>
      </c>
      <c r="N1017" s="100">
        <f t="shared" si="1028"/>
        <v>0</v>
      </c>
      <c r="O1017" s="100">
        <f t="shared" si="1028"/>
        <v>0</v>
      </c>
      <c r="P1017" s="100">
        <f t="shared" si="1028"/>
        <v>0</v>
      </c>
      <c r="Q1017" s="100">
        <f t="shared" si="1028"/>
        <v>0</v>
      </c>
      <c r="R1017" s="100">
        <f t="shared" si="1028"/>
        <v>0</v>
      </c>
      <c r="S1017" s="100">
        <f t="shared" si="1028"/>
        <v>0</v>
      </c>
      <c r="T1017" s="100">
        <f t="shared" si="1028"/>
        <v>0</v>
      </c>
      <c r="U1017" s="100">
        <f t="shared" si="1028"/>
        <v>0</v>
      </c>
      <c r="V1017"/>
    </row>
    <row r="1018" spans="1:22" x14ac:dyDescent="0.25">
      <c r="A1018" t="s">
        <v>95</v>
      </c>
      <c r="B1018" s="95">
        <v>45894</v>
      </c>
      <c r="C1018" t="s">
        <v>575</v>
      </c>
      <c r="D1018" s="2">
        <v>0</v>
      </c>
      <c r="E1018" t="s">
        <v>1456</v>
      </c>
      <c r="F1018" t="s">
        <v>1457</v>
      </c>
      <c r="H1018" s="2">
        <v>1</v>
      </c>
      <c r="I1018" t="s">
        <v>39</v>
      </c>
      <c r="J1018" t="s">
        <v>1139</v>
      </c>
      <c r="K1018" s="161" t="str">
        <f t="shared" si="978"/>
        <v>EG_00_14_5756p57.08</v>
      </c>
      <c r="L1018" s="79">
        <v>0</v>
      </c>
      <c r="M1018" s="100">
        <f t="shared" ref="M1018:U1018" si="1029">(L1018*M$5)</f>
        <v>0</v>
      </c>
      <c r="N1018" s="100">
        <f t="shared" si="1029"/>
        <v>0</v>
      </c>
      <c r="O1018" s="100">
        <f t="shared" si="1029"/>
        <v>0</v>
      </c>
      <c r="P1018" s="100">
        <f t="shared" si="1029"/>
        <v>0</v>
      </c>
      <c r="Q1018" s="100">
        <f t="shared" si="1029"/>
        <v>0</v>
      </c>
      <c r="R1018" s="100">
        <f t="shared" si="1029"/>
        <v>0</v>
      </c>
      <c r="S1018" s="100">
        <f t="shared" si="1029"/>
        <v>0</v>
      </c>
      <c r="T1018" s="100">
        <f t="shared" si="1029"/>
        <v>0</v>
      </c>
      <c r="U1018" s="100">
        <f t="shared" si="1029"/>
        <v>0</v>
      </c>
      <c r="V1018"/>
    </row>
    <row r="1019" spans="1:22" x14ac:dyDescent="0.25">
      <c r="A1019" t="s">
        <v>95</v>
      </c>
      <c r="B1019" s="95">
        <v>45936</v>
      </c>
      <c r="C1019" t="s">
        <v>575</v>
      </c>
      <c r="D1019" s="2">
        <v>0</v>
      </c>
      <c r="E1019" t="s">
        <v>1456</v>
      </c>
      <c r="F1019" t="s">
        <v>1457</v>
      </c>
      <c r="H1019" s="2">
        <v>1</v>
      </c>
      <c r="I1019" t="s">
        <v>39</v>
      </c>
      <c r="J1019" t="s">
        <v>1139</v>
      </c>
      <c r="K1019" s="161" t="str">
        <f t="shared" si="978"/>
        <v>EG_00_14_5756p57.08</v>
      </c>
      <c r="L1019" s="79">
        <v>0</v>
      </c>
      <c r="M1019" s="100">
        <f t="shared" ref="M1019:U1019" si="1030">(L1019*M$5)</f>
        <v>0</v>
      </c>
      <c r="N1019" s="100">
        <f t="shared" si="1030"/>
        <v>0</v>
      </c>
      <c r="O1019" s="100">
        <f t="shared" si="1030"/>
        <v>0</v>
      </c>
      <c r="P1019" s="100">
        <f t="shared" si="1030"/>
        <v>0</v>
      </c>
      <c r="Q1019" s="100">
        <f t="shared" si="1030"/>
        <v>0</v>
      </c>
      <c r="R1019" s="100">
        <f t="shared" si="1030"/>
        <v>0</v>
      </c>
      <c r="S1019" s="100">
        <f t="shared" si="1030"/>
        <v>0</v>
      </c>
      <c r="T1019" s="100">
        <f t="shared" si="1030"/>
        <v>0</v>
      </c>
      <c r="U1019" s="100">
        <f t="shared" si="1030"/>
        <v>0</v>
      </c>
      <c r="V1019"/>
    </row>
    <row r="1020" spans="1:22" x14ac:dyDescent="0.25">
      <c r="A1020" t="s">
        <v>95</v>
      </c>
      <c r="B1020" s="95">
        <v>45978</v>
      </c>
      <c r="C1020" t="s">
        <v>575</v>
      </c>
      <c r="D1020" s="2">
        <v>0</v>
      </c>
      <c r="E1020" t="s">
        <v>1456</v>
      </c>
      <c r="F1020" t="s">
        <v>1457</v>
      </c>
      <c r="H1020" s="2">
        <v>1</v>
      </c>
      <c r="I1020" t="s">
        <v>39</v>
      </c>
      <c r="J1020" t="s">
        <v>1139</v>
      </c>
      <c r="K1020" s="161" t="str">
        <f t="shared" si="978"/>
        <v>EG_00_14_5756p57.08</v>
      </c>
      <c r="L1020" s="79">
        <v>0</v>
      </c>
      <c r="M1020" s="100">
        <f t="shared" ref="M1020:U1020" si="1031">(L1020*M$5)</f>
        <v>0</v>
      </c>
      <c r="N1020" s="100">
        <f t="shared" si="1031"/>
        <v>0</v>
      </c>
      <c r="O1020" s="100">
        <f t="shared" si="1031"/>
        <v>0</v>
      </c>
      <c r="P1020" s="100">
        <f t="shared" si="1031"/>
        <v>0</v>
      </c>
      <c r="Q1020" s="100">
        <f t="shared" si="1031"/>
        <v>0</v>
      </c>
      <c r="R1020" s="100">
        <f t="shared" si="1031"/>
        <v>0</v>
      </c>
      <c r="S1020" s="100">
        <f t="shared" si="1031"/>
        <v>0</v>
      </c>
      <c r="T1020" s="100">
        <f t="shared" si="1031"/>
        <v>0</v>
      </c>
      <c r="U1020" s="100">
        <f t="shared" si="1031"/>
        <v>0</v>
      </c>
      <c r="V1020"/>
    </row>
    <row r="1021" spans="1:22" x14ac:dyDescent="0.25">
      <c r="A1021" t="s">
        <v>95</v>
      </c>
      <c r="B1021" s="95">
        <v>46020</v>
      </c>
      <c r="C1021" t="s">
        <v>575</v>
      </c>
      <c r="D1021" s="2">
        <v>0</v>
      </c>
      <c r="E1021" t="s">
        <v>1456</v>
      </c>
      <c r="F1021" t="s">
        <v>1457</v>
      </c>
      <c r="H1021" s="2">
        <v>1</v>
      </c>
      <c r="I1021" t="s">
        <v>39</v>
      </c>
      <c r="J1021" t="s">
        <v>1139</v>
      </c>
      <c r="K1021" s="161" t="str">
        <f t="shared" si="978"/>
        <v>EG_00_14_5756p57.08</v>
      </c>
      <c r="L1021" s="79">
        <v>0</v>
      </c>
      <c r="M1021" s="100">
        <f t="shared" ref="M1021:U1021" si="1032">(L1021*M$5)</f>
        <v>0</v>
      </c>
      <c r="N1021" s="100">
        <f t="shared" si="1032"/>
        <v>0</v>
      </c>
      <c r="O1021" s="100">
        <f t="shared" si="1032"/>
        <v>0</v>
      </c>
      <c r="P1021" s="100">
        <f t="shared" si="1032"/>
        <v>0</v>
      </c>
      <c r="Q1021" s="100">
        <f t="shared" si="1032"/>
        <v>0</v>
      </c>
      <c r="R1021" s="100">
        <f t="shared" si="1032"/>
        <v>0</v>
      </c>
      <c r="S1021" s="100">
        <f t="shared" si="1032"/>
        <v>0</v>
      </c>
      <c r="T1021" s="100">
        <f t="shared" si="1032"/>
        <v>0</v>
      </c>
      <c r="U1021" s="100">
        <f t="shared" si="1032"/>
        <v>0</v>
      </c>
      <c r="V1021"/>
    </row>
    <row r="1022" spans="1:22" x14ac:dyDescent="0.25">
      <c r="A1022"/>
      <c r="B1022" s="95">
        <v>45663</v>
      </c>
      <c r="C1022" t="s">
        <v>575</v>
      </c>
      <c r="D1022" s="2">
        <v>0</v>
      </c>
      <c r="E1022" t="s">
        <v>1458</v>
      </c>
      <c r="F1022" t="s">
        <v>1133</v>
      </c>
      <c r="H1022" s="2">
        <v>1</v>
      </c>
      <c r="I1022" t="s">
        <v>45</v>
      </c>
      <c r="J1022" t="s">
        <v>46</v>
      </c>
      <c r="K1022" s="161" t="str">
        <f t="shared" si="978"/>
        <v>EG_00_14_5771p57.12</v>
      </c>
      <c r="L1022" s="79">
        <v>0</v>
      </c>
      <c r="M1022" s="100">
        <f t="shared" ref="M1022:U1022" si="1033">(L1022*M$5)</f>
        <v>0</v>
      </c>
      <c r="N1022" s="100">
        <f t="shared" si="1033"/>
        <v>0</v>
      </c>
      <c r="O1022" s="100">
        <f t="shared" si="1033"/>
        <v>0</v>
      </c>
      <c r="P1022" s="100">
        <f t="shared" si="1033"/>
        <v>0</v>
      </c>
      <c r="Q1022" s="100">
        <f t="shared" si="1033"/>
        <v>0</v>
      </c>
      <c r="R1022" s="100">
        <f t="shared" si="1033"/>
        <v>0</v>
      </c>
      <c r="S1022" s="100">
        <f t="shared" si="1033"/>
        <v>0</v>
      </c>
      <c r="T1022" s="100">
        <f t="shared" si="1033"/>
        <v>0</v>
      </c>
      <c r="U1022" s="100">
        <f t="shared" si="1033"/>
        <v>0</v>
      </c>
      <c r="V1022"/>
    </row>
    <row r="1023" spans="1:22" x14ac:dyDescent="0.25">
      <c r="A1023"/>
      <c r="B1023" s="95">
        <v>45719</v>
      </c>
      <c r="C1023" t="s">
        <v>575</v>
      </c>
      <c r="D1023" s="2">
        <v>0</v>
      </c>
      <c r="E1023" t="s">
        <v>1458</v>
      </c>
      <c r="F1023" t="s">
        <v>1133</v>
      </c>
      <c r="H1023" s="2">
        <v>1</v>
      </c>
      <c r="I1023" t="s">
        <v>45</v>
      </c>
      <c r="J1023" t="s">
        <v>46</v>
      </c>
      <c r="K1023" s="161" t="str">
        <f t="shared" si="978"/>
        <v>EG_00_14_5771p57.12</v>
      </c>
      <c r="L1023" s="79">
        <v>0</v>
      </c>
      <c r="M1023" s="100">
        <f t="shared" ref="M1023:U1023" si="1034">(L1023*M$5)</f>
        <v>0</v>
      </c>
      <c r="N1023" s="100">
        <f t="shared" si="1034"/>
        <v>0</v>
      </c>
      <c r="O1023" s="100">
        <f t="shared" si="1034"/>
        <v>0</v>
      </c>
      <c r="P1023" s="100">
        <f t="shared" si="1034"/>
        <v>0</v>
      </c>
      <c r="Q1023" s="100">
        <f t="shared" si="1034"/>
        <v>0</v>
      </c>
      <c r="R1023" s="100">
        <f t="shared" si="1034"/>
        <v>0</v>
      </c>
      <c r="S1023" s="100">
        <f t="shared" si="1034"/>
        <v>0</v>
      </c>
      <c r="T1023" s="100">
        <f t="shared" si="1034"/>
        <v>0</v>
      </c>
      <c r="U1023" s="100">
        <f t="shared" si="1034"/>
        <v>0</v>
      </c>
      <c r="V1023"/>
    </row>
    <row r="1024" spans="1:22" x14ac:dyDescent="0.25">
      <c r="A1024"/>
      <c r="B1024" s="95">
        <v>45782</v>
      </c>
      <c r="C1024" t="s">
        <v>575</v>
      </c>
      <c r="D1024" s="2">
        <v>0</v>
      </c>
      <c r="E1024" t="s">
        <v>1458</v>
      </c>
      <c r="F1024" t="s">
        <v>1133</v>
      </c>
      <c r="H1024" s="2">
        <v>1</v>
      </c>
      <c r="I1024" t="s">
        <v>45</v>
      </c>
      <c r="J1024" t="s">
        <v>46</v>
      </c>
      <c r="K1024" s="161" t="str">
        <f t="shared" si="978"/>
        <v>EG_00_14_5771p57.12</v>
      </c>
      <c r="L1024" s="79">
        <v>0</v>
      </c>
      <c r="M1024" s="100">
        <f t="shared" ref="M1024:U1024" si="1035">(L1024*M$5)</f>
        <v>0</v>
      </c>
      <c r="N1024" s="100">
        <f t="shared" si="1035"/>
        <v>0</v>
      </c>
      <c r="O1024" s="100">
        <f t="shared" si="1035"/>
        <v>0</v>
      </c>
      <c r="P1024" s="100">
        <f t="shared" si="1035"/>
        <v>0</v>
      </c>
      <c r="Q1024" s="100">
        <f t="shared" si="1035"/>
        <v>0</v>
      </c>
      <c r="R1024" s="100">
        <f t="shared" si="1035"/>
        <v>0</v>
      </c>
      <c r="S1024" s="100">
        <f t="shared" si="1035"/>
        <v>0</v>
      </c>
      <c r="T1024" s="100">
        <f t="shared" si="1035"/>
        <v>0</v>
      </c>
      <c r="U1024" s="100">
        <f t="shared" si="1035"/>
        <v>0</v>
      </c>
      <c r="V1024"/>
    </row>
    <row r="1025" spans="2:21" customFormat="1" x14ac:dyDescent="0.25">
      <c r="B1025" s="95">
        <v>45845</v>
      </c>
      <c r="C1025" t="s">
        <v>575</v>
      </c>
      <c r="D1025" s="2">
        <v>0</v>
      </c>
      <c r="E1025" t="s">
        <v>1458</v>
      </c>
      <c r="F1025" t="s">
        <v>1133</v>
      </c>
      <c r="H1025" s="2">
        <v>1</v>
      </c>
      <c r="I1025" t="s">
        <v>45</v>
      </c>
      <c r="J1025" t="s">
        <v>46</v>
      </c>
      <c r="K1025" s="161" t="str">
        <f t="shared" si="978"/>
        <v>EG_00_14_5771p57.12</v>
      </c>
      <c r="L1025" s="79">
        <v>0</v>
      </c>
      <c r="M1025" s="100">
        <f t="shared" ref="M1025:U1025" si="1036">(L1025*M$5)</f>
        <v>0</v>
      </c>
      <c r="N1025" s="100">
        <f t="shared" si="1036"/>
        <v>0</v>
      </c>
      <c r="O1025" s="100">
        <f t="shared" si="1036"/>
        <v>0</v>
      </c>
      <c r="P1025" s="100">
        <f t="shared" si="1036"/>
        <v>0</v>
      </c>
      <c r="Q1025" s="100">
        <f t="shared" si="1036"/>
        <v>0</v>
      </c>
      <c r="R1025" s="100">
        <f t="shared" si="1036"/>
        <v>0</v>
      </c>
      <c r="S1025" s="100">
        <f t="shared" si="1036"/>
        <v>0</v>
      </c>
      <c r="T1025" s="100">
        <f t="shared" si="1036"/>
        <v>0</v>
      </c>
      <c r="U1025" s="100">
        <f t="shared" si="1036"/>
        <v>0</v>
      </c>
    </row>
    <row r="1026" spans="2:21" customFormat="1" x14ac:dyDescent="0.25">
      <c r="B1026" s="95">
        <v>45901</v>
      </c>
      <c r="C1026" t="s">
        <v>575</v>
      </c>
      <c r="D1026" s="2">
        <v>0</v>
      </c>
      <c r="E1026" t="s">
        <v>1458</v>
      </c>
      <c r="F1026" t="s">
        <v>1133</v>
      </c>
      <c r="H1026" s="2">
        <v>1</v>
      </c>
      <c r="I1026" t="s">
        <v>45</v>
      </c>
      <c r="J1026" t="s">
        <v>46</v>
      </c>
      <c r="K1026" s="161" t="str">
        <f t="shared" si="978"/>
        <v>EG_00_14_5771p57.12</v>
      </c>
      <c r="L1026" s="79">
        <v>0</v>
      </c>
      <c r="M1026" s="100">
        <f t="shared" ref="M1026:U1026" si="1037">(L1026*M$5)</f>
        <v>0</v>
      </c>
      <c r="N1026" s="100">
        <f t="shared" si="1037"/>
        <v>0</v>
      </c>
      <c r="O1026" s="100">
        <f t="shared" si="1037"/>
        <v>0</v>
      </c>
      <c r="P1026" s="100">
        <f t="shared" si="1037"/>
        <v>0</v>
      </c>
      <c r="Q1026" s="100">
        <f t="shared" si="1037"/>
        <v>0</v>
      </c>
      <c r="R1026" s="100">
        <f t="shared" si="1037"/>
        <v>0</v>
      </c>
      <c r="S1026" s="100">
        <f t="shared" si="1037"/>
        <v>0</v>
      </c>
      <c r="T1026" s="100">
        <f t="shared" si="1037"/>
        <v>0</v>
      </c>
      <c r="U1026" s="100">
        <f t="shared" si="1037"/>
        <v>0</v>
      </c>
    </row>
    <row r="1027" spans="2:21" customFormat="1" x14ac:dyDescent="0.25">
      <c r="B1027" s="95">
        <v>45964</v>
      </c>
      <c r="C1027" t="s">
        <v>575</v>
      </c>
      <c r="D1027" s="2">
        <v>0</v>
      </c>
      <c r="E1027" t="s">
        <v>1458</v>
      </c>
      <c r="F1027" t="s">
        <v>1133</v>
      </c>
      <c r="H1027" s="2">
        <v>1</v>
      </c>
      <c r="I1027" t="s">
        <v>45</v>
      </c>
      <c r="J1027" t="s">
        <v>46</v>
      </c>
      <c r="K1027" s="161" t="str">
        <f t="shared" si="978"/>
        <v>EG_00_14_5771p57.12</v>
      </c>
      <c r="L1027" s="79">
        <v>0</v>
      </c>
      <c r="M1027" s="100">
        <f t="shared" ref="M1027:U1027" si="1038">(L1027*M$5)</f>
        <v>0</v>
      </c>
      <c r="N1027" s="100">
        <f t="shared" si="1038"/>
        <v>0</v>
      </c>
      <c r="O1027" s="100">
        <f t="shared" si="1038"/>
        <v>0</v>
      </c>
      <c r="P1027" s="100">
        <f t="shared" si="1038"/>
        <v>0</v>
      </c>
      <c r="Q1027" s="100">
        <f t="shared" si="1038"/>
        <v>0</v>
      </c>
      <c r="R1027" s="100">
        <f t="shared" si="1038"/>
        <v>0</v>
      </c>
      <c r="S1027" s="100">
        <f t="shared" si="1038"/>
        <v>0</v>
      </c>
      <c r="T1027" s="100">
        <f t="shared" si="1038"/>
        <v>0</v>
      </c>
      <c r="U1027" s="100">
        <f t="shared" si="1038"/>
        <v>0</v>
      </c>
    </row>
    <row r="1028" spans="2:21" customFormat="1" x14ac:dyDescent="0.25">
      <c r="B1028" s="95">
        <v>45663</v>
      </c>
      <c r="C1028" t="s">
        <v>575</v>
      </c>
      <c r="D1028" s="2">
        <v>0</v>
      </c>
      <c r="E1028" t="s">
        <v>1459</v>
      </c>
      <c r="F1028" t="s">
        <v>1133</v>
      </c>
      <c r="H1028" s="2">
        <v>1</v>
      </c>
      <c r="I1028" t="s">
        <v>45</v>
      </c>
      <c r="J1028" t="s">
        <v>46</v>
      </c>
      <c r="K1028" s="161" t="str">
        <f t="shared" si="978"/>
        <v>EG_00_14_5772p57.12</v>
      </c>
      <c r="L1028" s="79">
        <v>0</v>
      </c>
      <c r="M1028" s="100">
        <f t="shared" ref="M1028:U1028" si="1039">(L1028*M$5)</f>
        <v>0</v>
      </c>
      <c r="N1028" s="100">
        <f t="shared" si="1039"/>
        <v>0</v>
      </c>
      <c r="O1028" s="100">
        <f t="shared" si="1039"/>
        <v>0</v>
      </c>
      <c r="P1028" s="100">
        <f t="shared" si="1039"/>
        <v>0</v>
      </c>
      <c r="Q1028" s="100">
        <f t="shared" si="1039"/>
        <v>0</v>
      </c>
      <c r="R1028" s="100">
        <f t="shared" si="1039"/>
        <v>0</v>
      </c>
      <c r="S1028" s="100">
        <f t="shared" si="1039"/>
        <v>0</v>
      </c>
      <c r="T1028" s="100">
        <f t="shared" si="1039"/>
        <v>0</v>
      </c>
      <c r="U1028" s="100">
        <f t="shared" si="1039"/>
        <v>0</v>
      </c>
    </row>
    <row r="1029" spans="2:21" customFormat="1" x14ac:dyDescent="0.25">
      <c r="B1029" s="95">
        <v>45719</v>
      </c>
      <c r="C1029" t="s">
        <v>575</v>
      </c>
      <c r="D1029" s="2">
        <v>0</v>
      </c>
      <c r="E1029" t="s">
        <v>1459</v>
      </c>
      <c r="F1029" t="s">
        <v>1133</v>
      </c>
      <c r="H1029" s="2">
        <v>1</v>
      </c>
      <c r="I1029" t="s">
        <v>45</v>
      </c>
      <c r="J1029" t="s">
        <v>46</v>
      </c>
      <c r="K1029" s="161" t="str">
        <f t="shared" si="978"/>
        <v>EG_00_14_5772p57.12</v>
      </c>
      <c r="L1029" s="79">
        <v>0</v>
      </c>
      <c r="M1029" s="100">
        <f t="shared" ref="M1029:U1029" si="1040">(L1029*M$5)</f>
        <v>0</v>
      </c>
      <c r="N1029" s="100">
        <f t="shared" si="1040"/>
        <v>0</v>
      </c>
      <c r="O1029" s="100">
        <f t="shared" si="1040"/>
        <v>0</v>
      </c>
      <c r="P1029" s="100">
        <f t="shared" si="1040"/>
        <v>0</v>
      </c>
      <c r="Q1029" s="100">
        <f t="shared" si="1040"/>
        <v>0</v>
      </c>
      <c r="R1029" s="100">
        <f t="shared" si="1040"/>
        <v>0</v>
      </c>
      <c r="S1029" s="100">
        <f t="shared" si="1040"/>
        <v>0</v>
      </c>
      <c r="T1029" s="100">
        <f t="shared" si="1040"/>
        <v>0</v>
      </c>
      <c r="U1029" s="100">
        <f t="shared" si="1040"/>
        <v>0</v>
      </c>
    </row>
    <row r="1030" spans="2:21" customFormat="1" x14ac:dyDescent="0.25">
      <c r="B1030" s="95">
        <v>45782</v>
      </c>
      <c r="C1030" t="s">
        <v>575</v>
      </c>
      <c r="D1030" s="2">
        <v>0</v>
      </c>
      <c r="E1030" t="s">
        <v>1459</v>
      </c>
      <c r="F1030" t="s">
        <v>1133</v>
      </c>
      <c r="H1030" s="2">
        <v>1</v>
      </c>
      <c r="I1030" t="s">
        <v>45</v>
      </c>
      <c r="J1030" t="s">
        <v>46</v>
      </c>
      <c r="K1030" s="161" t="str">
        <f t="shared" si="978"/>
        <v>EG_00_14_5772p57.12</v>
      </c>
      <c r="L1030" s="79">
        <v>0</v>
      </c>
      <c r="M1030" s="100">
        <f t="shared" ref="M1030:U1030" si="1041">(L1030*M$5)</f>
        <v>0</v>
      </c>
      <c r="N1030" s="100">
        <f t="shared" si="1041"/>
        <v>0</v>
      </c>
      <c r="O1030" s="100">
        <f t="shared" si="1041"/>
        <v>0</v>
      </c>
      <c r="P1030" s="100">
        <f t="shared" si="1041"/>
        <v>0</v>
      </c>
      <c r="Q1030" s="100">
        <f t="shared" si="1041"/>
        <v>0</v>
      </c>
      <c r="R1030" s="100">
        <f t="shared" si="1041"/>
        <v>0</v>
      </c>
      <c r="S1030" s="100">
        <f t="shared" si="1041"/>
        <v>0</v>
      </c>
      <c r="T1030" s="100">
        <f t="shared" si="1041"/>
        <v>0</v>
      </c>
      <c r="U1030" s="100">
        <f t="shared" si="1041"/>
        <v>0</v>
      </c>
    </row>
    <row r="1031" spans="2:21" customFormat="1" x14ac:dyDescent="0.25">
      <c r="B1031" s="95">
        <v>45845</v>
      </c>
      <c r="C1031" t="s">
        <v>575</v>
      </c>
      <c r="D1031" s="2">
        <v>0</v>
      </c>
      <c r="E1031" t="s">
        <v>1459</v>
      </c>
      <c r="F1031" t="s">
        <v>1133</v>
      </c>
      <c r="H1031" s="2">
        <v>1</v>
      </c>
      <c r="I1031" t="s">
        <v>45</v>
      </c>
      <c r="J1031" t="s">
        <v>46</v>
      </c>
      <c r="K1031" s="161" t="str">
        <f t="shared" si="978"/>
        <v>EG_00_14_5772p57.12</v>
      </c>
      <c r="L1031" s="79">
        <v>0</v>
      </c>
      <c r="M1031" s="100">
        <f t="shared" ref="M1031:U1031" si="1042">(L1031*M$5)</f>
        <v>0</v>
      </c>
      <c r="N1031" s="100">
        <f t="shared" si="1042"/>
        <v>0</v>
      </c>
      <c r="O1031" s="100">
        <f t="shared" si="1042"/>
        <v>0</v>
      </c>
      <c r="P1031" s="100">
        <f t="shared" si="1042"/>
        <v>0</v>
      </c>
      <c r="Q1031" s="100">
        <f t="shared" si="1042"/>
        <v>0</v>
      </c>
      <c r="R1031" s="100">
        <f t="shared" si="1042"/>
        <v>0</v>
      </c>
      <c r="S1031" s="100">
        <f t="shared" si="1042"/>
        <v>0</v>
      </c>
      <c r="T1031" s="100">
        <f t="shared" si="1042"/>
        <v>0</v>
      </c>
      <c r="U1031" s="100">
        <f t="shared" si="1042"/>
        <v>0</v>
      </c>
    </row>
    <row r="1032" spans="2:21" customFormat="1" x14ac:dyDescent="0.25">
      <c r="B1032" s="95">
        <v>45901</v>
      </c>
      <c r="C1032" t="s">
        <v>575</v>
      </c>
      <c r="D1032" s="2">
        <v>0</v>
      </c>
      <c r="E1032" t="s">
        <v>1459</v>
      </c>
      <c r="F1032" t="s">
        <v>1133</v>
      </c>
      <c r="H1032" s="2">
        <v>1</v>
      </c>
      <c r="I1032" t="s">
        <v>45</v>
      </c>
      <c r="J1032" t="s">
        <v>46</v>
      </c>
      <c r="K1032" s="161" t="str">
        <f t="shared" ref="K1032:K1095" si="1043">CONCATENATE(E1032,I1032)</f>
        <v>EG_00_14_5772p57.12</v>
      </c>
      <c r="L1032" s="79">
        <v>0</v>
      </c>
      <c r="M1032" s="100">
        <f t="shared" ref="M1032:U1032" si="1044">(L1032*M$5)</f>
        <v>0</v>
      </c>
      <c r="N1032" s="100">
        <f t="shared" si="1044"/>
        <v>0</v>
      </c>
      <c r="O1032" s="100">
        <f t="shared" si="1044"/>
        <v>0</v>
      </c>
      <c r="P1032" s="100">
        <f t="shared" si="1044"/>
        <v>0</v>
      </c>
      <c r="Q1032" s="100">
        <f t="shared" si="1044"/>
        <v>0</v>
      </c>
      <c r="R1032" s="100">
        <f t="shared" si="1044"/>
        <v>0</v>
      </c>
      <c r="S1032" s="100">
        <f t="shared" si="1044"/>
        <v>0</v>
      </c>
      <c r="T1032" s="100">
        <f t="shared" si="1044"/>
        <v>0</v>
      </c>
      <c r="U1032" s="100">
        <f t="shared" si="1044"/>
        <v>0</v>
      </c>
    </row>
    <row r="1033" spans="2:21" customFormat="1" x14ac:dyDescent="0.25">
      <c r="B1033" s="95">
        <v>45964</v>
      </c>
      <c r="C1033" t="s">
        <v>575</v>
      </c>
      <c r="D1033" s="2">
        <v>0</v>
      </c>
      <c r="E1033" t="s">
        <v>1459</v>
      </c>
      <c r="F1033" t="s">
        <v>1133</v>
      </c>
      <c r="H1033" s="2">
        <v>1</v>
      </c>
      <c r="I1033" t="s">
        <v>45</v>
      </c>
      <c r="J1033" t="s">
        <v>46</v>
      </c>
      <c r="K1033" s="161" t="str">
        <f t="shared" si="1043"/>
        <v>EG_00_14_5772p57.12</v>
      </c>
      <c r="L1033" s="79">
        <v>0</v>
      </c>
      <c r="M1033" s="100">
        <f t="shared" ref="M1033:U1033" si="1045">(L1033*M$5)</f>
        <v>0</v>
      </c>
      <c r="N1033" s="100">
        <f t="shared" si="1045"/>
        <v>0</v>
      </c>
      <c r="O1033" s="100">
        <f t="shared" si="1045"/>
        <v>0</v>
      </c>
      <c r="P1033" s="100">
        <f t="shared" si="1045"/>
        <v>0</v>
      </c>
      <c r="Q1033" s="100">
        <f t="shared" si="1045"/>
        <v>0</v>
      </c>
      <c r="R1033" s="100">
        <f t="shared" si="1045"/>
        <v>0</v>
      </c>
      <c r="S1033" s="100">
        <f t="shared" si="1045"/>
        <v>0</v>
      </c>
      <c r="T1033" s="100">
        <f t="shared" si="1045"/>
        <v>0</v>
      </c>
      <c r="U1033" s="100">
        <f t="shared" si="1045"/>
        <v>0</v>
      </c>
    </row>
    <row r="1034" spans="2:21" customFormat="1" x14ac:dyDescent="0.25">
      <c r="B1034" s="95">
        <v>45663</v>
      </c>
      <c r="C1034" t="s">
        <v>575</v>
      </c>
      <c r="D1034" s="2">
        <v>0</v>
      </c>
      <c r="E1034" t="s">
        <v>1460</v>
      </c>
      <c r="F1034" t="s">
        <v>1133</v>
      </c>
      <c r="H1034" s="2">
        <v>1</v>
      </c>
      <c r="I1034" t="s">
        <v>45</v>
      </c>
      <c r="J1034" t="s">
        <v>46</v>
      </c>
      <c r="K1034" s="161" t="str">
        <f t="shared" si="1043"/>
        <v>EG_00_14_5773p57.12</v>
      </c>
      <c r="L1034" s="79">
        <v>0</v>
      </c>
      <c r="M1034" s="100">
        <f t="shared" ref="M1034:U1034" si="1046">(L1034*M$5)</f>
        <v>0</v>
      </c>
      <c r="N1034" s="100">
        <f t="shared" si="1046"/>
        <v>0</v>
      </c>
      <c r="O1034" s="100">
        <f t="shared" si="1046"/>
        <v>0</v>
      </c>
      <c r="P1034" s="100">
        <f t="shared" si="1046"/>
        <v>0</v>
      </c>
      <c r="Q1034" s="100">
        <f t="shared" si="1046"/>
        <v>0</v>
      </c>
      <c r="R1034" s="100">
        <f t="shared" si="1046"/>
        <v>0</v>
      </c>
      <c r="S1034" s="100">
        <f t="shared" si="1046"/>
        <v>0</v>
      </c>
      <c r="T1034" s="100">
        <f t="shared" si="1046"/>
        <v>0</v>
      </c>
      <c r="U1034" s="100">
        <f t="shared" si="1046"/>
        <v>0</v>
      </c>
    </row>
    <row r="1035" spans="2:21" customFormat="1" x14ac:dyDescent="0.25">
      <c r="B1035" s="95">
        <v>45719</v>
      </c>
      <c r="C1035" t="s">
        <v>575</v>
      </c>
      <c r="D1035" s="2">
        <v>0</v>
      </c>
      <c r="E1035" t="s">
        <v>1460</v>
      </c>
      <c r="F1035" t="s">
        <v>1133</v>
      </c>
      <c r="H1035" s="2">
        <v>1</v>
      </c>
      <c r="I1035" t="s">
        <v>45</v>
      </c>
      <c r="J1035" t="s">
        <v>46</v>
      </c>
      <c r="K1035" s="161" t="str">
        <f t="shared" si="1043"/>
        <v>EG_00_14_5773p57.12</v>
      </c>
      <c r="L1035" s="79">
        <v>0</v>
      </c>
      <c r="M1035" s="100">
        <f t="shared" ref="M1035:U1035" si="1047">(L1035*M$5)</f>
        <v>0</v>
      </c>
      <c r="N1035" s="100">
        <f t="shared" si="1047"/>
        <v>0</v>
      </c>
      <c r="O1035" s="100">
        <f t="shared" si="1047"/>
        <v>0</v>
      </c>
      <c r="P1035" s="100">
        <f t="shared" si="1047"/>
        <v>0</v>
      </c>
      <c r="Q1035" s="100">
        <f t="shared" si="1047"/>
        <v>0</v>
      </c>
      <c r="R1035" s="100">
        <f t="shared" si="1047"/>
        <v>0</v>
      </c>
      <c r="S1035" s="100">
        <f t="shared" si="1047"/>
        <v>0</v>
      </c>
      <c r="T1035" s="100">
        <f t="shared" si="1047"/>
        <v>0</v>
      </c>
      <c r="U1035" s="100">
        <f t="shared" si="1047"/>
        <v>0</v>
      </c>
    </row>
    <row r="1036" spans="2:21" customFormat="1" x14ac:dyDescent="0.25">
      <c r="B1036" s="95">
        <v>45782</v>
      </c>
      <c r="C1036" t="s">
        <v>575</v>
      </c>
      <c r="D1036" s="2">
        <v>0</v>
      </c>
      <c r="E1036" t="s">
        <v>1460</v>
      </c>
      <c r="F1036" t="s">
        <v>1133</v>
      </c>
      <c r="H1036" s="2">
        <v>1</v>
      </c>
      <c r="I1036" t="s">
        <v>45</v>
      </c>
      <c r="J1036" t="s">
        <v>46</v>
      </c>
      <c r="K1036" s="161" t="str">
        <f t="shared" si="1043"/>
        <v>EG_00_14_5773p57.12</v>
      </c>
      <c r="L1036" s="79">
        <v>0</v>
      </c>
      <c r="M1036" s="100">
        <f t="shared" ref="M1036:U1036" si="1048">(L1036*M$5)</f>
        <v>0</v>
      </c>
      <c r="N1036" s="100">
        <f t="shared" si="1048"/>
        <v>0</v>
      </c>
      <c r="O1036" s="100">
        <f t="shared" si="1048"/>
        <v>0</v>
      </c>
      <c r="P1036" s="100">
        <f t="shared" si="1048"/>
        <v>0</v>
      </c>
      <c r="Q1036" s="100">
        <f t="shared" si="1048"/>
        <v>0</v>
      </c>
      <c r="R1036" s="100">
        <f t="shared" si="1048"/>
        <v>0</v>
      </c>
      <c r="S1036" s="100">
        <f t="shared" si="1048"/>
        <v>0</v>
      </c>
      <c r="T1036" s="100">
        <f t="shared" si="1048"/>
        <v>0</v>
      </c>
      <c r="U1036" s="100">
        <f t="shared" si="1048"/>
        <v>0</v>
      </c>
    </row>
    <row r="1037" spans="2:21" customFormat="1" x14ac:dyDescent="0.25">
      <c r="B1037" s="95">
        <v>45845</v>
      </c>
      <c r="C1037" t="s">
        <v>575</v>
      </c>
      <c r="D1037" s="2">
        <v>0</v>
      </c>
      <c r="E1037" t="s">
        <v>1460</v>
      </c>
      <c r="F1037" t="s">
        <v>1133</v>
      </c>
      <c r="H1037" s="2">
        <v>1</v>
      </c>
      <c r="I1037" t="s">
        <v>45</v>
      </c>
      <c r="J1037" t="s">
        <v>46</v>
      </c>
      <c r="K1037" s="161" t="str">
        <f t="shared" si="1043"/>
        <v>EG_00_14_5773p57.12</v>
      </c>
      <c r="L1037" s="79">
        <v>0</v>
      </c>
      <c r="M1037" s="100">
        <f t="shared" ref="M1037:U1037" si="1049">(L1037*M$5)</f>
        <v>0</v>
      </c>
      <c r="N1037" s="100">
        <f t="shared" si="1049"/>
        <v>0</v>
      </c>
      <c r="O1037" s="100">
        <f t="shared" si="1049"/>
        <v>0</v>
      </c>
      <c r="P1037" s="100">
        <f t="shared" si="1049"/>
        <v>0</v>
      </c>
      <c r="Q1037" s="100">
        <f t="shared" si="1049"/>
        <v>0</v>
      </c>
      <c r="R1037" s="100">
        <f t="shared" si="1049"/>
        <v>0</v>
      </c>
      <c r="S1037" s="100">
        <f t="shared" si="1049"/>
        <v>0</v>
      </c>
      <c r="T1037" s="100">
        <f t="shared" si="1049"/>
        <v>0</v>
      </c>
      <c r="U1037" s="100">
        <f t="shared" si="1049"/>
        <v>0</v>
      </c>
    </row>
    <row r="1038" spans="2:21" customFormat="1" x14ac:dyDescent="0.25">
      <c r="B1038" s="95">
        <v>45901</v>
      </c>
      <c r="C1038" t="s">
        <v>575</v>
      </c>
      <c r="D1038" s="2">
        <v>0</v>
      </c>
      <c r="E1038" t="s">
        <v>1460</v>
      </c>
      <c r="F1038" t="s">
        <v>1133</v>
      </c>
      <c r="H1038" s="2">
        <v>1</v>
      </c>
      <c r="I1038" t="s">
        <v>45</v>
      </c>
      <c r="J1038" t="s">
        <v>46</v>
      </c>
      <c r="K1038" s="161" t="str">
        <f t="shared" si="1043"/>
        <v>EG_00_14_5773p57.12</v>
      </c>
      <c r="L1038" s="79">
        <v>0</v>
      </c>
      <c r="M1038" s="100">
        <f t="shared" ref="M1038:U1038" si="1050">(L1038*M$5)</f>
        <v>0</v>
      </c>
      <c r="N1038" s="100">
        <f t="shared" si="1050"/>
        <v>0</v>
      </c>
      <c r="O1038" s="100">
        <f t="shared" si="1050"/>
        <v>0</v>
      </c>
      <c r="P1038" s="100">
        <f t="shared" si="1050"/>
        <v>0</v>
      </c>
      <c r="Q1038" s="100">
        <f t="shared" si="1050"/>
        <v>0</v>
      </c>
      <c r="R1038" s="100">
        <f t="shared" si="1050"/>
        <v>0</v>
      </c>
      <c r="S1038" s="100">
        <f t="shared" si="1050"/>
        <v>0</v>
      </c>
      <c r="T1038" s="100">
        <f t="shared" si="1050"/>
        <v>0</v>
      </c>
      <c r="U1038" s="100">
        <f t="shared" si="1050"/>
        <v>0</v>
      </c>
    </row>
    <row r="1039" spans="2:21" customFormat="1" x14ac:dyDescent="0.25">
      <c r="B1039" s="95">
        <v>45964</v>
      </c>
      <c r="C1039" t="s">
        <v>575</v>
      </c>
      <c r="D1039" s="2">
        <v>0</v>
      </c>
      <c r="E1039" t="s">
        <v>1460</v>
      </c>
      <c r="F1039" t="s">
        <v>1133</v>
      </c>
      <c r="H1039" s="2">
        <v>1</v>
      </c>
      <c r="I1039" t="s">
        <v>45</v>
      </c>
      <c r="J1039" t="s">
        <v>46</v>
      </c>
      <c r="K1039" s="161" t="str">
        <f t="shared" si="1043"/>
        <v>EG_00_14_5773p57.12</v>
      </c>
      <c r="L1039" s="79">
        <v>0</v>
      </c>
      <c r="M1039" s="100">
        <f t="shared" ref="M1039:U1039" si="1051">(L1039*M$5)</f>
        <v>0</v>
      </c>
      <c r="N1039" s="100">
        <f t="shared" si="1051"/>
        <v>0</v>
      </c>
      <c r="O1039" s="100">
        <f t="shared" si="1051"/>
        <v>0</v>
      </c>
      <c r="P1039" s="100">
        <f t="shared" si="1051"/>
        <v>0</v>
      </c>
      <c r="Q1039" s="100">
        <f t="shared" si="1051"/>
        <v>0</v>
      </c>
      <c r="R1039" s="100">
        <f t="shared" si="1051"/>
        <v>0</v>
      </c>
      <c r="S1039" s="100">
        <f t="shared" si="1051"/>
        <v>0</v>
      </c>
      <c r="T1039" s="100">
        <f t="shared" si="1051"/>
        <v>0</v>
      </c>
      <c r="U1039" s="100">
        <f t="shared" si="1051"/>
        <v>0</v>
      </c>
    </row>
    <row r="1040" spans="2:21" customFormat="1" x14ac:dyDescent="0.25">
      <c r="B1040" s="95">
        <v>45663</v>
      </c>
      <c r="C1040" t="s">
        <v>575</v>
      </c>
      <c r="D1040" s="2">
        <v>0</v>
      </c>
      <c r="E1040" t="s">
        <v>1461</v>
      </c>
      <c r="F1040" t="s">
        <v>1133</v>
      </c>
      <c r="H1040" s="2">
        <v>1</v>
      </c>
      <c r="I1040" t="s">
        <v>45</v>
      </c>
      <c r="J1040" t="s">
        <v>46</v>
      </c>
      <c r="K1040" s="161" t="str">
        <f t="shared" si="1043"/>
        <v>EG_00_14_5774p57.12</v>
      </c>
      <c r="L1040" s="79">
        <v>0</v>
      </c>
      <c r="M1040" s="100">
        <f t="shared" ref="M1040:U1040" si="1052">(L1040*M$5)</f>
        <v>0</v>
      </c>
      <c r="N1040" s="100">
        <f t="shared" si="1052"/>
        <v>0</v>
      </c>
      <c r="O1040" s="100">
        <f t="shared" si="1052"/>
        <v>0</v>
      </c>
      <c r="P1040" s="100">
        <f t="shared" si="1052"/>
        <v>0</v>
      </c>
      <c r="Q1040" s="100">
        <f t="shared" si="1052"/>
        <v>0</v>
      </c>
      <c r="R1040" s="100">
        <f t="shared" si="1052"/>
        <v>0</v>
      </c>
      <c r="S1040" s="100">
        <f t="shared" si="1052"/>
        <v>0</v>
      </c>
      <c r="T1040" s="100">
        <f t="shared" si="1052"/>
        <v>0</v>
      </c>
      <c r="U1040" s="100">
        <f t="shared" si="1052"/>
        <v>0</v>
      </c>
    </row>
    <row r="1041" spans="2:21" customFormat="1" x14ac:dyDescent="0.25">
      <c r="B1041" s="95">
        <v>45719</v>
      </c>
      <c r="C1041" t="s">
        <v>575</v>
      </c>
      <c r="D1041" s="2">
        <v>0</v>
      </c>
      <c r="E1041" t="s">
        <v>1461</v>
      </c>
      <c r="F1041" t="s">
        <v>1133</v>
      </c>
      <c r="H1041" s="2">
        <v>1</v>
      </c>
      <c r="I1041" t="s">
        <v>45</v>
      </c>
      <c r="J1041" t="s">
        <v>46</v>
      </c>
      <c r="K1041" s="161" t="str">
        <f t="shared" si="1043"/>
        <v>EG_00_14_5774p57.12</v>
      </c>
      <c r="L1041" s="79">
        <v>0</v>
      </c>
      <c r="M1041" s="100">
        <f t="shared" ref="M1041:U1041" si="1053">(L1041*M$5)</f>
        <v>0</v>
      </c>
      <c r="N1041" s="100">
        <f t="shared" si="1053"/>
        <v>0</v>
      </c>
      <c r="O1041" s="100">
        <f t="shared" si="1053"/>
        <v>0</v>
      </c>
      <c r="P1041" s="100">
        <f t="shared" si="1053"/>
        <v>0</v>
      </c>
      <c r="Q1041" s="100">
        <f t="shared" si="1053"/>
        <v>0</v>
      </c>
      <c r="R1041" s="100">
        <f t="shared" si="1053"/>
        <v>0</v>
      </c>
      <c r="S1041" s="100">
        <f t="shared" si="1053"/>
        <v>0</v>
      </c>
      <c r="T1041" s="100">
        <f t="shared" si="1053"/>
        <v>0</v>
      </c>
      <c r="U1041" s="100">
        <f t="shared" si="1053"/>
        <v>0</v>
      </c>
    </row>
    <row r="1042" spans="2:21" customFormat="1" x14ac:dyDescent="0.25">
      <c r="B1042" s="95">
        <v>45782</v>
      </c>
      <c r="C1042" t="s">
        <v>575</v>
      </c>
      <c r="D1042" s="2">
        <v>0</v>
      </c>
      <c r="E1042" t="s">
        <v>1461</v>
      </c>
      <c r="F1042" t="s">
        <v>1133</v>
      </c>
      <c r="H1042" s="2">
        <v>1</v>
      </c>
      <c r="I1042" t="s">
        <v>45</v>
      </c>
      <c r="J1042" t="s">
        <v>46</v>
      </c>
      <c r="K1042" s="161" t="str">
        <f t="shared" si="1043"/>
        <v>EG_00_14_5774p57.12</v>
      </c>
      <c r="L1042" s="79">
        <v>0</v>
      </c>
      <c r="M1042" s="100">
        <f t="shared" ref="M1042:U1042" si="1054">(L1042*M$5)</f>
        <v>0</v>
      </c>
      <c r="N1042" s="100">
        <f t="shared" si="1054"/>
        <v>0</v>
      </c>
      <c r="O1042" s="100">
        <f t="shared" si="1054"/>
        <v>0</v>
      </c>
      <c r="P1042" s="100">
        <f t="shared" si="1054"/>
        <v>0</v>
      </c>
      <c r="Q1042" s="100">
        <f t="shared" si="1054"/>
        <v>0</v>
      </c>
      <c r="R1042" s="100">
        <f t="shared" si="1054"/>
        <v>0</v>
      </c>
      <c r="S1042" s="100">
        <f t="shared" si="1054"/>
        <v>0</v>
      </c>
      <c r="T1042" s="100">
        <f t="shared" si="1054"/>
        <v>0</v>
      </c>
      <c r="U1042" s="100">
        <f t="shared" si="1054"/>
        <v>0</v>
      </c>
    </row>
    <row r="1043" spans="2:21" customFormat="1" x14ac:dyDescent="0.25">
      <c r="B1043" s="95">
        <v>45845</v>
      </c>
      <c r="C1043" t="s">
        <v>575</v>
      </c>
      <c r="D1043" s="2">
        <v>0</v>
      </c>
      <c r="E1043" t="s">
        <v>1461</v>
      </c>
      <c r="F1043" t="s">
        <v>1133</v>
      </c>
      <c r="H1043" s="2">
        <v>1</v>
      </c>
      <c r="I1043" t="s">
        <v>45</v>
      </c>
      <c r="J1043" t="s">
        <v>46</v>
      </c>
      <c r="K1043" s="161" t="str">
        <f t="shared" si="1043"/>
        <v>EG_00_14_5774p57.12</v>
      </c>
      <c r="L1043" s="79">
        <v>0</v>
      </c>
      <c r="M1043" s="100">
        <f t="shared" ref="M1043:U1043" si="1055">(L1043*M$5)</f>
        <v>0</v>
      </c>
      <c r="N1043" s="100">
        <f t="shared" si="1055"/>
        <v>0</v>
      </c>
      <c r="O1043" s="100">
        <f t="shared" si="1055"/>
        <v>0</v>
      </c>
      <c r="P1043" s="100">
        <f t="shared" si="1055"/>
        <v>0</v>
      </c>
      <c r="Q1043" s="100">
        <f t="shared" si="1055"/>
        <v>0</v>
      </c>
      <c r="R1043" s="100">
        <f t="shared" si="1055"/>
        <v>0</v>
      </c>
      <c r="S1043" s="100">
        <f t="shared" si="1055"/>
        <v>0</v>
      </c>
      <c r="T1043" s="100">
        <f t="shared" si="1055"/>
        <v>0</v>
      </c>
      <c r="U1043" s="100">
        <f t="shared" si="1055"/>
        <v>0</v>
      </c>
    </row>
    <row r="1044" spans="2:21" customFormat="1" x14ac:dyDescent="0.25">
      <c r="B1044" s="95">
        <v>45901</v>
      </c>
      <c r="C1044" t="s">
        <v>575</v>
      </c>
      <c r="D1044" s="2">
        <v>0</v>
      </c>
      <c r="E1044" t="s">
        <v>1461</v>
      </c>
      <c r="F1044" t="s">
        <v>1133</v>
      </c>
      <c r="H1044" s="2">
        <v>1</v>
      </c>
      <c r="I1044" t="s">
        <v>45</v>
      </c>
      <c r="J1044" t="s">
        <v>46</v>
      </c>
      <c r="K1044" s="161" t="str">
        <f t="shared" si="1043"/>
        <v>EG_00_14_5774p57.12</v>
      </c>
      <c r="L1044" s="79">
        <v>0</v>
      </c>
      <c r="M1044" s="100">
        <f t="shared" ref="M1044:U1044" si="1056">(L1044*M$5)</f>
        <v>0</v>
      </c>
      <c r="N1044" s="100">
        <f t="shared" si="1056"/>
        <v>0</v>
      </c>
      <c r="O1044" s="100">
        <f t="shared" si="1056"/>
        <v>0</v>
      </c>
      <c r="P1044" s="100">
        <f t="shared" si="1056"/>
        <v>0</v>
      </c>
      <c r="Q1044" s="100">
        <f t="shared" si="1056"/>
        <v>0</v>
      </c>
      <c r="R1044" s="100">
        <f t="shared" si="1056"/>
        <v>0</v>
      </c>
      <c r="S1044" s="100">
        <f t="shared" si="1056"/>
        <v>0</v>
      </c>
      <c r="T1044" s="100">
        <f t="shared" si="1056"/>
        <v>0</v>
      </c>
      <c r="U1044" s="100">
        <f t="shared" si="1056"/>
        <v>0</v>
      </c>
    </row>
    <row r="1045" spans="2:21" customFormat="1" x14ac:dyDescent="0.25">
      <c r="B1045" s="95">
        <v>45964</v>
      </c>
      <c r="C1045" t="s">
        <v>575</v>
      </c>
      <c r="D1045" s="2">
        <v>0</v>
      </c>
      <c r="E1045" t="s">
        <v>1461</v>
      </c>
      <c r="F1045" t="s">
        <v>1133</v>
      </c>
      <c r="H1045" s="2">
        <v>1</v>
      </c>
      <c r="I1045" t="s">
        <v>45</v>
      </c>
      <c r="J1045" t="s">
        <v>46</v>
      </c>
      <c r="K1045" s="161" t="str">
        <f t="shared" si="1043"/>
        <v>EG_00_14_5774p57.12</v>
      </c>
      <c r="L1045" s="79">
        <v>0</v>
      </c>
      <c r="M1045" s="100">
        <f t="shared" ref="M1045:U1045" si="1057">(L1045*M$5)</f>
        <v>0</v>
      </c>
      <c r="N1045" s="100">
        <f t="shared" si="1057"/>
        <v>0</v>
      </c>
      <c r="O1045" s="100">
        <f t="shared" si="1057"/>
        <v>0</v>
      </c>
      <c r="P1045" s="100">
        <f t="shared" si="1057"/>
        <v>0</v>
      </c>
      <c r="Q1045" s="100">
        <f t="shared" si="1057"/>
        <v>0</v>
      </c>
      <c r="R1045" s="100">
        <f t="shared" si="1057"/>
        <v>0</v>
      </c>
      <c r="S1045" s="100">
        <f t="shared" si="1057"/>
        <v>0</v>
      </c>
      <c r="T1045" s="100">
        <f t="shared" si="1057"/>
        <v>0</v>
      </c>
      <c r="U1045" s="100">
        <f t="shared" si="1057"/>
        <v>0</v>
      </c>
    </row>
    <row r="1046" spans="2:21" customFormat="1" x14ac:dyDescent="0.25">
      <c r="B1046" s="95">
        <v>45663</v>
      </c>
      <c r="C1046" t="s">
        <v>575</v>
      </c>
      <c r="D1046" s="2">
        <v>0</v>
      </c>
      <c r="E1046" t="s">
        <v>1462</v>
      </c>
      <c r="F1046" t="s">
        <v>1133</v>
      </c>
      <c r="H1046" s="2">
        <v>1</v>
      </c>
      <c r="I1046" t="s">
        <v>45</v>
      </c>
      <c r="J1046" t="s">
        <v>46</v>
      </c>
      <c r="K1046" s="161" t="str">
        <f t="shared" si="1043"/>
        <v>EG_00_14_5775p57.12</v>
      </c>
      <c r="L1046" s="79">
        <v>0</v>
      </c>
      <c r="M1046" s="100">
        <f t="shared" ref="M1046:U1046" si="1058">(L1046*M$5)</f>
        <v>0</v>
      </c>
      <c r="N1046" s="100">
        <f t="shared" si="1058"/>
        <v>0</v>
      </c>
      <c r="O1046" s="100">
        <f t="shared" si="1058"/>
        <v>0</v>
      </c>
      <c r="P1046" s="100">
        <f t="shared" si="1058"/>
        <v>0</v>
      </c>
      <c r="Q1046" s="100">
        <f t="shared" si="1058"/>
        <v>0</v>
      </c>
      <c r="R1046" s="100">
        <f t="shared" si="1058"/>
        <v>0</v>
      </c>
      <c r="S1046" s="100">
        <f t="shared" si="1058"/>
        <v>0</v>
      </c>
      <c r="T1046" s="100">
        <f t="shared" si="1058"/>
        <v>0</v>
      </c>
      <c r="U1046" s="100">
        <f t="shared" si="1058"/>
        <v>0</v>
      </c>
    </row>
    <row r="1047" spans="2:21" customFormat="1" x14ac:dyDescent="0.25">
      <c r="B1047" s="95">
        <v>45719</v>
      </c>
      <c r="C1047" t="s">
        <v>575</v>
      </c>
      <c r="D1047" s="2">
        <v>0</v>
      </c>
      <c r="E1047" t="s">
        <v>1462</v>
      </c>
      <c r="F1047" t="s">
        <v>1133</v>
      </c>
      <c r="H1047" s="2">
        <v>1</v>
      </c>
      <c r="I1047" t="s">
        <v>45</v>
      </c>
      <c r="J1047" t="s">
        <v>46</v>
      </c>
      <c r="K1047" s="161" t="str">
        <f t="shared" si="1043"/>
        <v>EG_00_14_5775p57.12</v>
      </c>
      <c r="L1047" s="79">
        <v>0</v>
      </c>
      <c r="M1047" s="100">
        <f t="shared" ref="M1047:U1047" si="1059">(L1047*M$5)</f>
        <v>0</v>
      </c>
      <c r="N1047" s="100">
        <f t="shared" si="1059"/>
        <v>0</v>
      </c>
      <c r="O1047" s="100">
        <f t="shared" si="1059"/>
        <v>0</v>
      </c>
      <c r="P1047" s="100">
        <f t="shared" si="1059"/>
        <v>0</v>
      </c>
      <c r="Q1047" s="100">
        <f t="shared" si="1059"/>
        <v>0</v>
      </c>
      <c r="R1047" s="100">
        <f t="shared" si="1059"/>
        <v>0</v>
      </c>
      <c r="S1047" s="100">
        <f t="shared" si="1059"/>
        <v>0</v>
      </c>
      <c r="T1047" s="100">
        <f t="shared" si="1059"/>
        <v>0</v>
      </c>
      <c r="U1047" s="100">
        <f t="shared" si="1059"/>
        <v>0</v>
      </c>
    </row>
    <row r="1048" spans="2:21" customFormat="1" x14ac:dyDescent="0.25">
      <c r="B1048" s="95">
        <v>45782</v>
      </c>
      <c r="C1048" t="s">
        <v>575</v>
      </c>
      <c r="D1048" s="2">
        <v>0</v>
      </c>
      <c r="E1048" t="s">
        <v>1462</v>
      </c>
      <c r="F1048" t="s">
        <v>1133</v>
      </c>
      <c r="H1048" s="2">
        <v>1</v>
      </c>
      <c r="I1048" t="s">
        <v>45</v>
      </c>
      <c r="J1048" t="s">
        <v>46</v>
      </c>
      <c r="K1048" s="161" t="str">
        <f t="shared" si="1043"/>
        <v>EG_00_14_5775p57.12</v>
      </c>
      <c r="L1048" s="79">
        <v>0</v>
      </c>
      <c r="M1048" s="100">
        <f t="shared" ref="M1048:U1048" si="1060">(L1048*M$5)</f>
        <v>0</v>
      </c>
      <c r="N1048" s="100">
        <f t="shared" si="1060"/>
        <v>0</v>
      </c>
      <c r="O1048" s="100">
        <f t="shared" si="1060"/>
        <v>0</v>
      </c>
      <c r="P1048" s="100">
        <f t="shared" si="1060"/>
        <v>0</v>
      </c>
      <c r="Q1048" s="100">
        <f t="shared" si="1060"/>
        <v>0</v>
      </c>
      <c r="R1048" s="100">
        <f t="shared" si="1060"/>
        <v>0</v>
      </c>
      <c r="S1048" s="100">
        <f t="shared" si="1060"/>
        <v>0</v>
      </c>
      <c r="T1048" s="100">
        <f t="shared" si="1060"/>
        <v>0</v>
      </c>
      <c r="U1048" s="100">
        <f t="shared" si="1060"/>
        <v>0</v>
      </c>
    </row>
    <row r="1049" spans="2:21" customFormat="1" x14ac:dyDescent="0.25">
      <c r="B1049" s="95">
        <v>45845</v>
      </c>
      <c r="C1049" t="s">
        <v>575</v>
      </c>
      <c r="D1049" s="2">
        <v>0</v>
      </c>
      <c r="E1049" t="s">
        <v>1462</v>
      </c>
      <c r="F1049" t="s">
        <v>1133</v>
      </c>
      <c r="H1049" s="2">
        <v>1</v>
      </c>
      <c r="I1049" t="s">
        <v>45</v>
      </c>
      <c r="J1049" t="s">
        <v>46</v>
      </c>
      <c r="K1049" s="161" t="str">
        <f t="shared" si="1043"/>
        <v>EG_00_14_5775p57.12</v>
      </c>
      <c r="L1049" s="79">
        <v>0</v>
      </c>
      <c r="M1049" s="100">
        <f t="shared" ref="M1049:U1049" si="1061">(L1049*M$5)</f>
        <v>0</v>
      </c>
      <c r="N1049" s="100">
        <f t="shared" si="1061"/>
        <v>0</v>
      </c>
      <c r="O1049" s="100">
        <f t="shared" si="1061"/>
        <v>0</v>
      </c>
      <c r="P1049" s="100">
        <f t="shared" si="1061"/>
        <v>0</v>
      </c>
      <c r="Q1049" s="100">
        <f t="shared" si="1061"/>
        <v>0</v>
      </c>
      <c r="R1049" s="100">
        <f t="shared" si="1061"/>
        <v>0</v>
      </c>
      <c r="S1049" s="100">
        <f t="shared" si="1061"/>
        <v>0</v>
      </c>
      <c r="T1049" s="100">
        <f t="shared" si="1061"/>
        <v>0</v>
      </c>
      <c r="U1049" s="100">
        <f t="shared" si="1061"/>
        <v>0</v>
      </c>
    </row>
    <row r="1050" spans="2:21" customFormat="1" x14ac:dyDescent="0.25">
      <c r="B1050" s="95">
        <v>45901</v>
      </c>
      <c r="C1050" t="s">
        <v>575</v>
      </c>
      <c r="D1050" s="2">
        <v>0</v>
      </c>
      <c r="E1050" t="s">
        <v>1462</v>
      </c>
      <c r="F1050" t="s">
        <v>1133</v>
      </c>
      <c r="H1050" s="2">
        <v>1</v>
      </c>
      <c r="I1050" t="s">
        <v>45</v>
      </c>
      <c r="J1050" t="s">
        <v>46</v>
      </c>
      <c r="K1050" s="161" t="str">
        <f t="shared" si="1043"/>
        <v>EG_00_14_5775p57.12</v>
      </c>
      <c r="L1050" s="79">
        <v>0</v>
      </c>
      <c r="M1050" s="100">
        <f t="shared" ref="M1050:U1050" si="1062">(L1050*M$5)</f>
        <v>0</v>
      </c>
      <c r="N1050" s="100">
        <f t="shared" si="1062"/>
        <v>0</v>
      </c>
      <c r="O1050" s="100">
        <f t="shared" si="1062"/>
        <v>0</v>
      </c>
      <c r="P1050" s="100">
        <f t="shared" si="1062"/>
        <v>0</v>
      </c>
      <c r="Q1050" s="100">
        <f t="shared" si="1062"/>
        <v>0</v>
      </c>
      <c r="R1050" s="100">
        <f t="shared" si="1062"/>
        <v>0</v>
      </c>
      <c r="S1050" s="100">
        <f t="shared" si="1062"/>
        <v>0</v>
      </c>
      <c r="T1050" s="100">
        <f t="shared" si="1062"/>
        <v>0</v>
      </c>
      <c r="U1050" s="100">
        <f t="shared" si="1062"/>
        <v>0</v>
      </c>
    </row>
    <row r="1051" spans="2:21" customFormat="1" x14ac:dyDescent="0.25">
      <c r="B1051" s="95">
        <v>45964</v>
      </c>
      <c r="C1051" t="s">
        <v>575</v>
      </c>
      <c r="D1051" s="2">
        <v>0</v>
      </c>
      <c r="E1051" t="s">
        <v>1462</v>
      </c>
      <c r="F1051" t="s">
        <v>1133</v>
      </c>
      <c r="H1051" s="2">
        <v>1</v>
      </c>
      <c r="I1051" t="s">
        <v>45</v>
      </c>
      <c r="J1051" t="s">
        <v>46</v>
      </c>
      <c r="K1051" s="161" t="str">
        <f t="shared" si="1043"/>
        <v>EG_00_14_5775p57.12</v>
      </c>
      <c r="L1051" s="79">
        <v>0</v>
      </c>
      <c r="M1051" s="100">
        <f t="shared" ref="M1051:U1051" si="1063">(L1051*M$5)</f>
        <v>0</v>
      </c>
      <c r="N1051" s="100">
        <f t="shared" si="1063"/>
        <v>0</v>
      </c>
      <c r="O1051" s="100">
        <f t="shared" si="1063"/>
        <v>0</v>
      </c>
      <c r="P1051" s="100">
        <f t="shared" si="1063"/>
        <v>0</v>
      </c>
      <c r="Q1051" s="100">
        <f t="shared" si="1063"/>
        <v>0</v>
      </c>
      <c r="R1051" s="100">
        <f t="shared" si="1063"/>
        <v>0</v>
      </c>
      <c r="S1051" s="100">
        <f t="shared" si="1063"/>
        <v>0</v>
      </c>
      <c r="T1051" s="100">
        <f t="shared" si="1063"/>
        <v>0</v>
      </c>
      <c r="U1051" s="100">
        <f t="shared" si="1063"/>
        <v>0</v>
      </c>
    </row>
    <row r="1052" spans="2:21" customFormat="1" x14ac:dyDescent="0.25">
      <c r="B1052" s="95">
        <v>45663</v>
      </c>
      <c r="C1052" t="s">
        <v>575</v>
      </c>
      <c r="D1052" s="2">
        <v>0</v>
      </c>
      <c r="E1052" t="s">
        <v>1463</v>
      </c>
      <c r="F1052" t="s">
        <v>1133</v>
      </c>
      <c r="H1052" s="2">
        <v>1</v>
      </c>
      <c r="I1052" t="s">
        <v>45</v>
      </c>
      <c r="J1052" t="s">
        <v>46</v>
      </c>
      <c r="K1052" s="161" t="str">
        <f t="shared" si="1043"/>
        <v>EG_00_14_5778p57.12</v>
      </c>
      <c r="L1052" s="79">
        <v>0</v>
      </c>
      <c r="M1052" s="100">
        <f t="shared" ref="M1052:U1052" si="1064">(L1052*M$5)</f>
        <v>0</v>
      </c>
      <c r="N1052" s="100">
        <f t="shared" si="1064"/>
        <v>0</v>
      </c>
      <c r="O1052" s="100">
        <f t="shared" si="1064"/>
        <v>0</v>
      </c>
      <c r="P1052" s="100">
        <f t="shared" si="1064"/>
        <v>0</v>
      </c>
      <c r="Q1052" s="100">
        <f t="shared" si="1064"/>
        <v>0</v>
      </c>
      <c r="R1052" s="100">
        <f t="shared" si="1064"/>
        <v>0</v>
      </c>
      <c r="S1052" s="100">
        <f t="shared" si="1064"/>
        <v>0</v>
      </c>
      <c r="T1052" s="100">
        <f t="shared" si="1064"/>
        <v>0</v>
      </c>
      <c r="U1052" s="100">
        <f t="shared" si="1064"/>
        <v>0</v>
      </c>
    </row>
    <row r="1053" spans="2:21" customFormat="1" x14ac:dyDescent="0.25">
      <c r="B1053" s="95">
        <v>45719</v>
      </c>
      <c r="C1053" t="s">
        <v>575</v>
      </c>
      <c r="D1053" s="2">
        <v>0</v>
      </c>
      <c r="E1053" t="s">
        <v>1463</v>
      </c>
      <c r="F1053" t="s">
        <v>1133</v>
      </c>
      <c r="H1053" s="2">
        <v>1</v>
      </c>
      <c r="I1053" t="s">
        <v>45</v>
      </c>
      <c r="J1053" t="s">
        <v>46</v>
      </c>
      <c r="K1053" s="161" t="str">
        <f t="shared" si="1043"/>
        <v>EG_00_14_5778p57.12</v>
      </c>
      <c r="L1053" s="79">
        <v>0</v>
      </c>
      <c r="M1053" s="100">
        <f t="shared" ref="M1053:U1053" si="1065">(L1053*M$5)</f>
        <v>0</v>
      </c>
      <c r="N1053" s="100">
        <f t="shared" si="1065"/>
        <v>0</v>
      </c>
      <c r="O1053" s="100">
        <f t="shared" si="1065"/>
        <v>0</v>
      </c>
      <c r="P1053" s="100">
        <f t="shared" si="1065"/>
        <v>0</v>
      </c>
      <c r="Q1053" s="100">
        <f t="shared" si="1065"/>
        <v>0</v>
      </c>
      <c r="R1053" s="100">
        <f t="shared" si="1065"/>
        <v>0</v>
      </c>
      <c r="S1053" s="100">
        <f t="shared" si="1065"/>
        <v>0</v>
      </c>
      <c r="T1053" s="100">
        <f t="shared" si="1065"/>
        <v>0</v>
      </c>
      <c r="U1053" s="100">
        <f t="shared" si="1065"/>
        <v>0</v>
      </c>
    </row>
    <row r="1054" spans="2:21" customFormat="1" x14ac:dyDescent="0.25">
      <c r="B1054" s="95">
        <v>45782</v>
      </c>
      <c r="C1054" t="s">
        <v>575</v>
      </c>
      <c r="D1054" s="2">
        <v>0</v>
      </c>
      <c r="E1054" t="s">
        <v>1463</v>
      </c>
      <c r="F1054" t="s">
        <v>1133</v>
      </c>
      <c r="H1054" s="2">
        <v>1</v>
      </c>
      <c r="I1054" t="s">
        <v>45</v>
      </c>
      <c r="J1054" t="s">
        <v>46</v>
      </c>
      <c r="K1054" s="161" t="str">
        <f t="shared" si="1043"/>
        <v>EG_00_14_5778p57.12</v>
      </c>
      <c r="L1054" s="79">
        <v>0</v>
      </c>
      <c r="M1054" s="100">
        <f t="shared" ref="M1054:U1054" si="1066">(L1054*M$5)</f>
        <v>0</v>
      </c>
      <c r="N1054" s="100">
        <f t="shared" si="1066"/>
        <v>0</v>
      </c>
      <c r="O1054" s="100">
        <f t="shared" si="1066"/>
        <v>0</v>
      </c>
      <c r="P1054" s="100">
        <f t="shared" si="1066"/>
        <v>0</v>
      </c>
      <c r="Q1054" s="100">
        <f t="shared" si="1066"/>
        <v>0</v>
      </c>
      <c r="R1054" s="100">
        <f t="shared" si="1066"/>
        <v>0</v>
      </c>
      <c r="S1054" s="100">
        <f t="shared" si="1066"/>
        <v>0</v>
      </c>
      <c r="T1054" s="100">
        <f t="shared" si="1066"/>
        <v>0</v>
      </c>
      <c r="U1054" s="100">
        <f t="shared" si="1066"/>
        <v>0</v>
      </c>
    </row>
    <row r="1055" spans="2:21" customFormat="1" x14ac:dyDescent="0.25">
      <c r="B1055" s="95">
        <v>45845</v>
      </c>
      <c r="C1055" t="s">
        <v>575</v>
      </c>
      <c r="D1055" s="2">
        <v>0</v>
      </c>
      <c r="E1055" t="s">
        <v>1463</v>
      </c>
      <c r="F1055" t="s">
        <v>1133</v>
      </c>
      <c r="H1055" s="2">
        <v>1</v>
      </c>
      <c r="I1055" t="s">
        <v>45</v>
      </c>
      <c r="J1055" t="s">
        <v>46</v>
      </c>
      <c r="K1055" s="161" t="str">
        <f t="shared" si="1043"/>
        <v>EG_00_14_5778p57.12</v>
      </c>
      <c r="L1055" s="79">
        <v>0</v>
      </c>
      <c r="M1055" s="100">
        <f t="shared" ref="M1055:U1055" si="1067">(L1055*M$5)</f>
        <v>0</v>
      </c>
      <c r="N1055" s="100">
        <f t="shared" si="1067"/>
        <v>0</v>
      </c>
      <c r="O1055" s="100">
        <f t="shared" si="1067"/>
        <v>0</v>
      </c>
      <c r="P1055" s="100">
        <f t="shared" si="1067"/>
        <v>0</v>
      </c>
      <c r="Q1055" s="100">
        <f t="shared" si="1067"/>
        <v>0</v>
      </c>
      <c r="R1055" s="100">
        <f t="shared" si="1067"/>
        <v>0</v>
      </c>
      <c r="S1055" s="100">
        <f t="shared" si="1067"/>
        <v>0</v>
      </c>
      <c r="T1055" s="100">
        <f t="shared" si="1067"/>
        <v>0</v>
      </c>
      <c r="U1055" s="100">
        <f t="shared" si="1067"/>
        <v>0</v>
      </c>
    </row>
    <row r="1056" spans="2:21" customFormat="1" x14ac:dyDescent="0.25">
      <c r="B1056" s="95">
        <v>45901</v>
      </c>
      <c r="C1056" t="s">
        <v>575</v>
      </c>
      <c r="D1056" s="2">
        <v>0</v>
      </c>
      <c r="E1056" t="s">
        <v>1463</v>
      </c>
      <c r="F1056" t="s">
        <v>1133</v>
      </c>
      <c r="H1056" s="2">
        <v>1</v>
      </c>
      <c r="I1056" t="s">
        <v>45</v>
      </c>
      <c r="J1056" t="s">
        <v>46</v>
      </c>
      <c r="K1056" s="161" t="str">
        <f t="shared" si="1043"/>
        <v>EG_00_14_5778p57.12</v>
      </c>
      <c r="L1056" s="79">
        <v>0</v>
      </c>
      <c r="M1056" s="100">
        <f t="shared" ref="M1056:U1056" si="1068">(L1056*M$5)</f>
        <v>0</v>
      </c>
      <c r="N1056" s="100">
        <f t="shared" si="1068"/>
        <v>0</v>
      </c>
      <c r="O1056" s="100">
        <f t="shared" si="1068"/>
        <v>0</v>
      </c>
      <c r="P1056" s="100">
        <f t="shared" si="1068"/>
        <v>0</v>
      </c>
      <c r="Q1056" s="100">
        <f t="shared" si="1068"/>
        <v>0</v>
      </c>
      <c r="R1056" s="100">
        <f t="shared" si="1068"/>
        <v>0</v>
      </c>
      <c r="S1056" s="100">
        <f t="shared" si="1068"/>
        <v>0</v>
      </c>
      <c r="T1056" s="100">
        <f t="shared" si="1068"/>
        <v>0</v>
      </c>
      <c r="U1056" s="100">
        <f t="shared" si="1068"/>
        <v>0</v>
      </c>
    </row>
    <row r="1057" spans="2:21" customFormat="1" x14ac:dyDescent="0.25">
      <c r="B1057" s="95">
        <v>45964</v>
      </c>
      <c r="C1057" t="s">
        <v>575</v>
      </c>
      <c r="D1057" s="2">
        <v>0</v>
      </c>
      <c r="E1057" t="s">
        <v>1463</v>
      </c>
      <c r="F1057" t="s">
        <v>1133</v>
      </c>
      <c r="H1057" s="2">
        <v>1</v>
      </c>
      <c r="I1057" t="s">
        <v>45</v>
      </c>
      <c r="J1057" t="s">
        <v>46</v>
      </c>
      <c r="K1057" s="161" t="str">
        <f t="shared" si="1043"/>
        <v>EG_00_14_5778p57.12</v>
      </c>
      <c r="L1057" s="79">
        <v>0</v>
      </c>
      <c r="M1057" s="100">
        <f t="shared" ref="M1057:U1057" si="1069">(L1057*M$5)</f>
        <v>0</v>
      </c>
      <c r="N1057" s="100">
        <f t="shared" si="1069"/>
        <v>0</v>
      </c>
      <c r="O1057" s="100">
        <f t="shared" si="1069"/>
        <v>0</v>
      </c>
      <c r="P1057" s="100">
        <f t="shared" si="1069"/>
        <v>0</v>
      </c>
      <c r="Q1057" s="100">
        <f t="shared" si="1069"/>
        <v>0</v>
      </c>
      <c r="R1057" s="100">
        <f t="shared" si="1069"/>
        <v>0</v>
      </c>
      <c r="S1057" s="100">
        <f t="shared" si="1069"/>
        <v>0</v>
      </c>
      <c r="T1057" s="100">
        <f t="shared" si="1069"/>
        <v>0</v>
      </c>
      <c r="U1057" s="100">
        <f t="shared" si="1069"/>
        <v>0</v>
      </c>
    </row>
    <row r="1058" spans="2:21" customFormat="1" x14ac:dyDescent="0.25">
      <c r="B1058" s="95">
        <v>45663</v>
      </c>
      <c r="C1058" t="s">
        <v>575</v>
      </c>
      <c r="D1058" s="2">
        <v>0</v>
      </c>
      <c r="E1058" t="s">
        <v>1464</v>
      </c>
      <c r="F1058" t="s">
        <v>1133</v>
      </c>
      <c r="H1058" s="2">
        <v>1</v>
      </c>
      <c r="I1058" t="s">
        <v>45</v>
      </c>
      <c r="J1058" t="s">
        <v>46</v>
      </c>
      <c r="K1058" s="161" t="str">
        <f t="shared" si="1043"/>
        <v>EG_00_14_5779p57.12</v>
      </c>
      <c r="L1058" s="79">
        <v>0</v>
      </c>
      <c r="M1058" s="100">
        <f t="shared" ref="M1058:U1058" si="1070">(L1058*M$5)</f>
        <v>0</v>
      </c>
      <c r="N1058" s="100">
        <f t="shared" si="1070"/>
        <v>0</v>
      </c>
      <c r="O1058" s="100">
        <f t="shared" si="1070"/>
        <v>0</v>
      </c>
      <c r="P1058" s="100">
        <f t="shared" si="1070"/>
        <v>0</v>
      </c>
      <c r="Q1058" s="100">
        <f t="shared" si="1070"/>
        <v>0</v>
      </c>
      <c r="R1058" s="100">
        <f t="shared" si="1070"/>
        <v>0</v>
      </c>
      <c r="S1058" s="100">
        <f t="shared" si="1070"/>
        <v>0</v>
      </c>
      <c r="T1058" s="100">
        <f t="shared" si="1070"/>
        <v>0</v>
      </c>
      <c r="U1058" s="100">
        <f t="shared" si="1070"/>
        <v>0</v>
      </c>
    </row>
    <row r="1059" spans="2:21" customFormat="1" x14ac:dyDescent="0.25">
      <c r="B1059" s="95">
        <v>45719</v>
      </c>
      <c r="C1059" t="s">
        <v>575</v>
      </c>
      <c r="D1059" s="2">
        <v>0</v>
      </c>
      <c r="E1059" t="s">
        <v>1464</v>
      </c>
      <c r="F1059" t="s">
        <v>1133</v>
      </c>
      <c r="H1059" s="2">
        <v>1</v>
      </c>
      <c r="I1059" t="s">
        <v>45</v>
      </c>
      <c r="J1059" t="s">
        <v>46</v>
      </c>
      <c r="K1059" s="161" t="str">
        <f t="shared" si="1043"/>
        <v>EG_00_14_5779p57.12</v>
      </c>
      <c r="L1059" s="79">
        <v>0</v>
      </c>
      <c r="M1059" s="100">
        <f t="shared" ref="M1059:U1059" si="1071">(L1059*M$5)</f>
        <v>0</v>
      </c>
      <c r="N1059" s="100">
        <f t="shared" si="1071"/>
        <v>0</v>
      </c>
      <c r="O1059" s="100">
        <f t="shared" si="1071"/>
        <v>0</v>
      </c>
      <c r="P1059" s="100">
        <f t="shared" si="1071"/>
        <v>0</v>
      </c>
      <c r="Q1059" s="100">
        <f t="shared" si="1071"/>
        <v>0</v>
      </c>
      <c r="R1059" s="100">
        <f t="shared" si="1071"/>
        <v>0</v>
      </c>
      <c r="S1059" s="100">
        <f t="shared" si="1071"/>
        <v>0</v>
      </c>
      <c r="T1059" s="100">
        <f t="shared" si="1071"/>
        <v>0</v>
      </c>
      <c r="U1059" s="100">
        <f t="shared" si="1071"/>
        <v>0</v>
      </c>
    </row>
    <row r="1060" spans="2:21" customFormat="1" x14ac:dyDescent="0.25">
      <c r="B1060" s="95">
        <v>45782</v>
      </c>
      <c r="C1060" t="s">
        <v>575</v>
      </c>
      <c r="D1060" s="2">
        <v>0</v>
      </c>
      <c r="E1060" t="s">
        <v>1464</v>
      </c>
      <c r="F1060" t="s">
        <v>1133</v>
      </c>
      <c r="H1060" s="2">
        <v>1</v>
      </c>
      <c r="I1060" t="s">
        <v>45</v>
      </c>
      <c r="J1060" t="s">
        <v>46</v>
      </c>
      <c r="K1060" s="161" t="str">
        <f t="shared" si="1043"/>
        <v>EG_00_14_5779p57.12</v>
      </c>
      <c r="L1060" s="79">
        <v>0</v>
      </c>
      <c r="M1060" s="100">
        <f t="shared" ref="M1060:U1060" si="1072">(L1060*M$5)</f>
        <v>0</v>
      </c>
      <c r="N1060" s="100">
        <f t="shared" si="1072"/>
        <v>0</v>
      </c>
      <c r="O1060" s="100">
        <f t="shared" si="1072"/>
        <v>0</v>
      </c>
      <c r="P1060" s="100">
        <f t="shared" si="1072"/>
        <v>0</v>
      </c>
      <c r="Q1060" s="100">
        <f t="shared" si="1072"/>
        <v>0</v>
      </c>
      <c r="R1060" s="100">
        <f t="shared" si="1072"/>
        <v>0</v>
      </c>
      <c r="S1060" s="100">
        <f t="shared" si="1072"/>
        <v>0</v>
      </c>
      <c r="T1060" s="100">
        <f t="shared" si="1072"/>
        <v>0</v>
      </c>
      <c r="U1060" s="100">
        <f t="shared" si="1072"/>
        <v>0</v>
      </c>
    </row>
    <row r="1061" spans="2:21" customFormat="1" x14ac:dyDescent="0.25">
      <c r="B1061" s="95">
        <v>45845</v>
      </c>
      <c r="C1061" t="s">
        <v>575</v>
      </c>
      <c r="D1061" s="2">
        <v>0</v>
      </c>
      <c r="E1061" t="s">
        <v>1464</v>
      </c>
      <c r="F1061" t="s">
        <v>1133</v>
      </c>
      <c r="H1061" s="2">
        <v>1</v>
      </c>
      <c r="I1061" t="s">
        <v>45</v>
      </c>
      <c r="J1061" t="s">
        <v>46</v>
      </c>
      <c r="K1061" s="161" t="str">
        <f t="shared" si="1043"/>
        <v>EG_00_14_5779p57.12</v>
      </c>
      <c r="L1061" s="79">
        <v>0</v>
      </c>
      <c r="M1061" s="100">
        <f t="shared" ref="M1061:U1061" si="1073">(L1061*M$5)</f>
        <v>0</v>
      </c>
      <c r="N1061" s="100">
        <f t="shared" si="1073"/>
        <v>0</v>
      </c>
      <c r="O1061" s="100">
        <f t="shared" si="1073"/>
        <v>0</v>
      </c>
      <c r="P1061" s="100">
        <f t="shared" si="1073"/>
        <v>0</v>
      </c>
      <c r="Q1061" s="100">
        <f t="shared" si="1073"/>
        <v>0</v>
      </c>
      <c r="R1061" s="100">
        <f t="shared" si="1073"/>
        <v>0</v>
      </c>
      <c r="S1061" s="100">
        <f t="shared" si="1073"/>
        <v>0</v>
      </c>
      <c r="T1061" s="100">
        <f t="shared" si="1073"/>
        <v>0</v>
      </c>
      <c r="U1061" s="100">
        <f t="shared" si="1073"/>
        <v>0</v>
      </c>
    </row>
    <row r="1062" spans="2:21" customFormat="1" x14ac:dyDescent="0.25">
      <c r="B1062" s="95">
        <v>45901</v>
      </c>
      <c r="C1062" t="s">
        <v>575</v>
      </c>
      <c r="D1062" s="2">
        <v>0</v>
      </c>
      <c r="E1062" t="s">
        <v>1464</v>
      </c>
      <c r="F1062" t="s">
        <v>1133</v>
      </c>
      <c r="H1062" s="2">
        <v>1</v>
      </c>
      <c r="I1062" t="s">
        <v>45</v>
      </c>
      <c r="J1062" t="s">
        <v>46</v>
      </c>
      <c r="K1062" s="161" t="str">
        <f t="shared" si="1043"/>
        <v>EG_00_14_5779p57.12</v>
      </c>
      <c r="L1062" s="79">
        <v>0</v>
      </c>
      <c r="M1062" s="100">
        <f t="shared" ref="M1062:U1062" si="1074">(L1062*M$5)</f>
        <v>0</v>
      </c>
      <c r="N1062" s="100">
        <f t="shared" si="1074"/>
        <v>0</v>
      </c>
      <c r="O1062" s="100">
        <f t="shared" si="1074"/>
        <v>0</v>
      </c>
      <c r="P1062" s="100">
        <f t="shared" si="1074"/>
        <v>0</v>
      </c>
      <c r="Q1062" s="100">
        <f t="shared" si="1074"/>
        <v>0</v>
      </c>
      <c r="R1062" s="100">
        <f t="shared" si="1074"/>
        <v>0</v>
      </c>
      <c r="S1062" s="100">
        <f t="shared" si="1074"/>
        <v>0</v>
      </c>
      <c r="T1062" s="100">
        <f t="shared" si="1074"/>
        <v>0</v>
      </c>
      <c r="U1062" s="100">
        <f t="shared" si="1074"/>
        <v>0</v>
      </c>
    </row>
    <row r="1063" spans="2:21" customFormat="1" x14ac:dyDescent="0.25">
      <c r="B1063" s="95">
        <v>45964</v>
      </c>
      <c r="C1063" t="s">
        <v>575</v>
      </c>
      <c r="D1063" s="2">
        <v>0</v>
      </c>
      <c r="E1063" t="s">
        <v>1464</v>
      </c>
      <c r="F1063" t="s">
        <v>1133</v>
      </c>
      <c r="H1063" s="2">
        <v>1</v>
      </c>
      <c r="I1063" t="s">
        <v>45</v>
      </c>
      <c r="J1063" t="s">
        <v>46</v>
      </c>
      <c r="K1063" s="161" t="str">
        <f t="shared" si="1043"/>
        <v>EG_00_14_5779p57.12</v>
      </c>
      <c r="L1063" s="79">
        <v>0</v>
      </c>
      <c r="M1063" s="100">
        <f t="shared" ref="M1063:U1063" si="1075">(L1063*M$5)</f>
        <v>0</v>
      </c>
      <c r="N1063" s="100">
        <f t="shared" si="1075"/>
        <v>0</v>
      </c>
      <c r="O1063" s="100">
        <f t="shared" si="1075"/>
        <v>0</v>
      </c>
      <c r="P1063" s="100">
        <f t="shared" si="1075"/>
        <v>0</v>
      </c>
      <c r="Q1063" s="100">
        <f t="shared" si="1075"/>
        <v>0</v>
      </c>
      <c r="R1063" s="100">
        <f t="shared" si="1075"/>
        <v>0</v>
      </c>
      <c r="S1063" s="100">
        <f t="shared" si="1075"/>
        <v>0</v>
      </c>
      <c r="T1063" s="100">
        <f t="shared" si="1075"/>
        <v>0</v>
      </c>
      <c r="U1063" s="100">
        <f t="shared" si="1075"/>
        <v>0</v>
      </c>
    </row>
    <row r="1064" spans="2:21" customFormat="1" x14ac:dyDescent="0.25">
      <c r="B1064" s="95">
        <v>45689</v>
      </c>
      <c r="C1064" t="s">
        <v>575</v>
      </c>
      <c r="D1064" s="2">
        <v>0</v>
      </c>
      <c r="E1064" t="s">
        <v>1465</v>
      </c>
      <c r="F1064" t="s">
        <v>1454</v>
      </c>
      <c r="H1064" s="2">
        <v>1</v>
      </c>
      <c r="I1064" t="s">
        <v>43</v>
      </c>
      <c r="J1064" t="s">
        <v>44</v>
      </c>
      <c r="K1064" s="161" t="str">
        <f t="shared" si="1043"/>
        <v>EG_00_18_5701p57.11</v>
      </c>
      <c r="L1064" s="79">
        <v>0</v>
      </c>
      <c r="M1064" s="100">
        <f t="shared" ref="M1064:U1064" si="1076">(L1064*M$5)</f>
        <v>0</v>
      </c>
      <c r="N1064" s="100">
        <f t="shared" si="1076"/>
        <v>0</v>
      </c>
      <c r="O1064" s="100">
        <f t="shared" si="1076"/>
        <v>0</v>
      </c>
      <c r="P1064" s="100">
        <f t="shared" si="1076"/>
        <v>0</v>
      </c>
      <c r="Q1064" s="100">
        <f t="shared" si="1076"/>
        <v>0</v>
      </c>
      <c r="R1064" s="100">
        <f t="shared" si="1076"/>
        <v>0</v>
      </c>
      <c r="S1064" s="100">
        <f t="shared" si="1076"/>
        <v>0</v>
      </c>
      <c r="T1064" s="100">
        <f t="shared" si="1076"/>
        <v>0</v>
      </c>
      <c r="U1064" s="100">
        <f t="shared" si="1076"/>
        <v>0</v>
      </c>
    </row>
    <row r="1065" spans="2:21" customFormat="1" x14ac:dyDescent="0.25">
      <c r="B1065" s="95">
        <v>45778</v>
      </c>
      <c r="C1065" t="s">
        <v>575</v>
      </c>
      <c r="D1065" s="2">
        <v>0</v>
      </c>
      <c r="E1065" t="s">
        <v>1465</v>
      </c>
      <c r="F1065" t="s">
        <v>1454</v>
      </c>
      <c r="H1065" s="2">
        <v>1</v>
      </c>
      <c r="I1065" t="s">
        <v>43</v>
      </c>
      <c r="J1065" t="s">
        <v>44</v>
      </c>
      <c r="K1065" s="161" t="str">
        <f t="shared" si="1043"/>
        <v>EG_00_18_5701p57.11</v>
      </c>
      <c r="L1065" s="79">
        <v>0</v>
      </c>
      <c r="M1065" s="100">
        <f t="shared" ref="M1065:U1065" si="1077">(L1065*M$5)</f>
        <v>0</v>
      </c>
      <c r="N1065" s="100">
        <f t="shared" si="1077"/>
        <v>0</v>
      </c>
      <c r="O1065" s="100">
        <f t="shared" si="1077"/>
        <v>0</v>
      </c>
      <c r="P1065" s="100">
        <f t="shared" si="1077"/>
        <v>0</v>
      </c>
      <c r="Q1065" s="100">
        <f t="shared" si="1077"/>
        <v>0</v>
      </c>
      <c r="R1065" s="100">
        <f t="shared" si="1077"/>
        <v>0</v>
      </c>
      <c r="S1065" s="100">
        <f t="shared" si="1077"/>
        <v>0</v>
      </c>
      <c r="T1065" s="100">
        <f t="shared" si="1077"/>
        <v>0</v>
      </c>
      <c r="U1065" s="100">
        <f t="shared" si="1077"/>
        <v>0</v>
      </c>
    </row>
    <row r="1066" spans="2:21" customFormat="1" x14ac:dyDescent="0.25">
      <c r="B1066" s="95">
        <v>45870</v>
      </c>
      <c r="C1066" t="s">
        <v>575</v>
      </c>
      <c r="D1066" s="2">
        <v>0</v>
      </c>
      <c r="E1066" t="s">
        <v>1465</v>
      </c>
      <c r="F1066" t="s">
        <v>1454</v>
      </c>
      <c r="H1066" s="2">
        <v>1</v>
      </c>
      <c r="I1066" t="s">
        <v>43</v>
      </c>
      <c r="J1066" t="s">
        <v>44</v>
      </c>
      <c r="K1066" s="161" t="str">
        <f t="shared" si="1043"/>
        <v>EG_00_18_5701p57.11</v>
      </c>
      <c r="L1066" s="79">
        <v>0</v>
      </c>
      <c r="M1066" s="100">
        <f t="shared" ref="M1066:U1066" si="1078">(L1066*M$5)</f>
        <v>0</v>
      </c>
      <c r="N1066" s="100">
        <f t="shared" si="1078"/>
        <v>0</v>
      </c>
      <c r="O1066" s="100">
        <f t="shared" si="1078"/>
        <v>0</v>
      </c>
      <c r="P1066" s="100">
        <f t="shared" si="1078"/>
        <v>0</v>
      </c>
      <c r="Q1066" s="100">
        <f t="shared" si="1078"/>
        <v>0</v>
      </c>
      <c r="R1066" s="100">
        <f t="shared" si="1078"/>
        <v>0</v>
      </c>
      <c r="S1066" s="100">
        <f t="shared" si="1078"/>
        <v>0</v>
      </c>
      <c r="T1066" s="100">
        <f t="shared" si="1078"/>
        <v>0</v>
      </c>
      <c r="U1066" s="100">
        <f t="shared" si="1078"/>
        <v>0</v>
      </c>
    </row>
    <row r="1067" spans="2:21" customFormat="1" x14ac:dyDescent="0.25">
      <c r="B1067" s="95">
        <v>45962</v>
      </c>
      <c r="C1067" t="s">
        <v>575</v>
      </c>
      <c r="D1067" s="2">
        <v>0</v>
      </c>
      <c r="E1067" t="s">
        <v>1465</v>
      </c>
      <c r="F1067" t="s">
        <v>1454</v>
      </c>
      <c r="H1067" s="2">
        <v>1</v>
      </c>
      <c r="I1067" t="s">
        <v>43</v>
      </c>
      <c r="J1067" t="s">
        <v>44</v>
      </c>
      <c r="K1067" s="161" t="str">
        <f t="shared" si="1043"/>
        <v>EG_00_18_5701p57.11</v>
      </c>
      <c r="L1067" s="79">
        <v>0</v>
      </c>
      <c r="M1067" s="100">
        <f t="shared" ref="M1067:U1067" si="1079">(L1067*M$5)</f>
        <v>0</v>
      </c>
      <c r="N1067" s="100">
        <f t="shared" si="1079"/>
        <v>0</v>
      </c>
      <c r="O1067" s="100">
        <f t="shared" si="1079"/>
        <v>0</v>
      </c>
      <c r="P1067" s="100">
        <f t="shared" si="1079"/>
        <v>0</v>
      </c>
      <c r="Q1067" s="100">
        <f t="shared" si="1079"/>
        <v>0</v>
      </c>
      <c r="R1067" s="100">
        <f t="shared" si="1079"/>
        <v>0</v>
      </c>
      <c r="S1067" s="100">
        <f t="shared" si="1079"/>
        <v>0</v>
      </c>
      <c r="T1067" s="100">
        <f t="shared" si="1079"/>
        <v>0</v>
      </c>
      <c r="U1067" s="100">
        <f t="shared" si="1079"/>
        <v>0</v>
      </c>
    </row>
    <row r="1068" spans="2:21" customFormat="1" x14ac:dyDescent="0.25">
      <c r="B1068" s="95">
        <v>45663</v>
      </c>
      <c r="C1068" t="s">
        <v>575</v>
      </c>
      <c r="D1068" s="2">
        <v>0</v>
      </c>
      <c r="E1068" t="s">
        <v>1466</v>
      </c>
      <c r="F1068" t="s">
        <v>1133</v>
      </c>
      <c r="H1068" s="2">
        <v>1</v>
      </c>
      <c r="I1068" t="s">
        <v>45</v>
      </c>
      <c r="J1068" t="s">
        <v>46</v>
      </c>
      <c r="K1068" s="161" t="str">
        <f t="shared" si="1043"/>
        <v>EG_00_18_5770p57.12</v>
      </c>
      <c r="L1068" s="79">
        <v>0</v>
      </c>
      <c r="M1068" s="100">
        <f t="shared" ref="M1068:U1068" si="1080">(L1068*M$5)</f>
        <v>0</v>
      </c>
      <c r="N1068" s="100">
        <f t="shared" si="1080"/>
        <v>0</v>
      </c>
      <c r="O1068" s="100">
        <f t="shared" si="1080"/>
        <v>0</v>
      </c>
      <c r="P1068" s="100">
        <f t="shared" si="1080"/>
        <v>0</v>
      </c>
      <c r="Q1068" s="100">
        <f t="shared" si="1080"/>
        <v>0</v>
      </c>
      <c r="R1068" s="100">
        <f t="shared" si="1080"/>
        <v>0</v>
      </c>
      <c r="S1068" s="100">
        <f t="shared" si="1080"/>
        <v>0</v>
      </c>
      <c r="T1068" s="100">
        <f t="shared" si="1080"/>
        <v>0</v>
      </c>
      <c r="U1068" s="100">
        <f t="shared" si="1080"/>
        <v>0</v>
      </c>
    </row>
    <row r="1069" spans="2:21" customFormat="1" x14ac:dyDescent="0.25">
      <c r="B1069" s="95">
        <v>45719</v>
      </c>
      <c r="C1069" t="s">
        <v>575</v>
      </c>
      <c r="D1069" s="2">
        <v>0</v>
      </c>
      <c r="E1069" t="s">
        <v>1466</v>
      </c>
      <c r="F1069" t="s">
        <v>1133</v>
      </c>
      <c r="H1069" s="2">
        <v>1</v>
      </c>
      <c r="I1069" t="s">
        <v>45</v>
      </c>
      <c r="J1069" t="s">
        <v>46</v>
      </c>
      <c r="K1069" s="161" t="str">
        <f t="shared" si="1043"/>
        <v>EG_00_18_5770p57.12</v>
      </c>
      <c r="L1069" s="79">
        <v>0</v>
      </c>
      <c r="M1069" s="100">
        <f t="shared" ref="M1069:U1069" si="1081">(L1069*M$5)</f>
        <v>0</v>
      </c>
      <c r="N1069" s="100">
        <f t="shared" si="1081"/>
        <v>0</v>
      </c>
      <c r="O1069" s="100">
        <f t="shared" si="1081"/>
        <v>0</v>
      </c>
      <c r="P1069" s="100">
        <f t="shared" si="1081"/>
        <v>0</v>
      </c>
      <c r="Q1069" s="100">
        <f t="shared" si="1081"/>
        <v>0</v>
      </c>
      <c r="R1069" s="100">
        <f t="shared" si="1081"/>
        <v>0</v>
      </c>
      <c r="S1069" s="100">
        <f t="shared" si="1081"/>
        <v>0</v>
      </c>
      <c r="T1069" s="100">
        <f t="shared" si="1081"/>
        <v>0</v>
      </c>
      <c r="U1069" s="100">
        <f t="shared" si="1081"/>
        <v>0</v>
      </c>
    </row>
    <row r="1070" spans="2:21" customFormat="1" x14ac:dyDescent="0.25">
      <c r="B1070" s="95">
        <v>45782</v>
      </c>
      <c r="C1070" t="s">
        <v>575</v>
      </c>
      <c r="D1070" s="2">
        <v>0</v>
      </c>
      <c r="E1070" t="s">
        <v>1466</v>
      </c>
      <c r="F1070" t="s">
        <v>1133</v>
      </c>
      <c r="H1070" s="2">
        <v>1</v>
      </c>
      <c r="I1070" t="s">
        <v>45</v>
      </c>
      <c r="J1070" t="s">
        <v>46</v>
      </c>
      <c r="K1070" s="161" t="str">
        <f t="shared" si="1043"/>
        <v>EG_00_18_5770p57.12</v>
      </c>
      <c r="L1070" s="79">
        <v>0</v>
      </c>
      <c r="M1070" s="100">
        <f t="shared" ref="M1070:U1070" si="1082">(L1070*M$5)</f>
        <v>0</v>
      </c>
      <c r="N1070" s="100">
        <f t="shared" si="1082"/>
        <v>0</v>
      </c>
      <c r="O1070" s="100">
        <f t="shared" si="1082"/>
        <v>0</v>
      </c>
      <c r="P1070" s="100">
        <f t="shared" si="1082"/>
        <v>0</v>
      </c>
      <c r="Q1070" s="100">
        <f t="shared" si="1082"/>
        <v>0</v>
      </c>
      <c r="R1070" s="100">
        <f t="shared" si="1082"/>
        <v>0</v>
      </c>
      <c r="S1070" s="100">
        <f t="shared" si="1082"/>
        <v>0</v>
      </c>
      <c r="T1070" s="100">
        <f t="shared" si="1082"/>
        <v>0</v>
      </c>
      <c r="U1070" s="100">
        <f t="shared" si="1082"/>
        <v>0</v>
      </c>
    </row>
    <row r="1071" spans="2:21" customFormat="1" x14ac:dyDescent="0.25">
      <c r="B1071" s="95">
        <v>45845</v>
      </c>
      <c r="C1071" t="s">
        <v>575</v>
      </c>
      <c r="D1071" s="2">
        <v>0</v>
      </c>
      <c r="E1071" t="s">
        <v>1466</v>
      </c>
      <c r="F1071" t="s">
        <v>1133</v>
      </c>
      <c r="H1071" s="2">
        <v>1</v>
      </c>
      <c r="I1071" t="s">
        <v>45</v>
      </c>
      <c r="J1071" t="s">
        <v>46</v>
      </c>
      <c r="K1071" s="161" t="str">
        <f t="shared" si="1043"/>
        <v>EG_00_18_5770p57.12</v>
      </c>
      <c r="L1071" s="79">
        <v>0</v>
      </c>
      <c r="M1071" s="100">
        <f t="shared" ref="M1071:U1071" si="1083">(L1071*M$5)</f>
        <v>0</v>
      </c>
      <c r="N1071" s="100">
        <f t="shared" si="1083"/>
        <v>0</v>
      </c>
      <c r="O1071" s="100">
        <f t="shared" si="1083"/>
        <v>0</v>
      </c>
      <c r="P1071" s="100">
        <f t="shared" si="1083"/>
        <v>0</v>
      </c>
      <c r="Q1071" s="100">
        <f t="shared" si="1083"/>
        <v>0</v>
      </c>
      <c r="R1071" s="100">
        <f t="shared" si="1083"/>
        <v>0</v>
      </c>
      <c r="S1071" s="100">
        <f t="shared" si="1083"/>
        <v>0</v>
      </c>
      <c r="T1071" s="100">
        <f t="shared" si="1083"/>
        <v>0</v>
      </c>
      <c r="U1071" s="100">
        <f t="shared" si="1083"/>
        <v>0</v>
      </c>
    </row>
    <row r="1072" spans="2:21" customFormat="1" x14ac:dyDescent="0.25">
      <c r="B1072" s="95">
        <v>45901</v>
      </c>
      <c r="C1072" t="s">
        <v>575</v>
      </c>
      <c r="D1072" s="2">
        <v>0</v>
      </c>
      <c r="E1072" t="s">
        <v>1466</v>
      </c>
      <c r="F1072" t="s">
        <v>1133</v>
      </c>
      <c r="H1072" s="2">
        <v>1</v>
      </c>
      <c r="I1072" t="s">
        <v>45</v>
      </c>
      <c r="J1072" t="s">
        <v>46</v>
      </c>
      <c r="K1072" s="161" t="str">
        <f t="shared" si="1043"/>
        <v>EG_00_18_5770p57.12</v>
      </c>
      <c r="L1072" s="79">
        <v>0</v>
      </c>
      <c r="M1072" s="100">
        <f t="shared" ref="M1072:U1072" si="1084">(L1072*M$5)</f>
        <v>0</v>
      </c>
      <c r="N1072" s="100">
        <f t="shared" si="1084"/>
        <v>0</v>
      </c>
      <c r="O1072" s="100">
        <f t="shared" si="1084"/>
        <v>0</v>
      </c>
      <c r="P1072" s="100">
        <f t="shared" si="1084"/>
        <v>0</v>
      </c>
      <c r="Q1072" s="100">
        <f t="shared" si="1084"/>
        <v>0</v>
      </c>
      <c r="R1072" s="100">
        <f t="shared" si="1084"/>
        <v>0</v>
      </c>
      <c r="S1072" s="100">
        <f t="shared" si="1084"/>
        <v>0</v>
      </c>
      <c r="T1072" s="100">
        <f t="shared" si="1084"/>
        <v>0</v>
      </c>
      <c r="U1072" s="100">
        <f t="shared" si="1084"/>
        <v>0</v>
      </c>
    </row>
    <row r="1073" spans="2:21" customFormat="1" x14ac:dyDescent="0.25">
      <c r="B1073" s="95">
        <v>45964</v>
      </c>
      <c r="C1073" t="s">
        <v>575</v>
      </c>
      <c r="D1073" s="2">
        <v>0</v>
      </c>
      <c r="E1073" t="s">
        <v>1466</v>
      </c>
      <c r="F1073" t="s">
        <v>1133</v>
      </c>
      <c r="H1073" s="2">
        <v>1</v>
      </c>
      <c r="I1073" t="s">
        <v>45</v>
      </c>
      <c r="J1073" t="s">
        <v>46</v>
      </c>
      <c r="K1073" s="161" t="str">
        <f t="shared" si="1043"/>
        <v>EG_00_18_5770p57.12</v>
      </c>
      <c r="L1073" s="79">
        <v>0</v>
      </c>
      <c r="M1073" s="100">
        <f t="shared" ref="M1073:U1073" si="1085">(L1073*M$5)</f>
        <v>0</v>
      </c>
      <c r="N1073" s="100">
        <f t="shared" si="1085"/>
        <v>0</v>
      </c>
      <c r="O1073" s="100">
        <f t="shared" si="1085"/>
        <v>0</v>
      </c>
      <c r="P1073" s="100">
        <f t="shared" si="1085"/>
        <v>0</v>
      </c>
      <c r="Q1073" s="100">
        <f t="shared" si="1085"/>
        <v>0</v>
      </c>
      <c r="R1073" s="100">
        <f t="shared" si="1085"/>
        <v>0</v>
      </c>
      <c r="S1073" s="100">
        <f t="shared" si="1085"/>
        <v>0</v>
      </c>
      <c r="T1073" s="100">
        <f t="shared" si="1085"/>
        <v>0</v>
      </c>
      <c r="U1073" s="100">
        <f t="shared" si="1085"/>
        <v>0</v>
      </c>
    </row>
    <row r="1074" spans="2:21" customFormat="1" x14ac:dyDescent="0.25">
      <c r="B1074" s="95">
        <v>45663</v>
      </c>
      <c r="C1074" t="s">
        <v>575</v>
      </c>
      <c r="D1074" s="2">
        <v>0</v>
      </c>
      <c r="E1074" t="s">
        <v>1467</v>
      </c>
      <c r="F1074" t="s">
        <v>1133</v>
      </c>
      <c r="H1074" s="2">
        <v>1</v>
      </c>
      <c r="I1074" t="s">
        <v>45</v>
      </c>
      <c r="J1074" t="s">
        <v>46</v>
      </c>
      <c r="K1074" s="161" t="str">
        <f t="shared" si="1043"/>
        <v>EG_00_18_5771p57.12</v>
      </c>
      <c r="L1074" s="79">
        <v>0</v>
      </c>
      <c r="M1074" s="100">
        <f t="shared" ref="M1074:U1074" si="1086">(L1074*M$5)</f>
        <v>0</v>
      </c>
      <c r="N1074" s="100">
        <f t="shared" si="1086"/>
        <v>0</v>
      </c>
      <c r="O1074" s="100">
        <f t="shared" si="1086"/>
        <v>0</v>
      </c>
      <c r="P1074" s="100">
        <f t="shared" si="1086"/>
        <v>0</v>
      </c>
      <c r="Q1074" s="100">
        <f t="shared" si="1086"/>
        <v>0</v>
      </c>
      <c r="R1074" s="100">
        <f t="shared" si="1086"/>
        <v>0</v>
      </c>
      <c r="S1074" s="100">
        <f t="shared" si="1086"/>
        <v>0</v>
      </c>
      <c r="T1074" s="100">
        <f t="shared" si="1086"/>
        <v>0</v>
      </c>
      <c r="U1074" s="100">
        <f t="shared" si="1086"/>
        <v>0</v>
      </c>
    </row>
    <row r="1075" spans="2:21" customFormat="1" x14ac:dyDescent="0.25">
      <c r="B1075" s="95">
        <v>45719</v>
      </c>
      <c r="C1075" t="s">
        <v>575</v>
      </c>
      <c r="D1075" s="2">
        <v>0</v>
      </c>
      <c r="E1075" t="s">
        <v>1467</v>
      </c>
      <c r="F1075" t="s">
        <v>1133</v>
      </c>
      <c r="H1075" s="2">
        <v>1</v>
      </c>
      <c r="I1075" t="s">
        <v>45</v>
      </c>
      <c r="J1075" t="s">
        <v>46</v>
      </c>
      <c r="K1075" s="161" t="str">
        <f t="shared" si="1043"/>
        <v>EG_00_18_5771p57.12</v>
      </c>
      <c r="L1075" s="79">
        <v>0</v>
      </c>
      <c r="M1075" s="100">
        <f t="shared" ref="M1075:U1075" si="1087">(L1075*M$5)</f>
        <v>0</v>
      </c>
      <c r="N1075" s="100">
        <f t="shared" si="1087"/>
        <v>0</v>
      </c>
      <c r="O1075" s="100">
        <f t="shared" si="1087"/>
        <v>0</v>
      </c>
      <c r="P1075" s="100">
        <f t="shared" si="1087"/>
        <v>0</v>
      </c>
      <c r="Q1075" s="100">
        <f t="shared" si="1087"/>
        <v>0</v>
      </c>
      <c r="R1075" s="100">
        <f t="shared" si="1087"/>
        <v>0</v>
      </c>
      <c r="S1075" s="100">
        <f t="shared" si="1087"/>
        <v>0</v>
      </c>
      <c r="T1075" s="100">
        <f t="shared" si="1087"/>
        <v>0</v>
      </c>
      <c r="U1075" s="100">
        <f t="shared" si="1087"/>
        <v>0</v>
      </c>
    </row>
    <row r="1076" spans="2:21" customFormat="1" x14ac:dyDescent="0.25">
      <c r="B1076" s="95">
        <v>45782</v>
      </c>
      <c r="C1076" t="s">
        <v>575</v>
      </c>
      <c r="D1076" s="2">
        <v>0</v>
      </c>
      <c r="E1076" t="s">
        <v>1467</v>
      </c>
      <c r="F1076" t="s">
        <v>1133</v>
      </c>
      <c r="H1076" s="2">
        <v>1</v>
      </c>
      <c r="I1076" t="s">
        <v>45</v>
      </c>
      <c r="J1076" t="s">
        <v>46</v>
      </c>
      <c r="K1076" s="161" t="str">
        <f t="shared" si="1043"/>
        <v>EG_00_18_5771p57.12</v>
      </c>
      <c r="L1076" s="79">
        <v>0</v>
      </c>
      <c r="M1076" s="100">
        <f t="shared" ref="M1076:U1076" si="1088">(L1076*M$5)</f>
        <v>0</v>
      </c>
      <c r="N1076" s="100">
        <f t="shared" si="1088"/>
        <v>0</v>
      </c>
      <c r="O1076" s="100">
        <f t="shared" si="1088"/>
        <v>0</v>
      </c>
      <c r="P1076" s="100">
        <f t="shared" si="1088"/>
        <v>0</v>
      </c>
      <c r="Q1076" s="100">
        <f t="shared" si="1088"/>
        <v>0</v>
      </c>
      <c r="R1076" s="100">
        <f t="shared" si="1088"/>
        <v>0</v>
      </c>
      <c r="S1076" s="100">
        <f t="shared" si="1088"/>
        <v>0</v>
      </c>
      <c r="T1076" s="100">
        <f t="shared" si="1088"/>
        <v>0</v>
      </c>
      <c r="U1076" s="100">
        <f t="shared" si="1088"/>
        <v>0</v>
      </c>
    </row>
    <row r="1077" spans="2:21" customFormat="1" x14ac:dyDescent="0.25">
      <c r="B1077" s="95">
        <v>45845</v>
      </c>
      <c r="C1077" t="s">
        <v>575</v>
      </c>
      <c r="D1077" s="2">
        <v>0</v>
      </c>
      <c r="E1077" t="s">
        <v>1467</v>
      </c>
      <c r="F1077" t="s">
        <v>1133</v>
      </c>
      <c r="H1077" s="2">
        <v>1</v>
      </c>
      <c r="I1077" t="s">
        <v>45</v>
      </c>
      <c r="J1077" t="s">
        <v>46</v>
      </c>
      <c r="K1077" s="161" t="str">
        <f t="shared" si="1043"/>
        <v>EG_00_18_5771p57.12</v>
      </c>
      <c r="L1077" s="79">
        <v>0</v>
      </c>
      <c r="M1077" s="100">
        <f t="shared" ref="M1077:U1077" si="1089">(L1077*M$5)</f>
        <v>0</v>
      </c>
      <c r="N1077" s="100">
        <f t="shared" si="1089"/>
        <v>0</v>
      </c>
      <c r="O1077" s="100">
        <f t="shared" si="1089"/>
        <v>0</v>
      </c>
      <c r="P1077" s="100">
        <f t="shared" si="1089"/>
        <v>0</v>
      </c>
      <c r="Q1077" s="100">
        <f t="shared" si="1089"/>
        <v>0</v>
      </c>
      <c r="R1077" s="100">
        <f t="shared" si="1089"/>
        <v>0</v>
      </c>
      <c r="S1077" s="100">
        <f t="shared" si="1089"/>
        <v>0</v>
      </c>
      <c r="T1077" s="100">
        <f t="shared" si="1089"/>
        <v>0</v>
      </c>
      <c r="U1077" s="100">
        <f t="shared" si="1089"/>
        <v>0</v>
      </c>
    </row>
    <row r="1078" spans="2:21" customFormat="1" x14ac:dyDescent="0.25">
      <c r="B1078" s="95">
        <v>45901</v>
      </c>
      <c r="C1078" t="s">
        <v>575</v>
      </c>
      <c r="D1078" s="2">
        <v>0</v>
      </c>
      <c r="E1078" t="s">
        <v>1467</v>
      </c>
      <c r="F1078" t="s">
        <v>1133</v>
      </c>
      <c r="H1078" s="2">
        <v>1</v>
      </c>
      <c r="I1078" t="s">
        <v>45</v>
      </c>
      <c r="J1078" t="s">
        <v>46</v>
      </c>
      <c r="K1078" s="161" t="str">
        <f t="shared" si="1043"/>
        <v>EG_00_18_5771p57.12</v>
      </c>
      <c r="L1078" s="79">
        <v>0</v>
      </c>
      <c r="M1078" s="100">
        <f t="shared" ref="M1078:U1078" si="1090">(L1078*M$5)</f>
        <v>0</v>
      </c>
      <c r="N1078" s="100">
        <f t="shared" si="1090"/>
        <v>0</v>
      </c>
      <c r="O1078" s="100">
        <f t="shared" si="1090"/>
        <v>0</v>
      </c>
      <c r="P1078" s="100">
        <f t="shared" si="1090"/>
        <v>0</v>
      </c>
      <c r="Q1078" s="100">
        <f t="shared" si="1090"/>
        <v>0</v>
      </c>
      <c r="R1078" s="100">
        <f t="shared" si="1090"/>
        <v>0</v>
      </c>
      <c r="S1078" s="100">
        <f t="shared" si="1090"/>
        <v>0</v>
      </c>
      <c r="T1078" s="100">
        <f t="shared" si="1090"/>
        <v>0</v>
      </c>
      <c r="U1078" s="100">
        <f t="shared" si="1090"/>
        <v>0</v>
      </c>
    </row>
    <row r="1079" spans="2:21" customFormat="1" x14ac:dyDescent="0.25">
      <c r="B1079" s="95">
        <v>45964</v>
      </c>
      <c r="C1079" t="s">
        <v>575</v>
      </c>
      <c r="D1079" s="2">
        <v>0</v>
      </c>
      <c r="E1079" t="s">
        <v>1467</v>
      </c>
      <c r="F1079" t="s">
        <v>1133</v>
      </c>
      <c r="H1079" s="2">
        <v>1</v>
      </c>
      <c r="I1079" t="s">
        <v>45</v>
      </c>
      <c r="J1079" t="s">
        <v>46</v>
      </c>
      <c r="K1079" s="161" t="str">
        <f t="shared" si="1043"/>
        <v>EG_00_18_5771p57.12</v>
      </c>
      <c r="L1079" s="79">
        <v>0</v>
      </c>
      <c r="M1079" s="100">
        <f t="shared" ref="M1079:U1079" si="1091">(L1079*M$5)</f>
        <v>0</v>
      </c>
      <c r="N1079" s="100">
        <f t="shared" si="1091"/>
        <v>0</v>
      </c>
      <c r="O1079" s="100">
        <f t="shared" si="1091"/>
        <v>0</v>
      </c>
      <c r="P1079" s="100">
        <f t="shared" si="1091"/>
        <v>0</v>
      </c>
      <c r="Q1079" s="100">
        <f t="shared" si="1091"/>
        <v>0</v>
      </c>
      <c r="R1079" s="100">
        <f t="shared" si="1091"/>
        <v>0</v>
      </c>
      <c r="S1079" s="100">
        <f t="shared" si="1091"/>
        <v>0</v>
      </c>
      <c r="T1079" s="100">
        <f t="shared" si="1091"/>
        <v>0</v>
      </c>
      <c r="U1079" s="100">
        <f t="shared" si="1091"/>
        <v>0</v>
      </c>
    </row>
    <row r="1080" spans="2:21" customFormat="1" x14ac:dyDescent="0.25">
      <c r="B1080" s="95">
        <v>45663</v>
      </c>
      <c r="C1080" t="s">
        <v>575</v>
      </c>
      <c r="D1080" s="2">
        <v>0</v>
      </c>
      <c r="E1080" t="s">
        <v>1468</v>
      </c>
      <c r="F1080" t="s">
        <v>1133</v>
      </c>
      <c r="H1080" s="2">
        <v>1</v>
      </c>
      <c r="I1080" t="s">
        <v>45</v>
      </c>
      <c r="J1080" t="s">
        <v>46</v>
      </c>
      <c r="K1080" s="161" t="str">
        <f t="shared" si="1043"/>
        <v>EG_00_18_5772p57.12</v>
      </c>
      <c r="L1080" s="79">
        <v>0</v>
      </c>
      <c r="M1080" s="100">
        <f t="shared" ref="M1080:U1080" si="1092">(L1080*M$5)</f>
        <v>0</v>
      </c>
      <c r="N1080" s="100">
        <f t="shared" si="1092"/>
        <v>0</v>
      </c>
      <c r="O1080" s="100">
        <f t="shared" si="1092"/>
        <v>0</v>
      </c>
      <c r="P1080" s="100">
        <f t="shared" si="1092"/>
        <v>0</v>
      </c>
      <c r="Q1080" s="100">
        <f t="shared" si="1092"/>
        <v>0</v>
      </c>
      <c r="R1080" s="100">
        <f t="shared" si="1092"/>
        <v>0</v>
      </c>
      <c r="S1080" s="100">
        <f t="shared" si="1092"/>
        <v>0</v>
      </c>
      <c r="T1080" s="100">
        <f t="shared" si="1092"/>
        <v>0</v>
      </c>
      <c r="U1080" s="100">
        <f t="shared" si="1092"/>
        <v>0</v>
      </c>
    </row>
    <row r="1081" spans="2:21" customFormat="1" x14ac:dyDescent="0.25">
      <c r="B1081" s="95">
        <v>45719</v>
      </c>
      <c r="C1081" t="s">
        <v>575</v>
      </c>
      <c r="D1081" s="2">
        <v>0</v>
      </c>
      <c r="E1081" t="s">
        <v>1468</v>
      </c>
      <c r="F1081" t="s">
        <v>1133</v>
      </c>
      <c r="H1081" s="2">
        <v>1</v>
      </c>
      <c r="I1081" t="s">
        <v>45</v>
      </c>
      <c r="J1081" t="s">
        <v>46</v>
      </c>
      <c r="K1081" s="161" t="str">
        <f t="shared" si="1043"/>
        <v>EG_00_18_5772p57.12</v>
      </c>
      <c r="L1081" s="79">
        <v>0</v>
      </c>
      <c r="M1081" s="100">
        <f t="shared" ref="M1081:U1081" si="1093">(L1081*M$5)</f>
        <v>0</v>
      </c>
      <c r="N1081" s="100">
        <f t="shared" si="1093"/>
        <v>0</v>
      </c>
      <c r="O1081" s="100">
        <f t="shared" si="1093"/>
        <v>0</v>
      </c>
      <c r="P1081" s="100">
        <f t="shared" si="1093"/>
        <v>0</v>
      </c>
      <c r="Q1081" s="100">
        <f t="shared" si="1093"/>
        <v>0</v>
      </c>
      <c r="R1081" s="100">
        <f t="shared" si="1093"/>
        <v>0</v>
      </c>
      <c r="S1081" s="100">
        <f t="shared" si="1093"/>
        <v>0</v>
      </c>
      <c r="T1081" s="100">
        <f t="shared" si="1093"/>
        <v>0</v>
      </c>
      <c r="U1081" s="100">
        <f t="shared" si="1093"/>
        <v>0</v>
      </c>
    </row>
    <row r="1082" spans="2:21" customFormat="1" x14ac:dyDescent="0.25">
      <c r="B1082" s="95">
        <v>45782</v>
      </c>
      <c r="C1082" t="s">
        <v>575</v>
      </c>
      <c r="D1082" s="2">
        <v>0</v>
      </c>
      <c r="E1082" t="s">
        <v>1468</v>
      </c>
      <c r="F1082" t="s">
        <v>1133</v>
      </c>
      <c r="H1082" s="2">
        <v>1</v>
      </c>
      <c r="I1082" t="s">
        <v>45</v>
      </c>
      <c r="J1082" t="s">
        <v>46</v>
      </c>
      <c r="K1082" s="161" t="str">
        <f t="shared" si="1043"/>
        <v>EG_00_18_5772p57.12</v>
      </c>
      <c r="L1082" s="79">
        <v>0</v>
      </c>
      <c r="M1082" s="100">
        <f t="shared" ref="M1082:U1082" si="1094">(L1082*M$5)</f>
        <v>0</v>
      </c>
      <c r="N1082" s="100">
        <f t="shared" si="1094"/>
        <v>0</v>
      </c>
      <c r="O1082" s="100">
        <f t="shared" si="1094"/>
        <v>0</v>
      </c>
      <c r="P1082" s="100">
        <f t="shared" si="1094"/>
        <v>0</v>
      </c>
      <c r="Q1082" s="100">
        <f t="shared" si="1094"/>
        <v>0</v>
      </c>
      <c r="R1082" s="100">
        <f t="shared" si="1094"/>
        <v>0</v>
      </c>
      <c r="S1082" s="100">
        <f t="shared" si="1094"/>
        <v>0</v>
      </c>
      <c r="T1082" s="100">
        <f t="shared" si="1094"/>
        <v>0</v>
      </c>
      <c r="U1082" s="100">
        <f t="shared" si="1094"/>
        <v>0</v>
      </c>
    </row>
    <row r="1083" spans="2:21" customFormat="1" x14ac:dyDescent="0.25">
      <c r="B1083" s="95">
        <v>45845</v>
      </c>
      <c r="C1083" t="s">
        <v>575</v>
      </c>
      <c r="D1083" s="2">
        <v>0</v>
      </c>
      <c r="E1083" t="s">
        <v>1468</v>
      </c>
      <c r="F1083" t="s">
        <v>1133</v>
      </c>
      <c r="H1083" s="2">
        <v>1</v>
      </c>
      <c r="I1083" t="s">
        <v>45</v>
      </c>
      <c r="J1083" t="s">
        <v>46</v>
      </c>
      <c r="K1083" s="161" t="str">
        <f t="shared" si="1043"/>
        <v>EG_00_18_5772p57.12</v>
      </c>
      <c r="L1083" s="79">
        <v>0</v>
      </c>
      <c r="M1083" s="100">
        <f t="shared" ref="M1083:U1083" si="1095">(L1083*M$5)</f>
        <v>0</v>
      </c>
      <c r="N1083" s="100">
        <f t="shared" si="1095"/>
        <v>0</v>
      </c>
      <c r="O1083" s="100">
        <f t="shared" si="1095"/>
        <v>0</v>
      </c>
      <c r="P1083" s="100">
        <f t="shared" si="1095"/>
        <v>0</v>
      </c>
      <c r="Q1083" s="100">
        <f t="shared" si="1095"/>
        <v>0</v>
      </c>
      <c r="R1083" s="100">
        <f t="shared" si="1095"/>
        <v>0</v>
      </c>
      <c r="S1083" s="100">
        <f t="shared" si="1095"/>
        <v>0</v>
      </c>
      <c r="T1083" s="100">
        <f t="shared" si="1095"/>
        <v>0</v>
      </c>
      <c r="U1083" s="100">
        <f t="shared" si="1095"/>
        <v>0</v>
      </c>
    </row>
    <row r="1084" spans="2:21" customFormat="1" x14ac:dyDescent="0.25">
      <c r="B1084" s="95">
        <v>45901</v>
      </c>
      <c r="C1084" t="s">
        <v>575</v>
      </c>
      <c r="D1084" s="2">
        <v>0</v>
      </c>
      <c r="E1084" t="s">
        <v>1468</v>
      </c>
      <c r="F1084" t="s">
        <v>1133</v>
      </c>
      <c r="H1084" s="2">
        <v>1</v>
      </c>
      <c r="I1084" t="s">
        <v>45</v>
      </c>
      <c r="J1084" t="s">
        <v>46</v>
      </c>
      <c r="K1084" s="161" t="str">
        <f t="shared" si="1043"/>
        <v>EG_00_18_5772p57.12</v>
      </c>
      <c r="L1084" s="79">
        <v>0</v>
      </c>
      <c r="M1084" s="100">
        <f t="shared" ref="M1084:U1084" si="1096">(L1084*M$5)</f>
        <v>0</v>
      </c>
      <c r="N1084" s="100">
        <f t="shared" si="1096"/>
        <v>0</v>
      </c>
      <c r="O1084" s="100">
        <f t="shared" si="1096"/>
        <v>0</v>
      </c>
      <c r="P1084" s="100">
        <f t="shared" si="1096"/>
        <v>0</v>
      </c>
      <c r="Q1084" s="100">
        <f t="shared" si="1096"/>
        <v>0</v>
      </c>
      <c r="R1084" s="100">
        <f t="shared" si="1096"/>
        <v>0</v>
      </c>
      <c r="S1084" s="100">
        <f t="shared" si="1096"/>
        <v>0</v>
      </c>
      <c r="T1084" s="100">
        <f t="shared" si="1096"/>
        <v>0</v>
      </c>
      <c r="U1084" s="100">
        <f t="shared" si="1096"/>
        <v>0</v>
      </c>
    </row>
    <row r="1085" spans="2:21" customFormat="1" x14ac:dyDescent="0.25">
      <c r="B1085" s="95">
        <v>45964</v>
      </c>
      <c r="C1085" t="s">
        <v>575</v>
      </c>
      <c r="D1085" s="2">
        <v>0</v>
      </c>
      <c r="E1085" t="s">
        <v>1468</v>
      </c>
      <c r="F1085" t="s">
        <v>1133</v>
      </c>
      <c r="H1085" s="2">
        <v>1</v>
      </c>
      <c r="I1085" t="s">
        <v>45</v>
      </c>
      <c r="J1085" t="s">
        <v>46</v>
      </c>
      <c r="K1085" s="161" t="str">
        <f t="shared" si="1043"/>
        <v>EG_00_18_5772p57.12</v>
      </c>
      <c r="L1085" s="79">
        <v>0</v>
      </c>
      <c r="M1085" s="100">
        <f t="shared" ref="M1085:U1085" si="1097">(L1085*M$5)</f>
        <v>0</v>
      </c>
      <c r="N1085" s="100">
        <f t="shared" si="1097"/>
        <v>0</v>
      </c>
      <c r="O1085" s="100">
        <f t="shared" si="1097"/>
        <v>0</v>
      </c>
      <c r="P1085" s="100">
        <f t="shared" si="1097"/>
        <v>0</v>
      </c>
      <c r="Q1085" s="100">
        <f t="shared" si="1097"/>
        <v>0</v>
      </c>
      <c r="R1085" s="100">
        <f t="shared" si="1097"/>
        <v>0</v>
      </c>
      <c r="S1085" s="100">
        <f t="shared" si="1097"/>
        <v>0</v>
      </c>
      <c r="T1085" s="100">
        <f t="shared" si="1097"/>
        <v>0</v>
      </c>
      <c r="U1085" s="100">
        <f t="shared" si="1097"/>
        <v>0</v>
      </c>
    </row>
    <row r="1086" spans="2:21" customFormat="1" x14ac:dyDescent="0.25">
      <c r="B1086" s="95">
        <v>45663</v>
      </c>
      <c r="C1086" t="s">
        <v>575</v>
      </c>
      <c r="D1086" s="2">
        <v>0</v>
      </c>
      <c r="E1086" t="s">
        <v>1469</v>
      </c>
      <c r="F1086" t="s">
        <v>1133</v>
      </c>
      <c r="H1086" s="2">
        <v>1</v>
      </c>
      <c r="I1086" t="s">
        <v>45</v>
      </c>
      <c r="J1086" t="s">
        <v>46</v>
      </c>
      <c r="K1086" s="161" t="str">
        <f t="shared" si="1043"/>
        <v>EG_00_18_5774p57.12</v>
      </c>
      <c r="L1086" s="79">
        <v>0</v>
      </c>
      <c r="M1086" s="100">
        <f t="shared" ref="M1086:U1086" si="1098">(L1086*M$5)</f>
        <v>0</v>
      </c>
      <c r="N1086" s="100">
        <f t="shared" si="1098"/>
        <v>0</v>
      </c>
      <c r="O1086" s="100">
        <f t="shared" si="1098"/>
        <v>0</v>
      </c>
      <c r="P1086" s="100">
        <f t="shared" si="1098"/>
        <v>0</v>
      </c>
      <c r="Q1086" s="100">
        <f t="shared" si="1098"/>
        <v>0</v>
      </c>
      <c r="R1086" s="100">
        <f t="shared" si="1098"/>
        <v>0</v>
      </c>
      <c r="S1086" s="100">
        <f t="shared" si="1098"/>
        <v>0</v>
      </c>
      <c r="T1086" s="100">
        <f t="shared" si="1098"/>
        <v>0</v>
      </c>
      <c r="U1086" s="100">
        <f t="shared" si="1098"/>
        <v>0</v>
      </c>
    </row>
    <row r="1087" spans="2:21" customFormat="1" x14ac:dyDescent="0.25">
      <c r="B1087" s="95">
        <v>45719</v>
      </c>
      <c r="C1087" t="s">
        <v>575</v>
      </c>
      <c r="D1087" s="2">
        <v>0</v>
      </c>
      <c r="E1087" t="s">
        <v>1469</v>
      </c>
      <c r="F1087" t="s">
        <v>1133</v>
      </c>
      <c r="H1087" s="2">
        <v>1</v>
      </c>
      <c r="I1087" t="s">
        <v>45</v>
      </c>
      <c r="J1087" t="s">
        <v>46</v>
      </c>
      <c r="K1087" s="161" t="str">
        <f t="shared" si="1043"/>
        <v>EG_00_18_5774p57.12</v>
      </c>
      <c r="L1087" s="79">
        <v>0</v>
      </c>
      <c r="M1087" s="100">
        <f t="shared" ref="M1087:U1087" si="1099">(L1087*M$5)</f>
        <v>0</v>
      </c>
      <c r="N1087" s="100">
        <f t="shared" si="1099"/>
        <v>0</v>
      </c>
      <c r="O1087" s="100">
        <f t="shared" si="1099"/>
        <v>0</v>
      </c>
      <c r="P1087" s="100">
        <f t="shared" si="1099"/>
        <v>0</v>
      </c>
      <c r="Q1087" s="100">
        <f t="shared" si="1099"/>
        <v>0</v>
      </c>
      <c r="R1087" s="100">
        <f t="shared" si="1099"/>
        <v>0</v>
      </c>
      <c r="S1087" s="100">
        <f t="shared" si="1099"/>
        <v>0</v>
      </c>
      <c r="T1087" s="100">
        <f t="shared" si="1099"/>
        <v>0</v>
      </c>
      <c r="U1087" s="100">
        <f t="shared" si="1099"/>
        <v>0</v>
      </c>
    </row>
    <row r="1088" spans="2:21" customFormat="1" x14ac:dyDescent="0.25">
      <c r="B1088" s="95">
        <v>45782</v>
      </c>
      <c r="C1088" t="s">
        <v>575</v>
      </c>
      <c r="D1088" s="2">
        <v>0</v>
      </c>
      <c r="E1088" t="s">
        <v>1469</v>
      </c>
      <c r="F1088" t="s">
        <v>1133</v>
      </c>
      <c r="H1088" s="2">
        <v>1</v>
      </c>
      <c r="I1088" t="s">
        <v>45</v>
      </c>
      <c r="J1088" t="s">
        <v>46</v>
      </c>
      <c r="K1088" s="161" t="str">
        <f t="shared" si="1043"/>
        <v>EG_00_18_5774p57.12</v>
      </c>
      <c r="L1088" s="79">
        <v>0</v>
      </c>
      <c r="M1088" s="100">
        <f t="shared" ref="M1088:U1088" si="1100">(L1088*M$5)</f>
        <v>0</v>
      </c>
      <c r="N1088" s="100">
        <f t="shared" si="1100"/>
        <v>0</v>
      </c>
      <c r="O1088" s="100">
        <f t="shared" si="1100"/>
        <v>0</v>
      </c>
      <c r="P1088" s="100">
        <f t="shared" si="1100"/>
        <v>0</v>
      </c>
      <c r="Q1088" s="100">
        <f t="shared" si="1100"/>
        <v>0</v>
      </c>
      <c r="R1088" s="100">
        <f t="shared" si="1100"/>
        <v>0</v>
      </c>
      <c r="S1088" s="100">
        <f t="shared" si="1100"/>
        <v>0</v>
      </c>
      <c r="T1088" s="100">
        <f t="shared" si="1100"/>
        <v>0</v>
      </c>
      <c r="U1088" s="100">
        <f t="shared" si="1100"/>
        <v>0</v>
      </c>
    </row>
    <row r="1089" spans="1:22" x14ac:dyDescent="0.25">
      <c r="A1089"/>
      <c r="B1089" s="95">
        <v>45845</v>
      </c>
      <c r="C1089" t="s">
        <v>575</v>
      </c>
      <c r="D1089" s="2">
        <v>0</v>
      </c>
      <c r="E1089" t="s">
        <v>1469</v>
      </c>
      <c r="F1089" t="s">
        <v>1133</v>
      </c>
      <c r="H1089" s="2">
        <v>1</v>
      </c>
      <c r="I1089" t="s">
        <v>45</v>
      </c>
      <c r="J1089" t="s">
        <v>46</v>
      </c>
      <c r="K1089" s="161" t="str">
        <f t="shared" si="1043"/>
        <v>EG_00_18_5774p57.12</v>
      </c>
      <c r="L1089" s="79">
        <v>0</v>
      </c>
      <c r="M1089" s="100">
        <f t="shared" ref="M1089:U1089" si="1101">(L1089*M$5)</f>
        <v>0</v>
      </c>
      <c r="N1089" s="100">
        <f t="shared" si="1101"/>
        <v>0</v>
      </c>
      <c r="O1089" s="100">
        <f t="shared" si="1101"/>
        <v>0</v>
      </c>
      <c r="P1089" s="100">
        <f t="shared" si="1101"/>
        <v>0</v>
      </c>
      <c r="Q1089" s="100">
        <f t="shared" si="1101"/>
        <v>0</v>
      </c>
      <c r="R1089" s="100">
        <f t="shared" si="1101"/>
        <v>0</v>
      </c>
      <c r="S1089" s="100">
        <f t="shared" si="1101"/>
        <v>0</v>
      </c>
      <c r="T1089" s="100">
        <f t="shared" si="1101"/>
        <v>0</v>
      </c>
      <c r="U1089" s="100">
        <f t="shared" si="1101"/>
        <v>0</v>
      </c>
      <c r="V1089"/>
    </row>
    <row r="1090" spans="1:22" x14ac:dyDescent="0.25">
      <c r="A1090"/>
      <c r="B1090" s="95">
        <v>45901</v>
      </c>
      <c r="C1090" t="s">
        <v>575</v>
      </c>
      <c r="D1090" s="2">
        <v>0</v>
      </c>
      <c r="E1090" t="s">
        <v>1469</v>
      </c>
      <c r="F1090" t="s">
        <v>1133</v>
      </c>
      <c r="H1090" s="2">
        <v>1</v>
      </c>
      <c r="I1090" t="s">
        <v>45</v>
      </c>
      <c r="J1090" t="s">
        <v>46</v>
      </c>
      <c r="K1090" s="161" t="str">
        <f t="shared" si="1043"/>
        <v>EG_00_18_5774p57.12</v>
      </c>
      <c r="L1090" s="79">
        <v>0</v>
      </c>
      <c r="M1090" s="100">
        <f t="shared" ref="M1090:U1090" si="1102">(L1090*M$5)</f>
        <v>0</v>
      </c>
      <c r="N1090" s="100">
        <f t="shared" si="1102"/>
        <v>0</v>
      </c>
      <c r="O1090" s="100">
        <f t="shared" si="1102"/>
        <v>0</v>
      </c>
      <c r="P1090" s="100">
        <f t="shared" si="1102"/>
        <v>0</v>
      </c>
      <c r="Q1090" s="100">
        <f t="shared" si="1102"/>
        <v>0</v>
      </c>
      <c r="R1090" s="100">
        <f t="shared" si="1102"/>
        <v>0</v>
      </c>
      <c r="S1090" s="100">
        <f t="shared" si="1102"/>
        <v>0</v>
      </c>
      <c r="T1090" s="100">
        <f t="shared" si="1102"/>
        <v>0</v>
      </c>
      <c r="U1090" s="100">
        <f t="shared" si="1102"/>
        <v>0</v>
      </c>
      <c r="V1090"/>
    </row>
    <row r="1091" spans="1:22" x14ac:dyDescent="0.25">
      <c r="A1091"/>
      <c r="B1091" s="95">
        <v>45964</v>
      </c>
      <c r="C1091" t="s">
        <v>575</v>
      </c>
      <c r="D1091" s="2">
        <v>0</v>
      </c>
      <c r="E1091" t="s">
        <v>1469</v>
      </c>
      <c r="F1091" t="s">
        <v>1133</v>
      </c>
      <c r="H1091" s="2">
        <v>1</v>
      </c>
      <c r="I1091" t="s">
        <v>45</v>
      </c>
      <c r="J1091" t="s">
        <v>46</v>
      </c>
      <c r="K1091" s="161" t="str">
        <f t="shared" si="1043"/>
        <v>EG_00_18_5774p57.12</v>
      </c>
      <c r="L1091" s="79">
        <v>0</v>
      </c>
      <c r="M1091" s="100">
        <f t="shared" ref="M1091:U1091" si="1103">(L1091*M$5)</f>
        <v>0</v>
      </c>
      <c r="N1091" s="100">
        <f t="shared" si="1103"/>
        <v>0</v>
      </c>
      <c r="O1091" s="100">
        <f t="shared" si="1103"/>
        <v>0</v>
      </c>
      <c r="P1091" s="100">
        <f t="shared" si="1103"/>
        <v>0</v>
      </c>
      <c r="Q1091" s="100">
        <f t="shared" si="1103"/>
        <v>0</v>
      </c>
      <c r="R1091" s="100">
        <f t="shared" si="1103"/>
        <v>0</v>
      </c>
      <c r="S1091" s="100">
        <f t="shared" si="1103"/>
        <v>0</v>
      </c>
      <c r="T1091" s="100">
        <f t="shared" si="1103"/>
        <v>0</v>
      </c>
      <c r="U1091" s="100">
        <f t="shared" si="1103"/>
        <v>0</v>
      </c>
      <c r="V1091"/>
    </row>
    <row r="1092" spans="1:22" x14ac:dyDescent="0.25">
      <c r="A1092"/>
      <c r="B1092" s="95">
        <v>45663</v>
      </c>
      <c r="C1092" t="s">
        <v>575</v>
      </c>
      <c r="D1092" s="2">
        <v>0</v>
      </c>
      <c r="E1092" t="s">
        <v>1470</v>
      </c>
      <c r="F1092" t="s">
        <v>1471</v>
      </c>
      <c r="H1092" s="2">
        <v>1</v>
      </c>
      <c r="I1092" t="s">
        <v>45</v>
      </c>
      <c r="J1092" t="s">
        <v>46</v>
      </c>
      <c r="K1092" s="161" t="str">
        <f t="shared" si="1043"/>
        <v>EG_00_18_5775p57.12</v>
      </c>
      <c r="L1092" s="79">
        <v>0</v>
      </c>
      <c r="M1092" s="100">
        <f t="shared" ref="M1092:U1092" si="1104">(L1092*M$5)</f>
        <v>0</v>
      </c>
      <c r="N1092" s="100">
        <f t="shared" si="1104"/>
        <v>0</v>
      </c>
      <c r="O1092" s="100">
        <f t="shared" si="1104"/>
        <v>0</v>
      </c>
      <c r="P1092" s="100">
        <f t="shared" si="1104"/>
        <v>0</v>
      </c>
      <c r="Q1092" s="100">
        <f t="shared" si="1104"/>
        <v>0</v>
      </c>
      <c r="R1092" s="100">
        <f t="shared" si="1104"/>
        <v>0</v>
      </c>
      <c r="S1092" s="100">
        <f t="shared" si="1104"/>
        <v>0</v>
      </c>
      <c r="T1092" s="100">
        <f t="shared" si="1104"/>
        <v>0</v>
      </c>
      <c r="U1092" s="100">
        <f t="shared" si="1104"/>
        <v>0</v>
      </c>
      <c r="V1092"/>
    </row>
    <row r="1093" spans="1:22" x14ac:dyDescent="0.25">
      <c r="A1093"/>
      <c r="B1093" s="95">
        <v>45719</v>
      </c>
      <c r="C1093" t="s">
        <v>575</v>
      </c>
      <c r="D1093" s="2">
        <v>0</v>
      </c>
      <c r="E1093" t="s">
        <v>1470</v>
      </c>
      <c r="F1093" t="s">
        <v>1471</v>
      </c>
      <c r="H1093" s="2">
        <v>1</v>
      </c>
      <c r="I1093" t="s">
        <v>45</v>
      </c>
      <c r="J1093" t="s">
        <v>46</v>
      </c>
      <c r="K1093" s="161" t="str">
        <f t="shared" si="1043"/>
        <v>EG_00_18_5775p57.12</v>
      </c>
      <c r="L1093" s="79">
        <v>0</v>
      </c>
      <c r="M1093" s="100">
        <f t="shared" ref="M1093:U1093" si="1105">(L1093*M$5)</f>
        <v>0</v>
      </c>
      <c r="N1093" s="100">
        <f t="shared" si="1105"/>
        <v>0</v>
      </c>
      <c r="O1093" s="100">
        <f t="shared" si="1105"/>
        <v>0</v>
      </c>
      <c r="P1093" s="100">
        <f t="shared" si="1105"/>
        <v>0</v>
      </c>
      <c r="Q1093" s="100">
        <f t="shared" si="1105"/>
        <v>0</v>
      </c>
      <c r="R1093" s="100">
        <f t="shared" si="1105"/>
        <v>0</v>
      </c>
      <c r="S1093" s="100">
        <f t="shared" si="1105"/>
        <v>0</v>
      </c>
      <c r="T1093" s="100">
        <f t="shared" si="1105"/>
        <v>0</v>
      </c>
      <c r="U1093" s="100">
        <f t="shared" si="1105"/>
        <v>0</v>
      </c>
      <c r="V1093"/>
    </row>
    <row r="1094" spans="1:22" x14ac:dyDescent="0.25">
      <c r="A1094"/>
      <c r="B1094" s="95">
        <v>45782</v>
      </c>
      <c r="C1094" t="s">
        <v>575</v>
      </c>
      <c r="D1094" s="2">
        <v>0</v>
      </c>
      <c r="E1094" t="s">
        <v>1470</v>
      </c>
      <c r="F1094" t="s">
        <v>1471</v>
      </c>
      <c r="H1094" s="2">
        <v>1</v>
      </c>
      <c r="I1094" t="s">
        <v>45</v>
      </c>
      <c r="J1094" t="s">
        <v>46</v>
      </c>
      <c r="K1094" s="161" t="str">
        <f t="shared" si="1043"/>
        <v>EG_00_18_5775p57.12</v>
      </c>
      <c r="L1094" s="79">
        <v>0</v>
      </c>
      <c r="M1094" s="100">
        <f t="shared" ref="M1094:U1094" si="1106">(L1094*M$5)</f>
        <v>0</v>
      </c>
      <c r="N1094" s="100">
        <f t="shared" si="1106"/>
        <v>0</v>
      </c>
      <c r="O1094" s="100">
        <f t="shared" si="1106"/>
        <v>0</v>
      </c>
      <c r="P1094" s="100">
        <f t="shared" si="1106"/>
        <v>0</v>
      </c>
      <c r="Q1094" s="100">
        <f t="shared" si="1106"/>
        <v>0</v>
      </c>
      <c r="R1094" s="100">
        <f t="shared" si="1106"/>
        <v>0</v>
      </c>
      <c r="S1094" s="100">
        <f t="shared" si="1106"/>
        <v>0</v>
      </c>
      <c r="T1094" s="100">
        <f t="shared" si="1106"/>
        <v>0</v>
      </c>
      <c r="U1094" s="100">
        <f t="shared" si="1106"/>
        <v>0</v>
      </c>
      <c r="V1094"/>
    </row>
    <row r="1095" spans="1:22" x14ac:dyDescent="0.25">
      <c r="A1095"/>
      <c r="B1095" s="95">
        <v>45845</v>
      </c>
      <c r="C1095" t="s">
        <v>575</v>
      </c>
      <c r="D1095" s="2">
        <v>0</v>
      </c>
      <c r="E1095" t="s">
        <v>1470</v>
      </c>
      <c r="F1095" t="s">
        <v>1471</v>
      </c>
      <c r="H1095" s="2">
        <v>1</v>
      </c>
      <c r="I1095" t="s">
        <v>45</v>
      </c>
      <c r="J1095" t="s">
        <v>46</v>
      </c>
      <c r="K1095" s="161" t="str">
        <f t="shared" si="1043"/>
        <v>EG_00_18_5775p57.12</v>
      </c>
      <c r="L1095" s="79">
        <v>0</v>
      </c>
      <c r="M1095" s="100">
        <f t="shared" ref="M1095:U1095" si="1107">(L1095*M$5)</f>
        <v>0</v>
      </c>
      <c r="N1095" s="100">
        <f t="shared" si="1107"/>
        <v>0</v>
      </c>
      <c r="O1095" s="100">
        <f t="shared" si="1107"/>
        <v>0</v>
      </c>
      <c r="P1095" s="100">
        <f t="shared" si="1107"/>
        <v>0</v>
      </c>
      <c r="Q1095" s="100">
        <f t="shared" si="1107"/>
        <v>0</v>
      </c>
      <c r="R1095" s="100">
        <f t="shared" si="1107"/>
        <v>0</v>
      </c>
      <c r="S1095" s="100">
        <f t="shared" si="1107"/>
        <v>0</v>
      </c>
      <c r="T1095" s="100">
        <f t="shared" si="1107"/>
        <v>0</v>
      </c>
      <c r="U1095" s="100">
        <f t="shared" si="1107"/>
        <v>0</v>
      </c>
      <c r="V1095"/>
    </row>
    <row r="1096" spans="1:22" x14ac:dyDescent="0.25">
      <c r="A1096"/>
      <c r="B1096" s="95">
        <v>45901</v>
      </c>
      <c r="C1096" t="s">
        <v>575</v>
      </c>
      <c r="D1096" s="2">
        <v>0</v>
      </c>
      <c r="E1096" t="s">
        <v>1470</v>
      </c>
      <c r="F1096" t="s">
        <v>1471</v>
      </c>
      <c r="H1096" s="2">
        <v>1</v>
      </c>
      <c r="I1096" t="s">
        <v>45</v>
      </c>
      <c r="J1096" t="s">
        <v>46</v>
      </c>
      <c r="K1096" s="161" t="str">
        <f t="shared" ref="K1096:K1159" si="1108">CONCATENATE(E1096,I1096)</f>
        <v>EG_00_18_5775p57.12</v>
      </c>
      <c r="L1096" s="79">
        <v>0</v>
      </c>
      <c r="M1096" s="100">
        <f t="shared" ref="M1096:U1096" si="1109">(L1096*M$5)</f>
        <v>0</v>
      </c>
      <c r="N1096" s="100">
        <f t="shared" si="1109"/>
        <v>0</v>
      </c>
      <c r="O1096" s="100">
        <f t="shared" si="1109"/>
        <v>0</v>
      </c>
      <c r="P1096" s="100">
        <f t="shared" si="1109"/>
        <v>0</v>
      </c>
      <c r="Q1096" s="100">
        <f t="shared" si="1109"/>
        <v>0</v>
      </c>
      <c r="R1096" s="100">
        <f t="shared" si="1109"/>
        <v>0</v>
      </c>
      <c r="S1096" s="100">
        <f t="shared" si="1109"/>
        <v>0</v>
      </c>
      <c r="T1096" s="100">
        <f t="shared" si="1109"/>
        <v>0</v>
      </c>
      <c r="U1096" s="100">
        <f t="shared" si="1109"/>
        <v>0</v>
      </c>
      <c r="V1096"/>
    </row>
    <row r="1097" spans="1:22" x14ac:dyDescent="0.25">
      <c r="A1097"/>
      <c r="B1097" s="95">
        <v>45964</v>
      </c>
      <c r="C1097" t="s">
        <v>575</v>
      </c>
      <c r="D1097" s="2">
        <v>0</v>
      </c>
      <c r="E1097" t="s">
        <v>1470</v>
      </c>
      <c r="F1097" t="s">
        <v>1471</v>
      </c>
      <c r="H1097" s="2">
        <v>1</v>
      </c>
      <c r="I1097" t="s">
        <v>45</v>
      </c>
      <c r="J1097" t="s">
        <v>46</v>
      </c>
      <c r="K1097" s="161" t="str">
        <f t="shared" si="1108"/>
        <v>EG_00_18_5775p57.12</v>
      </c>
      <c r="L1097" s="79">
        <v>0</v>
      </c>
      <c r="M1097" s="100">
        <f t="shared" ref="M1097:U1097" si="1110">(L1097*M$5)</f>
        <v>0</v>
      </c>
      <c r="N1097" s="100">
        <f t="shared" si="1110"/>
        <v>0</v>
      </c>
      <c r="O1097" s="100">
        <f t="shared" si="1110"/>
        <v>0</v>
      </c>
      <c r="P1097" s="100">
        <f t="shared" si="1110"/>
        <v>0</v>
      </c>
      <c r="Q1097" s="100">
        <f t="shared" si="1110"/>
        <v>0</v>
      </c>
      <c r="R1097" s="100">
        <f t="shared" si="1110"/>
        <v>0</v>
      </c>
      <c r="S1097" s="100">
        <f t="shared" si="1110"/>
        <v>0</v>
      </c>
      <c r="T1097" s="100">
        <f t="shared" si="1110"/>
        <v>0</v>
      </c>
      <c r="U1097" s="100">
        <f t="shared" si="1110"/>
        <v>0</v>
      </c>
      <c r="V1097"/>
    </row>
    <row r="1098" spans="1:22" x14ac:dyDescent="0.25">
      <c r="A1098"/>
      <c r="B1098" s="95">
        <v>45839</v>
      </c>
      <c r="C1098" t="s">
        <v>575</v>
      </c>
      <c r="D1098" s="2">
        <v>0</v>
      </c>
      <c r="E1098" t="s">
        <v>1472</v>
      </c>
      <c r="F1098" t="s">
        <v>1473</v>
      </c>
      <c r="G1098" t="s">
        <v>1474</v>
      </c>
      <c r="H1098" s="2">
        <v>1</v>
      </c>
      <c r="I1098" t="s">
        <v>62</v>
      </c>
      <c r="J1098" t="s">
        <v>63</v>
      </c>
      <c r="K1098" s="161" t="str">
        <f t="shared" si="1108"/>
        <v>EG_00_19_5701p57.22</v>
      </c>
      <c r="L1098" s="79">
        <v>0</v>
      </c>
      <c r="M1098" s="100">
        <f t="shared" ref="M1098:U1098" si="1111">(L1098*M$5)</f>
        <v>0</v>
      </c>
      <c r="N1098" s="100">
        <f t="shared" si="1111"/>
        <v>0</v>
      </c>
      <c r="O1098" s="100">
        <f t="shared" si="1111"/>
        <v>0</v>
      </c>
      <c r="P1098" s="100">
        <f t="shared" si="1111"/>
        <v>0</v>
      </c>
      <c r="Q1098" s="100">
        <f t="shared" si="1111"/>
        <v>0</v>
      </c>
      <c r="R1098" s="100">
        <f t="shared" si="1111"/>
        <v>0</v>
      </c>
      <c r="S1098" s="100">
        <f t="shared" si="1111"/>
        <v>0</v>
      </c>
      <c r="T1098" s="100">
        <f t="shared" si="1111"/>
        <v>0</v>
      </c>
      <c r="U1098" s="100">
        <f t="shared" si="1111"/>
        <v>0</v>
      </c>
      <c r="V1098"/>
    </row>
    <row r="1099" spans="1:22" x14ac:dyDescent="0.25">
      <c r="A1099"/>
      <c r="B1099" s="95">
        <v>45658</v>
      </c>
      <c r="C1099" t="s">
        <v>575</v>
      </c>
      <c r="D1099" s="2">
        <v>0</v>
      </c>
      <c r="E1099" t="s">
        <v>1475</v>
      </c>
      <c r="F1099" t="s">
        <v>1454</v>
      </c>
      <c r="H1099" s="2">
        <v>1</v>
      </c>
      <c r="I1099" t="s">
        <v>43</v>
      </c>
      <c r="J1099" t="s">
        <v>44</v>
      </c>
      <c r="K1099" s="161" t="str">
        <f t="shared" si="1108"/>
        <v>EG_00_22_5701p57.11</v>
      </c>
      <c r="L1099" s="79">
        <v>0</v>
      </c>
      <c r="M1099" s="100">
        <f t="shared" ref="M1099:U1099" si="1112">(L1099*M$5)</f>
        <v>0</v>
      </c>
      <c r="N1099" s="100">
        <f t="shared" si="1112"/>
        <v>0</v>
      </c>
      <c r="O1099" s="100">
        <f t="shared" si="1112"/>
        <v>0</v>
      </c>
      <c r="P1099" s="100">
        <f t="shared" si="1112"/>
        <v>0</v>
      </c>
      <c r="Q1099" s="100">
        <f t="shared" si="1112"/>
        <v>0</v>
      </c>
      <c r="R1099" s="100">
        <f t="shared" si="1112"/>
        <v>0</v>
      </c>
      <c r="S1099" s="100">
        <f t="shared" si="1112"/>
        <v>0</v>
      </c>
      <c r="T1099" s="100">
        <f t="shared" si="1112"/>
        <v>0</v>
      </c>
      <c r="U1099" s="100">
        <f t="shared" si="1112"/>
        <v>0</v>
      </c>
      <c r="V1099"/>
    </row>
    <row r="1100" spans="1:22" x14ac:dyDescent="0.25">
      <c r="A1100"/>
      <c r="B1100" s="95">
        <v>45748</v>
      </c>
      <c r="C1100" t="s">
        <v>575</v>
      </c>
      <c r="D1100" s="2">
        <v>0</v>
      </c>
      <c r="E1100" t="s">
        <v>1475</v>
      </c>
      <c r="F1100" t="s">
        <v>1454</v>
      </c>
      <c r="H1100" s="2">
        <v>1</v>
      </c>
      <c r="I1100" t="s">
        <v>43</v>
      </c>
      <c r="J1100" t="s">
        <v>44</v>
      </c>
      <c r="K1100" s="161" t="str">
        <f t="shared" si="1108"/>
        <v>EG_00_22_5701p57.11</v>
      </c>
      <c r="L1100" s="79">
        <v>0</v>
      </c>
      <c r="M1100" s="100">
        <f t="shared" ref="M1100:U1100" si="1113">(L1100*M$5)</f>
        <v>0</v>
      </c>
      <c r="N1100" s="100">
        <f t="shared" si="1113"/>
        <v>0</v>
      </c>
      <c r="O1100" s="100">
        <f t="shared" si="1113"/>
        <v>0</v>
      </c>
      <c r="P1100" s="100">
        <f t="shared" si="1113"/>
        <v>0</v>
      </c>
      <c r="Q1100" s="100">
        <f t="shared" si="1113"/>
        <v>0</v>
      </c>
      <c r="R1100" s="100">
        <f t="shared" si="1113"/>
        <v>0</v>
      </c>
      <c r="S1100" s="100">
        <f t="shared" si="1113"/>
        <v>0</v>
      </c>
      <c r="T1100" s="100">
        <f t="shared" si="1113"/>
        <v>0</v>
      </c>
      <c r="U1100" s="100">
        <f t="shared" si="1113"/>
        <v>0</v>
      </c>
      <c r="V1100"/>
    </row>
    <row r="1101" spans="1:22" x14ac:dyDescent="0.25">
      <c r="A1101"/>
      <c r="B1101" s="95">
        <v>45839</v>
      </c>
      <c r="C1101" t="s">
        <v>575</v>
      </c>
      <c r="D1101" s="2">
        <v>0</v>
      </c>
      <c r="E1101" t="s">
        <v>1475</v>
      </c>
      <c r="F1101" t="s">
        <v>1454</v>
      </c>
      <c r="H1101" s="2">
        <v>1</v>
      </c>
      <c r="I1101" t="s">
        <v>43</v>
      </c>
      <c r="J1101" t="s">
        <v>44</v>
      </c>
      <c r="K1101" s="161" t="str">
        <f t="shared" si="1108"/>
        <v>EG_00_22_5701p57.11</v>
      </c>
      <c r="L1101" s="79">
        <v>0</v>
      </c>
      <c r="M1101" s="100">
        <f t="shared" ref="M1101:U1101" si="1114">(L1101*M$5)</f>
        <v>0</v>
      </c>
      <c r="N1101" s="100">
        <f t="shared" si="1114"/>
        <v>0</v>
      </c>
      <c r="O1101" s="100">
        <f t="shared" si="1114"/>
        <v>0</v>
      </c>
      <c r="P1101" s="100">
        <f t="shared" si="1114"/>
        <v>0</v>
      </c>
      <c r="Q1101" s="100">
        <f t="shared" si="1114"/>
        <v>0</v>
      </c>
      <c r="R1101" s="100">
        <f t="shared" si="1114"/>
        <v>0</v>
      </c>
      <c r="S1101" s="100">
        <f t="shared" si="1114"/>
        <v>0</v>
      </c>
      <c r="T1101" s="100">
        <f t="shared" si="1114"/>
        <v>0</v>
      </c>
      <c r="U1101" s="100">
        <f t="shared" si="1114"/>
        <v>0</v>
      </c>
      <c r="V1101"/>
    </row>
    <row r="1102" spans="1:22" x14ac:dyDescent="0.25">
      <c r="A1102"/>
      <c r="B1102" s="95">
        <v>45931</v>
      </c>
      <c r="C1102" t="s">
        <v>575</v>
      </c>
      <c r="D1102" s="2">
        <v>0</v>
      </c>
      <c r="E1102" t="s">
        <v>1475</v>
      </c>
      <c r="F1102" t="s">
        <v>1454</v>
      </c>
      <c r="H1102" s="2">
        <v>1</v>
      </c>
      <c r="I1102" t="s">
        <v>43</v>
      </c>
      <c r="J1102" t="s">
        <v>44</v>
      </c>
      <c r="K1102" s="161" t="str">
        <f t="shared" si="1108"/>
        <v>EG_00_22_5701p57.11</v>
      </c>
      <c r="L1102" s="79">
        <v>0</v>
      </c>
      <c r="M1102" s="100">
        <f t="shared" ref="M1102:U1102" si="1115">(L1102*M$5)</f>
        <v>0</v>
      </c>
      <c r="N1102" s="100">
        <f t="shared" si="1115"/>
        <v>0</v>
      </c>
      <c r="O1102" s="100">
        <f t="shared" si="1115"/>
        <v>0</v>
      </c>
      <c r="P1102" s="100">
        <f t="shared" si="1115"/>
        <v>0</v>
      </c>
      <c r="Q1102" s="100">
        <f t="shared" si="1115"/>
        <v>0</v>
      </c>
      <c r="R1102" s="100">
        <f t="shared" si="1115"/>
        <v>0</v>
      </c>
      <c r="S1102" s="100">
        <f t="shared" si="1115"/>
        <v>0</v>
      </c>
      <c r="T1102" s="100">
        <f t="shared" si="1115"/>
        <v>0</v>
      </c>
      <c r="U1102" s="100">
        <f t="shared" si="1115"/>
        <v>0</v>
      </c>
      <c r="V1102"/>
    </row>
    <row r="1103" spans="1:22" x14ac:dyDescent="0.25">
      <c r="A1103" t="s">
        <v>95</v>
      </c>
      <c r="B1103" s="95">
        <v>45658</v>
      </c>
      <c r="C1103" t="s">
        <v>575</v>
      </c>
      <c r="D1103" s="2">
        <v>0</v>
      </c>
      <c r="E1103" t="s">
        <v>1476</v>
      </c>
      <c r="F1103" t="s">
        <v>1477</v>
      </c>
      <c r="H1103" s="2">
        <v>2</v>
      </c>
      <c r="I1103" t="s">
        <v>53</v>
      </c>
      <c r="J1103" t="s">
        <v>54</v>
      </c>
      <c r="K1103" s="161" t="str">
        <f t="shared" si="1108"/>
        <v>EG_00_30_5702p57.15</v>
      </c>
      <c r="L1103" s="79">
        <v>0</v>
      </c>
      <c r="M1103" s="100">
        <f t="shared" ref="M1103:U1103" si="1116">(L1103*M$5)</f>
        <v>0</v>
      </c>
      <c r="N1103" s="100">
        <f t="shared" si="1116"/>
        <v>0</v>
      </c>
      <c r="O1103" s="100">
        <f t="shared" si="1116"/>
        <v>0</v>
      </c>
      <c r="P1103" s="100">
        <f t="shared" si="1116"/>
        <v>0</v>
      </c>
      <c r="Q1103" s="100">
        <f t="shared" si="1116"/>
        <v>0</v>
      </c>
      <c r="R1103" s="100">
        <f t="shared" si="1116"/>
        <v>0</v>
      </c>
      <c r="S1103" s="100">
        <f t="shared" si="1116"/>
        <v>0</v>
      </c>
      <c r="T1103" s="100">
        <f t="shared" si="1116"/>
        <v>0</v>
      </c>
      <c r="U1103" s="100">
        <f t="shared" si="1116"/>
        <v>0</v>
      </c>
      <c r="V1103"/>
    </row>
    <row r="1104" spans="1:22" x14ac:dyDescent="0.25">
      <c r="A1104"/>
      <c r="B1104" s="95">
        <v>45839</v>
      </c>
      <c r="C1104" t="s">
        <v>575</v>
      </c>
      <c r="D1104" s="2">
        <v>4</v>
      </c>
      <c r="E1104" t="s">
        <v>1478</v>
      </c>
      <c r="F1104" t="s">
        <v>1231</v>
      </c>
      <c r="H1104" s="2">
        <v>1</v>
      </c>
      <c r="I1104" t="s">
        <v>62</v>
      </c>
      <c r="J1104" t="s">
        <v>63</v>
      </c>
      <c r="K1104" s="161" t="str">
        <f t="shared" si="1108"/>
        <v>EG_04_08_5701p57.22</v>
      </c>
      <c r="L1104" s="79">
        <v>0</v>
      </c>
      <c r="M1104" s="100">
        <f t="shared" ref="M1104:U1104" si="1117">(L1104*M$5)</f>
        <v>0</v>
      </c>
      <c r="N1104" s="100">
        <f t="shared" si="1117"/>
        <v>0</v>
      </c>
      <c r="O1104" s="100">
        <f t="shared" si="1117"/>
        <v>0</v>
      </c>
      <c r="P1104" s="100">
        <f t="shared" si="1117"/>
        <v>0</v>
      </c>
      <c r="Q1104" s="100">
        <f t="shared" si="1117"/>
        <v>0</v>
      </c>
      <c r="R1104" s="100">
        <f t="shared" si="1117"/>
        <v>0</v>
      </c>
      <c r="S1104" s="100">
        <f t="shared" si="1117"/>
        <v>0</v>
      </c>
      <c r="T1104" s="100">
        <f t="shared" si="1117"/>
        <v>0</v>
      </c>
      <c r="U1104" s="100">
        <f t="shared" si="1117"/>
        <v>0</v>
      </c>
      <c r="V1104"/>
    </row>
    <row r="1105" spans="1:22" x14ac:dyDescent="0.25">
      <c r="A1105" t="s">
        <v>95</v>
      </c>
      <c r="B1105" s="95">
        <v>45839</v>
      </c>
      <c r="C1105" t="s">
        <v>1479</v>
      </c>
      <c r="D1105" s="2">
        <v>0</v>
      </c>
      <c r="E1105" t="s">
        <v>1480</v>
      </c>
      <c r="F1105" t="s">
        <v>1481</v>
      </c>
      <c r="H1105" s="2">
        <v>4</v>
      </c>
      <c r="I1105" t="s">
        <v>62</v>
      </c>
      <c r="J1105" t="s">
        <v>63</v>
      </c>
      <c r="K1105" s="161" t="str">
        <f t="shared" si="1108"/>
        <v>FF_00_18_5702p57.22</v>
      </c>
      <c r="L1105" s="79">
        <v>0</v>
      </c>
      <c r="M1105" s="100">
        <f t="shared" ref="M1105:U1105" si="1118">(L1105*M$5)</f>
        <v>0</v>
      </c>
      <c r="N1105" s="100">
        <f t="shared" si="1118"/>
        <v>0</v>
      </c>
      <c r="O1105" s="100">
        <f t="shared" si="1118"/>
        <v>0</v>
      </c>
      <c r="P1105" s="100">
        <f t="shared" si="1118"/>
        <v>0</v>
      </c>
      <c r="Q1105" s="100">
        <f t="shared" si="1118"/>
        <v>0</v>
      </c>
      <c r="R1105" s="100">
        <f t="shared" si="1118"/>
        <v>0</v>
      </c>
      <c r="S1105" s="100">
        <f t="shared" si="1118"/>
        <v>0</v>
      </c>
      <c r="T1105" s="100">
        <f t="shared" si="1118"/>
        <v>0</v>
      </c>
      <c r="U1105" s="100">
        <f t="shared" si="1118"/>
        <v>0</v>
      </c>
      <c r="V1105"/>
    </row>
    <row r="1106" spans="1:22" x14ac:dyDescent="0.25">
      <c r="A1106" t="s">
        <v>95</v>
      </c>
      <c r="B1106" s="95">
        <v>45839</v>
      </c>
      <c r="C1106" t="s">
        <v>1479</v>
      </c>
      <c r="D1106" s="2">
        <v>0</v>
      </c>
      <c r="E1106" t="s">
        <v>1482</v>
      </c>
      <c r="F1106" t="s">
        <v>1481</v>
      </c>
      <c r="H1106" s="2">
        <v>4</v>
      </c>
      <c r="I1106" t="s">
        <v>62</v>
      </c>
      <c r="J1106" t="s">
        <v>63</v>
      </c>
      <c r="K1106" s="161" t="str">
        <f t="shared" si="1108"/>
        <v>FF_00_20_5701p57.22</v>
      </c>
      <c r="L1106" s="79">
        <v>0</v>
      </c>
      <c r="M1106" s="100">
        <f t="shared" ref="M1106:U1106" si="1119">(L1106*M$5)</f>
        <v>0</v>
      </c>
      <c r="N1106" s="100">
        <f t="shared" si="1119"/>
        <v>0</v>
      </c>
      <c r="O1106" s="100">
        <f t="shared" si="1119"/>
        <v>0</v>
      </c>
      <c r="P1106" s="100">
        <f t="shared" si="1119"/>
        <v>0</v>
      </c>
      <c r="Q1106" s="100">
        <f t="shared" si="1119"/>
        <v>0</v>
      </c>
      <c r="R1106" s="100">
        <f t="shared" si="1119"/>
        <v>0</v>
      </c>
      <c r="S1106" s="100">
        <f t="shared" si="1119"/>
        <v>0</v>
      </c>
      <c r="T1106" s="100">
        <f t="shared" si="1119"/>
        <v>0</v>
      </c>
      <c r="U1106" s="100">
        <f t="shared" si="1119"/>
        <v>0</v>
      </c>
      <c r="V1106"/>
    </row>
    <row r="1107" spans="1:22" x14ac:dyDescent="0.25">
      <c r="A1107"/>
      <c r="B1107" s="95">
        <v>45748</v>
      </c>
      <c r="C1107" t="s">
        <v>1483</v>
      </c>
      <c r="D1107" s="2" t="s">
        <v>1134</v>
      </c>
      <c r="E1107" t="s">
        <v>1484</v>
      </c>
      <c r="F1107" t="s">
        <v>1208</v>
      </c>
      <c r="G1107" t="s">
        <v>1164</v>
      </c>
      <c r="H1107" s="2">
        <v>3</v>
      </c>
      <c r="I1107" t="s">
        <v>62</v>
      </c>
      <c r="J1107" t="s">
        <v>63</v>
      </c>
      <c r="K1107" s="161" t="str">
        <f t="shared" si="1108"/>
        <v>FH__AXXX_5701p57.22</v>
      </c>
      <c r="L1107" s="79">
        <v>0</v>
      </c>
      <c r="M1107" s="100">
        <f t="shared" ref="M1107:U1107" si="1120">(L1107*M$5)</f>
        <v>0</v>
      </c>
      <c r="N1107" s="100">
        <f t="shared" si="1120"/>
        <v>0</v>
      </c>
      <c r="O1107" s="100">
        <f t="shared" si="1120"/>
        <v>0</v>
      </c>
      <c r="P1107" s="100">
        <f t="shared" si="1120"/>
        <v>0</v>
      </c>
      <c r="Q1107" s="100">
        <f t="shared" si="1120"/>
        <v>0</v>
      </c>
      <c r="R1107" s="100">
        <f t="shared" si="1120"/>
        <v>0</v>
      </c>
      <c r="S1107" s="100">
        <f t="shared" si="1120"/>
        <v>0</v>
      </c>
      <c r="T1107" s="100">
        <f t="shared" si="1120"/>
        <v>0</v>
      </c>
      <c r="U1107" s="100">
        <f t="shared" si="1120"/>
        <v>0</v>
      </c>
      <c r="V1107"/>
    </row>
    <row r="1108" spans="1:22" x14ac:dyDescent="0.25">
      <c r="A1108"/>
      <c r="B1108" s="95">
        <v>45748</v>
      </c>
      <c r="C1108" t="s">
        <v>1483</v>
      </c>
      <c r="D1108" s="2" t="s">
        <v>1134</v>
      </c>
      <c r="E1108" t="s">
        <v>1485</v>
      </c>
      <c r="F1108" t="s">
        <v>1201</v>
      </c>
      <c r="H1108" s="2">
        <v>2</v>
      </c>
      <c r="I1108" t="s">
        <v>39</v>
      </c>
      <c r="J1108" t="s">
        <v>1139</v>
      </c>
      <c r="K1108" s="161" t="str">
        <f t="shared" si="1108"/>
        <v>FH__AXXX_5702p57.08</v>
      </c>
      <c r="L1108" s="79">
        <v>0</v>
      </c>
      <c r="M1108" s="100">
        <f t="shared" ref="M1108:U1108" si="1121">(L1108*M$5)</f>
        <v>0</v>
      </c>
      <c r="N1108" s="100">
        <f t="shared" si="1121"/>
        <v>0</v>
      </c>
      <c r="O1108" s="100">
        <f t="shared" si="1121"/>
        <v>0</v>
      </c>
      <c r="P1108" s="100">
        <f t="shared" si="1121"/>
        <v>0</v>
      </c>
      <c r="Q1108" s="100">
        <f t="shared" si="1121"/>
        <v>0</v>
      </c>
      <c r="R1108" s="100">
        <f t="shared" si="1121"/>
        <v>0</v>
      </c>
      <c r="S1108" s="100">
        <f t="shared" si="1121"/>
        <v>0</v>
      </c>
      <c r="T1108" s="100">
        <f t="shared" si="1121"/>
        <v>0</v>
      </c>
      <c r="U1108" s="100">
        <f t="shared" si="1121"/>
        <v>0</v>
      </c>
      <c r="V1108"/>
    </row>
    <row r="1109" spans="1:22" x14ac:dyDescent="0.25">
      <c r="A1109"/>
      <c r="B1109" s="95">
        <v>45748</v>
      </c>
      <c r="C1109" t="s">
        <v>1483</v>
      </c>
      <c r="D1109" s="2" t="s">
        <v>1134</v>
      </c>
      <c r="E1109" t="s">
        <v>1486</v>
      </c>
      <c r="F1109" t="s">
        <v>1254</v>
      </c>
      <c r="H1109" s="2">
        <v>2</v>
      </c>
      <c r="I1109" t="s">
        <v>62</v>
      </c>
      <c r="J1109" t="s">
        <v>63</v>
      </c>
      <c r="K1109" s="161" t="str">
        <f t="shared" si="1108"/>
        <v>FH__AXXX_5703p57.22</v>
      </c>
      <c r="L1109" s="79">
        <v>0</v>
      </c>
      <c r="M1109" s="100">
        <f t="shared" ref="M1109:U1109" si="1122">(L1109*M$5)</f>
        <v>0</v>
      </c>
      <c r="N1109" s="100">
        <f t="shared" si="1122"/>
        <v>0</v>
      </c>
      <c r="O1109" s="100">
        <f t="shared" si="1122"/>
        <v>0</v>
      </c>
      <c r="P1109" s="100">
        <f t="shared" si="1122"/>
        <v>0</v>
      </c>
      <c r="Q1109" s="100">
        <f t="shared" si="1122"/>
        <v>0</v>
      </c>
      <c r="R1109" s="100">
        <f t="shared" si="1122"/>
        <v>0</v>
      </c>
      <c r="S1109" s="100">
        <f t="shared" si="1122"/>
        <v>0</v>
      </c>
      <c r="T1109" s="100">
        <f t="shared" si="1122"/>
        <v>0</v>
      </c>
      <c r="U1109" s="100">
        <f t="shared" si="1122"/>
        <v>0</v>
      </c>
      <c r="V1109"/>
    </row>
    <row r="1110" spans="1:22" x14ac:dyDescent="0.25">
      <c r="A1110" s="162" t="s">
        <v>637</v>
      </c>
      <c r="B1110" s="95">
        <v>43556</v>
      </c>
      <c r="C1110" s="162" t="s">
        <v>605</v>
      </c>
      <c r="D1110" s="161">
        <v>0</v>
      </c>
      <c r="E1110" s="162" t="s">
        <v>1487</v>
      </c>
      <c r="F1110" s="162" t="s">
        <v>1488</v>
      </c>
      <c r="G1110" s="162" t="s">
        <v>1489</v>
      </c>
      <c r="H1110" s="161">
        <v>1</v>
      </c>
      <c r="I1110" s="99" t="s">
        <v>62</v>
      </c>
      <c r="J1110" s="99" t="s">
        <v>63</v>
      </c>
      <c r="K1110" s="161" t="str">
        <f t="shared" si="1108"/>
        <v>G__00_94_5701p57.22</v>
      </c>
      <c r="L1110" s="79">
        <v>0</v>
      </c>
      <c r="M1110" s="100">
        <f t="shared" ref="M1110:U1110" si="1123">(L1110*M$5)</f>
        <v>0</v>
      </c>
      <c r="N1110" s="100">
        <f t="shared" si="1123"/>
        <v>0</v>
      </c>
      <c r="O1110" s="100">
        <f t="shared" si="1123"/>
        <v>0</v>
      </c>
      <c r="P1110" s="100">
        <f t="shared" si="1123"/>
        <v>0</v>
      </c>
      <c r="Q1110" s="100">
        <f t="shared" si="1123"/>
        <v>0</v>
      </c>
      <c r="R1110" s="100">
        <f t="shared" si="1123"/>
        <v>0</v>
      </c>
      <c r="S1110" s="100">
        <f t="shared" si="1123"/>
        <v>0</v>
      </c>
      <c r="T1110" s="100">
        <f t="shared" si="1123"/>
        <v>0</v>
      </c>
      <c r="U1110" s="100">
        <f t="shared" si="1123"/>
        <v>0</v>
      </c>
      <c r="V1110" s="162"/>
    </row>
    <row r="1111" spans="1:22" x14ac:dyDescent="0.25">
      <c r="A1111" s="162" t="s">
        <v>637</v>
      </c>
      <c r="B1111" s="95">
        <v>43556</v>
      </c>
      <c r="C1111" s="162" t="s">
        <v>605</v>
      </c>
      <c r="D1111" s="161">
        <v>0</v>
      </c>
      <c r="E1111" s="162" t="s">
        <v>1490</v>
      </c>
      <c r="F1111" s="162" t="s">
        <v>1488</v>
      </c>
      <c r="G1111" s="162" t="s">
        <v>1489</v>
      </c>
      <c r="H1111" s="161">
        <v>1</v>
      </c>
      <c r="I1111" s="99" t="s">
        <v>62</v>
      </c>
      <c r="J1111" s="99" t="s">
        <v>63</v>
      </c>
      <c r="K1111" s="161" t="str">
        <f t="shared" si="1108"/>
        <v>G__00_94_5702p57.22</v>
      </c>
      <c r="L1111" s="79">
        <v>0</v>
      </c>
      <c r="M1111" s="100">
        <f t="shared" ref="M1111:U1111" si="1124">(L1111*M$5)</f>
        <v>0</v>
      </c>
      <c r="N1111" s="100">
        <f t="shared" si="1124"/>
        <v>0</v>
      </c>
      <c r="O1111" s="100">
        <f t="shared" si="1124"/>
        <v>0</v>
      </c>
      <c r="P1111" s="100">
        <f t="shared" si="1124"/>
        <v>0</v>
      </c>
      <c r="Q1111" s="100">
        <f t="shared" si="1124"/>
        <v>0</v>
      </c>
      <c r="R1111" s="100">
        <f t="shared" si="1124"/>
        <v>0</v>
      </c>
      <c r="S1111" s="100">
        <f t="shared" si="1124"/>
        <v>0</v>
      </c>
      <c r="T1111" s="100">
        <f t="shared" si="1124"/>
        <v>0</v>
      </c>
      <c r="U1111" s="100">
        <f t="shared" si="1124"/>
        <v>0</v>
      </c>
      <c r="V1111" s="162"/>
    </row>
    <row r="1112" spans="1:22" x14ac:dyDescent="0.25">
      <c r="A1112" s="98" t="s">
        <v>637</v>
      </c>
      <c r="B1112" s="95">
        <v>43647</v>
      </c>
      <c r="C1112" s="162" t="s">
        <v>605</v>
      </c>
      <c r="D1112" s="161">
        <v>0</v>
      </c>
      <c r="E1112" s="162" t="s">
        <v>1491</v>
      </c>
      <c r="F1112" s="162" t="s">
        <v>1133</v>
      </c>
      <c r="G1112" s="162"/>
      <c r="H1112" s="161">
        <v>1</v>
      </c>
      <c r="I1112" s="99" t="s">
        <v>45</v>
      </c>
      <c r="J1112" s="99" t="s">
        <v>46</v>
      </c>
      <c r="K1112" s="161" t="str">
        <f t="shared" si="1108"/>
        <v>G_00_12_5702p57.12</v>
      </c>
      <c r="L1112" s="79">
        <v>0</v>
      </c>
      <c r="M1112" s="100">
        <f t="shared" ref="M1112:U1112" si="1125">(L1112*M$5)</f>
        <v>0</v>
      </c>
      <c r="N1112" s="100">
        <f t="shared" si="1125"/>
        <v>0</v>
      </c>
      <c r="O1112" s="100">
        <f t="shared" si="1125"/>
        <v>0</v>
      </c>
      <c r="P1112" s="100">
        <f t="shared" si="1125"/>
        <v>0</v>
      </c>
      <c r="Q1112" s="100">
        <f t="shared" si="1125"/>
        <v>0</v>
      </c>
      <c r="R1112" s="100">
        <f t="shared" si="1125"/>
        <v>0</v>
      </c>
      <c r="S1112" s="100">
        <f t="shared" si="1125"/>
        <v>0</v>
      </c>
      <c r="T1112" s="100">
        <f t="shared" si="1125"/>
        <v>0</v>
      </c>
      <c r="U1112" s="100">
        <f t="shared" si="1125"/>
        <v>0</v>
      </c>
      <c r="V1112" s="162" t="s">
        <v>46</v>
      </c>
    </row>
    <row r="1113" spans="1:22" x14ac:dyDescent="0.25">
      <c r="A1113" s="98" t="s">
        <v>637</v>
      </c>
      <c r="B1113" s="95">
        <v>43647</v>
      </c>
      <c r="C1113" s="162" t="s">
        <v>605</v>
      </c>
      <c r="D1113" s="161">
        <v>0</v>
      </c>
      <c r="E1113" s="162" t="s">
        <v>1492</v>
      </c>
      <c r="F1113" s="162" t="s">
        <v>1133</v>
      </c>
      <c r="G1113" s="162"/>
      <c r="H1113" s="161">
        <v>1</v>
      </c>
      <c r="I1113" s="99" t="s">
        <v>45</v>
      </c>
      <c r="J1113" s="99" t="s">
        <v>46</v>
      </c>
      <c r="K1113" s="161" t="str">
        <f t="shared" si="1108"/>
        <v>G_00_12_5703p57.12</v>
      </c>
      <c r="L1113" s="79">
        <v>0</v>
      </c>
      <c r="M1113" s="100">
        <f t="shared" ref="M1113:U1113" si="1126">(L1113*M$5)</f>
        <v>0</v>
      </c>
      <c r="N1113" s="100">
        <f t="shared" si="1126"/>
        <v>0</v>
      </c>
      <c r="O1113" s="100">
        <f t="shared" si="1126"/>
        <v>0</v>
      </c>
      <c r="P1113" s="100">
        <f t="shared" si="1126"/>
        <v>0</v>
      </c>
      <c r="Q1113" s="100">
        <f t="shared" si="1126"/>
        <v>0</v>
      </c>
      <c r="R1113" s="100">
        <f t="shared" si="1126"/>
        <v>0</v>
      </c>
      <c r="S1113" s="100">
        <f t="shared" si="1126"/>
        <v>0</v>
      </c>
      <c r="T1113" s="100">
        <f t="shared" si="1126"/>
        <v>0</v>
      </c>
      <c r="U1113" s="100">
        <f t="shared" si="1126"/>
        <v>0</v>
      </c>
      <c r="V1113" s="162" t="s">
        <v>46</v>
      </c>
    </row>
    <row r="1114" spans="1:22" x14ac:dyDescent="0.25">
      <c r="A1114" s="98" t="s">
        <v>637</v>
      </c>
      <c r="B1114" s="95">
        <v>43647</v>
      </c>
      <c r="C1114" s="162" t="s">
        <v>605</v>
      </c>
      <c r="D1114" s="161">
        <v>0</v>
      </c>
      <c r="E1114" s="162" t="s">
        <v>1493</v>
      </c>
      <c r="F1114" s="162" t="s">
        <v>1133</v>
      </c>
      <c r="G1114" s="162"/>
      <c r="H1114" s="161">
        <v>1</v>
      </c>
      <c r="I1114" s="99" t="s">
        <v>45</v>
      </c>
      <c r="J1114" s="99" t="s">
        <v>46</v>
      </c>
      <c r="K1114" s="161" t="str">
        <f t="shared" si="1108"/>
        <v>G_00_12_5704p57.12</v>
      </c>
      <c r="L1114" s="79">
        <v>0</v>
      </c>
      <c r="M1114" s="100">
        <f t="shared" ref="M1114:U1114" si="1127">(L1114*M$5)</f>
        <v>0</v>
      </c>
      <c r="N1114" s="100">
        <f t="shared" si="1127"/>
        <v>0</v>
      </c>
      <c r="O1114" s="100">
        <f t="shared" si="1127"/>
        <v>0</v>
      </c>
      <c r="P1114" s="100">
        <f t="shared" si="1127"/>
        <v>0</v>
      </c>
      <c r="Q1114" s="100">
        <f t="shared" si="1127"/>
        <v>0</v>
      </c>
      <c r="R1114" s="100">
        <f t="shared" si="1127"/>
        <v>0</v>
      </c>
      <c r="S1114" s="100">
        <f t="shared" si="1127"/>
        <v>0</v>
      </c>
      <c r="T1114" s="100">
        <f t="shared" si="1127"/>
        <v>0</v>
      </c>
      <c r="U1114" s="100">
        <f t="shared" si="1127"/>
        <v>0</v>
      </c>
      <c r="V1114" s="162" t="s">
        <v>46</v>
      </c>
    </row>
    <row r="1115" spans="1:22" x14ac:dyDescent="0.25">
      <c r="A1115" s="98" t="s">
        <v>637</v>
      </c>
      <c r="B1115" s="95">
        <v>43647</v>
      </c>
      <c r="C1115" s="162" t="s">
        <v>605</v>
      </c>
      <c r="D1115" s="161">
        <v>0</v>
      </c>
      <c r="E1115" s="162" t="s">
        <v>1494</v>
      </c>
      <c r="F1115" s="162" t="s">
        <v>1133</v>
      </c>
      <c r="G1115" s="162"/>
      <c r="H1115" s="161">
        <v>1</v>
      </c>
      <c r="I1115" s="99" t="s">
        <v>45</v>
      </c>
      <c r="J1115" s="99" t="s">
        <v>46</v>
      </c>
      <c r="K1115" s="161" t="str">
        <f t="shared" si="1108"/>
        <v>G_00_12_5705p57.12</v>
      </c>
      <c r="L1115" s="79">
        <v>0</v>
      </c>
      <c r="M1115" s="100">
        <f t="shared" ref="M1115:U1115" si="1128">(L1115*M$5)</f>
        <v>0</v>
      </c>
      <c r="N1115" s="100">
        <f t="shared" si="1128"/>
        <v>0</v>
      </c>
      <c r="O1115" s="100">
        <f t="shared" si="1128"/>
        <v>0</v>
      </c>
      <c r="P1115" s="100">
        <f t="shared" si="1128"/>
        <v>0</v>
      </c>
      <c r="Q1115" s="100">
        <f t="shared" si="1128"/>
        <v>0</v>
      </c>
      <c r="R1115" s="100">
        <f t="shared" si="1128"/>
        <v>0</v>
      </c>
      <c r="S1115" s="100">
        <f t="shared" si="1128"/>
        <v>0</v>
      </c>
      <c r="T1115" s="100">
        <f t="shared" si="1128"/>
        <v>0</v>
      </c>
      <c r="U1115" s="100">
        <f t="shared" si="1128"/>
        <v>0</v>
      </c>
      <c r="V1115" s="162" t="s">
        <v>46</v>
      </c>
    </row>
    <row r="1116" spans="1:22" x14ac:dyDescent="0.25">
      <c r="A1116" s="98" t="s">
        <v>637</v>
      </c>
      <c r="B1116" s="95">
        <v>43647</v>
      </c>
      <c r="C1116" s="162" t="s">
        <v>605</v>
      </c>
      <c r="D1116" s="161">
        <v>0</v>
      </c>
      <c r="E1116" s="162" t="s">
        <v>1495</v>
      </c>
      <c r="F1116" s="162" t="s">
        <v>1133</v>
      </c>
      <c r="G1116" s="162"/>
      <c r="H1116" s="161">
        <v>1</v>
      </c>
      <c r="I1116" s="99" t="s">
        <v>45</v>
      </c>
      <c r="J1116" s="99" t="s">
        <v>46</v>
      </c>
      <c r="K1116" s="161" t="str">
        <f t="shared" si="1108"/>
        <v>G_00_12_5706p57.12</v>
      </c>
      <c r="L1116" s="79">
        <v>0</v>
      </c>
      <c r="M1116" s="100">
        <f t="shared" ref="M1116:U1116" si="1129">(L1116*M$5)</f>
        <v>0</v>
      </c>
      <c r="N1116" s="100">
        <f t="shared" si="1129"/>
        <v>0</v>
      </c>
      <c r="O1116" s="100">
        <f t="shared" si="1129"/>
        <v>0</v>
      </c>
      <c r="P1116" s="100">
        <f t="shared" si="1129"/>
        <v>0</v>
      </c>
      <c r="Q1116" s="100">
        <f t="shared" si="1129"/>
        <v>0</v>
      </c>
      <c r="R1116" s="100">
        <f t="shared" si="1129"/>
        <v>0</v>
      </c>
      <c r="S1116" s="100">
        <f t="shared" si="1129"/>
        <v>0</v>
      </c>
      <c r="T1116" s="100">
        <f t="shared" si="1129"/>
        <v>0</v>
      </c>
      <c r="U1116" s="100">
        <f t="shared" si="1129"/>
        <v>0</v>
      </c>
      <c r="V1116" s="162" t="s">
        <v>46</v>
      </c>
    </row>
    <row r="1117" spans="1:22" x14ac:dyDescent="0.25">
      <c r="A1117" s="98" t="s">
        <v>637</v>
      </c>
      <c r="B1117" s="95">
        <v>43647</v>
      </c>
      <c r="C1117" s="162" t="s">
        <v>605</v>
      </c>
      <c r="D1117" s="161">
        <v>0</v>
      </c>
      <c r="E1117" s="162" t="s">
        <v>1496</v>
      </c>
      <c r="F1117" s="162" t="s">
        <v>1133</v>
      </c>
      <c r="G1117" s="162"/>
      <c r="H1117" s="161">
        <v>1</v>
      </c>
      <c r="I1117" s="99" t="s">
        <v>45</v>
      </c>
      <c r="J1117" s="99" t="s">
        <v>46</v>
      </c>
      <c r="K1117" s="161" t="str">
        <f t="shared" si="1108"/>
        <v>G_00_12_5707p57.12</v>
      </c>
      <c r="L1117" s="79">
        <v>0</v>
      </c>
      <c r="M1117" s="100">
        <f t="shared" ref="M1117:U1117" si="1130">(L1117*M$5)</f>
        <v>0</v>
      </c>
      <c r="N1117" s="100">
        <f t="shared" si="1130"/>
        <v>0</v>
      </c>
      <c r="O1117" s="100">
        <f t="shared" si="1130"/>
        <v>0</v>
      </c>
      <c r="P1117" s="100">
        <f t="shared" si="1130"/>
        <v>0</v>
      </c>
      <c r="Q1117" s="100">
        <f t="shared" si="1130"/>
        <v>0</v>
      </c>
      <c r="R1117" s="100">
        <f t="shared" si="1130"/>
        <v>0</v>
      </c>
      <c r="S1117" s="100">
        <f t="shared" si="1130"/>
        <v>0</v>
      </c>
      <c r="T1117" s="100">
        <f t="shared" si="1130"/>
        <v>0</v>
      </c>
      <c r="U1117" s="100">
        <f t="shared" si="1130"/>
        <v>0</v>
      </c>
      <c r="V1117" s="162" t="s">
        <v>46</v>
      </c>
    </row>
    <row r="1118" spans="1:22" x14ac:dyDescent="0.25">
      <c r="A1118" s="98" t="s">
        <v>637</v>
      </c>
      <c r="B1118" s="95">
        <v>43647</v>
      </c>
      <c r="C1118" s="162" t="s">
        <v>605</v>
      </c>
      <c r="D1118" s="161">
        <v>0</v>
      </c>
      <c r="E1118" s="162" t="s">
        <v>1497</v>
      </c>
      <c r="F1118" s="162" t="s">
        <v>1133</v>
      </c>
      <c r="G1118" s="162"/>
      <c r="H1118" s="161">
        <v>1</v>
      </c>
      <c r="I1118" s="99" t="s">
        <v>45</v>
      </c>
      <c r="J1118" s="99" t="s">
        <v>46</v>
      </c>
      <c r="K1118" s="161" t="str">
        <f t="shared" si="1108"/>
        <v>G_00_12_5708p57.12</v>
      </c>
      <c r="L1118" s="79">
        <v>0</v>
      </c>
      <c r="M1118" s="100">
        <f t="shared" ref="M1118:U1118" si="1131">(L1118*M$5)</f>
        <v>0</v>
      </c>
      <c r="N1118" s="100">
        <f t="shared" si="1131"/>
        <v>0</v>
      </c>
      <c r="O1118" s="100">
        <f t="shared" si="1131"/>
        <v>0</v>
      </c>
      <c r="P1118" s="100">
        <f t="shared" si="1131"/>
        <v>0</v>
      </c>
      <c r="Q1118" s="100">
        <f t="shared" si="1131"/>
        <v>0</v>
      </c>
      <c r="R1118" s="100">
        <f t="shared" si="1131"/>
        <v>0</v>
      </c>
      <c r="S1118" s="100">
        <f t="shared" si="1131"/>
        <v>0</v>
      </c>
      <c r="T1118" s="100">
        <f t="shared" si="1131"/>
        <v>0</v>
      </c>
      <c r="U1118" s="100">
        <f t="shared" si="1131"/>
        <v>0</v>
      </c>
      <c r="V1118" s="162" t="s">
        <v>46</v>
      </c>
    </row>
    <row r="1119" spans="1:22" x14ac:dyDescent="0.25">
      <c r="B1119" s="95">
        <v>44013</v>
      </c>
      <c r="C1119" t="s">
        <v>605</v>
      </c>
      <c r="D1119" s="2">
        <v>0</v>
      </c>
      <c r="E1119" t="s">
        <v>1498</v>
      </c>
      <c r="F1119" t="s">
        <v>1133</v>
      </c>
      <c r="H1119" s="2">
        <v>1</v>
      </c>
      <c r="I1119" t="s">
        <v>45</v>
      </c>
      <c r="J1119" s="99" t="s">
        <v>46</v>
      </c>
      <c r="K1119" s="161" t="str">
        <f t="shared" si="1108"/>
        <v>G_00_18_5701p57.12</v>
      </c>
      <c r="L1119" s="79">
        <v>0</v>
      </c>
      <c r="M1119" s="100">
        <f t="shared" ref="M1119:U1119" si="1132">(L1119*M$5)</f>
        <v>0</v>
      </c>
      <c r="N1119" s="100">
        <f t="shared" si="1132"/>
        <v>0</v>
      </c>
      <c r="O1119" s="100">
        <f t="shared" si="1132"/>
        <v>0</v>
      </c>
      <c r="P1119" s="100">
        <f t="shared" si="1132"/>
        <v>0</v>
      </c>
      <c r="Q1119" s="100">
        <f t="shared" si="1132"/>
        <v>0</v>
      </c>
      <c r="R1119" s="100">
        <f t="shared" si="1132"/>
        <v>0</v>
      </c>
      <c r="S1119" s="100">
        <f t="shared" si="1132"/>
        <v>0</v>
      </c>
      <c r="T1119" s="100">
        <f t="shared" si="1132"/>
        <v>0</v>
      </c>
      <c r="U1119" s="100">
        <f t="shared" si="1132"/>
        <v>0</v>
      </c>
      <c r="V1119" s="162" t="s">
        <v>46</v>
      </c>
    </row>
    <row r="1120" spans="1:22" x14ac:dyDescent="0.25">
      <c r="A1120" s="98" t="s">
        <v>637</v>
      </c>
      <c r="B1120" s="95">
        <v>43647</v>
      </c>
      <c r="C1120" s="162" t="s">
        <v>605</v>
      </c>
      <c r="D1120" s="161">
        <v>0</v>
      </c>
      <c r="E1120" s="162" t="s">
        <v>1499</v>
      </c>
      <c r="F1120" s="162" t="s">
        <v>1133</v>
      </c>
      <c r="G1120" s="162"/>
      <c r="H1120" s="161">
        <v>1</v>
      </c>
      <c r="I1120" s="99" t="s">
        <v>45</v>
      </c>
      <c r="J1120" s="99" t="s">
        <v>46</v>
      </c>
      <c r="K1120" s="161" t="str">
        <f t="shared" si="1108"/>
        <v>G_00_60_5701p57.12</v>
      </c>
      <c r="L1120" s="79">
        <v>0</v>
      </c>
      <c r="M1120" s="100">
        <f t="shared" ref="M1120:U1120" si="1133">(L1120*M$5)</f>
        <v>0</v>
      </c>
      <c r="N1120" s="100">
        <f t="shared" si="1133"/>
        <v>0</v>
      </c>
      <c r="O1120" s="100">
        <f t="shared" si="1133"/>
        <v>0</v>
      </c>
      <c r="P1120" s="100">
        <f t="shared" si="1133"/>
        <v>0</v>
      </c>
      <c r="Q1120" s="100">
        <f t="shared" si="1133"/>
        <v>0</v>
      </c>
      <c r="R1120" s="100">
        <f t="shared" si="1133"/>
        <v>0</v>
      </c>
      <c r="S1120" s="100">
        <f t="shared" si="1133"/>
        <v>0</v>
      </c>
      <c r="T1120" s="100">
        <f t="shared" si="1133"/>
        <v>0</v>
      </c>
      <c r="U1120" s="100">
        <f t="shared" si="1133"/>
        <v>0</v>
      </c>
      <c r="V1120" s="162"/>
    </row>
    <row r="1121" spans="1:22" x14ac:dyDescent="0.25">
      <c r="A1121" s="98" t="s">
        <v>637</v>
      </c>
      <c r="B1121" s="95">
        <v>43647</v>
      </c>
      <c r="C1121" s="162" t="s">
        <v>605</v>
      </c>
      <c r="D1121" s="161">
        <v>0</v>
      </c>
      <c r="E1121" s="162" t="s">
        <v>1500</v>
      </c>
      <c r="F1121" s="162" t="s">
        <v>1133</v>
      </c>
      <c r="G1121" s="162"/>
      <c r="H1121" s="161">
        <v>1</v>
      </c>
      <c r="I1121" s="99" t="s">
        <v>45</v>
      </c>
      <c r="J1121" s="99" t="s">
        <v>46</v>
      </c>
      <c r="K1121" s="161" t="str">
        <f t="shared" si="1108"/>
        <v>G_00_60_5702p57.12</v>
      </c>
      <c r="L1121" s="79">
        <v>0</v>
      </c>
      <c r="M1121" s="100">
        <f t="shared" ref="M1121:U1121" si="1134">(L1121*M$5)</f>
        <v>0</v>
      </c>
      <c r="N1121" s="100">
        <f t="shared" si="1134"/>
        <v>0</v>
      </c>
      <c r="O1121" s="100">
        <f t="shared" si="1134"/>
        <v>0</v>
      </c>
      <c r="P1121" s="100">
        <f t="shared" si="1134"/>
        <v>0</v>
      </c>
      <c r="Q1121" s="100">
        <f t="shared" si="1134"/>
        <v>0</v>
      </c>
      <c r="R1121" s="100">
        <f t="shared" si="1134"/>
        <v>0</v>
      </c>
      <c r="S1121" s="100">
        <f t="shared" si="1134"/>
        <v>0</v>
      </c>
      <c r="T1121" s="100">
        <f t="shared" si="1134"/>
        <v>0</v>
      </c>
      <c r="U1121" s="100">
        <f t="shared" si="1134"/>
        <v>0</v>
      </c>
      <c r="V1121" s="162"/>
    </row>
    <row r="1122" spans="1:22" x14ac:dyDescent="0.25">
      <c r="A1122" s="98" t="s">
        <v>637</v>
      </c>
      <c r="B1122" s="95">
        <v>43647</v>
      </c>
      <c r="C1122" s="162" t="s">
        <v>605</v>
      </c>
      <c r="D1122" s="161">
        <v>0</v>
      </c>
      <c r="E1122" s="162" t="s">
        <v>1501</v>
      </c>
      <c r="F1122" s="162" t="s">
        <v>1133</v>
      </c>
      <c r="G1122" s="162"/>
      <c r="H1122" s="161">
        <v>1</v>
      </c>
      <c r="I1122" s="99" t="s">
        <v>45</v>
      </c>
      <c r="J1122" s="99" t="s">
        <v>46</v>
      </c>
      <c r="K1122" s="161" t="str">
        <f t="shared" si="1108"/>
        <v>G_00_60_5703p57.12</v>
      </c>
      <c r="L1122" s="79">
        <v>0</v>
      </c>
      <c r="M1122" s="100">
        <f t="shared" ref="M1122:U1122" si="1135">(L1122*M$5)</f>
        <v>0</v>
      </c>
      <c r="N1122" s="100">
        <f t="shared" si="1135"/>
        <v>0</v>
      </c>
      <c r="O1122" s="100">
        <f t="shared" si="1135"/>
        <v>0</v>
      </c>
      <c r="P1122" s="100">
        <f t="shared" si="1135"/>
        <v>0</v>
      </c>
      <c r="Q1122" s="100">
        <f t="shared" si="1135"/>
        <v>0</v>
      </c>
      <c r="R1122" s="100">
        <f t="shared" si="1135"/>
        <v>0</v>
      </c>
      <c r="S1122" s="100">
        <f t="shared" si="1135"/>
        <v>0</v>
      </c>
      <c r="T1122" s="100">
        <f t="shared" si="1135"/>
        <v>0</v>
      </c>
      <c r="U1122" s="100">
        <f t="shared" si="1135"/>
        <v>0</v>
      </c>
      <c r="V1122" s="162"/>
    </row>
    <row r="1123" spans="1:22" x14ac:dyDescent="0.25">
      <c r="A1123" s="98" t="s">
        <v>637</v>
      </c>
      <c r="B1123" s="95">
        <v>43647</v>
      </c>
      <c r="C1123" s="162" t="s">
        <v>605</v>
      </c>
      <c r="D1123" s="161">
        <v>0</v>
      </c>
      <c r="E1123" s="162" t="s">
        <v>1502</v>
      </c>
      <c r="F1123" s="162" t="s">
        <v>1133</v>
      </c>
      <c r="G1123" s="162"/>
      <c r="H1123" s="161">
        <v>1</v>
      </c>
      <c r="I1123" s="99" t="s">
        <v>45</v>
      </c>
      <c r="J1123" s="99" t="s">
        <v>46</v>
      </c>
      <c r="K1123" s="161" t="str">
        <f t="shared" si="1108"/>
        <v>G_00_60_5704p57.12</v>
      </c>
      <c r="L1123" s="79">
        <v>0</v>
      </c>
      <c r="M1123" s="100">
        <f t="shared" ref="M1123:U1123" si="1136">(L1123*M$5)</f>
        <v>0</v>
      </c>
      <c r="N1123" s="100">
        <f t="shared" si="1136"/>
        <v>0</v>
      </c>
      <c r="O1123" s="100">
        <f t="shared" si="1136"/>
        <v>0</v>
      </c>
      <c r="P1123" s="100">
        <f t="shared" si="1136"/>
        <v>0</v>
      </c>
      <c r="Q1123" s="100">
        <f t="shared" si="1136"/>
        <v>0</v>
      </c>
      <c r="R1123" s="100">
        <f t="shared" si="1136"/>
        <v>0</v>
      </c>
      <c r="S1123" s="100">
        <f t="shared" si="1136"/>
        <v>0</v>
      </c>
      <c r="T1123" s="100">
        <f t="shared" si="1136"/>
        <v>0</v>
      </c>
      <c r="U1123" s="100">
        <f t="shared" si="1136"/>
        <v>0</v>
      </c>
      <c r="V1123" s="162"/>
    </row>
    <row r="1124" spans="1:22" x14ac:dyDescent="0.25">
      <c r="A1124" s="98" t="s">
        <v>637</v>
      </c>
      <c r="B1124" s="95">
        <v>43647</v>
      </c>
      <c r="C1124" s="162" t="s">
        <v>605</v>
      </c>
      <c r="D1124" s="161">
        <v>0</v>
      </c>
      <c r="E1124" s="162" t="s">
        <v>1503</v>
      </c>
      <c r="F1124" s="162" t="s">
        <v>1133</v>
      </c>
      <c r="G1124" s="162"/>
      <c r="H1124" s="161">
        <v>1</v>
      </c>
      <c r="I1124" s="99" t="s">
        <v>45</v>
      </c>
      <c r="J1124" s="99" t="s">
        <v>46</v>
      </c>
      <c r="K1124" s="161" t="str">
        <f t="shared" si="1108"/>
        <v>G_00_60_5705p57.12</v>
      </c>
      <c r="L1124" s="79">
        <v>0</v>
      </c>
      <c r="M1124" s="100">
        <f t="shared" ref="M1124:U1124" si="1137">(L1124*M$5)</f>
        <v>0</v>
      </c>
      <c r="N1124" s="100">
        <f t="shared" si="1137"/>
        <v>0</v>
      </c>
      <c r="O1124" s="100">
        <f t="shared" si="1137"/>
        <v>0</v>
      </c>
      <c r="P1124" s="100">
        <f t="shared" si="1137"/>
        <v>0</v>
      </c>
      <c r="Q1124" s="100">
        <f t="shared" si="1137"/>
        <v>0</v>
      </c>
      <c r="R1124" s="100">
        <f t="shared" si="1137"/>
        <v>0</v>
      </c>
      <c r="S1124" s="100">
        <f t="shared" si="1137"/>
        <v>0</v>
      </c>
      <c r="T1124" s="100">
        <f t="shared" si="1137"/>
        <v>0</v>
      </c>
      <c r="U1124" s="100">
        <f t="shared" si="1137"/>
        <v>0</v>
      </c>
      <c r="V1124" s="162"/>
    </row>
    <row r="1125" spans="1:22" x14ac:dyDescent="0.25">
      <c r="A1125" s="98" t="s">
        <v>637</v>
      </c>
      <c r="B1125" s="95">
        <v>43647</v>
      </c>
      <c r="C1125" s="162" t="s">
        <v>605</v>
      </c>
      <c r="D1125" s="161">
        <v>0</v>
      </c>
      <c r="E1125" s="162" t="s">
        <v>1504</v>
      </c>
      <c r="F1125" s="162" t="s">
        <v>1133</v>
      </c>
      <c r="G1125" s="162"/>
      <c r="H1125" s="161">
        <v>1</v>
      </c>
      <c r="I1125" s="99" t="s">
        <v>45</v>
      </c>
      <c r="J1125" s="99" t="s">
        <v>46</v>
      </c>
      <c r="K1125" s="161" t="str">
        <f t="shared" si="1108"/>
        <v>G_00_60_5706p57.12</v>
      </c>
      <c r="L1125" s="79">
        <v>0</v>
      </c>
      <c r="M1125" s="100">
        <f t="shared" ref="M1125:U1125" si="1138">(L1125*M$5)</f>
        <v>0</v>
      </c>
      <c r="N1125" s="100">
        <f t="shared" si="1138"/>
        <v>0</v>
      </c>
      <c r="O1125" s="100">
        <f t="shared" si="1138"/>
        <v>0</v>
      </c>
      <c r="P1125" s="100">
        <f t="shared" si="1138"/>
        <v>0</v>
      </c>
      <c r="Q1125" s="100">
        <f t="shared" si="1138"/>
        <v>0</v>
      </c>
      <c r="R1125" s="100">
        <f t="shared" si="1138"/>
        <v>0</v>
      </c>
      <c r="S1125" s="100">
        <f t="shared" si="1138"/>
        <v>0</v>
      </c>
      <c r="T1125" s="100">
        <f t="shared" si="1138"/>
        <v>0</v>
      </c>
      <c r="U1125" s="100">
        <f t="shared" si="1138"/>
        <v>0</v>
      </c>
      <c r="V1125" s="162"/>
    </row>
    <row r="1126" spans="1:22" x14ac:dyDescent="0.25">
      <c r="A1126" s="98" t="s">
        <v>637</v>
      </c>
      <c r="B1126" s="95">
        <v>43647</v>
      </c>
      <c r="C1126" s="162" t="s">
        <v>605</v>
      </c>
      <c r="D1126" s="161">
        <v>0</v>
      </c>
      <c r="E1126" s="162" t="s">
        <v>1505</v>
      </c>
      <c r="F1126" s="162" t="s">
        <v>1133</v>
      </c>
      <c r="G1126" s="162"/>
      <c r="H1126" s="161">
        <v>1</v>
      </c>
      <c r="I1126" s="99" t="s">
        <v>45</v>
      </c>
      <c r="J1126" s="99" t="s">
        <v>46</v>
      </c>
      <c r="K1126" s="161" t="str">
        <f t="shared" si="1108"/>
        <v>G_00_60_5707p57.12</v>
      </c>
      <c r="L1126" s="79">
        <v>0</v>
      </c>
      <c r="M1126" s="100">
        <f t="shared" ref="M1126:U1126" si="1139">(L1126*M$5)</f>
        <v>0</v>
      </c>
      <c r="N1126" s="100">
        <f t="shared" si="1139"/>
        <v>0</v>
      </c>
      <c r="O1126" s="100">
        <f t="shared" si="1139"/>
        <v>0</v>
      </c>
      <c r="P1126" s="100">
        <f t="shared" si="1139"/>
        <v>0</v>
      </c>
      <c r="Q1126" s="100">
        <f t="shared" si="1139"/>
        <v>0</v>
      </c>
      <c r="R1126" s="100">
        <f t="shared" si="1139"/>
        <v>0</v>
      </c>
      <c r="S1126" s="100">
        <f t="shared" si="1139"/>
        <v>0</v>
      </c>
      <c r="T1126" s="100">
        <f t="shared" si="1139"/>
        <v>0</v>
      </c>
      <c r="U1126" s="100">
        <f t="shared" si="1139"/>
        <v>0</v>
      </c>
      <c r="V1126" s="162"/>
    </row>
    <row r="1127" spans="1:22" x14ac:dyDescent="0.25">
      <c r="A1127" s="98" t="s">
        <v>637</v>
      </c>
      <c r="B1127" s="95">
        <v>43647</v>
      </c>
      <c r="C1127" s="162" t="s">
        <v>605</v>
      </c>
      <c r="D1127" s="161">
        <v>0</v>
      </c>
      <c r="E1127" s="162" t="s">
        <v>1506</v>
      </c>
      <c r="F1127" s="162" t="s">
        <v>1133</v>
      </c>
      <c r="G1127" s="162"/>
      <c r="H1127" s="161">
        <v>1</v>
      </c>
      <c r="I1127" s="99" t="s">
        <v>45</v>
      </c>
      <c r="J1127" s="99" t="s">
        <v>46</v>
      </c>
      <c r="K1127" s="161" t="str">
        <f t="shared" si="1108"/>
        <v>G_00_60_5708p57.12</v>
      </c>
      <c r="L1127" s="79">
        <v>0</v>
      </c>
      <c r="M1127" s="100">
        <f t="shared" ref="M1127:U1127" si="1140">(L1127*M$5)</f>
        <v>0</v>
      </c>
      <c r="N1127" s="100">
        <f t="shared" si="1140"/>
        <v>0</v>
      </c>
      <c r="O1127" s="100">
        <f t="shared" si="1140"/>
        <v>0</v>
      </c>
      <c r="P1127" s="100">
        <f t="shared" si="1140"/>
        <v>0</v>
      </c>
      <c r="Q1127" s="100">
        <f t="shared" si="1140"/>
        <v>0</v>
      </c>
      <c r="R1127" s="100">
        <f t="shared" si="1140"/>
        <v>0</v>
      </c>
      <c r="S1127" s="100">
        <f t="shared" si="1140"/>
        <v>0</v>
      </c>
      <c r="T1127" s="100">
        <f t="shared" si="1140"/>
        <v>0</v>
      </c>
      <c r="U1127" s="100">
        <f t="shared" si="1140"/>
        <v>0</v>
      </c>
      <c r="V1127" s="162"/>
    </row>
    <row r="1128" spans="1:22" x14ac:dyDescent="0.25">
      <c r="A1128" s="98" t="s">
        <v>637</v>
      </c>
      <c r="B1128" s="95">
        <v>43647</v>
      </c>
      <c r="C1128" s="162" t="s">
        <v>605</v>
      </c>
      <c r="D1128" s="161">
        <v>0</v>
      </c>
      <c r="E1128" s="162" t="s">
        <v>1507</v>
      </c>
      <c r="F1128" s="162" t="s">
        <v>1133</v>
      </c>
      <c r="G1128" s="162"/>
      <c r="H1128" s="161">
        <v>1</v>
      </c>
      <c r="I1128" s="99" t="s">
        <v>45</v>
      </c>
      <c r="J1128" s="99" t="s">
        <v>46</v>
      </c>
      <c r="K1128" s="161" t="str">
        <f t="shared" si="1108"/>
        <v>G_00_60_5709p57.12</v>
      </c>
      <c r="L1128" s="79">
        <v>0</v>
      </c>
      <c r="M1128" s="100">
        <f t="shared" ref="M1128:U1128" si="1141">(L1128*M$5)</f>
        <v>0</v>
      </c>
      <c r="N1128" s="100">
        <f t="shared" si="1141"/>
        <v>0</v>
      </c>
      <c r="O1128" s="100">
        <f t="shared" si="1141"/>
        <v>0</v>
      </c>
      <c r="P1128" s="100">
        <f t="shared" si="1141"/>
        <v>0</v>
      </c>
      <c r="Q1128" s="100">
        <f t="shared" si="1141"/>
        <v>0</v>
      </c>
      <c r="R1128" s="100">
        <f t="shared" si="1141"/>
        <v>0</v>
      </c>
      <c r="S1128" s="100">
        <f t="shared" si="1141"/>
        <v>0</v>
      </c>
      <c r="T1128" s="100">
        <f t="shared" si="1141"/>
        <v>0</v>
      </c>
      <c r="U1128" s="100">
        <f t="shared" si="1141"/>
        <v>0</v>
      </c>
      <c r="V1128" s="162"/>
    </row>
    <row r="1129" spans="1:22" x14ac:dyDescent="0.25">
      <c r="A1129" s="98" t="s">
        <v>637</v>
      </c>
      <c r="B1129" s="95">
        <v>43647</v>
      </c>
      <c r="C1129" s="162" t="s">
        <v>605</v>
      </c>
      <c r="D1129" s="161">
        <v>0</v>
      </c>
      <c r="E1129" s="162" t="s">
        <v>1508</v>
      </c>
      <c r="F1129" s="162" t="s">
        <v>1133</v>
      </c>
      <c r="G1129" s="162"/>
      <c r="H1129" s="161">
        <v>1</v>
      </c>
      <c r="I1129" s="99" t="s">
        <v>45</v>
      </c>
      <c r="J1129" s="99" t="s">
        <v>46</v>
      </c>
      <c r="K1129" s="161" t="str">
        <f t="shared" si="1108"/>
        <v>G_00_60_5710p57.12</v>
      </c>
      <c r="L1129" s="79">
        <v>0</v>
      </c>
      <c r="M1129" s="100">
        <f t="shared" ref="M1129:U1129" si="1142">(L1129*M$5)</f>
        <v>0</v>
      </c>
      <c r="N1129" s="100">
        <f t="shared" si="1142"/>
        <v>0</v>
      </c>
      <c r="O1129" s="100">
        <f t="shared" si="1142"/>
        <v>0</v>
      </c>
      <c r="P1129" s="100">
        <f t="shared" si="1142"/>
        <v>0</v>
      </c>
      <c r="Q1129" s="100">
        <f t="shared" si="1142"/>
        <v>0</v>
      </c>
      <c r="R1129" s="100">
        <f t="shared" si="1142"/>
        <v>0</v>
      </c>
      <c r="S1129" s="100">
        <f t="shared" si="1142"/>
        <v>0</v>
      </c>
      <c r="T1129" s="100">
        <f t="shared" si="1142"/>
        <v>0</v>
      </c>
      <c r="U1129" s="100">
        <f t="shared" si="1142"/>
        <v>0</v>
      </c>
      <c r="V1129" s="162"/>
    </row>
    <row r="1130" spans="1:22" x14ac:dyDescent="0.25">
      <c r="A1130" s="98" t="s">
        <v>637</v>
      </c>
      <c r="B1130" s="95">
        <v>43647</v>
      </c>
      <c r="C1130" s="162" t="s">
        <v>605</v>
      </c>
      <c r="D1130" s="161">
        <v>0</v>
      </c>
      <c r="E1130" s="162" t="s">
        <v>1509</v>
      </c>
      <c r="F1130" s="162" t="s">
        <v>1133</v>
      </c>
      <c r="G1130" s="162"/>
      <c r="H1130" s="161">
        <v>1</v>
      </c>
      <c r="I1130" s="99" t="s">
        <v>45</v>
      </c>
      <c r="J1130" s="99" t="s">
        <v>46</v>
      </c>
      <c r="K1130" s="161" t="str">
        <f t="shared" si="1108"/>
        <v>G_00_60_5711p57.12</v>
      </c>
      <c r="L1130" s="79">
        <v>0</v>
      </c>
      <c r="M1130" s="100">
        <f t="shared" ref="M1130:U1130" si="1143">(L1130*M$5)</f>
        <v>0</v>
      </c>
      <c r="N1130" s="100">
        <f t="shared" si="1143"/>
        <v>0</v>
      </c>
      <c r="O1130" s="100">
        <f t="shared" si="1143"/>
        <v>0</v>
      </c>
      <c r="P1130" s="100">
        <f t="shared" si="1143"/>
        <v>0</v>
      </c>
      <c r="Q1130" s="100">
        <f t="shared" si="1143"/>
        <v>0</v>
      </c>
      <c r="R1130" s="100">
        <f t="shared" si="1143"/>
        <v>0</v>
      </c>
      <c r="S1130" s="100">
        <f t="shared" si="1143"/>
        <v>0</v>
      </c>
      <c r="T1130" s="100">
        <f t="shared" si="1143"/>
        <v>0</v>
      </c>
      <c r="U1130" s="100">
        <f t="shared" si="1143"/>
        <v>0</v>
      </c>
      <c r="V1130" s="162"/>
    </row>
    <row r="1131" spans="1:22" x14ac:dyDescent="0.25">
      <c r="A1131" s="98" t="s">
        <v>637</v>
      </c>
      <c r="B1131" s="95">
        <v>43647</v>
      </c>
      <c r="C1131" s="162" t="s">
        <v>605</v>
      </c>
      <c r="D1131" s="161">
        <v>0</v>
      </c>
      <c r="E1131" s="162" t="s">
        <v>1510</v>
      </c>
      <c r="F1131" s="162" t="s">
        <v>1133</v>
      </c>
      <c r="G1131" s="162"/>
      <c r="H1131" s="161">
        <v>1</v>
      </c>
      <c r="I1131" s="99" t="s">
        <v>45</v>
      </c>
      <c r="J1131" s="99" t="s">
        <v>46</v>
      </c>
      <c r="K1131" s="161" t="str">
        <f t="shared" si="1108"/>
        <v>G_00_60_5712p57.12</v>
      </c>
      <c r="L1131" s="79">
        <v>0</v>
      </c>
      <c r="M1131" s="100">
        <f t="shared" ref="M1131:U1131" si="1144">(L1131*M$5)</f>
        <v>0</v>
      </c>
      <c r="N1131" s="100">
        <f t="shared" si="1144"/>
        <v>0</v>
      </c>
      <c r="O1131" s="100">
        <f t="shared" si="1144"/>
        <v>0</v>
      </c>
      <c r="P1131" s="100">
        <f t="shared" si="1144"/>
        <v>0</v>
      </c>
      <c r="Q1131" s="100">
        <f t="shared" si="1144"/>
        <v>0</v>
      </c>
      <c r="R1131" s="100">
        <f t="shared" si="1144"/>
        <v>0</v>
      </c>
      <c r="S1131" s="100">
        <f t="shared" si="1144"/>
        <v>0</v>
      </c>
      <c r="T1131" s="100">
        <f t="shared" si="1144"/>
        <v>0</v>
      </c>
      <c r="U1131" s="100">
        <f t="shared" si="1144"/>
        <v>0</v>
      </c>
      <c r="V1131" s="162"/>
    </row>
    <row r="1132" spans="1:22" x14ac:dyDescent="0.25">
      <c r="A1132" s="98" t="s">
        <v>637</v>
      </c>
      <c r="B1132" s="95">
        <v>43647</v>
      </c>
      <c r="C1132" s="162" t="s">
        <v>605</v>
      </c>
      <c r="D1132" s="161">
        <v>0</v>
      </c>
      <c r="E1132" s="162" t="s">
        <v>1511</v>
      </c>
      <c r="F1132" s="162" t="s">
        <v>1133</v>
      </c>
      <c r="G1132" s="162"/>
      <c r="H1132" s="161">
        <v>1</v>
      </c>
      <c r="I1132" s="99" t="s">
        <v>45</v>
      </c>
      <c r="J1132" s="99" t="s">
        <v>46</v>
      </c>
      <c r="K1132" s="161" t="str">
        <f t="shared" si="1108"/>
        <v>G_00_60_5713p57.12</v>
      </c>
      <c r="L1132" s="79">
        <v>0</v>
      </c>
      <c r="M1132" s="100">
        <f t="shared" ref="M1132:U1132" si="1145">(L1132*M$5)</f>
        <v>0</v>
      </c>
      <c r="N1132" s="100">
        <f t="shared" si="1145"/>
        <v>0</v>
      </c>
      <c r="O1132" s="100">
        <f t="shared" si="1145"/>
        <v>0</v>
      </c>
      <c r="P1132" s="100">
        <f t="shared" si="1145"/>
        <v>0</v>
      </c>
      <c r="Q1132" s="100">
        <f t="shared" si="1145"/>
        <v>0</v>
      </c>
      <c r="R1132" s="100">
        <f t="shared" si="1145"/>
        <v>0</v>
      </c>
      <c r="S1132" s="100">
        <f t="shared" si="1145"/>
        <v>0</v>
      </c>
      <c r="T1132" s="100">
        <f t="shared" si="1145"/>
        <v>0</v>
      </c>
      <c r="U1132" s="100">
        <f t="shared" si="1145"/>
        <v>0</v>
      </c>
      <c r="V1132" s="162"/>
    </row>
    <row r="1133" spans="1:22" x14ac:dyDescent="0.25">
      <c r="A1133" s="98" t="s">
        <v>637</v>
      </c>
      <c r="B1133" s="95">
        <v>43647</v>
      </c>
      <c r="C1133" s="162" t="s">
        <v>605</v>
      </c>
      <c r="D1133" s="161">
        <v>0</v>
      </c>
      <c r="E1133" s="162" t="s">
        <v>1512</v>
      </c>
      <c r="F1133" s="162" t="s">
        <v>1133</v>
      </c>
      <c r="G1133" s="162"/>
      <c r="H1133" s="161">
        <v>1</v>
      </c>
      <c r="I1133" s="99" t="s">
        <v>45</v>
      </c>
      <c r="J1133" s="99" t="s">
        <v>46</v>
      </c>
      <c r="K1133" s="161" t="str">
        <f t="shared" si="1108"/>
        <v>G_00_60_5714p57.12</v>
      </c>
      <c r="L1133" s="79">
        <v>0</v>
      </c>
      <c r="M1133" s="100">
        <f t="shared" ref="M1133:U1133" si="1146">(L1133*M$5)</f>
        <v>0</v>
      </c>
      <c r="N1133" s="100">
        <f t="shared" si="1146"/>
        <v>0</v>
      </c>
      <c r="O1133" s="100">
        <f t="shared" si="1146"/>
        <v>0</v>
      </c>
      <c r="P1133" s="100">
        <f t="shared" si="1146"/>
        <v>0</v>
      </c>
      <c r="Q1133" s="100">
        <f t="shared" si="1146"/>
        <v>0</v>
      </c>
      <c r="R1133" s="100">
        <f t="shared" si="1146"/>
        <v>0</v>
      </c>
      <c r="S1133" s="100">
        <f t="shared" si="1146"/>
        <v>0</v>
      </c>
      <c r="T1133" s="100">
        <f t="shared" si="1146"/>
        <v>0</v>
      </c>
      <c r="U1133" s="100">
        <f t="shared" si="1146"/>
        <v>0</v>
      </c>
      <c r="V1133" s="162"/>
    </row>
    <row r="1134" spans="1:22" x14ac:dyDescent="0.25">
      <c r="A1134" s="98" t="s">
        <v>637</v>
      </c>
      <c r="B1134" s="95">
        <v>43647</v>
      </c>
      <c r="C1134" s="162" t="s">
        <v>605</v>
      </c>
      <c r="D1134" s="161">
        <v>0</v>
      </c>
      <c r="E1134" s="162" t="s">
        <v>1513</v>
      </c>
      <c r="F1134" s="162" t="s">
        <v>1133</v>
      </c>
      <c r="G1134" s="162"/>
      <c r="H1134" s="161">
        <v>1</v>
      </c>
      <c r="I1134" s="99" t="s">
        <v>45</v>
      </c>
      <c r="J1134" s="99" t="s">
        <v>46</v>
      </c>
      <c r="K1134" s="161" t="str">
        <f t="shared" si="1108"/>
        <v>G_00_60_5715p57.12</v>
      </c>
      <c r="L1134" s="79">
        <v>0</v>
      </c>
      <c r="M1134" s="100">
        <f t="shared" ref="M1134:U1134" si="1147">(L1134*M$5)</f>
        <v>0</v>
      </c>
      <c r="N1134" s="100">
        <f t="shared" si="1147"/>
        <v>0</v>
      </c>
      <c r="O1134" s="100">
        <f t="shared" si="1147"/>
        <v>0</v>
      </c>
      <c r="P1134" s="100">
        <f t="shared" si="1147"/>
        <v>0</v>
      </c>
      <c r="Q1134" s="100">
        <f t="shared" si="1147"/>
        <v>0</v>
      </c>
      <c r="R1134" s="100">
        <f t="shared" si="1147"/>
        <v>0</v>
      </c>
      <c r="S1134" s="100">
        <f t="shared" si="1147"/>
        <v>0</v>
      </c>
      <c r="T1134" s="100">
        <f t="shared" si="1147"/>
        <v>0</v>
      </c>
      <c r="U1134" s="100">
        <f t="shared" si="1147"/>
        <v>0</v>
      </c>
      <c r="V1134" s="162"/>
    </row>
    <row r="1135" spans="1:22" x14ac:dyDescent="0.25">
      <c r="A1135" s="98" t="s">
        <v>637</v>
      </c>
      <c r="B1135" s="95">
        <v>43647</v>
      </c>
      <c r="C1135" s="162" t="s">
        <v>605</v>
      </c>
      <c r="D1135" s="161">
        <v>0</v>
      </c>
      <c r="E1135" s="162" t="s">
        <v>1514</v>
      </c>
      <c r="F1135" s="162" t="s">
        <v>1133</v>
      </c>
      <c r="G1135" s="162"/>
      <c r="H1135" s="161">
        <v>1</v>
      </c>
      <c r="I1135" s="99" t="s">
        <v>45</v>
      </c>
      <c r="J1135" s="99" t="s">
        <v>46</v>
      </c>
      <c r="K1135" s="161" t="str">
        <f t="shared" si="1108"/>
        <v>G_00_60_5716p57.12</v>
      </c>
      <c r="L1135" s="79">
        <v>0</v>
      </c>
      <c r="M1135" s="100">
        <f t="shared" ref="M1135:U1135" si="1148">(L1135*M$5)</f>
        <v>0</v>
      </c>
      <c r="N1135" s="100">
        <f t="shared" si="1148"/>
        <v>0</v>
      </c>
      <c r="O1135" s="100">
        <f t="shared" si="1148"/>
        <v>0</v>
      </c>
      <c r="P1135" s="100">
        <f t="shared" si="1148"/>
        <v>0</v>
      </c>
      <c r="Q1135" s="100">
        <f t="shared" si="1148"/>
        <v>0</v>
      </c>
      <c r="R1135" s="100">
        <f t="shared" si="1148"/>
        <v>0</v>
      </c>
      <c r="S1135" s="100">
        <f t="shared" si="1148"/>
        <v>0</v>
      </c>
      <c r="T1135" s="100">
        <f t="shared" si="1148"/>
        <v>0</v>
      </c>
      <c r="U1135" s="100">
        <f t="shared" si="1148"/>
        <v>0</v>
      </c>
      <c r="V1135" s="162"/>
    </row>
    <row r="1136" spans="1:22" x14ac:dyDescent="0.25">
      <c r="A1136" s="98" t="s">
        <v>637</v>
      </c>
      <c r="B1136" s="95">
        <v>43647</v>
      </c>
      <c r="C1136" s="162" t="s">
        <v>605</v>
      </c>
      <c r="D1136" s="161">
        <v>0</v>
      </c>
      <c r="E1136" s="162" t="s">
        <v>1515</v>
      </c>
      <c r="F1136" s="162" t="s">
        <v>1133</v>
      </c>
      <c r="G1136" s="162"/>
      <c r="H1136" s="161">
        <v>1</v>
      </c>
      <c r="I1136" s="99" t="s">
        <v>45</v>
      </c>
      <c r="J1136" s="99" t="s">
        <v>46</v>
      </c>
      <c r="K1136" s="161" t="str">
        <f t="shared" si="1108"/>
        <v>G_00_60_5717p57.12</v>
      </c>
      <c r="L1136" s="79">
        <v>0</v>
      </c>
      <c r="M1136" s="100">
        <f t="shared" ref="M1136:U1136" si="1149">(L1136*M$5)</f>
        <v>0</v>
      </c>
      <c r="N1136" s="100">
        <f t="shared" si="1149"/>
        <v>0</v>
      </c>
      <c r="O1136" s="100">
        <f t="shared" si="1149"/>
        <v>0</v>
      </c>
      <c r="P1136" s="100">
        <f t="shared" si="1149"/>
        <v>0</v>
      </c>
      <c r="Q1136" s="100">
        <f t="shared" si="1149"/>
        <v>0</v>
      </c>
      <c r="R1136" s="100">
        <f t="shared" si="1149"/>
        <v>0</v>
      </c>
      <c r="S1136" s="100">
        <f t="shared" si="1149"/>
        <v>0</v>
      </c>
      <c r="T1136" s="100">
        <f t="shared" si="1149"/>
        <v>0</v>
      </c>
      <c r="U1136" s="100">
        <f t="shared" si="1149"/>
        <v>0</v>
      </c>
      <c r="V1136" s="162"/>
    </row>
    <row r="1137" spans="1:22" x14ac:dyDescent="0.25">
      <c r="A1137" s="98" t="s">
        <v>637</v>
      </c>
      <c r="B1137" s="95">
        <v>43647</v>
      </c>
      <c r="C1137" s="162" t="s">
        <v>605</v>
      </c>
      <c r="D1137" s="161">
        <v>0</v>
      </c>
      <c r="E1137" s="162" t="s">
        <v>1516</v>
      </c>
      <c r="F1137" s="162" t="s">
        <v>1133</v>
      </c>
      <c r="G1137" s="162"/>
      <c r="H1137" s="161">
        <v>1</v>
      </c>
      <c r="I1137" s="99" t="s">
        <v>45</v>
      </c>
      <c r="J1137" s="99" t="s">
        <v>46</v>
      </c>
      <c r="K1137" s="161" t="str">
        <f t="shared" si="1108"/>
        <v>G_00_60_5718p57.12</v>
      </c>
      <c r="L1137" s="79">
        <v>0</v>
      </c>
      <c r="M1137" s="100">
        <f t="shared" ref="M1137:U1137" si="1150">(L1137*M$5)</f>
        <v>0</v>
      </c>
      <c r="N1137" s="100">
        <f t="shared" si="1150"/>
        <v>0</v>
      </c>
      <c r="O1137" s="100">
        <f t="shared" si="1150"/>
        <v>0</v>
      </c>
      <c r="P1137" s="100">
        <f t="shared" si="1150"/>
        <v>0</v>
      </c>
      <c r="Q1137" s="100">
        <f t="shared" si="1150"/>
        <v>0</v>
      </c>
      <c r="R1137" s="100">
        <f t="shared" si="1150"/>
        <v>0</v>
      </c>
      <c r="S1137" s="100">
        <f t="shared" si="1150"/>
        <v>0</v>
      </c>
      <c r="T1137" s="100">
        <f t="shared" si="1150"/>
        <v>0</v>
      </c>
      <c r="U1137" s="100">
        <f t="shared" si="1150"/>
        <v>0</v>
      </c>
      <c r="V1137" s="162"/>
    </row>
    <row r="1138" spans="1:22" x14ac:dyDescent="0.25">
      <c r="A1138"/>
      <c r="B1138" s="95">
        <v>45839</v>
      </c>
      <c r="C1138" t="s">
        <v>605</v>
      </c>
      <c r="D1138" s="2">
        <v>0</v>
      </c>
      <c r="E1138" t="s">
        <v>1517</v>
      </c>
      <c r="F1138" t="s">
        <v>1133</v>
      </c>
      <c r="H1138">
        <v>1</v>
      </c>
      <c r="I1138" t="s">
        <v>45</v>
      </c>
      <c r="J1138" t="s">
        <v>46</v>
      </c>
      <c r="K1138" t="str">
        <f t="shared" si="1108"/>
        <v>G_00_60_5719p57.12</v>
      </c>
      <c r="L1138" s="79">
        <v>0</v>
      </c>
      <c r="M1138" s="100">
        <f t="shared" ref="M1138:U1138" si="1151">(L1138*M$5)</f>
        <v>0</v>
      </c>
      <c r="N1138" s="100">
        <f t="shared" si="1151"/>
        <v>0</v>
      </c>
      <c r="O1138" s="100">
        <f t="shared" si="1151"/>
        <v>0</v>
      </c>
      <c r="P1138" s="100">
        <f t="shared" si="1151"/>
        <v>0</v>
      </c>
      <c r="Q1138" s="100">
        <f t="shared" si="1151"/>
        <v>0</v>
      </c>
      <c r="R1138" s="100">
        <f t="shared" si="1151"/>
        <v>0</v>
      </c>
      <c r="S1138" s="100">
        <f t="shared" si="1151"/>
        <v>0</v>
      </c>
      <c r="T1138" s="100">
        <f t="shared" si="1151"/>
        <v>0</v>
      </c>
      <c r="U1138" s="100">
        <f t="shared" si="1151"/>
        <v>0</v>
      </c>
    </row>
    <row r="1139" spans="1:22" x14ac:dyDescent="0.25">
      <c r="A1139" t="s">
        <v>112</v>
      </c>
      <c r="B1139" s="95">
        <v>45839</v>
      </c>
      <c r="C1139" t="s">
        <v>605</v>
      </c>
      <c r="D1139" s="2">
        <v>1</v>
      </c>
      <c r="E1139" t="s">
        <v>1518</v>
      </c>
      <c r="F1139" t="s">
        <v>1133</v>
      </c>
      <c r="G1139" t="s">
        <v>1519</v>
      </c>
      <c r="H1139">
        <v>1</v>
      </c>
      <c r="I1139" t="s">
        <v>45</v>
      </c>
      <c r="J1139" t="s">
        <v>46</v>
      </c>
      <c r="K1139" t="str">
        <f t="shared" si="1108"/>
        <v>G_01_24_5701p57.12</v>
      </c>
      <c r="L1139" s="79">
        <v>0</v>
      </c>
      <c r="M1139" s="100">
        <f t="shared" ref="M1139:U1139" si="1152">(L1139*M$5)</f>
        <v>0</v>
      </c>
      <c r="N1139" s="100">
        <f t="shared" si="1152"/>
        <v>0</v>
      </c>
      <c r="O1139" s="100">
        <f t="shared" si="1152"/>
        <v>0</v>
      </c>
      <c r="P1139" s="100">
        <f t="shared" si="1152"/>
        <v>0</v>
      </c>
      <c r="Q1139" s="100">
        <f t="shared" si="1152"/>
        <v>0</v>
      </c>
      <c r="R1139" s="100">
        <f t="shared" si="1152"/>
        <v>0</v>
      </c>
      <c r="S1139" s="100">
        <f t="shared" si="1152"/>
        <v>0</v>
      </c>
      <c r="T1139" s="100">
        <f t="shared" si="1152"/>
        <v>0</v>
      </c>
      <c r="U1139" s="100">
        <f t="shared" si="1152"/>
        <v>0</v>
      </c>
    </row>
    <row r="1140" spans="1:22" x14ac:dyDescent="0.25">
      <c r="A1140" s="162" t="s">
        <v>637</v>
      </c>
      <c r="B1140" s="95">
        <v>43556</v>
      </c>
      <c r="C1140" s="162" t="s">
        <v>1520</v>
      </c>
      <c r="D1140" s="161">
        <v>1</v>
      </c>
      <c r="E1140" s="162" t="s">
        <v>1521</v>
      </c>
      <c r="F1140" s="162" t="s">
        <v>1231</v>
      </c>
      <c r="G1140" s="162"/>
      <c r="H1140" s="161">
        <v>1</v>
      </c>
      <c r="I1140" s="99" t="s">
        <v>62</v>
      </c>
      <c r="J1140" s="99" t="s">
        <v>63</v>
      </c>
      <c r="K1140" s="161" t="str">
        <f t="shared" si="1108"/>
        <v>GH_01_XX_5701p57.22</v>
      </c>
      <c r="L1140" s="79">
        <v>0</v>
      </c>
      <c r="M1140" s="100">
        <f t="shared" ref="M1140:U1140" si="1153">(L1140*M$5)</f>
        <v>0</v>
      </c>
      <c r="N1140" s="100">
        <f t="shared" si="1153"/>
        <v>0</v>
      </c>
      <c r="O1140" s="100">
        <f t="shared" si="1153"/>
        <v>0</v>
      </c>
      <c r="P1140" s="100">
        <f t="shared" si="1153"/>
        <v>0</v>
      </c>
      <c r="Q1140" s="100">
        <f t="shared" si="1153"/>
        <v>0</v>
      </c>
      <c r="R1140" s="100">
        <f t="shared" si="1153"/>
        <v>0</v>
      </c>
      <c r="S1140" s="100">
        <f t="shared" si="1153"/>
        <v>0</v>
      </c>
      <c r="T1140" s="100">
        <f t="shared" si="1153"/>
        <v>0</v>
      </c>
      <c r="U1140" s="100">
        <f t="shared" si="1153"/>
        <v>0</v>
      </c>
      <c r="V1140" s="162" t="s">
        <v>1522</v>
      </c>
    </row>
    <row r="1141" spans="1:22" x14ac:dyDescent="0.25">
      <c r="A1141"/>
      <c r="B1141" s="95">
        <v>45748</v>
      </c>
      <c r="C1141" t="s">
        <v>1520</v>
      </c>
      <c r="D1141" s="2">
        <v>1</v>
      </c>
      <c r="E1141" t="s">
        <v>1521</v>
      </c>
      <c r="F1141" t="s">
        <v>1231</v>
      </c>
      <c r="H1141" s="2">
        <v>1</v>
      </c>
      <c r="I1141" t="s">
        <v>62</v>
      </c>
      <c r="J1141" t="s">
        <v>63</v>
      </c>
      <c r="K1141" s="161" t="str">
        <f t="shared" si="1108"/>
        <v>GH_01_XX_5701p57.22</v>
      </c>
      <c r="L1141" s="79">
        <v>0</v>
      </c>
      <c r="M1141" s="100">
        <f t="shared" ref="M1141:U1141" si="1154">(L1141*M$5)</f>
        <v>0</v>
      </c>
      <c r="N1141" s="100">
        <f t="shared" si="1154"/>
        <v>0</v>
      </c>
      <c r="O1141" s="100">
        <f t="shared" si="1154"/>
        <v>0</v>
      </c>
      <c r="P1141" s="100">
        <f t="shared" si="1154"/>
        <v>0</v>
      </c>
      <c r="Q1141" s="100">
        <f t="shared" si="1154"/>
        <v>0</v>
      </c>
      <c r="R1141" s="100">
        <f t="shared" si="1154"/>
        <v>0</v>
      </c>
      <c r="S1141" s="100">
        <f t="shared" si="1154"/>
        <v>0</v>
      </c>
      <c r="T1141" s="100">
        <f t="shared" si="1154"/>
        <v>0</v>
      </c>
      <c r="U1141" s="100">
        <f t="shared" si="1154"/>
        <v>0</v>
      </c>
      <c r="V1141"/>
    </row>
    <row r="1142" spans="1:22" x14ac:dyDescent="0.25">
      <c r="A1142" t="s">
        <v>112</v>
      </c>
      <c r="B1142" s="95">
        <v>45809</v>
      </c>
      <c r="C1142" t="s">
        <v>612</v>
      </c>
      <c r="D1142" s="2">
        <v>4</v>
      </c>
      <c r="E1142" t="s">
        <v>1523</v>
      </c>
      <c r="F1142" t="s">
        <v>1208</v>
      </c>
      <c r="G1142" t="s">
        <v>1524</v>
      </c>
      <c r="H1142" s="2">
        <v>1</v>
      </c>
      <c r="I1142" t="s">
        <v>62</v>
      </c>
      <c r="J1142" t="s">
        <v>63</v>
      </c>
      <c r="K1142" s="161" t="str">
        <f t="shared" si="1108"/>
        <v>GK__DXXX_5701p57.22</v>
      </c>
      <c r="L1142" s="79">
        <v>0</v>
      </c>
      <c r="M1142" s="100">
        <f t="shared" ref="M1142:U1142" si="1155">(L1142*M$5)</f>
        <v>0</v>
      </c>
      <c r="N1142" s="100">
        <f t="shared" si="1155"/>
        <v>0</v>
      </c>
      <c r="O1142" s="100">
        <f t="shared" si="1155"/>
        <v>0</v>
      </c>
      <c r="P1142" s="100">
        <f t="shared" si="1155"/>
        <v>0</v>
      </c>
      <c r="Q1142" s="100">
        <f t="shared" si="1155"/>
        <v>0</v>
      </c>
      <c r="R1142" s="100">
        <f t="shared" si="1155"/>
        <v>0</v>
      </c>
      <c r="S1142" s="100">
        <f t="shared" si="1155"/>
        <v>0</v>
      </c>
      <c r="T1142" s="100">
        <f t="shared" si="1155"/>
        <v>0</v>
      </c>
      <c r="U1142" s="100">
        <f t="shared" si="1155"/>
        <v>0</v>
      </c>
      <c r="V1142"/>
    </row>
    <row r="1143" spans="1:22" x14ac:dyDescent="0.25">
      <c r="A1143" t="s">
        <v>112</v>
      </c>
      <c r="B1143" s="95">
        <v>45809</v>
      </c>
      <c r="C1143" t="s">
        <v>612</v>
      </c>
      <c r="D1143" s="2" t="s">
        <v>203</v>
      </c>
      <c r="E1143" t="s">
        <v>1525</v>
      </c>
      <c r="F1143" t="s">
        <v>1526</v>
      </c>
      <c r="H1143" s="2">
        <v>1</v>
      </c>
      <c r="I1143" t="s">
        <v>62</v>
      </c>
      <c r="J1143" t="s">
        <v>63</v>
      </c>
      <c r="K1143" s="161" t="str">
        <f t="shared" si="1108"/>
        <v>GK__K_45_5701p57.22</v>
      </c>
      <c r="L1143" s="79">
        <v>0</v>
      </c>
      <c r="M1143" s="100">
        <f t="shared" ref="M1143:U1143" si="1156">(L1143*M$5)</f>
        <v>0</v>
      </c>
      <c r="N1143" s="100">
        <f t="shared" si="1156"/>
        <v>0</v>
      </c>
      <c r="O1143" s="100">
        <f t="shared" si="1156"/>
        <v>0</v>
      </c>
      <c r="P1143" s="100">
        <f t="shared" si="1156"/>
        <v>0</v>
      </c>
      <c r="Q1143" s="100">
        <f t="shared" si="1156"/>
        <v>0</v>
      </c>
      <c r="R1143" s="100">
        <f t="shared" si="1156"/>
        <v>0</v>
      </c>
      <c r="S1143" s="100">
        <f t="shared" si="1156"/>
        <v>0</v>
      </c>
      <c r="T1143" s="100">
        <f t="shared" si="1156"/>
        <v>0</v>
      </c>
      <c r="U1143" s="100">
        <f t="shared" si="1156"/>
        <v>0</v>
      </c>
      <c r="V1143"/>
    </row>
    <row r="1144" spans="1:22" x14ac:dyDescent="0.25">
      <c r="A1144" t="s">
        <v>112</v>
      </c>
      <c r="B1144" s="95">
        <v>45809</v>
      </c>
      <c r="C1144" t="s">
        <v>612</v>
      </c>
      <c r="D1144" s="2" t="s">
        <v>984</v>
      </c>
      <c r="E1144" t="s">
        <v>1527</v>
      </c>
      <c r="F1144" t="s">
        <v>1208</v>
      </c>
      <c r="H1144" s="2">
        <v>5</v>
      </c>
      <c r="I1144" t="s">
        <v>62</v>
      </c>
      <c r="J1144" t="s">
        <v>63</v>
      </c>
      <c r="K1144" s="161" t="str">
        <f t="shared" si="1108"/>
        <v>GK__PXXX_5701p57.22</v>
      </c>
      <c r="L1144" s="79">
        <v>0</v>
      </c>
      <c r="M1144" s="100">
        <f t="shared" ref="M1144:U1144" si="1157">(L1144*M$5)</f>
        <v>0</v>
      </c>
      <c r="N1144" s="100">
        <f t="shared" si="1157"/>
        <v>0</v>
      </c>
      <c r="O1144" s="100">
        <f t="shared" si="1157"/>
        <v>0</v>
      </c>
      <c r="P1144" s="100">
        <f t="shared" si="1157"/>
        <v>0</v>
      </c>
      <c r="Q1144" s="100">
        <f t="shared" si="1157"/>
        <v>0</v>
      </c>
      <c r="R1144" s="100">
        <f t="shared" si="1157"/>
        <v>0</v>
      </c>
      <c r="S1144" s="100">
        <f t="shared" si="1157"/>
        <v>0</v>
      </c>
      <c r="T1144" s="100">
        <f t="shared" si="1157"/>
        <v>0</v>
      </c>
      <c r="U1144" s="100">
        <f t="shared" si="1157"/>
        <v>0</v>
      </c>
      <c r="V1144"/>
    </row>
    <row r="1145" spans="1:22" x14ac:dyDescent="0.25">
      <c r="A1145" t="s">
        <v>95</v>
      </c>
      <c r="B1145" s="95">
        <v>45689</v>
      </c>
      <c r="C1145" t="s">
        <v>612</v>
      </c>
      <c r="D1145" s="2">
        <v>0</v>
      </c>
      <c r="E1145" t="s">
        <v>1528</v>
      </c>
      <c r="F1145" t="s">
        <v>1529</v>
      </c>
      <c r="H1145" s="2">
        <v>1</v>
      </c>
      <c r="I1145" t="s">
        <v>43</v>
      </c>
      <c r="J1145" t="s">
        <v>44</v>
      </c>
      <c r="K1145" s="161" t="str">
        <f t="shared" si="1108"/>
        <v>GK_00_36_5702p57.11</v>
      </c>
      <c r="L1145" s="79">
        <v>0</v>
      </c>
      <c r="M1145" s="100">
        <f t="shared" ref="M1145:U1145" si="1158">(L1145*M$5)</f>
        <v>0</v>
      </c>
      <c r="N1145" s="100">
        <f t="shared" si="1158"/>
        <v>0</v>
      </c>
      <c r="O1145" s="100">
        <f t="shared" si="1158"/>
        <v>0</v>
      </c>
      <c r="P1145" s="100">
        <f t="shared" si="1158"/>
        <v>0</v>
      </c>
      <c r="Q1145" s="100">
        <f t="shared" si="1158"/>
        <v>0</v>
      </c>
      <c r="R1145" s="100">
        <f t="shared" si="1158"/>
        <v>0</v>
      </c>
      <c r="S1145" s="100">
        <f t="shared" si="1158"/>
        <v>0</v>
      </c>
      <c r="T1145" s="100">
        <f t="shared" si="1158"/>
        <v>0</v>
      </c>
      <c r="U1145" s="100">
        <f t="shared" si="1158"/>
        <v>0</v>
      </c>
      <c r="V1145"/>
    </row>
    <row r="1146" spans="1:22" x14ac:dyDescent="0.25">
      <c r="A1146" t="s">
        <v>95</v>
      </c>
      <c r="B1146" s="95">
        <v>45778</v>
      </c>
      <c r="C1146" t="s">
        <v>612</v>
      </c>
      <c r="D1146" s="2">
        <v>0</v>
      </c>
      <c r="E1146" t="s">
        <v>1528</v>
      </c>
      <c r="F1146" t="s">
        <v>1529</v>
      </c>
      <c r="H1146" s="2">
        <v>1</v>
      </c>
      <c r="I1146" t="s">
        <v>43</v>
      </c>
      <c r="J1146" t="s">
        <v>44</v>
      </c>
      <c r="K1146" s="161" t="str">
        <f t="shared" si="1108"/>
        <v>GK_00_36_5702p57.11</v>
      </c>
      <c r="L1146" s="79">
        <v>0</v>
      </c>
      <c r="M1146" s="100">
        <f t="shared" ref="M1146:U1146" si="1159">(L1146*M$5)</f>
        <v>0</v>
      </c>
      <c r="N1146" s="100">
        <f t="shared" si="1159"/>
        <v>0</v>
      </c>
      <c r="O1146" s="100">
        <f t="shared" si="1159"/>
        <v>0</v>
      </c>
      <c r="P1146" s="100">
        <f t="shared" si="1159"/>
        <v>0</v>
      </c>
      <c r="Q1146" s="100">
        <f t="shared" si="1159"/>
        <v>0</v>
      </c>
      <c r="R1146" s="100">
        <f t="shared" si="1159"/>
        <v>0</v>
      </c>
      <c r="S1146" s="100">
        <f t="shared" si="1159"/>
        <v>0</v>
      </c>
      <c r="T1146" s="100">
        <f t="shared" si="1159"/>
        <v>0</v>
      </c>
      <c r="U1146" s="100">
        <f t="shared" si="1159"/>
        <v>0</v>
      </c>
      <c r="V1146"/>
    </row>
    <row r="1147" spans="1:22" x14ac:dyDescent="0.25">
      <c r="A1147" t="s">
        <v>95</v>
      </c>
      <c r="B1147" s="95">
        <v>45870</v>
      </c>
      <c r="C1147" t="s">
        <v>612</v>
      </c>
      <c r="D1147" s="2">
        <v>0</v>
      </c>
      <c r="E1147" t="s">
        <v>1528</v>
      </c>
      <c r="F1147" t="s">
        <v>1529</v>
      </c>
      <c r="H1147" s="2">
        <v>1</v>
      </c>
      <c r="I1147" t="s">
        <v>43</v>
      </c>
      <c r="J1147" t="s">
        <v>44</v>
      </c>
      <c r="K1147" s="161" t="str">
        <f t="shared" si="1108"/>
        <v>GK_00_36_5702p57.11</v>
      </c>
      <c r="L1147" s="79">
        <v>0</v>
      </c>
      <c r="M1147" s="100">
        <f t="shared" ref="M1147:U1147" si="1160">(L1147*M$5)</f>
        <v>0</v>
      </c>
      <c r="N1147" s="100">
        <f t="shared" si="1160"/>
        <v>0</v>
      </c>
      <c r="O1147" s="100">
        <f t="shared" si="1160"/>
        <v>0</v>
      </c>
      <c r="P1147" s="100">
        <f t="shared" si="1160"/>
        <v>0</v>
      </c>
      <c r="Q1147" s="100">
        <f t="shared" si="1160"/>
        <v>0</v>
      </c>
      <c r="R1147" s="100">
        <f t="shared" si="1160"/>
        <v>0</v>
      </c>
      <c r="S1147" s="100">
        <f t="shared" si="1160"/>
        <v>0</v>
      </c>
      <c r="T1147" s="100">
        <f t="shared" si="1160"/>
        <v>0</v>
      </c>
      <c r="U1147" s="100">
        <f t="shared" si="1160"/>
        <v>0</v>
      </c>
      <c r="V1147"/>
    </row>
    <row r="1148" spans="1:22" x14ac:dyDescent="0.25">
      <c r="A1148" t="s">
        <v>95</v>
      </c>
      <c r="B1148" s="95">
        <v>45962</v>
      </c>
      <c r="C1148" t="s">
        <v>612</v>
      </c>
      <c r="D1148" s="2">
        <v>0</v>
      </c>
      <c r="E1148" t="s">
        <v>1528</v>
      </c>
      <c r="F1148" t="s">
        <v>1529</v>
      </c>
      <c r="H1148" s="2">
        <v>1</v>
      </c>
      <c r="I1148" t="s">
        <v>43</v>
      </c>
      <c r="J1148" t="s">
        <v>44</v>
      </c>
      <c r="K1148" s="161" t="str">
        <f t="shared" si="1108"/>
        <v>GK_00_36_5702p57.11</v>
      </c>
      <c r="L1148" s="79">
        <v>0</v>
      </c>
      <c r="M1148" s="100">
        <f t="shared" ref="M1148:U1148" si="1161">(L1148*M$5)</f>
        <v>0</v>
      </c>
      <c r="N1148" s="100">
        <f t="shared" si="1161"/>
        <v>0</v>
      </c>
      <c r="O1148" s="100">
        <f t="shared" si="1161"/>
        <v>0</v>
      </c>
      <c r="P1148" s="100">
        <f t="shared" si="1161"/>
        <v>0</v>
      </c>
      <c r="Q1148" s="100">
        <f t="shared" si="1161"/>
        <v>0</v>
      </c>
      <c r="R1148" s="100">
        <f t="shared" si="1161"/>
        <v>0</v>
      </c>
      <c r="S1148" s="100">
        <f t="shared" si="1161"/>
        <v>0</v>
      </c>
      <c r="T1148" s="100">
        <f t="shared" si="1161"/>
        <v>0</v>
      </c>
      <c r="U1148" s="100">
        <f t="shared" si="1161"/>
        <v>0</v>
      </c>
      <c r="V1148"/>
    </row>
    <row r="1149" spans="1:22" x14ac:dyDescent="0.25">
      <c r="A1149" t="s">
        <v>95</v>
      </c>
      <c r="B1149" s="95">
        <v>45809</v>
      </c>
      <c r="C1149" t="s">
        <v>612</v>
      </c>
      <c r="D1149" s="2">
        <v>2</v>
      </c>
      <c r="E1149" t="s">
        <v>1530</v>
      </c>
      <c r="F1149" t="s">
        <v>1531</v>
      </c>
      <c r="G1149" t="s">
        <v>1532</v>
      </c>
      <c r="H1149" s="2">
        <v>7</v>
      </c>
      <c r="I1149" t="s">
        <v>45</v>
      </c>
      <c r="J1149" t="s">
        <v>46</v>
      </c>
      <c r="K1149" s="161" t="str">
        <f t="shared" si="1108"/>
        <v>GK_00XXX_5702p57.12</v>
      </c>
      <c r="L1149" s="79">
        <v>0</v>
      </c>
      <c r="M1149" s="100">
        <f t="shared" ref="M1149:U1149" si="1162">(L1149*M$5)</f>
        <v>0</v>
      </c>
      <c r="N1149" s="100">
        <f t="shared" si="1162"/>
        <v>0</v>
      </c>
      <c r="O1149" s="100">
        <f t="shared" si="1162"/>
        <v>0</v>
      </c>
      <c r="P1149" s="100">
        <f t="shared" si="1162"/>
        <v>0</v>
      </c>
      <c r="Q1149" s="100">
        <f t="shared" si="1162"/>
        <v>0</v>
      </c>
      <c r="R1149" s="100">
        <f t="shared" si="1162"/>
        <v>0</v>
      </c>
      <c r="S1149" s="100">
        <f t="shared" si="1162"/>
        <v>0</v>
      </c>
      <c r="T1149" s="100">
        <f t="shared" si="1162"/>
        <v>0</v>
      </c>
      <c r="U1149" s="100">
        <f t="shared" si="1162"/>
        <v>0</v>
      </c>
      <c r="V1149"/>
    </row>
    <row r="1150" spans="1:22" x14ac:dyDescent="0.25">
      <c r="A1150" t="s">
        <v>95</v>
      </c>
      <c r="B1150" s="95">
        <v>45809</v>
      </c>
      <c r="C1150" t="s">
        <v>612</v>
      </c>
      <c r="D1150" s="2">
        <v>1</v>
      </c>
      <c r="E1150" t="s">
        <v>1533</v>
      </c>
      <c r="F1150" t="s">
        <v>1531</v>
      </c>
      <c r="G1150" t="s">
        <v>1532</v>
      </c>
      <c r="H1150" s="2">
        <v>12</v>
      </c>
      <c r="I1150" t="s">
        <v>45</v>
      </c>
      <c r="J1150" t="s">
        <v>46</v>
      </c>
      <c r="K1150" s="161" t="str">
        <f t="shared" si="1108"/>
        <v>GK_01XXX_5701p57.12</v>
      </c>
      <c r="L1150" s="79">
        <v>0</v>
      </c>
      <c r="M1150" s="100">
        <f t="shared" ref="M1150:U1150" si="1163">(L1150*M$5)</f>
        <v>0</v>
      </c>
      <c r="N1150" s="100">
        <f t="shared" si="1163"/>
        <v>0</v>
      </c>
      <c r="O1150" s="100">
        <f t="shared" si="1163"/>
        <v>0</v>
      </c>
      <c r="P1150" s="100">
        <f t="shared" si="1163"/>
        <v>0</v>
      </c>
      <c r="Q1150" s="100">
        <f t="shared" si="1163"/>
        <v>0</v>
      </c>
      <c r="R1150" s="100">
        <f t="shared" si="1163"/>
        <v>0</v>
      </c>
      <c r="S1150" s="100">
        <f t="shared" si="1163"/>
        <v>0</v>
      </c>
      <c r="T1150" s="100">
        <f t="shared" si="1163"/>
        <v>0</v>
      </c>
      <c r="U1150" s="100">
        <f t="shared" si="1163"/>
        <v>0</v>
      </c>
      <c r="V1150"/>
    </row>
    <row r="1151" spans="1:22" x14ac:dyDescent="0.25">
      <c r="A1151" t="s">
        <v>95</v>
      </c>
      <c r="B1151" s="95">
        <v>45809</v>
      </c>
      <c r="C1151" t="s">
        <v>612</v>
      </c>
      <c r="D1151" s="2">
        <v>2</v>
      </c>
      <c r="E1151" t="s">
        <v>1534</v>
      </c>
      <c r="F1151" t="s">
        <v>1531</v>
      </c>
      <c r="G1151" t="s">
        <v>1532</v>
      </c>
      <c r="H1151" s="2">
        <v>12</v>
      </c>
      <c r="I1151" t="s">
        <v>45</v>
      </c>
      <c r="J1151" t="s">
        <v>46</v>
      </c>
      <c r="K1151" s="161" t="str">
        <f t="shared" si="1108"/>
        <v>GK_02XXX_5702p57.12</v>
      </c>
      <c r="L1151" s="79">
        <v>0</v>
      </c>
      <c r="M1151" s="100">
        <f t="shared" ref="M1151:U1151" si="1164">(L1151*M$5)</f>
        <v>0</v>
      </c>
      <c r="N1151" s="100">
        <f t="shared" si="1164"/>
        <v>0</v>
      </c>
      <c r="O1151" s="100">
        <f t="shared" si="1164"/>
        <v>0</v>
      </c>
      <c r="P1151" s="100">
        <f t="shared" si="1164"/>
        <v>0</v>
      </c>
      <c r="Q1151" s="100">
        <f t="shared" si="1164"/>
        <v>0</v>
      </c>
      <c r="R1151" s="100">
        <f t="shared" si="1164"/>
        <v>0</v>
      </c>
      <c r="S1151" s="100">
        <f t="shared" si="1164"/>
        <v>0</v>
      </c>
      <c r="T1151" s="100">
        <f t="shared" si="1164"/>
        <v>0</v>
      </c>
      <c r="U1151" s="100">
        <f t="shared" si="1164"/>
        <v>0</v>
      </c>
      <c r="V1151"/>
    </row>
    <row r="1152" spans="1:22" x14ac:dyDescent="0.25">
      <c r="A1152" t="s">
        <v>95</v>
      </c>
      <c r="B1152" s="95">
        <v>45809</v>
      </c>
      <c r="C1152" t="s">
        <v>612</v>
      </c>
      <c r="D1152" s="2">
        <v>3</v>
      </c>
      <c r="E1152" t="s">
        <v>1535</v>
      </c>
      <c r="F1152" t="s">
        <v>1536</v>
      </c>
      <c r="G1152" t="s">
        <v>1532</v>
      </c>
      <c r="H1152" s="2">
        <v>19</v>
      </c>
      <c r="I1152" t="s">
        <v>45</v>
      </c>
      <c r="J1152" t="s">
        <v>46</v>
      </c>
      <c r="K1152" s="161" t="str">
        <f t="shared" si="1108"/>
        <v>GK_03XXX_5701p57.12</v>
      </c>
      <c r="L1152" s="79">
        <v>0</v>
      </c>
      <c r="M1152" s="100">
        <f t="shared" ref="M1152:U1152" si="1165">(L1152*M$5)</f>
        <v>0</v>
      </c>
      <c r="N1152" s="100">
        <f t="shared" si="1165"/>
        <v>0</v>
      </c>
      <c r="O1152" s="100">
        <f t="shared" si="1165"/>
        <v>0</v>
      </c>
      <c r="P1152" s="100">
        <f t="shared" si="1165"/>
        <v>0</v>
      </c>
      <c r="Q1152" s="100">
        <f t="shared" si="1165"/>
        <v>0</v>
      </c>
      <c r="R1152" s="100">
        <f t="shared" si="1165"/>
        <v>0</v>
      </c>
      <c r="S1152" s="100">
        <f t="shared" si="1165"/>
        <v>0</v>
      </c>
      <c r="T1152" s="100">
        <f t="shared" si="1165"/>
        <v>0</v>
      </c>
      <c r="U1152" s="100">
        <f t="shared" si="1165"/>
        <v>0</v>
      </c>
      <c r="V1152"/>
    </row>
    <row r="1153" spans="1:22" x14ac:dyDescent="0.25">
      <c r="A1153" t="s">
        <v>95</v>
      </c>
      <c r="B1153" s="95">
        <v>45809</v>
      </c>
      <c r="C1153" t="s">
        <v>612</v>
      </c>
      <c r="D1153" s="2">
        <v>4</v>
      </c>
      <c r="E1153" t="s">
        <v>1537</v>
      </c>
      <c r="F1153" t="s">
        <v>1536</v>
      </c>
      <c r="G1153" t="s">
        <v>1532</v>
      </c>
      <c r="H1153" s="2">
        <v>19</v>
      </c>
      <c r="I1153" t="s">
        <v>45</v>
      </c>
      <c r="J1153" t="s">
        <v>46</v>
      </c>
      <c r="K1153" s="161" t="str">
        <f t="shared" si="1108"/>
        <v>GK_04XXX_5701p57.12</v>
      </c>
      <c r="L1153" s="79">
        <v>0</v>
      </c>
      <c r="M1153" s="100">
        <f t="shared" ref="M1153:U1153" si="1166">(L1153*M$5)</f>
        <v>0</v>
      </c>
      <c r="N1153" s="100">
        <f t="shared" si="1166"/>
        <v>0</v>
      </c>
      <c r="O1153" s="100">
        <f t="shared" si="1166"/>
        <v>0</v>
      </c>
      <c r="P1153" s="100">
        <f t="shared" si="1166"/>
        <v>0</v>
      </c>
      <c r="Q1153" s="100">
        <f t="shared" si="1166"/>
        <v>0</v>
      </c>
      <c r="R1153" s="100">
        <f t="shared" si="1166"/>
        <v>0</v>
      </c>
      <c r="S1153" s="100">
        <f t="shared" si="1166"/>
        <v>0</v>
      </c>
      <c r="T1153" s="100">
        <f t="shared" si="1166"/>
        <v>0</v>
      </c>
      <c r="U1153" s="100">
        <f t="shared" si="1166"/>
        <v>0</v>
      </c>
      <c r="V1153"/>
    </row>
    <row r="1154" spans="1:22" x14ac:dyDescent="0.25">
      <c r="A1154" t="s">
        <v>95</v>
      </c>
      <c r="B1154" s="95">
        <v>45809</v>
      </c>
      <c r="C1154" t="s">
        <v>612</v>
      </c>
      <c r="D1154" s="2">
        <v>5</v>
      </c>
      <c r="E1154" t="s">
        <v>1538</v>
      </c>
      <c r="F1154" t="s">
        <v>1133</v>
      </c>
      <c r="G1154" t="s">
        <v>1532</v>
      </c>
      <c r="H1154" s="2">
        <v>19</v>
      </c>
      <c r="I1154" t="s">
        <v>45</v>
      </c>
      <c r="J1154" t="s">
        <v>46</v>
      </c>
      <c r="K1154" s="161" t="str">
        <f t="shared" si="1108"/>
        <v>GK_05XXX_5701p57.12</v>
      </c>
      <c r="L1154" s="79">
        <v>0</v>
      </c>
      <c r="M1154" s="100">
        <f t="shared" ref="M1154:U1154" si="1167">(L1154*M$5)</f>
        <v>0</v>
      </c>
      <c r="N1154" s="100">
        <f t="shared" si="1167"/>
        <v>0</v>
      </c>
      <c r="O1154" s="100">
        <f t="shared" si="1167"/>
        <v>0</v>
      </c>
      <c r="P1154" s="100">
        <f t="shared" si="1167"/>
        <v>0</v>
      </c>
      <c r="Q1154" s="100">
        <f t="shared" si="1167"/>
        <v>0</v>
      </c>
      <c r="R1154" s="100">
        <f t="shared" si="1167"/>
        <v>0</v>
      </c>
      <c r="S1154" s="100">
        <f t="shared" si="1167"/>
        <v>0</v>
      </c>
      <c r="T1154" s="100">
        <f t="shared" si="1167"/>
        <v>0</v>
      </c>
      <c r="U1154" s="100">
        <f t="shared" si="1167"/>
        <v>0</v>
      </c>
      <c r="V1154"/>
    </row>
    <row r="1155" spans="1:22" x14ac:dyDescent="0.25">
      <c r="A1155" t="s">
        <v>95</v>
      </c>
      <c r="B1155" s="95">
        <v>45809</v>
      </c>
      <c r="C1155" t="s">
        <v>612</v>
      </c>
      <c r="D1155" s="2">
        <v>6</v>
      </c>
      <c r="E1155" t="s">
        <v>1539</v>
      </c>
      <c r="F1155" t="s">
        <v>1133</v>
      </c>
      <c r="G1155" t="s">
        <v>1532</v>
      </c>
      <c r="H1155" s="2">
        <v>6</v>
      </c>
      <c r="I1155" t="s">
        <v>45</v>
      </c>
      <c r="J1155" t="s">
        <v>46</v>
      </c>
      <c r="K1155" s="161" t="str">
        <f t="shared" si="1108"/>
        <v>GK_06XXX_5701p57.12</v>
      </c>
      <c r="L1155" s="79">
        <v>0</v>
      </c>
      <c r="M1155" s="100">
        <f t="shared" ref="M1155:U1155" si="1168">(L1155*M$5)</f>
        <v>0</v>
      </c>
      <c r="N1155" s="100">
        <f t="shared" si="1168"/>
        <v>0</v>
      </c>
      <c r="O1155" s="100">
        <f t="shared" si="1168"/>
        <v>0</v>
      </c>
      <c r="P1155" s="100">
        <f t="shared" si="1168"/>
        <v>0</v>
      </c>
      <c r="Q1155" s="100">
        <f t="shared" si="1168"/>
        <v>0</v>
      </c>
      <c r="R1155" s="100">
        <f t="shared" si="1168"/>
        <v>0</v>
      </c>
      <c r="S1155" s="100">
        <f t="shared" si="1168"/>
        <v>0</v>
      </c>
      <c r="T1155" s="100">
        <f t="shared" si="1168"/>
        <v>0</v>
      </c>
      <c r="U1155" s="100">
        <f t="shared" si="1168"/>
        <v>0</v>
      </c>
      <c r="V1155"/>
    </row>
    <row r="1156" spans="1:22" x14ac:dyDescent="0.25">
      <c r="A1156" t="s">
        <v>112</v>
      </c>
      <c r="B1156" s="95">
        <v>45809</v>
      </c>
      <c r="C1156" t="s">
        <v>612</v>
      </c>
      <c r="D1156" s="2" t="s">
        <v>88</v>
      </c>
      <c r="E1156" t="s">
        <v>1540</v>
      </c>
      <c r="F1156" t="s">
        <v>1541</v>
      </c>
      <c r="G1156" t="s">
        <v>1542</v>
      </c>
      <c r="H1156" s="2">
        <v>5</v>
      </c>
      <c r="I1156" t="s">
        <v>62</v>
      </c>
      <c r="J1156" t="s">
        <v>63</v>
      </c>
      <c r="K1156" s="161" t="str">
        <f t="shared" si="1108"/>
        <v>GK_DXXXX_5703p57.22</v>
      </c>
      <c r="L1156" s="79">
        <v>0</v>
      </c>
      <c r="M1156" s="100">
        <f t="shared" ref="M1156:U1156" si="1169">(L1156*M$5)</f>
        <v>0</v>
      </c>
      <c r="N1156" s="100">
        <f t="shared" si="1169"/>
        <v>0</v>
      </c>
      <c r="O1156" s="100">
        <f t="shared" si="1169"/>
        <v>0</v>
      </c>
      <c r="P1156" s="100">
        <f t="shared" si="1169"/>
        <v>0</v>
      </c>
      <c r="Q1156" s="100">
        <f t="shared" si="1169"/>
        <v>0</v>
      </c>
      <c r="R1156" s="100">
        <f t="shared" si="1169"/>
        <v>0</v>
      </c>
      <c r="S1156" s="100">
        <f t="shared" si="1169"/>
        <v>0</v>
      </c>
      <c r="T1156" s="100">
        <f t="shared" si="1169"/>
        <v>0</v>
      </c>
      <c r="U1156" s="100">
        <f t="shared" si="1169"/>
        <v>0</v>
      </c>
      <c r="V1156"/>
    </row>
    <row r="1157" spans="1:22" x14ac:dyDescent="0.25">
      <c r="A1157" t="s">
        <v>95</v>
      </c>
      <c r="B1157" s="95">
        <v>45962</v>
      </c>
      <c r="C1157" t="s">
        <v>626</v>
      </c>
      <c r="D1157" s="2" t="s">
        <v>1134</v>
      </c>
      <c r="E1157" t="s">
        <v>1543</v>
      </c>
      <c r="F1157" t="s">
        <v>1208</v>
      </c>
      <c r="H1157" s="2">
        <v>10</v>
      </c>
      <c r="I1157" t="s">
        <v>62</v>
      </c>
      <c r="J1157" t="s">
        <v>63</v>
      </c>
      <c r="K1157" s="161" t="str">
        <f t="shared" si="1108"/>
        <v>KP__AXXX_5701p57.22</v>
      </c>
      <c r="L1157" s="79">
        <v>0</v>
      </c>
      <c r="M1157" s="100">
        <f t="shared" ref="M1157:U1157" si="1170">(L1157*M$5)</f>
        <v>0</v>
      </c>
      <c r="N1157" s="100">
        <f t="shared" si="1170"/>
        <v>0</v>
      </c>
      <c r="O1157" s="100">
        <f t="shared" si="1170"/>
        <v>0</v>
      </c>
      <c r="P1157" s="100">
        <f t="shared" si="1170"/>
        <v>0</v>
      </c>
      <c r="Q1157" s="100">
        <f t="shared" si="1170"/>
        <v>0</v>
      </c>
      <c r="R1157" s="100">
        <f t="shared" si="1170"/>
        <v>0</v>
      </c>
      <c r="S1157" s="100">
        <f t="shared" si="1170"/>
        <v>0</v>
      </c>
      <c r="T1157" s="100">
        <f t="shared" si="1170"/>
        <v>0</v>
      </c>
      <c r="U1157" s="100">
        <f t="shared" si="1170"/>
        <v>0</v>
      </c>
      <c r="V1157"/>
    </row>
    <row r="1158" spans="1:22" x14ac:dyDescent="0.25">
      <c r="A1158" t="s">
        <v>112</v>
      </c>
      <c r="B1158" s="95">
        <v>45658</v>
      </c>
      <c r="C1158" t="s">
        <v>626</v>
      </c>
      <c r="D1158" s="2">
        <v>1</v>
      </c>
      <c r="E1158" t="s">
        <v>1544</v>
      </c>
      <c r="F1158" t="s">
        <v>1133</v>
      </c>
      <c r="H1158" s="2">
        <v>1</v>
      </c>
      <c r="I1158" t="s">
        <v>45</v>
      </c>
      <c r="J1158" t="s">
        <v>46</v>
      </c>
      <c r="K1158" s="161" t="str">
        <f t="shared" si="1108"/>
        <v>KP_01_814_5701p57.12</v>
      </c>
      <c r="L1158" s="79">
        <v>0</v>
      </c>
      <c r="M1158" s="100">
        <f t="shared" ref="M1158:U1158" si="1171">(L1158*M$5)</f>
        <v>0</v>
      </c>
      <c r="N1158" s="100">
        <f t="shared" si="1171"/>
        <v>0</v>
      </c>
      <c r="O1158" s="100">
        <f t="shared" si="1171"/>
        <v>0</v>
      </c>
      <c r="P1158" s="100">
        <f t="shared" si="1171"/>
        <v>0</v>
      </c>
      <c r="Q1158" s="100">
        <f t="shared" si="1171"/>
        <v>0</v>
      </c>
      <c r="R1158" s="100">
        <f t="shared" si="1171"/>
        <v>0</v>
      </c>
      <c r="S1158" s="100">
        <f t="shared" si="1171"/>
        <v>0</v>
      </c>
      <c r="T1158" s="100">
        <f t="shared" si="1171"/>
        <v>0</v>
      </c>
      <c r="U1158" s="100">
        <f t="shared" si="1171"/>
        <v>0</v>
      </c>
      <c r="V1158"/>
    </row>
    <row r="1159" spans="1:22" x14ac:dyDescent="0.25">
      <c r="A1159" t="s">
        <v>112</v>
      </c>
      <c r="B1159" s="95">
        <v>45658</v>
      </c>
      <c r="C1159" t="s">
        <v>626</v>
      </c>
      <c r="D1159" s="2">
        <v>1</v>
      </c>
      <c r="E1159" t="s">
        <v>1545</v>
      </c>
      <c r="F1159" t="s">
        <v>1133</v>
      </c>
      <c r="H1159" s="2">
        <v>1</v>
      </c>
      <c r="I1159" t="s">
        <v>45</v>
      </c>
      <c r="J1159" t="s">
        <v>46</v>
      </c>
      <c r="K1159" s="161" t="str">
        <f t="shared" si="1108"/>
        <v>KP_01_818_5701p57.12</v>
      </c>
      <c r="L1159" s="79">
        <v>0</v>
      </c>
      <c r="M1159" s="100">
        <f t="shared" ref="M1159:U1159" si="1172">(L1159*M$5)</f>
        <v>0</v>
      </c>
      <c r="N1159" s="100">
        <f t="shared" si="1172"/>
        <v>0</v>
      </c>
      <c r="O1159" s="100">
        <f t="shared" si="1172"/>
        <v>0</v>
      </c>
      <c r="P1159" s="100">
        <f t="shared" si="1172"/>
        <v>0</v>
      </c>
      <c r="Q1159" s="100">
        <f t="shared" si="1172"/>
        <v>0</v>
      </c>
      <c r="R1159" s="100">
        <f t="shared" si="1172"/>
        <v>0</v>
      </c>
      <c r="S1159" s="100">
        <f t="shared" si="1172"/>
        <v>0</v>
      </c>
      <c r="T1159" s="100">
        <f t="shared" si="1172"/>
        <v>0</v>
      </c>
      <c r="U1159" s="100">
        <f t="shared" si="1172"/>
        <v>0</v>
      </c>
      <c r="V1159"/>
    </row>
    <row r="1160" spans="1:22" x14ac:dyDescent="0.25">
      <c r="A1160" t="s">
        <v>112</v>
      </c>
      <c r="B1160" s="95">
        <v>45658</v>
      </c>
      <c r="C1160" t="s">
        <v>626</v>
      </c>
      <c r="D1160" s="2">
        <v>1</v>
      </c>
      <c r="E1160" t="s">
        <v>1546</v>
      </c>
      <c r="F1160" t="s">
        <v>1133</v>
      </c>
      <c r="H1160" s="2">
        <v>1</v>
      </c>
      <c r="I1160" t="s">
        <v>45</v>
      </c>
      <c r="J1160" t="s">
        <v>46</v>
      </c>
      <c r="K1160" s="161" t="str">
        <f t="shared" ref="K1160:K1223" si="1173">CONCATENATE(E1160,I1160)</f>
        <v>KP_01_822_5701p57.12</v>
      </c>
      <c r="L1160" s="79">
        <v>0</v>
      </c>
      <c r="M1160" s="100">
        <f t="shared" ref="M1160:U1160" si="1174">(L1160*M$5)</f>
        <v>0</v>
      </c>
      <c r="N1160" s="100">
        <f t="shared" si="1174"/>
        <v>0</v>
      </c>
      <c r="O1160" s="100">
        <f t="shared" si="1174"/>
        <v>0</v>
      </c>
      <c r="P1160" s="100">
        <f t="shared" si="1174"/>
        <v>0</v>
      </c>
      <c r="Q1160" s="100">
        <f t="shared" si="1174"/>
        <v>0</v>
      </c>
      <c r="R1160" s="100">
        <f t="shared" si="1174"/>
        <v>0</v>
      </c>
      <c r="S1160" s="100">
        <f t="shared" si="1174"/>
        <v>0</v>
      </c>
      <c r="T1160" s="100">
        <f t="shared" si="1174"/>
        <v>0</v>
      </c>
      <c r="U1160" s="100">
        <f t="shared" si="1174"/>
        <v>0</v>
      </c>
      <c r="V1160"/>
    </row>
    <row r="1161" spans="1:22" x14ac:dyDescent="0.25">
      <c r="A1161" t="s">
        <v>112</v>
      </c>
      <c r="B1161" s="95">
        <v>45658</v>
      </c>
      <c r="C1161" t="s">
        <v>626</v>
      </c>
      <c r="D1161" s="2">
        <v>1</v>
      </c>
      <c r="E1161" t="s">
        <v>1547</v>
      </c>
      <c r="F1161" t="s">
        <v>1133</v>
      </c>
      <c r="H1161" s="2">
        <v>1</v>
      </c>
      <c r="I1161" t="s">
        <v>45</v>
      </c>
      <c r="J1161" t="s">
        <v>46</v>
      </c>
      <c r="K1161" s="161" t="str">
        <f t="shared" si="1173"/>
        <v>KP_01_824_5701p57.12</v>
      </c>
      <c r="L1161" s="79">
        <v>0</v>
      </c>
      <c r="M1161" s="100">
        <f t="shared" ref="M1161:U1161" si="1175">(L1161*M$5)</f>
        <v>0</v>
      </c>
      <c r="N1161" s="100">
        <f t="shared" si="1175"/>
        <v>0</v>
      </c>
      <c r="O1161" s="100">
        <f t="shared" si="1175"/>
        <v>0</v>
      </c>
      <c r="P1161" s="100">
        <f t="shared" si="1175"/>
        <v>0</v>
      </c>
      <c r="Q1161" s="100">
        <f t="shared" si="1175"/>
        <v>0</v>
      </c>
      <c r="R1161" s="100">
        <f t="shared" si="1175"/>
        <v>0</v>
      </c>
      <c r="S1161" s="100">
        <f t="shared" si="1175"/>
        <v>0</v>
      </c>
      <c r="T1161" s="100">
        <f t="shared" si="1175"/>
        <v>0</v>
      </c>
      <c r="U1161" s="100">
        <f t="shared" si="1175"/>
        <v>0</v>
      </c>
      <c r="V1161"/>
    </row>
    <row r="1162" spans="1:22" x14ac:dyDescent="0.25">
      <c r="A1162" t="s">
        <v>112</v>
      </c>
      <c r="B1162" s="95">
        <v>45658</v>
      </c>
      <c r="C1162" t="s">
        <v>626</v>
      </c>
      <c r="D1162" s="2">
        <v>1</v>
      </c>
      <c r="E1162" t="s">
        <v>1548</v>
      </c>
      <c r="F1162" t="s">
        <v>1133</v>
      </c>
      <c r="H1162" s="2">
        <v>1</v>
      </c>
      <c r="I1162" t="s">
        <v>45</v>
      </c>
      <c r="J1162" t="s">
        <v>46</v>
      </c>
      <c r="K1162" s="161" t="str">
        <f t="shared" si="1173"/>
        <v>KP_01_824_5702p57.12</v>
      </c>
      <c r="L1162" s="79">
        <v>0</v>
      </c>
      <c r="M1162" s="100">
        <f t="shared" ref="M1162:U1162" si="1176">(L1162*M$5)</f>
        <v>0</v>
      </c>
      <c r="N1162" s="100">
        <f t="shared" si="1176"/>
        <v>0</v>
      </c>
      <c r="O1162" s="100">
        <f t="shared" si="1176"/>
        <v>0</v>
      </c>
      <c r="P1162" s="100">
        <f t="shared" si="1176"/>
        <v>0</v>
      </c>
      <c r="Q1162" s="100">
        <f t="shared" si="1176"/>
        <v>0</v>
      </c>
      <c r="R1162" s="100">
        <f t="shared" si="1176"/>
        <v>0</v>
      </c>
      <c r="S1162" s="100">
        <f t="shared" si="1176"/>
        <v>0</v>
      </c>
      <c r="T1162" s="100">
        <f t="shared" si="1176"/>
        <v>0</v>
      </c>
      <c r="U1162" s="100">
        <f t="shared" si="1176"/>
        <v>0</v>
      </c>
      <c r="V1162"/>
    </row>
    <row r="1163" spans="1:22" x14ac:dyDescent="0.25">
      <c r="A1163" t="s">
        <v>112</v>
      </c>
      <c r="B1163" s="95">
        <v>45962</v>
      </c>
      <c r="C1163" t="s">
        <v>626</v>
      </c>
      <c r="D1163" s="2" t="s">
        <v>88</v>
      </c>
      <c r="E1163" t="s">
        <v>1549</v>
      </c>
      <c r="F1163" t="s">
        <v>1550</v>
      </c>
      <c r="G1163" t="s">
        <v>1181</v>
      </c>
      <c r="H1163" s="2">
        <v>1</v>
      </c>
      <c r="I1163" t="s">
        <v>62</v>
      </c>
      <c r="J1163" t="s">
        <v>63</v>
      </c>
      <c r="K1163" s="161" t="str">
        <f t="shared" si="1173"/>
        <v>KP_DXXXX_5702p57.22</v>
      </c>
      <c r="L1163" s="79">
        <v>0</v>
      </c>
      <c r="M1163" s="100">
        <f t="shared" ref="M1163:U1163" si="1177">(L1163*M$5)</f>
        <v>0</v>
      </c>
      <c r="N1163" s="100">
        <f t="shared" si="1177"/>
        <v>0</v>
      </c>
      <c r="O1163" s="100">
        <f t="shared" si="1177"/>
        <v>0</v>
      </c>
      <c r="P1163" s="100">
        <f t="shared" si="1177"/>
        <v>0</v>
      </c>
      <c r="Q1163" s="100">
        <f t="shared" si="1177"/>
        <v>0</v>
      </c>
      <c r="R1163" s="100">
        <f t="shared" si="1177"/>
        <v>0</v>
      </c>
      <c r="S1163" s="100">
        <f t="shared" si="1177"/>
        <v>0</v>
      </c>
      <c r="T1163" s="100">
        <f t="shared" si="1177"/>
        <v>0</v>
      </c>
      <c r="U1163" s="100">
        <f t="shared" si="1177"/>
        <v>0</v>
      </c>
      <c r="V1163"/>
    </row>
    <row r="1164" spans="1:22" x14ac:dyDescent="0.25">
      <c r="A1164" t="s">
        <v>112</v>
      </c>
      <c r="B1164" s="95">
        <v>45962</v>
      </c>
      <c r="C1164" t="s">
        <v>626</v>
      </c>
      <c r="D1164" s="2" t="s">
        <v>88</v>
      </c>
      <c r="E1164" t="s">
        <v>1551</v>
      </c>
      <c r="F1164" t="s">
        <v>1552</v>
      </c>
      <c r="G1164" t="s">
        <v>1553</v>
      </c>
      <c r="H1164" s="2">
        <v>1</v>
      </c>
      <c r="I1164" t="s">
        <v>62</v>
      </c>
      <c r="J1164" t="s">
        <v>63</v>
      </c>
      <c r="K1164" s="161" t="str">
        <f t="shared" si="1173"/>
        <v>KP_DXXXX_5703p57.22</v>
      </c>
      <c r="L1164" s="79">
        <v>0</v>
      </c>
      <c r="M1164" s="100">
        <f t="shared" ref="M1164:U1164" si="1178">(L1164*M$5)</f>
        <v>0</v>
      </c>
      <c r="N1164" s="100">
        <f t="shared" si="1178"/>
        <v>0</v>
      </c>
      <c r="O1164" s="100">
        <f t="shared" si="1178"/>
        <v>0</v>
      </c>
      <c r="P1164" s="100">
        <f t="shared" si="1178"/>
        <v>0</v>
      </c>
      <c r="Q1164" s="100">
        <f t="shared" si="1178"/>
        <v>0</v>
      </c>
      <c r="R1164" s="100">
        <f t="shared" si="1178"/>
        <v>0</v>
      </c>
      <c r="S1164" s="100">
        <f t="shared" si="1178"/>
        <v>0</v>
      </c>
      <c r="T1164" s="100">
        <f t="shared" si="1178"/>
        <v>0</v>
      </c>
      <c r="U1164" s="100">
        <f t="shared" si="1178"/>
        <v>0</v>
      </c>
      <c r="V1164"/>
    </row>
    <row r="1165" spans="1:22" x14ac:dyDescent="0.25">
      <c r="A1165"/>
      <c r="B1165" s="95">
        <v>45931</v>
      </c>
      <c r="C1165" t="s">
        <v>633</v>
      </c>
      <c r="D1165" s="2">
        <v>0</v>
      </c>
      <c r="E1165" t="s">
        <v>1554</v>
      </c>
      <c r="F1165" t="s">
        <v>1477</v>
      </c>
      <c r="H1165" s="2">
        <v>1</v>
      </c>
      <c r="I1165" t="s">
        <v>53</v>
      </c>
      <c r="J1165" t="s">
        <v>54</v>
      </c>
      <c r="K1165" s="161" t="str">
        <f t="shared" si="1173"/>
        <v>MB_00_01_5701p57.15</v>
      </c>
      <c r="L1165" s="79">
        <v>0</v>
      </c>
      <c r="M1165" s="100">
        <f t="shared" ref="M1165:U1165" si="1179">(L1165*M$5)</f>
        <v>0</v>
      </c>
      <c r="N1165" s="100">
        <f t="shared" si="1179"/>
        <v>0</v>
      </c>
      <c r="O1165" s="100">
        <f t="shared" si="1179"/>
        <v>0</v>
      </c>
      <c r="P1165" s="100">
        <f t="shared" si="1179"/>
        <v>0</v>
      </c>
      <c r="Q1165" s="100">
        <f t="shared" si="1179"/>
        <v>0</v>
      </c>
      <c r="R1165" s="100">
        <f t="shared" si="1179"/>
        <v>0</v>
      </c>
      <c r="S1165" s="100">
        <f t="shared" si="1179"/>
        <v>0</v>
      </c>
      <c r="T1165" s="100">
        <f t="shared" si="1179"/>
        <v>0</v>
      </c>
      <c r="U1165" s="100">
        <f t="shared" si="1179"/>
        <v>0</v>
      </c>
      <c r="V1165"/>
    </row>
    <row r="1166" spans="1:22" x14ac:dyDescent="0.25">
      <c r="A1166" s="98" t="s">
        <v>637</v>
      </c>
      <c r="B1166" s="95">
        <v>43556</v>
      </c>
      <c r="C1166" s="162" t="s">
        <v>638</v>
      </c>
      <c r="D1166" s="161" t="s">
        <v>203</v>
      </c>
      <c r="E1166" s="162" t="s">
        <v>1555</v>
      </c>
      <c r="F1166" s="162" t="s">
        <v>1254</v>
      </c>
      <c r="G1166" s="162" t="s">
        <v>1556</v>
      </c>
      <c r="H1166" s="161">
        <v>1</v>
      </c>
      <c r="I1166" s="99" t="s">
        <v>62</v>
      </c>
      <c r="J1166" s="99" t="s">
        <v>63</v>
      </c>
      <c r="K1166" s="161" t="str">
        <f t="shared" si="1173"/>
        <v>NA__K_XX_5701p57.22</v>
      </c>
      <c r="L1166" s="79">
        <v>0</v>
      </c>
      <c r="M1166" s="100">
        <f t="shared" ref="M1166:U1166" si="1180">(L1166*M$5)</f>
        <v>0</v>
      </c>
      <c r="N1166" s="100">
        <f t="shared" si="1180"/>
        <v>0</v>
      </c>
      <c r="O1166" s="100">
        <f t="shared" si="1180"/>
        <v>0</v>
      </c>
      <c r="P1166" s="100">
        <f t="shared" si="1180"/>
        <v>0</v>
      </c>
      <c r="Q1166" s="100">
        <f t="shared" si="1180"/>
        <v>0</v>
      </c>
      <c r="R1166" s="100">
        <f t="shared" si="1180"/>
        <v>0</v>
      </c>
      <c r="S1166" s="100">
        <f t="shared" si="1180"/>
        <v>0</v>
      </c>
      <c r="T1166" s="100">
        <f t="shared" si="1180"/>
        <v>0</v>
      </c>
      <c r="U1166" s="100">
        <f t="shared" si="1180"/>
        <v>0</v>
      </c>
      <c r="V1166" s="162" t="s">
        <v>1557</v>
      </c>
    </row>
    <row r="1167" spans="1:22" x14ac:dyDescent="0.25">
      <c r="A1167" s="98" t="s">
        <v>637</v>
      </c>
      <c r="B1167" s="95">
        <v>43556</v>
      </c>
      <c r="C1167" s="162" t="s">
        <v>638</v>
      </c>
      <c r="D1167" s="161" t="s">
        <v>203</v>
      </c>
      <c r="E1167" s="162" t="s">
        <v>1558</v>
      </c>
      <c r="F1167" s="162" t="s">
        <v>1254</v>
      </c>
      <c r="G1167" s="162" t="s">
        <v>1556</v>
      </c>
      <c r="H1167" s="161">
        <v>1</v>
      </c>
      <c r="I1167" s="99" t="s">
        <v>62</v>
      </c>
      <c r="J1167" s="99" t="s">
        <v>63</v>
      </c>
      <c r="K1167" s="161" t="str">
        <f t="shared" si="1173"/>
        <v>NA__K_XX_5702p57.22</v>
      </c>
      <c r="L1167" s="79">
        <v>0</v>
      </c>
      <c r="M1167" s="100">
        <f t="shared" ref="M1167:U1167" si="1181">(L1167*M$5)</f>
        <v>0</v>
      </c>
      <c r="N1167" s="100">
        <f t="shared" si="1181"/>
        <v>0</v>
      </c>
      <c r="O1167" s="100">
        <f t="shared" si="1181"/>
        <v>0</v>
      </c>
      <c r="P1167" s="100">
        <f t="shared" si="1181"/>
        <v>0</v>
      </c>
      <c r="Q1167" s="100">
        <f t="shared" si="1181"/>
        <v>0</v>
      </c>
      <c r="R1167" s="100">
        <f t="shared" si="1181"/>
        <v>0</v>
      </c>
      <c r="S1167" s="100">
        <f t="shared" si="1181"/>
        <v>0</v>
      </c>
      <c r="T1167" s="100">
        <f t="shared" si="1181"/>
        <v>0</v>
      </c>
      <c r="U1167" s="100">
        <f t="shared" si="1181"/>
        <v>0</v>
      </c>
      <c r="V1167" s="162" t="s">
        <v>1559</v>
      </c>
    </row>
    <row r="1168" spans="1:22" x14ac:dyDescent="0.25">
      <c r="A1168" s="98" t="s">
        <v>86</v>
      </c>
      <c r="B1168" s="95">
        <v>43647</v>
      </c>
      <c r="C1168" s="162" t="s">
        <v>638</v>
      </c>
      <c r="D1168" s="161">
        <v>0</v>
      </c>
      <c r="E1168" s="162" t="s">
        <v>1560</v>
      </c>
      <c r="F1168" s="162" t="s">
        <v>1133</v>
      </c>
      <c r="G1168" s="162"/>
      <c r="H1168" s="161">
        <v>1</v>
      </c>
      <c r="I1168" s="99" t="s">
        <v>45</v>
      </c>
      <c r="J1168" s="99" t="s">
        <v>46</v>
      </c>
      <c r="K1168" s="161" t="str">
        <f t="shared" si="1173"/>
        <v>NA_00_05_5774p57.12</v>
      </c>
      <c r="L1168" s="79">
        <v>0</v>
      </c>
      <c r="M1168" s="100">
        <f t="shared" ref="M1168:U1168" si="1182">(L1168*M$5)</f>
        <v>0</v>
      </c>
      <c r="N1168" s="100">
        <f t="shared" si="1182"/>
        <v>0</v>
      </c>
      <c r="O1168" s="100">
        <f t="shared" si="1182"/>
        <v>0</v>
      </c>
      <c r="P1168" s="100">
        <f t="shared" si="1182"/>
        <v>0</v>
      </c>
      <c r="Q1168" s="100">
        <f t="shared" si="1182"/>
        <v>0</v>
      </c>
      <c r="R1168" s="100">
        <f t="shared" si="1182"/>
        <v>0</v>
      </c>
      <c r="S1168" s="100">
        <f t="shared" si="1182"/>
        <v>0</v>
      </c>
      <c r="T1168" s="100">
        <f t="shared" si="1182"/>
        <v>0</v>
      </c>
      <c r="U1168" s="100">
        <f t="shared" si="1182"/>
        <v>0</v>
      </c>
      <c r="V1168" s="162"/>
    </row>
    <row r="1169" spans="1:22" x14ac:dyDescent="0.25">
      <c r="A1169" s="98" t="s">
        <v>86</v>
      </c>
      <c r="B1169" s="95">
        <v>43647</v>
      </c>
      <c r="C1169" s="162" t="s">
        <v>638</v>
      </c>
      <c r="D1169" s="161">
        <v>0</v>
      </c>
      <c r="E1169" s="162" t="s">
        <v>1561</v>
      </c>
      <c r="F1169" s="162" t="s">
        <v>1133</v>
      </c>
      <c r="G1169" s="162"/>
      <c r="H1169" s="161">
        <v>1</v>
      </c>
      <c r="I1169" s="99" t="s">
        <v>45</v>
      </c>
      <c r="J1169" s="99" t="s">
        <v>46</v>
      </c>
      <c r="K1169" s="161" t="str">
        <f t="shared" si="1173"/>
        <v>NA_00_05_5775p57.12</v>
      </c>
      <c r="L1169" s="79">
        <v>0</v>
      </c>
      <c r="M1169" s="100">
        <f t="shared" ref="M1169:U1169" si="1183">(L1169*M$5)</f>
        <v>0</v>
      </c>
      <c r="N1169" s="100">
        <f t="shared" si="1183"/>
        <v>0</v>
      </c>
      <c r="O1169" s="100">
        <f t="shared" si="1183"/>
        <v>0</v>
      </c>
      <c r="P1169" s="100">
        <f t="shared" si="1183"/>
        <v>0</v>
      </c>
      <c r="Q1169" s="100">
        <f t="shared" si="1183"/>
        <v>0</v>
      </c>
      <c r="R1169" s="100">
        <f t="shared" si="1183"/>
        <v>0</v>
      </c>
      <c r="S1169" s="100">
        <f t="shared" si="1183"/>
        <v>0</v>
      </c>
      <c r="T1169" s="100">
        <f t="shared" si="1183"/>
        <v>0</v>
      </c>
      <c r="U1169" s="100">
        <f t="shared" si="1183"/>
        <v>0</v>
      </c>
      <c r="V1169" s="162"/>
    </row>
    <row r="1170" spans="1:22" x14ac:dyDescent="0.25">
      <c r="A1170" s="98" t="s">
        <v>86</v>
      </c>
      <c r="B1170" s="95">
        <v>43647</v>
      </c>
      <c r="C1170" s="162" t="s">
        <v>638</v>
      </c>
      <c r="D1170" s="161">
        <v>0</v>
      </c>
      <c r="E1170" s="162" t="s">
        <v>1562</v>
      </c>
      <c r="F1170" s="162" t="s">
        <v>1133</v>
      </c>
      <c r="G1170" s="162"/>
      <c r="H1170" s="161">
        <v>1</v>
      </c>
      <c r="I1170" s="99" t="s">
        <v>45</v>
      </c>
      <c r="J1170" s="99" t="s">
        <v>46</v>
      </c>
      <c r="K1170" s="161" t="str">
        <f t="shared" si="1173"/>
        <v>NA_00_06_5774p57.12</v>
      </c>
      <c r="L1170" s="79">
        <v>0</v>
      </c>
      <c r="M1170" s="100">
        <f t="shared" ref="M1170:U1170" si="1184">(L1170*M$5)</f>
        <v>0</v>
      </c>
      <c r="N1170" s="100">
        <f t="shared" si="1184"/>
        <v>0</v>
      </c>
      <c r="O1170" s="100">
        <f t="shared" si="1184"/>
        <v>0</v>
      </c>
      <c r="P1170" s="100">
        <f t="shared" si="1184"/>
        <v>0</v>
      </c>
      <c r="Q1170" s="100">
        <f t="shared" si="1184"/>
        <v>0</v>
      </c>
      <c r="R1170" s="100">
        <f t="shared" si="1184"/>
        <v>0</v>
      </c>
      <c r="S1170" s="100">
        <f t="shared" si="1184"/>
        <v>0</v>
      </c>
      <c r="T1170" s="100">
        <f t="shared" si="1184"/>
        <v>0</v>
      </c>
      <c r="U1170" s="100">
        <f t="shared" si="1184"/>
        <v>0</v>
      </c>
      <c r="V1170" s="162"/>
    </row>
    <row r="1171" spans="1:22" x14ac:dyDescent="0.25">
      <c r="A1171" s="98" t="s">
        <v>86</v>
      </c>
      <c r="B1171" s="95">
        <v>43647</v>
      </c>
      <c r="C1171" s="162" t="s">
        <v>638</v>
      </c>
      <c r="D1171" s="161">
        <v>0</v>
      </c>
      <c r="E1171" s="162" t="s">
        <v>1563</v>
      </c>
      <c r="F1171" s="162" t="s">
        <v>1133</v>
      </c>
      <c r="G1171" s="162"/>
      <c r="H1171" s="161">
        <v>1</v>
      </c>
      <c r="I1171" s="99" t="s">
        <v>45</v>
      </c>
      <c r="J1171" s="99" t="s">
        <v>46</v>
      </c>
      <c r="K1171" s="161" t="str">
        <f t="shared" si="1173"/>
        <v>NA_00_06_5776p57.12</v>
      </c>
      <c r="L1171" s="79">
        <v>0</v>
      </c>
      <c r="M1171" s="100">
        <f t="shared" ref="M1171:U1171" si="1185">(L1171*M$5)</f>
        <v>0</v>
      </c>
      <c r="N1171" s="100">
        <f t="shared" si="1185"/>
        <v>0</v>
      </c>
      <c r="O1171" s="100">
        <f t="shared" si="1185"/>
        <v>0</v>
      </c>
      <c r="P1171" s="100">
        <f t="shared" si="1185"/>
        <v>0</v>
      </c>
      <c r="Q1171" s="100">
        <f t="shared" si="1185"/>
        <v>0</v>
      </c>
      <c r="R1171" s="100">
        <f t="shared" si="1185"/>
        <v>0</v>
      </c>
      <c r="S1171" s="100">
        <f t="shared" si="1185"/>
        <v>0</v>
      </c>
      <c r="T1171" s="100">
        <f t="shared" si="1185"/>
        <v>0</v>
      </c>
      <c r="U1171" s="100">
        <f t="shared" si="1185"/>
        <v>0</v>
      </c>
      <c r="V1171" s="162"/>
    </row>
    <row r="1172" spans="1:22" x14ac:dyDescent="0.25">
      <c r="A1172" s="98" t="s">
        <v>86</v>
      </c>
      <c r="B1172" s="95">
        <v>43647</v>
      </c>
      <c r="C1172" s="162" t="s">
        <v>638</v>
      </c>
      <c r="D1172" s="161">
        <v>0</v>
      </c>
      <c r="E1172" s="162" t="s">
        <v>1564</v>
      </c>
      <c r="F1172" s="162" t="s">
        <v>1133</v>
      </c>
      <c r="G1172" s="162"/>
      <c r="H1172" s="161">
        <v>1</v>
      </c>
      <c r="I1172" s="99" t="s">
        <v>45</v>
      </c>
      <c r="J1172" s="99" t="s">
        <v>46</v>
      </c>
      <c r="K1172" s="161" t="str">
        <f t="shared" si="1173"/>
        <v>NA_00_06_5778p57.12</v>
      </c>
      <c r="L1172" s="79">
        <v>0</v>
      </c>
      <c r="M1172" s="100">
        <f t="shared" ref="M1172:U1172" si="1186">(L1172*M$5)</f>
        <v>0</v>
      </c>
      <c r="N1172" s="100">
        <f t="shared" si="1186"/>
        <v>0</v>
      </c>
      <c r="O1172" s="100">
        <f t="shared" si="1186"/>
        <v>0</v>
      </c>
      <c r="P1172" s="100">
        <f t="shared" si="1186"/>
        <v>0</v>
      </c>
      <c r="Q1172" s="100">
        <f t="shared" si="1186"/>
        <v>0</v>
      </c>
      <c r="R1172" s="100">
        <f t="shared" si="1186"/>
        <v>0</v>
      </c>
      <c r="S1172" s="100">
        <f t="shared" si="1186"/>
        <v>0</v>
      </c>
      <c r="T1172" s="100">
        <f t="shared" si="1186"/>
        <v>0</v>
      </c>
      <c r="U1172" s="100">
        <f t="shared" si="1186"/>
        <v>0</v>
      </c>
      <c r="V1172" s="162"/>
    </row>
    <row r="1173" spans="1:22" x14ac:dyDescent="0.25">
      <c r="A1173" s="98" t="s">
        <v>86</v>
      </c>
      <c r="B1173" s="95">
        <v>43647</v>
      </c>
      <c r="C1173" s="162" t="s">
        <v>638</v>
      </c>
      <c r="D1173" s="161">
        <v>0</v>
      </c>
      <c r="E1173" s="162" t="s">
        <v>1565</v>
      </c>
      <c r="F1173" s="162" t="s">
        <v>1133</v>
      </c>
      <c r="G1173" s="162"/>
      <c r="H1173" s="161">
        <v>1</v>
      </c>
      <c r="I1173" s="99" t="s">
        <v>45</v>
      </c>
      <c r="J1173" s="99" t="s">
        <v>46</v>
      </c>
      <c r="K1173" s="161" t="str">
        <f t="shared" si="1173"/>
        <v>NA_00_10_5775p57.12</v>
      </c>
      <c r="L1173" s="79">
        <v>0</v>
      </c>
      <c r="M1173" s="100">
        <f t="shared" ref="M1173:U1173" si="1187">(L1173*M$5)</f>
        <v>0</v>
      </c>
      <c r="N1173" s="100">
        <f t="shared" si="1187"/>
        <v>0</v>
      </c>
      <c r="O1173" s="100">
        <f t="shared" si="1187"/>
        <v>0</v>
      </c>
      <c r="P1173" s="100">
        <f t="shared" si="1187"/>
        <v>0</v>
      </c>
      <c r="Q1173" s="100">
        <f t="shared" si="1187"/>
        <v>0</v>
      </c>
      <c r="R1173" s="100">
        <f t="shared" si="1187"/>
        <v>0</v>
      </c>
      <c r="S1173" s="100">
        <f t="shared" si="1187"/>
        <v>0</v>
      </c>
      <c r="T1173" s="100">
        <f t="shared" si="1187"/>
        <v>0</v>
      </c>
      <c r="U1173" s="100">
        <f t="shared" si="1187"/>
        <v>0</v>
      </c>
      <c r="V1173" s="162"/>
    </row>
    <row r="1174" spans="1:22" x14ac:dyDescent="0.25">
      <c r="A1174" s="98" t="s">
        <v>86</v>
      </c>
      <c r="B1174" s="95">
        <v>43647</v>
      </c>
      <c r="C1174" s="162" t="s">
        <v>638</v>
      </c>
      <c r="D1174" s="161">
        <v>0</v>
      </c>
      <c r="E1174" s="162" t="s">
        <v>1566</v>
      </c>
      <c r="F1174" s="162" t="s">
        <v>1133</v>
      </c>
      <c r="G1174" s="162"/>
      <c r="H1174" s="161">
        <v>1</v>
      </c>
      <c r="I1174" s="99" t="s">
        <v>45</v>
      </c>
      <c r="J1174" s="99" t="s">
        <v>46</v>
      </c>
      <c r="K1174" s="161" t="str">
        <f t="shared" si="1173"/>
        <v>NA_00_10_5776p57.12</v>
      </c>
      <c r="L1174" s="79">
        <v>0</v>
      </c>
      <c r="M1174" s="100">
        <f t="shared" ref="M1174:U1174" si="1188">(L1174*M$5)</f>
        <v>0</v>
      </c>
      <c r="N1174" s="100">
        <f t="shared" si="1188"/>
        <v>0</v>
      </c>
      <c r="O1174" s="100">
        <f t="shared" si="1188"/>
        <v>0</v>
      </c>
      <c r="P1174" s="100">
        <f t="shared" si="1188"/>
        <v>0</v>
      </c>
      <c r="Q1174" s="100">
        <f t="shared" si="1188"/>
        <v>0</v>
      </c>
      <c r="R1174" s="100">
        <f t="shared" si="1188"/>
        <v>0</v>
      </c>
      <c r="S1174" s="100">
        <f t="shared" si="1188"/>
        <v>0</v>
      </c>
      <c r="T1174" s="100">
        <f t="shared" si="1188"/>
        <v>0</v>
      </c>
      <c r="U1174" s="100">
        <f t="shared" si="1188"/>
        <v>0</v>
      </c>
      <c r="V1174" s="162"/>
    </row>
    <row r="1175" spans="1:22" x14ac:dyDescent="0.25">
      <c r="A1175" s="98" t="s">
        <v>637</v>
      </c>
      <c r="B1175" s="95">
        <v>43556</v>
      </c>
      <c r="C1175" s="162" t="s">
        <v>638</v>
      </c>
      <c r="D1175" s="161">
        <v>0</v>
      </c>
      <c r="E1175" s="162" t="s">
        <v>1567</v>
      </c>
      <c r="F1175" s="162" t="s">
        <v>1254</v>
      </c>
      <c r="G1175" s="162"/>
      <c r="H1175" s="161">
        <v>1</v>
      </c>
      <c r="I1175" s="99" t="s">
        <v>62</v>
      </c>
      <c r="J1175" s="99" t="s">
        <v>63</v>
      </c>
      <c r="K1175" s="161" t="str">
        <f t="shared" si="1173"/>
        <v>NA_00_21_5701p57.22</v>
      </c>
      <c r="L1175" s="79">
        <v>0</v>
      </c>
      <c r="M1175" s="100">
        <f t="shared" ref="M1175:U1175" si="1189">(L1175*M$5)</f>
        <v>0</v>
      </c>
      <c r="N1175" s="100">
        <f t="shared" si="1189"/>
        <v>0</v>
      </c>
      <c r="O1175" s="100">
        <f t="shared" si="1189"/>
        <v>0</v>
      </c>
      <c r="P1175" s="100">
        <f t="shared" si="1189"/>
        <v>0</v>
      </c>
      <c r="Q1175" s="100">
        <f t="shared" si="1189"/>
        <v>0</v>
      </c>
      <c r="R1175" s="100">
        <f t="shared" si="1189"/>
        <v>0</v>
      </c>
      <c r="S1175" s="100">
        <f t="shared" si="1189"/>
        <v>0</v>
      </c>
      <c r="T1175" s="100">
        <f t="shared" si="1189"/>
        <v>0</v>
      </c>
      <c r="U1175" s="100">
        <f t="shared" si="1189"/>
        <v>0</v>
      </c>
      <c r="V1175" s="162" t="s">
        <v>1568</v>
      </c>
    </row>
    <row r="1176" spans="1:22" x14ac:dyDescent="0.25">
      <c r="A1176" s="98" t="s">
        <v>637</v>
      </c>
      <c r="B1176" s="95">
        <v>43556</v>
      </c>
      <c r="C1176" s="162" t="s">
        <v>638</v>
      </c>
      <c r="D1176" s="161">
        <v>0</v>
      </c>
      <c r="E1176" s="162" t="s">
        <v>1569</v>
      </c>
      <c r="F1176" s="162" t="s">
        <v>1254</v>
      </c>
      <c r="G1176" s="162"/>
      <c r="H1176" s="161">
        <v>1</v>
      </c>
      <c r="I1176" s="99" t="s">
        <v>62</v>
      </c>
      <c r="J1176" s="99" t="s">
        <v>63</v>
      </c>
      <c r="K1176" s="161" t="str">
        <f t="shared" si="1173"/>
        <v>NA_00_21_5702p57.22</v>
      </c>
      <c r="L1176" s="79">
        <v>0</v>
      </c>
      <c r="M1176" s="100">
        <f t="shared" ref="M1176:U1176" si="1190">(L1176*M$5)</f>
        <v>0</v>
      </c>
      <c r="N1176" s="100">
        <f t="shared" si="1190"/>
        <v>0</v>
      </c>
      <c r="O1176" s="100">
        <f t="shared" si="1190"/>
        <v>0</v>
      </c>
      <c r="P1176" s="100">
        <f t="shared" si="1190"/>
        <v>0</v>
      </c>
      <c r="Q1176" s="100">
        <f t="shared" si="1190"/>
        <v>0</v>
      </c>
      <c r="R1176" s="100">
        <f t="shared" si="1190"/>
        <v>0</v>
      </c>
      <c r="S1176" s="100">
        <f t="shared" si="1190"/>
        <v>0</v>
      </c>
      <c r="T1176" s="100">
        <f t="shared" si="1190"/>
        <v>0</v>
      </c>
      <c r="U1176" s="100">
        <f t="shared" si="1190"/>
        <v>0</v>
      </c>
      <c r="V1176" s="162" t="s">
        <v>1570</v>
      </c>
    </row>
    <row r="1177" spans="1:22" x14ac:dyDescent="0.25">
      <c r="A1177"/>
      <c r="B1177" s="95">
        <v>45658</v>
      </c>
      <c r="C1177" t="s">
        <v>638</v>
      </c>
      <c r="D1177" s="2">
        <v>3</v>
      </c>
      <c r="E1177" t="s">
        <v>1571</v>
      </c>
      <c r="F1177" t="s">
        <v>1231</v>
      </c>
      <c r="H1177">
        <v>1</v>
      </c>
      <c r="I1177" t="s">
        <v>62</v>
      </c>
      <c r="J1177" t="s">
        <v>63</v>
      </c>
      <c r="K1177" t="str">
        <f t="shared" si="1173"/>
        <v>NA_03_05_5701p57.22</v>
      </c>
      <c r="L1177" s="79">
        <v>0</v>
      </c>
      <c r="M1177" s="100">
        <f t="shared" ref="M1177:U1177" si="1191">(L1177*M$5)</f>
        <v>0</v>
      </c>
      <c r="N1177" s="100">
        <f t="shared" si="1191"/>
        <v>0</v>
      </c>
      <c r="O1177" s="100">
        <f t="shared" si="1191"/>
        <v>0</v>
      </c>
      <c r="P1177" s="100">
        <f t="shared" si="1191"/>
        <v>0</v>
      </c>
      <c r="Q1177" s="100">
        <f t="shared" si="1191"/>
        <v>0</v>
      </c>
      <c r="R1177" s="100">
        <f t="shared" si="1191"/>
        <v>0</v>
      </c>
      <c r="S1177" s="100">
        <f t="shared" si="1191"/>
        <v>0</v>
      </c>
      <c r="T1177" s="100">
        <f t="shared" si="1191"/>
        <v>0</v>
      </c>
      <c r="U1177" s="100">
        <f t="shared" si="1191"/>
        <v>0</v>
      </c>
    </row>
    <row r="1178" spans="1:22" x14ac:dyDescent="0.25">
      <c r="A1178" s="98" t="s">
        <v>637</v>
      </c>
      <c r="B1178" s="95">
        <v>43647</v>
      </c>
      <c r="C1178" s="162" t="s">
        <v>638</v>
      </c>
      <c r="D1178" s="161">
        <v>7</v>
      </c>
      <c r="E1178" s="162" t="s">
        <v>1572</v>
      </c>
      <c r="F1178" s="162" t="s">
        <v>1133</v>
      </c>
      <c r="G1178" s="162"/>
      <c r="H1178" s="161">
        <v>1</v>
      </c>
      <c r="I1178" s="99" t="s">
        <v>45</v>
      </c>
      <c r="J1178" s="99" t="s">
        <v>46</v>
      </c>
      <c r="K1178" s="161" t="str">
        <f t="shared" si="1173"/>
        <v>NA_07_12_5771p57.12</v>
      </c>
      <c r="L1178" s="79">
        <v>0</v>
      </c>
      <c r="M1178" s="100">
        <f t="shared" ref="M1178:U1178" si="1192">(L1178*M$5)</f>
        <v>0</v>
      </c>
      <c r="N1178" s="100">
        <f t="shared" si="1192"/>
        <v>0</v>
      </c>
      <c r="O1178" s="100">
        <f t="shared" si="1192"/>
        <v>0</v>
      </c>
      <c r="P1178" s="100">
        <f t="shared" si="1192"/>
        <v>0</v>
      </c>
      <c r="Q1178" s="100">
        <f t="shared" si="1192"/>
        <v>0</v>
      </c>
      <c r="R1178" s="100">
        <f t="shared" si="1192"/>
        <v>0</v>
      </c>
      <c r="S1178" s="100">
        <f t="shared" si="1192"/>
        <v>0</v>
      </c>
      <c r="T1178" s="100">
        <f t="shared" si="1192"/>
        <v>0</v>
      </c>
      <c r="U1178" s="100">
        <f t="shared" si="1192"/>
        <v>0</v>
      </c>
      <c r="V1178" s="162"/>
    </row>
    <row r="1179" spans="1:22" x14ac:dyDescent="0.25">
      <c r="A1179" s="98" t="s">
        <v>637</v>
      </c>
      <c r="B1179" s="95">
        <v>43647</v>
      </c>
      <c r="C1179" s="162" t="s">
        <v>638</v>
      </c>
      <c r="D1179" s="161">
        <v>7</v>
      </c>
      <c r="E1179" s="162" t="s">
        <v>1573</v>
      </c>
      <c r="F1179" s="162" t="s">
        <v>1133</v>
      </c>
      <c r="G1179" s="162"/>
      <c r="H1179" s="161">
        <v>1</v>
      </c>
      <c r="I1179" s="99" t="s">
        <v>45</v>
      </c>
      <c r="J1179" s="99" t="s">
        <v>46</v>
      </c>
      <c r="K1179" s="161" t="str">
        <f t="shared" si="1173"/>
        <v>NA_07_12_5772p57.12</v>
      </c>
      <c r="L1179" s="79">
        <v>0</v>
      </c>
      <c r="M1179" s="100">
        <f t="shared" ref="M1179:U1179" si="1193">(L1179*M$5)</f>
        <v>0</v>
      </c>
      <c r="N1179" s="100">
        <f t="shared" si="1193"/>
        <v>0</v>
      </c>
      <c r="O1179" s="100">
        <f t="shared" si="1193"/>
        <v>0</v>
      </c>
      <c r="P1179" s="100">
        <f t="shared" si="1193"/>
        <v>0</v>
      </c>
      <c r="Q1179" s="100">
        <f t="shared" si="1193"/>
        <v>0</v>
      </c>
      <c r="R1179" s="100">
        <f t="shared" si="1193"/>
        <v>0</v>
      </c>
      <c r="S1179" s="100">
        <f t="shared" si="1193"/>
        <v>0</v>
      </c>
      <c r="T1179" s="100">
        <f t="shared" si="1193"/>
        <v>0</v>
      </c>
      <c r="U1179" s="100">
        <f t="shared" si="1193"/>
        <v>0</v>
      </c>
      <c r="V1179" s="162"/>
    </row>
    <row r="1180" spans="1:22" x14ac:dyDescent="0.25">
      <c r="A1180"/>
      <c r="B1180" s="95">
        <v>45658</v>
      </c>
      <c r="C1180" t="s">
        <v>638</v>
      </c>
      <c r="D1180" s="2">
        <v>7</v>
      </c>
      <c r="E1180" t="s">
        <v>1574</v>
      </c>
      <c r="F1180" t="s">
        <v>1231</v>
      </c>
      <c r="H1180">
        <v>1</v>
      </c>
      <c r="I1180" t="s">
        <v>62</v>
      </c>
      <c r="J1180" t="s">
        <v>63</v>
      </c>
      <c r="K1180" t="str">
        <f t="shared" si="1173"/>
        <v>NA_07_22_5701p57.22</v>
      </c>
      <c r="L1180" s="79">
        <v>0</v>
      </c>
      <c r="M1180" s="100">
        <f t="shared" ref="M1180:U1180" si="1194">(L1180*M$5)</f>
        <v>0</v>
      </c>
      <c r="N1180" s="100">
        <f t="shared" si="1194"/>
        <v>0</v>
      </c>
      <c r="O1180" s="100">
        <f t="shared" si="1194"/>
        <v>0</v>
      </c>
      <c r="P1180" s="100">
        <f t="shared" si="1194"/>
        <v>0</v>
      </c>
      <c r="Q1180" s="100">
        <f t="shared" si="1194"/>
        <v>0</v>
      </c>
      <c r="R1180" s="100">
        <f t="shared" si="1194"/>
        <v>0</v>
      </c>
      <c r="S1180" s="100">
        <f t="shared" si="1194"/>
        <v>0</v>
      </c>
      <c r="T1180" s="100">
        <f t="shared" si="1194"/>
        <v>0</v>
      </c>
      <c r="U1180" s="100">
        <f t="shared" si="1194"/>
        <v>0</v>
      </c>
    </row>
    <row r="1181" spans="1:22" x14ac:dyDescent="0.25">
      <c r="A1181" s="97" t="s">
        <v>106</v>
      </c>
      <c r="B1181" s="95">
        <v>44013</v>
      </c>
      <c r="C1181" t="s">
        <v>638</v>
      </c>
      <c r="D1181" s="2">
        <v>12</v>
      </c>
      <c r="E1181" t="s">
        <v>1575</v>
      </c>
      <c r="F1181" t="s">
        <v>1133</v>
      </c>
      <c r="H1181" s="2">
        <v>1</v>
      </c>
      <c r="I1181" t="s">
        <v>45</v>
      </c>
      <c r="J1181" s="99" t="s">
        <v>46</v>
      </c>
      <c r="K1181" s="161" t="str">
        <f t="shared" si="1173"/>
        <v>NA_12_19_5701p57.12</v>
      </c>
      <c r="L1181" s="79">
        <v>0</v>
      </c>
      <c r="M1181" s="100">
        <f t="shared" ref="M1181:U1181" si="1195">(L1181*M$5)</f>
        <v>0</v>
      </c>
      <c r="N1181" s="100">
        <f t="shared" si="1195"/>
        <v>0</v>
      </c>
      <c r="O1181" s="100">
        <f t="shared" si="1195"/>
        <v>0</v>
      </c>
      <c r="P1181" s="100">
        <f t="shared" si="1195"/>
        <v>0</v>
      </c>
      <c r="Q1181" s="100">
        <f t="shared" si="1195"/>
        <v>0</v>
      </c>
      <c r="R1181" s="100">
        <f t="shared" si="1195"/>
        <v>0</v>
      </c>
      <c r="S1181" s="100">
        <f t="shared" si="1195"/>
        <v>0</v>
      </c>
      <c r="T1181" s="100">
        <f t="shared" si="1195"/>
        <v>0</v>
      </c>
      <c r="U1181" s="100">
        <f t="shared" si="1195"/>
        <v>0</v>
      </c>
      <c r="V1181" s="162" t="s">
        <v>46</v>
      </c>
    </row>
    <row r="1182" spans="1:22" x14ac:dyDescent="0.25">
      <c r="A1182" s="98" t="s">
        <v>637</v>
      </c>
      <c r="B1182" s="95">
        <v>43647</v>
      </c>
      <c r="C1182" s="162" t="s">
        <v>638</v>
      </c>
      <c r="D1182" s="161">
        <v>13</v>
      </c>
      <c r="E1182" s="162" t="s">
        <v>1576</v>
      </c>
      <c r="F1182" s="162" t="s">
        <v>1133</v>
      </c>
      <c r="G1182" s="162"/>
      <c r="H1182" s="161">
        <v>1</v>
      </c>
      <c r="I1182" s="99" t="s">
        <v>45</v>
      </c>
      <c r="J1182" s="99" t="s">
        <v>46</v>
      </c>
      <c r="K1182" s="161" t="str">
        <f t="shared" si="1173"/>
        <v>NA_13_16_5777p57.12</v>
      </c>
      <c r="L1182" s="79">
        <v>0</v>
      </c>
      <c r="M1182" s="100">
        <f t="shared" ref="M1182:U1182" si="1196">(L1182*M$5)</f>
        <v>0</v>
      </c>
      <c r="N1182" s="100">
        <f t="shared" si="1196"/>
        <v>0</v>
      </c>
      <c r="O1182" s="100">
        <f t="shared" si="1196"/>
        <v>0</v>
      </c>
      <c r="P1182" s="100">
        <f t="shared" si="1196"/>
        <v>0</v>
      </c>
      <c r="Q1182" s="100">
        <f t="shared" si="1196"/>
        <v>0</v>
      </c>
      <c r="R1182" s="100">
        <f t="shared" si="1196"/>
        <v>0</v>
      </c>
      <c r="S1182" s="100">
        <f t="shared" si="1196"/>
        <v>0</v>
      </c>
      <c r="T1182" s="100">
        <f t="shared" si="1196"/>
        <v>0</v>
      </c>
      <c r="U1182" s="100">
        <f t="shared" si="1196"/>
        <v>0</v>
      </c>
      <c r="V1182" s="162"/>
    </row>
    <row r="1183" spans="1:22" x14ac:dyDescent="0.25">
      <c r="A1183" s="98" t="s">
        <v>637</v>
      </c>
      <c r="B1183" s="95">
        <v>43647</v>
      </c>
      <c r="C1183" s="162" t="s">
        <v>638</v>
      </c>
      <c r="D1183" s="161">
        <v>13</v>
      </c>
      <c r="E1183" s="162" t="s">
        <v>1577</v>
      </c>
      <c r="F1183" s="162" t="s">
        <v>1133</v>
      </c>
      <c r="G1183" s="162"/>
      <c r="H1183" s="161">
        <v>1</v>
      </c>
      <c r="I1183" s="99" t="s">
        <v>45</v>
      </c>
      <c r="J1183" s="99" t="s">
        <v>46</v>
      </c>
      <c r="K1183" s="161" t="str">
        <f t="shared" si="1173"/>
        <v>NA_13_16_5778p57.12</v>
      </c>
      <c r="L1183" s="79">
        <v>0</v>
      </c>
      <c r="M1183" s="100">
        <f t="shared" ref="M1183:U1183" si="1197">(L1183*M$5)</f>
        <v>0</v>
      </c>
      <c r="N1183" s="100">
        <f t="shared" si="1197"/>
        <v>0</v>
      </c>
      <c r="O1183" s="100">
        <f t="shared" si="1197"/>
        <v>0</v>
      </c>
      <c r="P1183" s="100">
        <f t="shared" si="1197"/>
        <v>0</v>
      </c>
      <c r="Q1183" s="100">
        <f t="shared" si="1197"/>
        <v>0</v>
      </c>
      <c r="R1183" s="100">
        <f t="shared" si="1197"/>
        <v>0</v>
      </c>
      <c r="S1183" s="100">
        <f t="shared" si="1197"/>
        <v>0</v>
      </c>
      <c r="T1183" s="100">
        <f t="shared" si="1197"/>
        <v>0</v>
      </c>
      <c r="U1183" s="100">
        <f t="shared" si="1197"/>
        <v>0</v>
      </c>
      <c r="V1183" s="162"/>
    </row>
    <row r="1184" spans="1:22" x14ac:dyDescent="0.25">
      <c r="A1184"/>
      <c r="B1184" s="95">
        <v>45839</v>
      </c>
      <c r="C1184" t="s">
        <v>638</v>
      </c>
      <c r="D1184" s="2">
        <v>27</v>
      </c>
      <c r="E1184" t="s">
        <v>1578</v>
      </c>
      <c r="F1184" t="s">
        <v>1133</v>
      </c>
      <c r="H1184">
        <v>1</v>
      </c>
      <c r="I1184" t="s">
        <v>45</v>
      </c>
      <c r="J1184" t="s">
        <v>46</v>
      </c>
      <c r="K1184" t="str">
        <f t="shared" si="1173"/>
        <v>NA_27_05_5701p57.12</v>
      </c>
      <c r="L1184" s="79">
        <v>0</v>
      </c>
      <c r="M1184" s="100">
        <f t="shared" ref="M1184:U1184" si="1198">(L1184*M$5)</f>
        <v>0</v>
      </c>
      <c r="N1184" s="100">
        <f t="shared" si="1198"/>
        <v>0</v>
      </c>
      <c r="O1184" s="100">
        <f t="shared" si="1198"/>
        <v>0</v>
      </c>
      <c r="P1184" s="100">
        <f t="shared" si="1198"/>
        <v>0</v>
      </c>
      <c r="Q1184" s="100">
        <f t="shared" si="1198"/>
        <v>0</v>
      </c>
      <c r="R1184" s="100">
        <f t="shared" si="1198"/>
        <v>0</v>
      </c>
      <c r="S1184" s="100">
        <f t="shared" si="1198"/>
        <v>0</v>
      </c>
      <c r="T1184" s="100">
        <f t="shared" si="1198"/>
        <v>0</v>
      </c>
      <c r="U1184" s="100">
        <f t="shared" si="1198"/>
        <v>0</v>
      </c>
    </row>
    <row r="1185" spans="1:22" x14ac:dyDescent="0.25">
      <c r="A1185" s="162" t="s">
        <v>106</v>
      </c>
      <c r="B1185" s="95">
        <v>43556</v>
      </c>
      <c r="C1185" s="162" t="s">
        <v>638</v>
      </c>
      <c r="D1185" s="161">
        <v>31</v>
      </c>
      <c r="E1185" s="162" t="s">
        <v>1579</v>
      </c>
      <c r="F1185" s="162" t="s">
        <v>1231</v>
      </c>
      <c r="G1185" s="162" t="s">
        <v>1580</v>
      </c>
      <c r="H1185" s="161">
        <v>1</v>
      </c>
      <c r="I1185" s="99" t="s">
        <v>62</v>
      </c>
      <c r="J1185" s="99" t="s">
        <v>63</v>
      </c>
      <c r="K1185" s="161" t="str">
        <f t="shared" si="1173"/>
        <v>NA_31_10_5701p57.22</v>
      </c>
      <c r="L1185" s="79">
        <v>0</v>
      </c>
      <c r="M1185" s="100">
        <f t="shared" ref="M1185:U1185" si="1199">(L1185*M$5)</f>
        <v>0</v>
      </c>
      <c r="N1185" s="100">
        <f t="shared" si="1199"/>
        <v>0</v>
      </c>
      <c r="O1185" s="100">
        <f t="shared" si="1199"/>
        <v>0</v>
      </c>
      <c r="P1185" s="100">
        <f t="shared" si="1199"/>
        <v>0</v>
      </c>
      <c r="Q1185" s="100">
        <f t="shared" si="1199"/>
        <v>0</v>
      </c>
      <c r="R1185" s="100">
        <f t="shared" si="1199"/>
        <v>0</v>
      </c>
      <c r="S1185" s="100">
        <f t="shared" si="1199"/>
        <v>0</v>
      </c>
      <c r="T1185" s="100">
        <f t="shared" si="1199"/>
        <v>0</v>
      </c>
      <c r="U1185" s="100">
        <f t="shared" si="1199"/>
        <v>0</v>
      </c>
      <c r="V1185" s="162" t="s">
        <v>1581</v>
      </c>
    </row>
    <row r="1186" spans="1:22" x14ac:dyDescent="0.25">
      <c r="A1186" s="162" t="s">
        <v>106</v>
      </c>
      <c r="B1186" s="95">
        <v>43556</v>
      </c>
      <c r="C1186" s="162" t="s">
        <v>638</v>
      </c>
      <c r="D1186" s="161">
        <v>31</v>
      </c>
      <c r="E1186" s="162" t="s">
        <v>1582</v>
      </c>
      <c r="F1186" s="162" t="s">
        <v>1231</v>
      </c>
      <c r="G1186" s="162" t="s">
        <v>1580</v>
      </c>
      <c r="H1186" s="161">
        <v>1</v>
      </c>
      <c r="I1186" s="99" t="s">
        <v>62</v>
      </c>
      <c r="J1186" s="99" t="s">
        <v>63</v>
      </c>
      <c r="K1186" s="161" t="str">
        <f t="shared" si="1173"/>
        <v>NA_31_10_5702p57.22</v>
      </c>
      <c r="L1186" s="79">
        <v>0</v>
      </c>
      <c r="M1186" s="100">
        <f t="shared" ref="M1186:U1186" si="1200">(L1186*M$5)</f>
        <v>0</v>
      </c>
      <c r="N1186" s="100">
        <f t="shared" si="1200"/>
        <v>0</v>
      </c>
      <c r="O1186" s="100">
        <f t="shared" si="1200"/>
        <v>0</v>
      </c>
      <c r="P1186" s="100">
        <f t="shared" si="1200"/>
        <v>0</v>
      </c>
      <c r="Q1186" s="100">
        <f t="shared" si="1200"/>
        <v>0</v>
      </c>
      <c r="R1186" s="100">
        <f t="shared" si="1200"/>
        <v>0</v>
      </c>
      <c r="S1186" s="100">
        <f t="shared" si="1200"/>
        <v>0</v>
      </c>
      <c r="T1186" s="100">
        <f t="shared" si="1200"/>
        <v>0</v>
      </c>
      <c r="U1186" s="100">
        <f t="shared" si="1200"/>
        <v>0</v>
      </c>
      <c r="V1186" s="162" t="s">
        <v>1581</v>
      </c>
    </row>
    <row r="1187" spans="1:22" x14ac:dyDescent="0.25">
      <c r="A1187" s="162" t="s">
        <v>106</v>
      </c>
      <c r="B1187" s="95">
        <v>43556</v>
      </c>
      <c r="C1187" s="162" t="s">
        <v>638</v>
      </c>
      <c r="D1187" s="161">
        <v>31</v>
      </c>
      <c r="E1187" s="162" t="s">
        <v>1583</v>
      </c>
      <c r="F1187" s="162" t="s">
        <v>1231</v>
      </c>
      <c r="G1187" s="162" t="s">
        <v>1584</v>
      </c>
      <c r="H1187" s="161">
        <v>1</v>
      </c>
      <c r="I1187" s="99" t="s">
        <v>62</v>
      </c>
      <c r="J1187" s="99" t="s">
        <v>63</v>
      </c>
      <c r="K1187" s="161" t="str">
        <f t="shared" si="1173"/>
        <v>NA_31_10_5703p57.22</v>
      </c>
      <c r="L1187" s="79">
        <v>0</v>
      </c>
      <c r="M1187" s="100">
        <f t="shared" ref="M1187:U1187" si="1201">(L1187*M$5)</f>
        <v>0</v>
      </c>
      <c r="N1187" s="100">
        <f t="shared" si="1201"/>
        <v>0</v>
      </c>
      <c r="O1187" s="100">
        <f t="shared" si="1201"/>
        <v>0</v>
      </c>
      <c r="P1187" s="100">
        <f t="shared" si="1201"/>
        <v>0</v>
      </c>
      <c r="Q1187" s="100">
        <f t="shared" si="1201"/>
        <v>0</v>
      </c>
      <c r="R1187" s="100">
        <f t="shared" si="1201"/>
        <v>0</v>
      </c>
      <c r="S1187" s="100">
        <f t="shared" si="1201"/>
        <v>0</v>
      </c>
      <c r="T1187" s="100">
        <f t="shared" si="1201"/>
        <v>0</v>
      </c>
      <c r="U1187" s="100">
        <f t="shared" si="1201"/>
        <v>0</v>
      </c>
      <c r="V1187" s="162" t="s">
        <v>1585</v>
      </c>
    </row>
    <row r="1188" spans="1:22" x14ac:dyDescent="0.25">
      <c r="A1188" s="162" t="s">
        <v>106</v>
      </c>
      <c r="B1188" s="95">
        <v>43556</v>
      </c>
      <c r="C1188" s="162" t="s">
        <v>638</v>
      </c>
      <c r="D1188" s="161">
        <v>31</v>
      </c>
      <c r="E1188" s="162" t="s">
        <v>1586</v>
      </c>
      <c r="F1188" s="162" t="s">
        <v>1231</v>
      </c>
      <c r="G1188" s="162" t="s">
        <v>1584</v>
      </c>
      <c r="H1188" s="161">
        <v>1</v>
      </c>
      <c r="I1188" s="99" t="s">
        <v>62</v>
      </c>
      <c r="J1188" s="99" t="s">
        <v>63</v>
      </c>
      <c r="K1188" s="161" t="str">
        <f t="shared" si="1173"/>
        <v>NA_31_10_5704p57.22</v>
      </c>
      <c r="L1188" s="79">
        <v>0</v>
      </c>
      <c r="M1188" s="100">
        <f t="shared" ref="M1188:U1188" si="1202">(L1188*M$5)</f>
        <v>0</v>
      </c>
      <c r="N1188" s="100">
        <f t="shared" si="1202"/>
        <v>0</v>
      </c>
      <c r="O1188" s="100">
        <f t="shared" si="1202"/>
        <v>0</v>
      </c>
      <c r="P1188" s="100">
        <f t="shared" si="1202"/>
        <v>0</v>
      </c>
      <c r="Q1188" s="100">
        <f t="shared" si="1202"/>
        <v>0</v>
      </c>
      <c r="R1188" s="100">
        <f t="shared" si="1202"/>
        <v>0</v>
      </c>
      <c r="S1188" s="100">
        <f t="shared" si="1202"/>
        <v>0</v>
      </c>
      <c r="T1188" s="100">
        <f t="shared" si="1202"/>
        <v>0</v>
      </c>
      <c r="U1188" s="100">
        <f t="shared" si="1202"/>
        <v>0</v>
      </c>
      <c r="V1188" s="162" t="s">
        <v>1587</v>
      </c>
    </row>
    <row r="1189" spans="1:22" x14ac:dyDescent="0.25">
      <c r="A1189" s="162" t="s">
        <v>106</v>
      </c>
      <c r="B1189" s="95">
        <v>43556</v>
      </c>
      <c r="C1189" s="162" t="s">
        <v>638</v>
      </c>
      <c r="D1189" s="161">
        <v>31</v>
      </c>
      <c r="E1189" s="162" t="s">
        <v>1588</v>
      </c>
      <c r="F1189" s="162" t="s">
        <v>1231</v>
      </c>
      <c r="G1189" s="162" t="s">
        <v>1589</v>
      </c>
      <c r="H1189" s="161">
        <v>1</v>
      </c>
      <c r="I1189" s="99" t="s">
        <v>62</v>
      </c>
      <c r="J1189" s="99" t="s">
        <v>63</v>
      </c>
      <c r="K1189" s="161" t="str">
        <f t="shared" si="1173"/>
        <v>NA_31_10_5705p57.22</v>
      </c>
      <c r="L1189" s="79">
        <v>0</v>
      </c>
      <c r="M1189" s="100">
        <f t="shared" ref="M1189:U1189" si="1203">(L1189*M$5)</f>
        <v>0</v>
      </c>
      <c r="N1189" s="100">
        <f t="shared" si="1203"/>
        <v>0</v>
      </c>
      <c r="O1189" s="100">
        <f t="shared" si="1203"/>
        <v>0</v>
      </c>
      <c r="P1189" s="100">
        <f t="shared" si="1203"/>
        <v>0</v>
      </c>
      <c r="Q1189" s="100">
        <f t="shared" si="1203"/>
        <v>0</v>
      </c>
      <c r="R1189" s="100">
        <f t="shared" si="1203"/>
        <v>0</v>
      </c>
      <c r="S1189" s="100">
        <f t="shared" si="1203"/>
        <v>0</v>
      </c>
      <c r="T1189" s="100">
        <f t="shared" si="1203"/>
        <v>0</v>
      </c>
      <c r="U1189" s="100">
        <f t="shared" si="1203"/>
        <v>0</v>
      </c>
      <c r="V1189" s="162" t="s">
        <v>1590</v>
      </c>
    </row>
    <row r="1190" spans="1:22" x14ac:dyDescent="0.25">
      <c r="A1190" s="162" t="s">
        <v>106</v>
      </c>
      <c r="B1190" s="95">
        <v>43556</v>
      </c>
      <c r="C1190" s="162" t="s">
        <v>638</v>
      </c>
      <c r="D1190" s="161">
        <v>31</v>
      </c>
      <c r="E1190" s="162" t="s">
        <v>1591</v>
      </c>
      <c r="F1190" s="162" t="s">
        <v>1231</v>
      </c>
      <c r="G1190" s="162" t="s">
        <v>1589</v>
      </c>
      <c r="H1190" s="161">
        <v>1</v>
      </c>
      <c r="I1190" s="99" t="s">
        <v>62</v>
      </c>
      <c r="J1190" s="99" t="s">
        <v>63</v>
      </c>
      <c r="K1190" s="161" t="str">
        <f t="shared" si="1173"/>
        <v>NA_31_10_5706p57.22</v>
      </c>
      <c r="L1190" s="79">
        <v>0</v>
      </c>
      <c r="M1190" s="100">
        <f t="shared" ref="M1190:U1190" si="1204">(L1190*M$5)</f>
        <v>0</v>
      </c>
      <c r="N1190" s="100">
        <f t="shared" si="1204"/>
        <v>0</v>
      </c>
      <c r="O1190" s="100">
        <f t="shared" si="1204"/>
        <v>0</v>
      </c>
      <c r="P1190" s="100">
        <f t="shared" si="1204"/>
        <v>0</v>
      </c>
      <c r="Q1190" s="100">
        <f t="shared" si="1204"/>
        <v>0</v>
      </c>
      <c r="R1190" s="100">
        <f t="shared" si="1204"/>
        <v>0</v>
      </c>
      <c r="S1190" s="100">
        <f t="shared" si="1204"/>
        <v>0</v>
      </c>
      <c r="T1190" s="100">
        <f t="shared" si="1204"/>
        <v>0</v>
      </c>
      <c r="U1190" s="100">
        <f t="shared" si="1204"/>
        <v>0</v>
      </c>
      <c r="V1190" s="162" t="s">
        <v>1592</v>
      </c>
    </row>
    <row r="1191" spans="1:22" x14ac:dyDescent="0.25">
      <c r="A1191" s="162" t="s">
        <v>106</v>
      </c>
      <c r="B1191" s="95">
        <v>43556</v>
      </c>
      <c r="C1191" s="162" t="s">
        <v>638</v>
      </c>
      <c r="D1191" s="161">
        <v>31</v>
      </c>
      <c r="E1191" s="162" t="s">
        <v>1593</v>
      </c>
      <c r="F1191" s="162" t="s">
        <v>1231</v>
      </c>
      <c r="G1191" s="162" t="s">
        <v>1589</v>
      </c>
      <c r="H1191" s="161">
        <v>1</v>
      </c>
      <c r="I1191" s="99" t="s">
        <v>62</v>
      </c>
      <c r="J1191" s="99" t="s">
        <v>63</v>
      </c>
      <c r="K1191" s="161" t="str">
        <f t="shared" si="1173"/>
        <v>NA_31_10_5707p57.22</v>
      </c>
      <c r="L1191" s="79">
        <v>0</v>
      </c>
      <c r="M1191" s="100">
        <f t="shared" ref="M1191:U1191" si="1205">(L1191*M$5)</f>
        <v>0</v>
      </c>
      <c r="N1191" s="100">
        <f t="shared" si="1205"/>
        <v>0</v>
      </c>
      <c r="O1191" s="100">
        <f t="shared" si="1205"/>
        <v>0</v>
      </c>
      <c r="P1191" s="100">
        <f t="shared" si="1205"/>
        <v>0</v>
      </c>
      <c r="Q1191" s="100">
        <f t="shared" si="1205"/>
        <v>0</v>
      </c>
      <c r="R1191" s="100">
        <f t="shared" si="1205"/>
        <v>0</v>
      </c>
      <c r="S1191" s="100">
        <f t="shared" si="1205"/>
        <v>0</v>
      </c>
      <c r="T1191" s="100">
        <f t="shared" si="1205"/>
        <v>0</v>
      </c>
      <c r="U1191" s="100">
        <f t="shared" si="1205"/>
        <v>0</v>
      </c>
      <c r="V1191" s="162" t="s">
        <v>1594</v>
      </c>
    </row>
    <row r="1192" spans="1:22" x14ac:dyDescent="0.25">
      <c r="A1192" s="162" t="s">
        <v>106</v>
      </c>
      <c r="B1192" s="95">
        <v>43556</v>
      </c>
      <c r="C1192" s="162" t="s">
        <v>638</v>
      </c>
      <c r="D1192" s="161">
        <v>31</v>
      </c>
      <c r="E1192" s="162" t="s">
        <v>1595</v>
      </c>
      <c r="F1192" s="162" t="s">
        <v>1231</v>
      </c>
      <c r="G1192" s="162" t="s">
        <v>1589</v>
      </c>
      <c r="H1192" s="161">
        <v>1</v>
      </c>
      <c r="I1192" s="99" t="s">
        <v>62</v>
      </c>
      <c r="J1192" s="99" t="s">
        <v>63</v>
      </c>
      <c r="K1192" s="161" t="str">
        <f t="shared" si="1173"/>
        <v>NA_31_10_5708p57.22</v>
      </c>
      <c r="L1192" s="79">
        <v>0</v>
      </c>
      <c r="M1192" s="100">
        <f t="shared" ref="M1192:U1192" si="1206">(L1192*M$5)</f>
        <v>0</v>
      </c>
      <c r="N1192" s="100">
        <f t="shared" si="1206"/>
        <v>0</v>
      </c>
      <c r="O1192" s="100">
        <f t="shared" si="1206"/>
        <v>0</v>
      </c>
      <c r="P1192" s="100">
        <f t="shared" si="1206"/>
        <v>0</v>
      </c>
      <c r="Q1192" s="100">
        <f t="shared" si="1206"/>
        <v>0</v>
      </c>
      <c r="R1192" s="100">
        <f t="shared" si="1206"/>
        <v>0</v>
      </c>
      <c r="S1192" s="100">
        <f t="shared" si="1206"/>
        <v>0</v>
      </c>
      <c r="T1192" s="100">
        <f t="shared" si="1206"/>
        <v>0</v>
      </c>
      <c r="U1192" s="100">
        <f t="shared" si="1206"/>
        <v>0</v>
      </c>
      <c r="V1192" s="162" t="s">
        <v>1581</v>
      </c>
    </row>
    <row r="1193" spans="1:22" x14ac:dyDescent="0.25">
      <c r="A1193" s="162" t="s">
        <v>106</v>
      </c>
      <c r="B1193" s="95">
        <v>43556</v>
      </c>
      <c r="C1193" s="162" t="s">
        <v>638</v>
      </c>
      <c r="D1193" s="161">
        <v>31</v>
      </c>
      <c r="E1193" s="162" t="s">
        <v>1596</v>
      </c>
      <c r="F1193" s="162" t="s">
        <v>1231</v>
      </c>
      <c r="G1193" s="162" t="s">
        <v>1589</v>
      </c>
      <c r="H1193" s="161">
        <v>1</v>
      </c>
      <c r="I1193" s="99" t="s">
        <v>62</v>
      </c>
      <c r="J1193" s="99" t="s">
        <v>63</v>
      </c>
      <c r="K1193" s="161" t="str">
        <f t="shared" si="1173"/>
        <v>NA_31_10_5709p57.22</v>
      </c>
      <c r="L1193" s="79">
        <v>0</v>
      </c>
      <c r="M1193" s="100">
        <f t="shared" ref="M1193:U1193" si="1207">(L1193*M$5)</f>
        <v>0</v>
      </c>
      <c r="N1193" s="100">
        <f t="shared" si="1207"/>
        <v>0</v>
      </c>
      <c r="O1193" s="100">
        <f t="shared" si="1207"/>
        <v>0</v>
      </c>
      <c r="P1193" s="100">
        <f t="shared" si="1207"/>
        <v>0</v>
      </c>
      <c r="Q1193" s="100">
        <f t="shared" si="1207"/>
        <v>0</v>
      </c>
      <c r="R1193" s="100">
        <f t="shared" si="1207"/>
        <v>0</v>
      </c>
      <c r="S1193" s="100">
        <f t="shared" si="1207"/>
        <v>0</v>
      </c>
      <c r="T1193" s="100">
        <f t="shared" si="1207"/>
        <v>0</v>
      </c>
      <c r="U1193" s="100">
        <f t="shared" si="1207"/>
        <v>0</v>
      </c>
      <c r="V1193" s="162" t="s">
        <v>1597</v>
      </c>
    </row>
    <row r="1194" spans="1:22" x14ac:dyDescent="0.25">
      <c r="A1194" s="162" t="s">
        <v>106</v>
      </c>
      <c r="B1194" s="95">
        <v>43556</v>
      </c>
      <c r="C1194" s="162" t="s">
        <v>638</v>
      </c>
      <c r="D1194" s="161">
        <v>31</v>
      </c>
      <c r="E1194" s="162" t="s">
        <v>1598</v>
      </c>
      <c r="F1194" s="162" t="s">
        <v>1231</v>
      </c>
      <c r="G1194" s="162" t="s">
        <v>1589</v>
      </c>
      <c r="H1194" s="161">
        <v>1</v>
      </c>
      <c r="I1194" s="99" t="s">
        <v>62</v>
      </c>
      <c r="J1194" s="99" t="s">
        <v>63</v>
      </c>
      <c r="K1194" s="161" t="str">
        <f t="shared" si="1173"/>
        <v>NA_31_10_5710p57.22</v>
      </c>
      <c r="L1194" s="79">
        <v>0</v>
      </c>
      <c r="M1194" s="100">
        <f t="shared" ref="M1194:U1194" si="1208">(L1194*M$5)</f>
        <v>0</v>
      </c>
      <c r="N1194" s="100">
        <f t="shared" si="1208"/>
        <v>0</v>
      </c>
      <c r="O1194" s="100">
        <f t="shared" si="1208"/>
        <v>0</v>
      </c>
      <c r="P1194" s="100">
        <f t="shared" si="1208"/>
        <v>0</v>
      </c>
      <c r="Q1194" s="100">
        <f t="shared" si="1208"/>
        <v>0</v>
      </c>
      <c r="R1194" s="100">
        <f t="shared" si="1208"/>
        <v>0</v>
      </c>
      <c r="S1194" s="100">
        <f t="shared" si="1208"/>
        <v>0</v>
      </c>
      <c r="T1194" s="100">
        <f t="shared" si="1208"/>
        <v>0</v>
      </c>
      <c r="U1194" s="100">
        <f t="shared" si="1208"/>
        <v>0</v>
      </c>
      <c r="V1194" s="162" t="s">
        <v>1594</v>
      </c>
    </row>
    <row r="1195" spans="1:22" x14ac:dyDescent="0.25">
      <c r="A1195" s="162" t="s">
        <v>106</v>
      </c>
      <c r="B1195" s="95">
        <v>43556</v>
      </c>
      <c r="C1195" s="162" t="s">
        <v>638</v>
      </c>
      <c r="D1195" s="161">
        <v>31</v>
      </c>
      <c r="E1195" s="162" t="s">
        <v>1599</v>
      </c>
      <c r="F1195" s="162" t="s">
        <v>1231</v>
      </c>
      <c r="G1195" s="162" t="s">
        <v>1589</v>
      </c>
      <c r="H1195" s="161">
        <v>1</v>
      </c>
      <c r="I1195" s="99" t="s">
        <v>62</v>
      </c>
      <c r="J1195" s="99" t="s">
        <v>63</v>
      </c>
      <c r="K1195" s="161" t="str">
        <f t="shared" si="1173"/>
        <v>NA_31_10_5711p57.22</v>
      </c>
      <c r="L1195" s="79">
        <v>0</v>
      </c>
      <c r="M1195" s="100">
        <f t="shared" ref="M1195:U1195" si="1209">(L1195*M$5)</f>
        <v>0</v>
      </c>
      <c r="N1195" s="100">
        <f t="shared" si="1209"/>
        <v>0</v>
      </c>
      <c r="O1195" s="100">
        <f t="shared" si="1209"/>
        <v>0</v>
      </c>
      <c r="P1195" s="100">
        <f t="shared" si="1209"/>
        <v>0</v>
      </c>
      <c r="Q1195" s="100">
        <f t="shared" si="1209"/>
        <v>0</v>
      </c>
      <c r="R1195" s="100">
        <f t="shared" si="1209"/>
        <v>0</v>
      </c>
      <c r="S1195" s="100">
        <f t="shared" si="1209"/>
        <v>0</v>
      </c>
      <c r="T1195" s="100">
        <f t="shared" si="1209"/>
        <v>0</v>
      </c>
      <c r="U1195" s="100">
        <f t="shared" si="1209"/>
        <v>0</v>
      </c>
      <c r="V1195" s="162" t="s">
        <v>1600</v>
      </c>
    </row>
    <row r="1196" spans="1:22" x14ac:dyDescent="0.25">
      <c r="A1196" s="162" t="s">
        <v>106</v>
      </c>
      <c r="B1196" s="95">
        <v>43556</v>
      </c>
      <c r="C1196" s="162" t="s">
        <v>638</v>
      </c>
      <c r="D1196" s="161">
        <v>31</v>
      </c>
      <c r="E1196" s="162" t="s">
        <v>1601</v>
      </c>
      <c r="F1196" s="162" t="s">
        <v>1231</v>
      </c>
      <c r="G1196" s="162" t="s">
        <v>1589</v>
      </c>
      <c r="H1196" s="161">
        <v>1</v>
      </c>
      <c r="I1196" s="99" t="s">
        <v>62</v>
      </c>
      <c r="J1196" s="99" t="s">
        <v>63</v>
      </c>
      <c r="K1196" s="161" t="str">
        <f t="shared" si="1173"/>
        <v>NA_31_10_5712p57.22</v>
      </c>
      <c r="L1196" s="79">
        <v>0</v>
      </c>
      <c r="M1196" s="100">
        <f t="shared" ref="M1196:U1196" si="1210">(L1196*M$5)</f>
        <v>0</v>
      </c>
      <c r="N1196" s="100">
        <f t="shared" si="1210"/>
        <v>0</v>
      </c>
      <c r="O1196" s="100">
        <f t="shared" si="1210"/>
        <v>0</v>
      </c>
      <c r="P1196" s="100">
        <f t="shared" si="1210"/>
        <v>0</v>
      </c>
      <c r="Q1196" s="100">
        <f t="shared" si="1210"/>
        <v>0</v>
      </c>
      <c r="R1196" s="100">
        <f t="shared" si="1210"/>
        <v>0</v>
      </c>
      <c r="S1196" s="100">
        <f t="shared" si="1210"/>
        <v>0</v>
      </c>
      <c r="T1196" s="100">
        <f t="shared" si="1210"/>
        <v>0</v>
      </c>
      <c r="U1196" s="100">
        <f t="shared" si="1210"/>
        <v>0</v>
      </c>
      <c r="V1196" s="162" t="s">
        <v>1602</v>
      </c>
    </row>
    <row r="1197" spans="1:22" x14ac:dyDescent="0.25">
      <c r="A1197" s="162" t="s">
        <v>106</v>
      </c>
      <c r="B1197" s="95">
        <v>43556</v>
      </c>
      <c r="C1197" s="162" t="s">
        <v>638</v>
      </c>
      <c r="D1197" s="161">
        <v>31</v>
      </c>
      <c r="E1197" s="162" t="s">
        <v>1603</v>
      </c>
      <c r="F1197" s="162" t="s">
        <v>1231</v>
      </c>
      <c r="G1197" s="162" t="s">
        <v>1604</v>
      </c>
      <c r="H1197" s="161">
        <v>1</v>
      </c>
      <c r="I1197" s="99" t="s">
        <v>62</v>
      </c>
      <c r="J1197" s="99" t="s">
        <v>63</v>
      </c>
      <c r="K1197" s="161" t="str">
        <f t="shared" si="1173"/>
        <v>NA_31_10_5713p57.22</v>
      </c>
      <c r="L1197" s="79">
        <v>0</v>
      </c>
      <c r="M1197" s="100">
        <f t="shared" ref="M1197:U1197" si="1211">(L1197*M$5)</f>
        <v>0</v>
      </c>
      <c r="N1197" s="100">
        <f t="shared" si="1211"/>
        <v>0</v>
      </c>
      <c r="O1197" s="100">
        <f t="shared" si="1211"/>
        <v>0</v>
      </c>
      <c r="P1197" s="100">
        <f t="shared" si="1211"/>
        <v>0</v>
      </c>
      <c r="Q1197" s="100">
        <f t="shared" si="1211"/>
        <v>0</v>
      </c>
      <c r="R1197" s="100">
        <f t="shared" si="1211"/>
        <v>0</v>
      </c>
      <c r="S1197" s="100">
        <f t="shared" si="1211"/>
        <v>0</v>
      </c>
      <c r="T1197" s="100">
        <f t="shared" si="1211"/>
        <v>0</v>
      </c>
      <c r="U1197" s="100">
        <f t="shared" si="1211"/>
        <v>0</v>
      </c>
      <c r="V1197" s="162" t="s">
        <v>1605</v>
      </c>
    </row>
    <row r="1198" spans="1:22" x14ac:dyDescent="0.25">
      <c r="A1198" s="162" t="s">
        <v>106</v>
      </c>
      <c r="B1198" s="95">
        <v>43556</v>
      </c>
      <c r="C1198" s="162" t="s">
        <v>638</v>
      </c>
      <c r="D1198" s="161">
        <v>31</v>
      </c>
      <c r="E1198" s="162" t="s">
        <v>1606</v>
      </c>
      <c r="F1198" s="162" t="s">
        <v>1231</v>
      </c>
      <c r="G1198" s="162" t="s">
        <v>1604</v>
      </c>
      <c r="H1198" s="161">
        <v>1</v>
      </c>
      <c r="I1198" s="99" t="s">
        <v>62</v>
      </c>
      <c r="J1198" s="99" t="s">
        <v>63</v>
      </c>
      <c r="K1198" s="161" t="str">
        <f t="shared" si="1173"/>
        <v>NA_31_10_5714p57.22</v>
      </c>
      <c r="L1198" s="79">
        <v>0</v>
      </c>
      <c r="M1198" s="100">
        <f t="shared" ref="M1198:U1198" si="1212">(L1198*M$5)</f>
        <v>0</v>
      </c>
      <c r="N1198" s="100">
        <f t="shared" si="1212"/>
        <v>0</v>
      </c>
      <c r="O1198" s="100">
        <f t="shared" si="1212"/>
        <v>0</v>
      </c>
      <c r="P1198" s="100">
        <f t="shared" si="1212"/>
        <v>0</v>
      </c>
      <c r="Q1198" s="100">
        <f t="shared" si="1212"/>
        <v>0</v>
      </c>
      <c r="R1198" s="100">
        <f t="shared" si="1212"/>
        <v>0</v>
      </c>
      <c r="S1198" s="100">
        <f t="shared" si="1212"/>
        <v>0</v>
      </c>
      <c r="T1198" s="100">
        <f t="shared" si="1212"/>
        <v>0</v>
      </c>
      <c r="U1198" s="100">
        <f t="shared" si="1212"/>
        <v>0</v>
      </c>
      <c r="V1198" s="162" t="s">
        <v>1607</v>
      </c>
    </row>
    <row r="1199" spans="1:22" x14ac:dyDescent="0.25">
      <c r="A1199" s="162" t="s">
        <v>106</v>
      </c>
      <c r="B1199" s="95">
        <v>43556</v>
      </c>
      <c r="C1199" s="162" t="s">
        <v>638</v>
      </c>
      <c r="D1199" s="161">
        <v>31</v>
      </c>
      <c r="E1199" s="162" t="s">
        <v>1608</v>
      </c>
      <c r="F1199" s="162" t="s">
        <v>1231</v>
      </c>
      <c r="G1199" s="162" t="s">
        <v>1609</v>
      </c>
      <c r="H1199" s="161">
        <v>1</v>
      </c>
      <c r="I1199" s="99" t="s">
        <v>62</v>
      </c>
      <c r="J1199" s="99" t="s">
        <v>63</v>
      </c>
      <c r="K1199" s="161" t="str">
        <f t="shared" si="1173"/>
        <v>NA_31_10_5715p57.22</v>
      </c>
      <c r="L1199" s="79">
        <v>0</v>
      </c>
      <c r="M1199" s="100">
        <f t="shared" ref="M1199:U1199" si="1213">(L1199*M$5)</f>
        <v>0</v>
      </c>
      <c r="N1199" s="100">
        <f t="shared" si="1213"/>
        <v>0</v>
      </c>
      <c r="O1199" s="100">
        <f t="shared" si="1213"/>
        <v>0</v>
      </c>
      <c r="P1199" s="100">
        <f t="shared" si="1213"/>
        <v>0</v>
      </c>
      <c r="Q1199" s="100">
        <f t="shared" si="1213"/>
        <v>0</v>
      </c>
      <c r="R1199" s="100">
        <f t="shared" si="1213"/>
        <v>0</v>
      </c>
      <c r="S1199" s="100">
        <f t="shared" si="1213"/>
        <v>0</v>
      </c>
      <c r="T1199" s="100">
        <f t="shared" si="1213"/>
        <v>0</v>
      </c>
      <c r="U1199" s="100">
        <f t="shared" si="1213"/>
        <v>0</v>
      </c>
      <c r="V1199" s="162" t="s">
        <v>1610</v>
      </c>
    </row>
    <row r="1200" spans="1:22" x14ac:dyDescent="0.25">
      <c r="A1200" s="162" t="s">
        <v>106</v>
      </c>
      <c r="B1200" s="95">
        <v>43556</v>
      </c>
      <c r="C1200" s="162" t="s">
        <v>638</v>
      </c>
      <c r="D1200" s="161">
        <v>31</v>
      </c>
      <c r="E1200" s="162" t="s">
        <v>1611</v>
      </c>
      <c r="F1200" s="162" t="s">
        <v>1231</v>
      </c>
      <c r="G1200" s="162"/>
      <c r="H1200" s="161">
        <v>1</v>
      </c>
      <c r="I1200" s="99" t="s">
        <v>62</v>
      </c>
      <c r="J1200" s="99" t="s">
        <v>63</v>
      </c>
      <c r="K1200" s="161" t="str">
        <f t="shared" si="1173"/>
        <v>NA_31_10_5716p57.22</v>
      </c>
      <c r="L1200" s="79">
        <v>0</v>
      </c>
      <c r="M1200" s="100">
        <f t="shared" ref="M1200:U1200" si="1214">(L1200*M$5)</f>
        <v>0</v>
      </c>
      <c r="N1200" s="100">
        <f t="shared" si="1214"/>
        <v>0</v>
      </c>
      <c r="O1200" s="100">
        <f t="shared" si="1214"/>
        <v>0</v>
      </c>
      <c r="P1200" s="100">
        <f t="shared" si="1214"/>
        <v>0</v>
      </c>
      <c r="Q1200" s="100">
        <f t="shared" si="1214"/>
        <v>0</v>
      </c>
      <c r="R1200" s="100">
        <f t="shared" si="1214"/>
        <v>0</v>
      </c>
      <c r="S1200" s="100">
        <f t="shared" si="1214"/>
        <v>0</v>
      </c>
      <c r="T1200" s="100">
        <f t="shared" si="1214"/>
        <v>0</v>
      </c>
      <c r="U1200" s="100">
        <f t="shared" si="1214"/>
        <v>0</v>
      </c>
      <c r="V1200" s="162" t="s">
        <v>1581</v>
      </c>
    </row>
    <row r="1201" spans="1:22" x14ac:dyDescent="0.25">
      <c r="A1201" s="162" t="s">
        <v>106</v>
      </c>
      <c r="B1201" s="95">
        <v>43556</v>
      </c>
      <c r="C1201" s="162" t="s">
        <v>638</v>
      </c>
      <c r="D1201" s="161">
        <v>31</v>
      </c>
      <c r="E1201" s="162" t="s">
        <v>1612</v>
      </c>
      <c r="F1201" s="162" t="s">
        <v>1231</v>
      </c>
      <c r="G1201" s="162"/>
      <c r="H1201" s="161">
        <v>1</v>
      </c>
      <c r="I1201" s="99" t="s">
        <v>62</v>
      </c>
      <c r="J1201" s="99" t="s">
        <v>63</v>
      </c>
      <c r="K1201" s="161" t="str">
        <f t="shared" si="1173"/>
        <v>NA_31_10_5717p57.22</v>
      </c>
      <c r="L1201" s="79">
        <v>0</v>
      </c>
      <c r="M1201" s="100">
        <f t="shared" ref="M1201:U1201" si="1215">(L1201*M$5)</f>
        <v>0</v>
      </c>
      <c r="N1201" s="100">
        <f t="shared" si="1215"/>
        <v>0</v>
      </c>
      <c r="O1201" s="100">
        <f t="shared" si="1215"/>
        <v>0</v>
      </c>
      <c r="P1201" s="100">
        <f t="shared" si="1215"/>
        <v>0</v>
      </c>
      <c r="Q1201" s="100">
        <f t="shared" si="1215"/>
        <v>0</v>
      </c>
      <c r="R1201" s="100">
        <f t="shared" si="1215"/>
        <v>0</v>
      </c>
      <c r="S1201" s="100">
        <f t="shared" si="1215"/>
        <v>0</v>
      </c>
      <c r="T1201" s="100">
        <f t="shared" si="1215"/>
        <v>0</v>
      </c>
      <c r="U1201" s="100">
        <f t="shared" si="1215"/>
        <v>0</v>
      </c>
      <c r="V1201" s="162" t="s">
        <v>1581</v>
      </c>
    </row>
    <row r="1202" spans="1:22" x14ac:dyDescent="0.25">
      <c r="A1202" s="162" t="s">
        <v>637</v>
      </c>
      <c r="B1202" s="95">
        <v>43556</v>
      </c>
      <c r="C1202" s="162" t="s">
        <v>638</v>
      </c>
      <c r="D1202" s="161">
        <v>31</v>
      </c>
      <c r="E1202" s="162" t="s">
        <v>1613</v>
      </c>
      <c r="F1202" s="162" t="s">
        <v>1231</v>
      </c>
      <c r="G1202" s="162" t="s">
        <v>1614</v>
      </c>
      <c r="H1202" s="161">
        <v>1</v>
      </c>
      <c r="I1202" s="99" t="s">
        <v>62</v>
      </c>
      <c r="J1202" s="99" t="s">
        <v>63</v>
      </c>
      <c r="K1202" s="161" t="str">
        <f t="shared" si="1173"/>
        <v>NA_31_15_5701p57.22</v>
      </c>
      <c r="L1202" s="79">
        <v>0</v>
      </c>
      <c r="M1202" s="100">
        <f t="shared" ref="M1202:U1202" si="1216">(L1202*M$5)</f>
        <v>0</v>
      </c>
      <c r="N1202" s="100">
        <f t="shared" si="1216"/>
        <v>0</v>
      </c>
      <c r="O1202" s="100">
        <f t="shared" si="1216"/>
        <v>0</v>
      </c>
      <c r="P1202" s="100">
        <f t="shared" si="1216"/>
        <v>0</v>
      </c>
      <c r="Q1202" s="100">
        <f t="shared" si="1216"/>
        <v>0</v>
      </c>
      <c r="R1202" s="100">
        <f t="shared" si="1216"/>
        <v>0</v>
      </c>
      <c r="S1202" s="100">
        <f t="shared" si="1216"/>
        <v>0</v>
      </c>
      <c r="T1202" s="100">
        <f t="shared" si="1216"/>
        <v>0</v>
      </c>
      <c r="U1202" s="100">
        <f t="shared" si="1216"/>
        <v>0</v>
      </c>
      <c r="V1202" s="162" t="s">
        <v>1615</v>
      </c>
    </row>
    <row r="1203" spans="1:22" x14ac:dyDescent="0.25">
      <c r="A1203" s="98" t="s">
        <v>637</v>
      </c>
      <c r="B1203" s="95">
        <v>43739</v>
      </c>
      <c r="C1203" s="162" t="s">
        <v>666</v>
      </c>
      <c r="D1203" s="161" t="s">
        <v>88</v>
      </c>
      <c r="E1203" s="162" t="s">
        <v>1616</v>
      </c>
      <c r="F1203" s="162" t="s">
        <v>1617</v>
      </c>
      <c r="G1203" s="162" t="s">
        <v>1618</v>
      </c>
      <c r="H1203" s="161">
        <v>1</v>
      </c>
      <c r="I1203" s="99" t="s">
        <v>62</v>
      </c>
      <c r="J1203" s="99" t="s">
        <v>63</v>
      </c>
      <c r="K1203" s="161" t="str">
        <f t="shared" si="1173"/>
        <v>NB__D_XX_5701p57.22</v>
      </c>
      <c r="L1203" s="79">
        <v>0</v>
      </c>
      <c r="M1203" s="100">
        <f t="shared" ref="M1203:U1203" si="1217">(L1203*M$5)</f>
        <v>0</v>
      </c>
      <c r="N1203" s="100">
        <f t="shared" si="1217"/>
        <v>0</v>
      </c>
      <c r="O1203" s="100">
        <f t="shared" si="1217"/>
        <v>0</v>
      </c>
      <c r="P1203" s="100">
        <f t="shared" si="1217"/>
        <v>0</v>
      </c>
      <c r="Q1203" s="100">
        <f t="shared" si="1217"/>
        <v>0</v>
      </c>
      <c r="R1203" s="100">
        <f t="shared" si="1217"/>
        <v>0</v>
      </c>
      <c r="S1203" s="100">
        <f t="shared" si="1217"/>
        <v>0</v>
      </c>
      <c r="T1203" s="100">
        <f t="shared" si="1217"/>
        <v>0</v>
      </c>
      <c r="U1203" s="100">
        <f t="shared" si="1217"/>
        <v>0</v>
      </c>
      <c r="V1203" s="162" t="s">
        <v>1619</v>
      </c>
    </row>
    <row r="1204" spans="1:22" x14ac:dyDescent="0.25">
      <c r="A1204" s="98" t="s">
        <v>637</v>
      </c>
      <c r="B1204" s="95">
        <v>43739</v>
      </c>
      <c r="C1204" s="162" t="s">
        <v>666</v>
      </c>
      <c r="D1204" s="161" t="s">
        <v>88</v>
      </c>
      <c r="E1204" s="162" t="s">
        <v>1620</v>
      </c>
      <c r="F1204" s="162" t="s">
        <v>1617</v>
      </c>
      <c r="G1204" s="162" t="s">
        <v>1621</v>
      </c>
      <c r="H1204" s="161">
        <v>1</v>
      </c>
      <c r="I1204" s="99" t="s">
        <v>62</v>
      </c>
      <c r="J1204" s="99" t="s">
        <v>63</v>
      </c>
      <c r="K1204" s="161" t="str">
        <f t="shared" si="1173"/>
        <v>NB__D_XX_5702p57.22</v>
      </c>
      <c r="L1204" s="79">
        <v>0</v>
      </c>
      <c r="M1204" s="100">
        <f t="shared" ref="M1204:U1204" si="1218">(L1204*M$5)</f>
        <v>0</v>
      </c>
      <c r="N1204" s="100">
        <f t="shared" si="1218"/>
        <v>0</v>
      </c>
      <c r="O1204" s="100">
        <f t="shared" si="1218"/>
        <v>0</v>
      </c>
      <c r="P1204" s="100">
        <f t="shared" si="1218"/>
        <v>0</v>
      </c>
      <c r="Q1204" s="100">
        <f t="shared" si="1218"/>
        <v>0</v>
      </c>
      <c r="R1204" s="100">
        <f t="shared" si="1218"/>
        <v>0</v>
      </c>
      <c r="S1204" s="100">
        <f t="shared" si="1218"/>
        <v>0</v>
      </c>
      <c r="T1204" s="100">
        <f t="shared" si="1218"/>
        <v>0</v>
      </c>
      <c r="U1204" s="100">
        <f t="shared" si="1218"/>
        <v>0</v>
      </c>
      <c r="V1204" s="162" t="s">
        <v>1622</v>
      </c>
    </row>
    <row r="1205" spans="1:22" x14ac:dyDescent="0.25">
      <c r="A1205" s="98" t="s">
        <v>86</v>
      </c>
      <c r="B1205" s="95">
        <v>43647</v>
      </c>
      <c r="C1205" s="162" t="s">
        <v>666</v>
      </c>
      <c r="D1205" s="161">
        <v>0</v>
      </c>
      <c r="E1205" s="162" t="s">
        <v>1623</v>
      </c>
      <c r="F1205" s="162" t="s">
        <v>1133</v>
      </c>
      <c r="G1205" s="162"/>
      <c r="H1205" s="161">
        <v>1</v>
      </c>
      <c r="I1205" s="99" t="s">
        <v>45</v>
      </c>
      <c r="J1205" s="99" t="s">
        <v>46</v>
      </c>
      <c r="K1205" s="161" t="str">
        <f t="shared" si="1173"/>
        <v>NB_00_11_5774p57.12</v>
      </c>
      <c r="L1205" s="79">
        <v>0</v>
      </c>
      <c r="M1205" s="100">
        <f t="shared" ref="M1205:U1205" si="1219">(L1205*M$5)</f>
        <v>0</v>
      </c>
      <c r="N1205" s="100">
        <f t="shared" si="1219"/>
        <v>0</v>
      </c>
      <c r="O1205" s="100">
        <f t="shared" si="1219"/>
        <v>0</v>
      </c>
      <c r="P1205" s="100">
        <f t="shared" si="1219"/>
        <v>0</v>
      </c>
      <c r="Q1205" s="100">
        <f t="shared" si="1219"/>
        <v>0</v>
      </c>
      <c r="R1205" s="100">
        <f t="shared" si="1219"/>
        <v>0</v>
      </c>
      <c r="S1205" s="100">
        <f t="shared" si="1219"/>
        <v>0</v>
      </c>
      <c r="T1205" s="100">
        <f t="shared" si="1219"/>
        <v>0</v>
      </c>
      <c r="U1205" s="100">
        <f t="shared" si="1219"/>
        <v>0</v>
      </c>
      <c r="V1205" s="162"/>
    </row>
    <row r="1206" spans="1:22" x14ac:dyDescent="0.25">
      <c r="A1206" s="162" t="s">
        <v>86</v>
      </c>
      <c r="B1206" s="95">
        <v>43739</v>
      </c>
      <c r="C1206" s="162" t="s">
        <v>666</v>
      </c>
      <c r="D1206" s="161">
        <v>0</v>
      </c>
      <c r="E1206" s="162" t="s">
        <v>1624</v>
      </c>
      <c r="F1206" s="162" t="s">
        <v>1625</v>
      </c>
      <c r="G1206" s="162"/>
      <c r="H1206" s="161">
        <v>1</v>
      </c>
      <c r="I1206" s="99" t="s">
        <v>62</v>
      </c>
      <c r="J1206" s="99" t="s">
        <v>63</v>
      </c>
      <c r="K1206" s="161" t="str">
        <f t="shared" si="1173"/>
        <v>NB_00_13_5701p57.22</v>
      </c>
      <c r="L1206" s="79">
        <v>0</v>
      </c>
      <c r="M1206" s="100">
        <f t="shared" ref="M1206:U1206" si="1220">(L1206*M$5)</f>
        <v>0</v>
      </c>
      <c r="N1206" s="100">
        <f t="shared" si="1220"/>
        <v>0</v>
      </c>
      <c r="O1206" s="100">
        <f t="shared" si="1220"/>
        <v>0</v>
      </c>
      <c r="P1206" s="100">
        <f t="shared" si="1220"/>
        <v>0</v>
      </c>
      <c r="Q1206" s="100">
        <f t="shared" si="1220"/>
        <v>0</v>
      </c>
      <c r="R1206" s="100">
        <f t="shared" si="1220"/>
        <v>0</v>
      </c>
      <c r="S1206" s="100">
        <f t="shared" si="1220"/>
        <v>0</v>
      </c>
      <c r="T1206" s="100">
        <f t="shared" si="1220"/>
        <v>0</v>
      </c>
      <c r="U1206" s="100">
        <f t="shared" si="1220"/>
        <v>0</v>
      </c>
      <c r="V1206" s="162" t="s">
        <v>1626</v>
      </c>
    </row>
    <row r="1207" spans="1:22" x14ac:dyDescent="0.25">
      <c r="A1207" s="162" t="s">
        <v>86</v>
      </c>
      <c r="B1207" s="95">
        <v>43739</v>
      </c>
      <c r="C1207" s="162" t="s">
        <v>666</v>
      </c>
      <c r="D1207" s="161">
        <v>0</v>
      </c>
      <c r="E1207" s="162" t="s">
        <v>1627</v>
      </c>
      <c r="F1207" s="162" t="s">
        <v>1625</v>
      </c>
      <c r="G1207" s="162"/>
      <c r="H1207" s="161">
        <v>1</v>
      </c>
      <c r="I1207" s="99" t="s">
        <v>62</v>
      </c>
      <c r="J1207" s="99" t="s">
        <v>63</v>
      </c>
      <c r="K1207" s="161" t="str">
        <f t="shared" si="1173"/>
        <v>NB_00_28_5701p57.22</v>
      </c>
      <c r="L1207" s="79">
        <v>0</v>
      </c>
      <c r="M1207" s="100">
        <f t="shared" ref="M1207:U1207" si="1221">(L1207*M$5)</f>
        <v>0</v>
      </c>
      <c r="N1207" s="100">
        <f t="shared" si="1221"/>
        <v>0</v>
      </c>
      <c r="O1207" s="100">
        <f t="shared" si="1221"/>
        <v>0</v>
      </c>
      <c r="P1207" s="100">
        <f t="shared" si="1221"/>
        <v>0</v>
      </c>
      <c r="Q1207" s="100">
        <f t="shared" si="1221"/>
        <v>0</v>
      </c>
      <c r="R1207" s="100">
        <f t="shared" si="1221"/>
        <v>0</v>
      </c>
      <c r="S1207" s="100">
        <f t="shared" si="1221"/>
        <v>0</v>
      </c>
      <c r="T1207" s="100">
        <f t="shared" si="1221"/>
        <v>0</v>
      </c>
      <c r="U1207" s="100">
        <f t="shared" si="1221"/>
        <v>0</v>
      </c>
      <c r="V1207" s="162" t="s">
        <v>1628</v>
      </c>
    </row>
    <row r="1208" spans="1:22" x14ac:dyDescent="0.25">
      <c r="A1208" s="162" t="s">
        <v>86</v>
      </c>
      <c r="B1208" s="95">
        <v>43739</v>
      </c>
      <c r="C1208" s="162" t="s">
        <v>666</v>
      </c>
      <c r="D1208" s="161">
        <v>0</v>
      </c>
      <c r="E1208" s="162" t="s">
        <v>1629</v>
      </c>
      <c r="F1208" s="162" t="s">
        <v>1625</v>
      </c>
      <c r="G1208" s="162"/>
      <c r="H1208" s="161">
        <v>1</v>
      </c>
      <c r="I1208" s="99" t="s">
        <v>62</v>
      </c>
      <c r="J1208" s="99" t="s">
        <v>63</v>
      </c>
      <c r="K1208" s="161" t="str">
        <f t="shared" si="1173"/>
        <v>NB_00_29_5701p57.22</v>
      </c>
      <c r="L1208" s="79">
        <v>0</v>
      </c>
      <c r="M1208" s="100">
        <f t="shared" ref="M1208:U1208" si="1222">(L1208*M$5)</f>
        <v>0</v>
      </c>
      <c r="N1208" s="100">
        <f t="shared" si="1222"/>
        <v>0</v>
      </c>
      <c r="O1208" s="100">
        <f t="shared" si="1222"/>
        <v>0</v>
      </c>
      <c r="P1208" s="100">
        <f t="shared" si="1222"/>
        <v>0</v>
      </c>
      <c r="Q1208" s="100">
        <f t="shared" si="1222"/>
        <v>0</v>
      </c>
      <c r="R1208" s="100">
        <f t="shared" si="1222"/>
        <v>0</v>
      </c>
      <c r="S1208" s="100">
        <f t="shared" si="1222"/>
        <v>0</v>
      </c>
      <c r="T1208" s="100">
        <f t="shared" si="1222"/>
        <v>0</v>
      </c>
      <c r="U1208" s="100">
        <f t="shared" si="1222"/>
        <v>0</v>
      </c>
      <c r="V1208" s="162" t="s">
        <v>1630</v>
      </c>
    </row>
    <row r="1209" spans="1:22" x14ac:dyDescent="0.25">
      <c r="A1209" s="162" t="s">
        <v>86</v>
      </c>
      <c r="B1209" s="95">
        <v>43739</v>
      </c>
      <c r="C1209" s="162" t="s">
        <v>666</v>
      </c>
      <c r="D1209" s="161">
        <v>0</v>
      </c>
      <c r="E1209" s="162" t="s">
        <v>1631</v>
      </c>
      <c r="F1209" s="162" t="s">
        <v>1625</v>
      </c>
      <c r="G1209" s="162"/>
      <c r="H1209" s="161">
        <v>1</v>
      </c>
      <c r="I1209" s="99" t="s">
        <v>62</v>
      </c>
      <c r="J1209" s="99" t="s">
        <v>63</v>
      </c>
      <c r="K1209" s="161" t="str">
        <f t="shared" si="1173"/>
        <v>NB_00_34_5701p57.22</v>
      </c>
      <c r="L1209" s="79">
        <v>0</v>
      </c>
      <c r="M1209" s="100">
        <f t="shared" ref="M1209:U1209" si="1223">(L1209*M$5)</f>
        <v>0</v>
      </c>
      <c r="N1209" s="100">
        <f t="shared" si="1223"/>
        <v>0</v>
      </c>
      <c r="O1209" s="100">
        <f t="shared" si="1223"/>
        <v>0</v>
      </c>
      <c r="P1209" s="100">
        <f t="shared" si="1223"/>
        <v>0</v>
      </c>
      <c r="Q1209" s="100">
        <f t="shared" si="1223"/>
        <v>0</v>
      </c>
      <c r="R1209" s="100">
        <f t="shared" si="1223"/>
        <v>0</v>
      </c>
      <c r="S1209" s="100">
        <f t="shared" si="1223"/>
        <v>0</v>
      </c>
      <c r="T1209" s="100">
        <f t="shared" si="1223"/>
        <v>0</v>
      </c>
      <c r="U1209" s="100">
        <f t="shared" si="1223"/>
        <v>0</v>
      </c>
      <c r="V1209" s="162" t="s">
        <v>1632</v>
      </c>
    </row>
    <row r="1210" spans="1:22" x14ac:dyDescent="0.25">
      <c r="A1210" s="98" t="s">
        <v>106</v>
      </c>
      <c r="B1210" s="95">
        <v>43647</v>
      </c>
      <c r="C1210" s="162" t="s">
        <v>666</v>
      </c>
      <c r="D1210" s="161">
        <v>2</v>
      </c>
      <c r="E1210" s="162" t="s">
        <v>1633</v>
      </c>
      <c r="F1210" s="162" t="s">
        <v>1133</v>
      </c>
      <c r="G1210" s="162"/>
      <c r="H1210" s="161">
        <v>1</v>
      </c>
      <c r="I1210" s="99" t="s">
        <v>45</v>
      </c>
      <c r="J1210" s="99" t="s">
        <v>46</v>
      </c>
      <c r="K1210" s="161" t="str">
        <f t="shared" si="1173"/>
        <v>Nb_02_28_5701p57.12</v>
      </c>
      <c r="L1210" s="79">
        <v>0</v>
      </c>
      <c r="M1210" s="100">
        <f t="shared" ref="M1210:U1210" si="1224">(L1210*M$5)</f>
        <v>0</v>
      </c>
      <c r="N1210" s="100">
        <f t="shared" si="1224"/>
        <v>0</v>
      </c>
      <c r="O1210" s="100">
        <f t="shared" si="1224"/>
        <v>0</v>
      </c>
      <c r="P1210" s="100">
        <f t="shared" si="1224"/>
        <v>0</v>
      </c>
      <c r="Q1210" s="100">
        <f t="shared" si="1224"/>
        <v>0</v>
      </c>
      <c r="R1210" s="100">
        <f t="shared" si="1224"/>
        <v>0</v>
      </c>
      <c r="S1210" s="100">
        <f t="shared" si="1224"/>
        <v>0</v>
      </c>
      <c r="T1210" s="100">
        <f t="shared" si="1224"/>
        <v>0</v>
      </c>
      <c r="U1210" s="100">
        <f t="shared" si="1224"/>
        <v>0</v>
      </c>
      <c r="V1210" s="162" t="s">
        <v>46</v>
      </c>
    </row>
    <row r="1211" spans="1:22" x14ac:dyDescent="0.25">
      <c r="A1211" s="98" t="s">
        <v>106</v>
      </c>
      <c r="B1211" s="95">
        <v>43647</v>
      </c>
      <c r="C1211" s="162" t="s">
        <v>666</v>
      </c>
      <c r="D1211" s="161">
        <v>2</v>
      </c>
      <c r="E1211" s="162" t="s">
        <v>1634</v>
      </c>
      <c r="F1211" s="162" t="s">
        <v>1133</v>
      </c>
      <c r="G1211" s="162"/>
      <c r="H1211" s="161">
        <v>1</v>
      </c>
      <c r="I1211" s="99" t="s">
        <v>45</v>
      </c>
      <c r="J1211" s="99" t="s">
        <v>46</v>
      </c>
      <c r="K1211" s="161" t="str">
        <f t="shared" si="1173"/>
        <v>Nb_02_28_5702p57.12</v>
      </c>
      <c r="L1211" s="79">
        <v>0</v>
      </c>
      <c r="M1211" s="100">
        <f t="shared" ref="M1211:U1211" si="1225">(L1211*M$5)</f>
        <v>0</v>
      </c>
      <c r="N1211" s="100">
        <f t="shared" si="1225"/>
        <v>0</v>
      </c>
      <c r="O1211" s="100">
        <f t="shared" si="1225"/>
        <v>0</v>
      </c>
      <c r="P1211" s="100">
        <f t="shared" si="1225"/>
        <v>0</v>
      </c>
      <c r="Q1211" s="100">
        <f t="shared" si="1225"/>
        <v>0</v>
      </c>
      <c r="R1211" s="100">
        <f t="shared" si="1225"/>
        <v>0</v>
      </c>
      <c r="S1211" s="100">
        <f t="shared" si="1225"/>
        <v>0</v>
      </c>
      <c r="T1211" s="100">
        <f t="shared" si="1225"/>
        <v>0</v>
      </c>
      <c r="U1211" s="100">
        <f t="shared" si="1225"/>
        <v>0</v>
      </c>
      <c r="V1211" s="162" t="s">
        <v>46</v>
      </c>
    </row>
    <row r="1212" spans="1:22" x14ac:dyDescent="0.25">
      <c r="A1212" s="98" t="s">
        <v>106</v>
      </c>
      <c r="B1212" s="95">
        <v>43647</v>
      </c>
      <c r="C1212" s="162" t="s">
        <v>666</v>
      </c>
      <c r="D1212" s="161">
        <v>2</v>
      </c>
      <c r="E1212" s="162" t="s">
        <v>1635</v>
      </c>
      <c r="F1212" s="162" t="s">
        <v>1133</v>
      </c>
      <c r="G1212" s="162"/>
      <c r="H1212" s="161">
        <v>1</v>
      </c>
      <c r="I1212" s="99" t="s">
        <v>45</v>
      </c>
      <c r="J1212" s="99" t="s">
        <v>46</v>
      </c>
      <c r="K1212" s="161" t="str">
        <f t="shared" si="1173"/>
        <v>Nb_02_28_5703p57.12</v>
      </c>
      <c r="L1212" s="79">
        <v>0</v>
      </c>
      <c r="M1212" s="100">
        <f t="shared" ref="M1212:U1212" si="1226">(L1212*M$5)</f>
        <v>0</v>
      </c>
      <c r="N1212" s="100">
        <f t="shared" si="1226"/>
        <v>0</v>
      </c>
      <c r="O1212" s="100">
        <f t="shared" si="1226"/>
        <v>0</v>
      </c>
      <c r="P1212" s="100">
        <f t="shared" si="1226"/>
        <v>0</v>
      </c>
      <c r="Q1212" s="100">
        <f t="shared" si="1226"/>
        <v>0</v>
      </c>
      <c r="R1212" s="100">
        <f t="shared" si="1226"/>
        <v>0</v>
      </c>
      <c r="S1212" s="100">
        <f t="shared" si="1226"/>
        <v>0</v>
      </c>
      <c r="T1212" s="100">
        <f t="shared" si="1226"/>
        <v>0</v>
      </c>
      <c r="U1212" s="100">
        <f t="shared" si="1226"/>
        <v>0</v>
      </c>
      <c r="V1212" s="162" t="s">
        <v>46</v>
      </c>
    </row>
    <row r="1213" spans="1:22" x14ac:dyDescent="0.25">
      <c r="A1213" s="98" t="s">
        <v>106</v>
      </c>
      <c r="B1213" s="95">
        <v>43647</v>
      </c>
      <c r="C1213" s="162" t="s">
        <v>666</v>
      </c>
      <c r="D1213" s="161">
        <v>2</v>
      </c>
      <c r="E1213" s="162" t="s">
        <v>1636</v>
      </c>
      <c r="F1213" s="162" t="s">
        <v>1133</v>
      </c>
      <c r="G1213" s="162"/>
      <c r="H1213" s="161">
        <v>1</v>
      </c>
      <c r="I1213" s="99" t="s">
        <v>45</v>
      </c>
      <c r="J1213" s="99" t="s">
        <v>46</v>
      </c>
      <c r="K1213" s="161" t="str">
        <f t="shared" si="1173"/>
        <v>Nb_02_28_5704p57.12</v>
      </c>
      <c r="L1213" s="79">
        <v>0</v>
      </c>
      <c r="M1213" s="100">
        <f t="shared" ref="M1213:U1213" si="1227">(L1213*M$5)</f>
        <v>0</v>
      </c>
      <c r="N1213" s="100">
        <f t="shared" si="1227"/>
        <v>0</v>
      </c>
      <c r="O1213" s="100">
        <f t="shared" si="1227"/>
        <v>0</v>
      </c>
      <c r="P1213" s="100">
        <f t="shared" si="1227"/>
        <v>0</v>
      </c>
      <c r="Q1213" s="100">
        <f t="shared" si="1227"/>
        <v>0</v>
      </c>
      <c r="R1213" s="100">
        <f t="shared" si="1227"/>
        <v>0</v>
      </c>
      <c r="S1213" s="100">
        <f t="shared" si="1227"/>
        <v>0</v>
      </c>
      <c r="T1213" s="100">
        <f t="shared" si="1227"/>
        <v>0</v>
      </c>
      <c r="U1213" s="100">
        <f t="shared" si="1227"/>
        <v>0</v>
      </c>
      <c r="V1213" s="162" t="s">
        <v>46</v>
      </c>
    </row>
    <row r="1214" spans="1:22" x14ac:dyDescent="0.25">
      <c r="A1214" s="98" t="s">
        <v>106</v>
      </c>
      <c r="B1214" s="95">
        <v>43647</v>
      </c>
      <c r="C1214" s="162" t="s">
        <v>666</v>
      </c>
      <c r="D1214" s="161">
        <v>2</v>
      </c>
      <c r="E1214" s="162" t="s">
        <v>1637</v>
      </c>
      <c r="F1214" s="162" t="s">
        <v>1133</v>
      </c>
      <c r="G1214" s="162"/>
      <c r="H1214" s="161">
        <v>1</v>
      </c>
      <c r="I1214" s="99" t="s">
        <v>45</v>
      </c>
      <c r="J1214" s="99" t="s">
        <v>46</v>
      </c>
      <c r="K1214" s="161" t="str">
        <f t="shared" si="1173"/>
        <v>Nb_02_28_5705p57.12</v>
      </c>
      <c r="L1214" s="79">
        <v>0</v>
      </c>
      <c r="M1214" s="100">
        <f t="shared" ref="M1214:U1214" si="1228">(L1214*M$5)</f>
        <v>0</v>
      </c>
      <c r="N1214" s="100">
        <f t="shared" si="1228"/>
        <v>0</v>
      </c>
      <c r="O1214" s="100">
        <f t="shared" si="1228"/>
        <v>0</v>
      </c>
      <c r="P1214" s="100">
        <f t="shared" si="1228"/>
        <v>0</v>
      </c>
      <c r="Q1214" s="100">
        <f t="shared" si="1228"/>
        <v>0</v>
      </c>
      <c r="R1214" s="100">
        <f t="shared" si="1228"/>
        <v>0</v>
      </c>
      <c r="S1214" s="100">
        <f t="shared" si="1228"/>
        <v>0</v>
      </c>
      <c r="T1214" s="100">
        <f t="shared" si="1228"/>
        <v>0</v>
      </c>
      <c r="U1214" s="100">
        <f t="shared" si="1228"/>
        <v>0</v>
      </c>
      <c r="V1214" s="162" t="s">
        <v>46</v>
      </c>
    </row>
    <row r="1215" spans="1:22" x14ac:dyDescent="0.25">
      <c r="A1215" s="98" t="s">
        <v>106</v>
      </c>
      <c r="B1215" s="95">
        <v>43647</v>
      </c>
      <c r="C1215" s="162" t="s">
        <v>666</v>
      </c>
      <c r="D1215" s="161">
        <v>2</v>
      </c>
      <c r="E1215" s="162" t="s">
        <v>1638</v>
      </c>
      <c r="F1215" s="162" t="s">
        <v>1133</v>
      </c>
      <c r="G1215" s="162"/>
      <c r="H1215" s="161">
        <v>1</v>
      </c>
      <c r="I1215" s="99" t="s">
        <v>45</v>
      </c>
      <c r="J1215" s="99" t="s">
        <v>46</v>
      </c>
      <c r="K1215" s="161" t="str">
        <f t="shared" si="1173"/>
        <v>Nb_02_29_5701p57.12</v>
      </c>
      <c r="L1215" s="79">
        <v>0</v>
      </c>
      <c r="M1215" s="100">
        <f t="shared" ref="M1215:U1215" si="1229">(L1215*M$5)</f>
        <v>0</v>
      </c>
      <c r="N1215" s="100">
        <f t="shared" si="1229"/>
        <v>0</v>
      </c>
      <c r="O1215" s="100">
        <f t="shared" si="1229"/>
        <v>0</v>
      </c>
      <c r="P1215" s="100">
        <f t="shared" si="1229"/>
        <v>0</v>
      </c>
      <c r="Q1215" s="100">
        <f t="shared" si="1229"/>
        <v>0</v>
      </c>
      <c r="R1215" s="100">
        <f t="shared" si="1229"/>
        <v>0</v>
      </c>
      <c r="S1215" s="100">
        <f t="shared" si="1229"/>
        <v>0</v>
      </c>
      <c r="T1215" s="100">
        <f t="shared" si="1229"/>
        <v>0</v>
      </c>
      <c r="U1215" s="100">
        <f t="shared" si="1229"/>
        <v>0</v>
      </c>
      <c r="V1215" s="162" t="s">
        <v>46</v>
      </c>
    </row>
    <row r="1216" spans="1:22" x14ac:dyDescent="0.25">
      <c r="A1216" s="98" t="s">
        <v>106</v>
      </c>
      <c r="B1216" s="95">
        <v>43647</v>
      </c>
      <c r="C1216" s="162" t="s">
        <v>666</v>
      </c>
      <c r="D1216" s="161">
        <v>2</v>
      </c>
      <c r="E1216" s="162" t="s">
        <v>1639</v>
      </c>
      <c r="F1216" s="162" t="s">
        <v>1133</v>
      </c>
      <c r="G1216" s="162"/>
      <c r="H1216" s="161">
        <v>1</v>
      </c>
      <c r="I1216" s="99" t="s">
        <v>45</v>
      </c>
      <c r="J1216" s="99" t="s">
        <v>46</v>
      </c>
      <c r="K1216" s="161" t="str">
        <f t="shared" si="1173"/>
        <v>Nb_02_29_5702p57.12</v>
      </c>
      <c r="L1216" s="79">
        <v>0</v>
      </c>
      <c r="M1216" s="100">
        <f t="shared" ref="M1216:U1216" si="1230">(L1216*M$5)</f>
        <v>0</v>
      </c>
      <c r="N1216" s="100">
        <f t="shared" si="1230"/>
        <v>0</v>
      </c>
      <c r="O1216" s="100">
        <f t="shared" si="1230"/>
        <v>0</v>
      </c>
      <c r="P1216" s="100">
        <f t="shared" si="1230"/>
        <v>0</v>
      </c>
      <c r="Q1216" s="100">
        <f t="shared" si="1230"/>
        <v>0</v>
      </c>
      <c r="R1216" s="100">
        <f t="shared" si="1230"/>
        <v>0</v>
      </c>
      <c r="S1216" s="100">
        <f t="shared" si="1230"/>
        <v>0</v>
      </c>
      <c r="T1216" s="100">
        <f t="shared" si="1230"/>
        <v>0</v>
      </c>
      <c r="U1216" s="100">
        <f t="shared" si="1230"/>
        <v>0</v>
      </c>
      <c r="V1216" s="162" t="s">
        <v>46</v>
      </c>
    </row>
    <row r="1217" spans="1:22" x14ac:dyDescent="0.25">
      <c r="A1217" s="98" t="s">
        <v>106</v>
      </c>
      <c r="B1217" s="95">
        <v>43647</v>
      </c>
      <c r="C1217" s="162" t="s">
        <v>666</v>
      </c>
      <c r="D1217" s="161">
        <v>2</v>
      </c>
      <c r="E1217" s="162" t="s">
        <v>1640</v>
      </c>
      <c r="F1217" s="162" t="s">
        <v>1133</v>
      </c>
      <c r="G1217" s="162"/>
      <c r="H1217" s="161">
        <v>1</v>
      </c>
      <c r="I1217" s="99" t="s">
        <v>45</v>
      </c>
      <c r="J1217" s="99" t="s">
        <v>46</v>
      </c>
      <c r="K1217" s="161" t="str">
        <f t="shared" si="1173"/>
        <v>Nb_02_29_5703p57.12</v>
      </c>
      <c r="L1217" s="79">
        <v>0</v>
      </c>
      <c r="M1217" s="100">
        <f t="shared" ref="M1217:U1217" si="1231">(L1217*M$5)</f>
        <v>0</v>
      </c>
      <c r="N1217" s="100">
        <f t="shared" si="1231"/>
        <v>0</v>
      </c>
      <c r="O1217" s="100">
        <f t="shared" si="1231"/>
        <v>0</v>
      </c>
      <c r="P1217" s="100">
        <f t="shared" si="1231"/>
        <v>0</v>
      </c>
      <c r="Q1217" s="100">
        <f t="shared" si="1231"/>
        <v>0</v>
      </c>
      <c r="R1217" s="100">
        <f t="shared" si="1231"/>
        <v>0</v>
      </c>
      <c r="S1217" s="100">
        <f t="shared" si="1231"/>
        <v>0</v>
      </c>
      <c r="T1217" s="100">
        <f t="shared" si="1231"/>
        <v>0</v>
      </c>
      <c r="U1217" s="100">
        <f t="shared" si="1231"/>
        <v>0</v>
      </c>
      <c r="V1217" s="162" t="s">
        <v>46</v>
      </c>
    </row>
    <row r="1218" spans="1:22" x14ac:dyDescent="0.25">
      <c r="A1218" s="98" t="s">
        <v>106</v>
      </c>
      <c r="B1218" s="95">
        <v>43647</v>
      </c>
      <c r="C1218" s="162" t="s">
        <v>666</v>
      </c>
      <c r="D1218" s="161">
        <v>2</v>
      </c>
      <c r="E1218" s="162" t="s">
        <v>1641</v>
      </c>
      <c r="F1218" s="162" t="s">
        <v>1133</v>
      </c>
      <c r="G1218" s="162"/>
      <c r="H1218" s="161">
        <v>1</v>
      </c>
      <c r="I1218" s="99" t="s">
        <v>45</v>
      </c>
      <c r="J1218" s="99" t="s">
        <v>46</v>
      </c>
      <c r="K1218" s="161" t="str">
        <f t="shared" si="1173"/>
        <v>Nb_02_29_5704p57.12</v>
      </c>
      <c r="L1218" s="79">
        <v>0</v>
      </c>
      <c r="M1218" s="100">
        <f t="shared" ref="M1218:U1218" si="1232">(L1218*M$5)</f>
        <v>0</v>
      </c>
      <c r="N1218" s="100">
        <f t="shared" si="1232"/>
        <v>0</v>
      </c>
      <c r="O1218" s="100">
        <f t="shared" si="1232"/>
        <v>0</v>
      </c>
      <c r="P1218" s="100">
        <f t="shared" si="1232"/>
        <v>0</v>
      </c>
      <c r="Q1218" s="100">
        <f t="shared" si="1232"/>
        <v>0</v>
      </c>
      <c r="R1218" s="100">
        <f t="shared" si="1232"/>
        <v>0</v>
      </c>
      <c r="S1218" s="100">
        <f t="shared" si="1232"/>
        <v>0</v>
      </c>
      <c r="T1218" s="100">
        <f t="shared" si="1232"/>
        <v>0</v>
      </c>
      <c r="U1218" s="100">
        <f t="shared" si="1232"/>
        <v>0</v>
      </c>
      <c r="V1218" s="162" t="s">
        <v>46</v>
      </c>
    </row>
    <row r="1219" spans="1:22" x14ac:dyDescent="0.25">
      <c r="A1219" s="98" t="s">
        <v>106</v>
      </c>
      <c r="B1219" s="95">
        <v>43647</v>
      </c>
      <c r="C1219" s="162" t="s">
        <v>666</v>
      </c>
      <c r="D1219" s="161">
        <v>2</v>
      </c>
      <c r="E1219" s="162" t="s">
        <v>1642</v>
      </c>
      <c r="F1219" s="162" t="s">
        <v>1133</v>
      </c>
      <c r="G1219" s="162" t="s">
        <v>1643</v>
      </c>
      <c r="H1219" s="161">
        <v>1</v>
      </c>
      <c r="I1219" s="99" t="s">
        <v>45</v>
      </c>
      <c r="J1219" s="99" t="s">
        <v>46</v>
      </c>
      <c r="K1219" s="161" t="str">
        <f t="shared" si="1173"/>
        <v>Nb_02_31_5701p57.12</v>
      </c>
      <c r="L1219" s="79">
        <v>0</v>
      </c>
      <c r="M1219" s="100">
        <f t="shared" ref="M1219:U1219" si="1233">(L1219*M$5)</f>
        <v>0</v>
      </c>
      <c r="N1219" s="100">
        <f t="shared" si="1233"/>
        <v>0</v>
      </c>
      <c r="O1219" s="100">
        <f t="shared" si="1233"/>
        <v>0</v>
      </c>
      <c r="P1219" s="100">
        <f t="shared" si="1233"/>
        <v>0</v>
      </c>
      <c r="Q1219" s="100">
        <f t="shared" si="1233"/>
        <v>0</v>
      </c>
      <c r="R1219" s="100">
        <f t="shared" si="1233"/>
        <v>0</v>
      </c>
      <c r="S1219" s="100">
        <f t="shared" si="1233"/>
        <v>0</v>
      </c>
      <c r="T1219" s="100">
        <f t="shared" si="1233"/>
        <v>0</v>
      </c>
      <c r="U1219" s="100">
        <f t="shared" si="1233"/>
        <v>0</v>
      </c>
      <c r="V1219" s="162" t="s">
        <v>46</v>
      </c>
    </row>
    <row r="1220" spans="1:22" x14ac:dyDescent="0.25">
      <c r="A1220" s="98" t="s">
        <v>106</v>
      </c>
      <c r="B1220" s="95">
        <v>43647</v>
      </c>
      <c r="C1220" s="162" t="s">
        <v>666</v>
      </c>
      <c r="D1220" s="161">
        <v>2</v>
      </c>
      <c r="E1220" s="162" t="s">
        <v>1644</v>
      </c>
      <c r="F1220" s="162" t="s">
        <v>1133</v>
      </c>
      <c r="G1220" s="162" t="s">
        <v>1645</v>
      </c>
      <c r="H1220" s="161">
        <v>1</v>
      </c>
      <c r="I1220" s="99" t="s">
        <v>45</v>
      </c>
      <c r="J1220" s="99" t="s">
        <v>46</v>
      </c>
      <c r="K1220" s="161" t="str">
        <f t="shared" si="1173"/>
        <v>Nb_02_37_5701p57.12</v>
      </c>
      <c r="L1220" s="79">
        <v>0</v>
      </c>
      <c r="M1220" s="100">
        <f t="shared" ref="M1220:U1220" si="1234">(L1220*M$5)</f>
        <v>0</v>
      </c>
      <c r="N1220" s="100">
        <f t="shared" si="1234"/>
        <v>0</v>
      </c>
      <c r="O1220" s="100">
        <f t="shared" si="1234"/>
        <v>0</v>
      </c>
      <c r="P1220" s="100">
        <f t="shared" si="1234"/>
        <v>0</v>
      </c>
      <c r="Q1220" s="100">
        <f t="shared" si="1234"/>
        <v>0</v>
      </c>
      <c r="R1220" s="100">
        <f t="shared" si="1234"/>
        <v>0</v>
      </c>
      <c r="S1220" s="100">
        <f t="shared" si="1234"/>
        <v>0</v>
      </c>
      <c r="T1220" s="100">
        <f t="shared" si="1234"/>
        <v>0</v>
      </c>
      <c r="U1220" s="100">
        <f t="shared" si="1234"/>
        <v>0</v>
      </c>
      <c r="V1220" s="162" t="s">
        <v>1646</v>
      </c>
    </row>
    <row r="1221" spans="1:22" x14ac:dyDescent="0.25">
      <c r="A1221" s="98" t="s">
        <v>106</v>
      </c>
      <c r="B1221" s="95">
        <v>43647</v>
      </c>
      <c r="C1221" s="162" t="s">
        <v>666</v>
      </c>
      <c r="D1221" s="161">
        <v>2</v>
      </c>
      <c r="E1221" s="162" t="s">
        <v>1647</v>
      </c>
      <c r="F1221" s="162" t="s">
        <v>1133</v>
      </c>
      <c r="G1221" s="162" t="s">
        <v>1645</v>
      </c>
      <c r="H1221" s="161">
        <v>1</v>
      </c>
      <c r="I1221" s="99" t="s">
        <v>45</v>
      </c>
      <c r="J1221" s="99" t="s">
        <v>46</v>
      </c>
      <c r="K1221" s="161" t="str">
        <f t="shared" si="1173"/>
        <v>Nb_02_37_5702p57.12</v>
      </c>
      <c r="L1221" s="79">
        <v>0</v>
      </c>
      <c r="M1221" s="100">
        <f t="shared" ref="M1221:U1221" si="1235">(L1221*M$5)</f>
        <v>0</v>
      </c>
      <c r="N1221" s="100">
        <f t="shared" si="1235"/>
        <v>0</v>
      </c>
      <c r="O1221" s="100">
        <f t="shared" si="1235"/>
        <v>0</v>
      </c>
      <c r="P1221" s="100">
        <f t="shared" si="1235"/>
        <v>0</v>
      </c>
      <c r="Q1221" s="100">
        <f t="shared" si="1235"/>
        <v>0</v>
      </c>
      <c r="R1221" s="100">
        <f t="shared" si="1235"/>
        <v>0</v>
      </c>
      <c r="S1221" s="100">
        <f t="shared" si="1235"/>
        <v>0</v>
      </c>
      <c r="T1221" s="100">
        <f t="shared" si="1235"/>
        <v>0</v>
      </c>
      <c r="U1221" s="100">
        <f t="shared" si="1235"/>
        <v>0</v>
      </c>
      <c r="V1221" s="162" t="s">
        <v>1646</v>
      </c>
    </row>
    <row r="1222" spans="1:22" x14ac:dyDescent="0.25">
      <c r="A1222" s="98" t="s">
        <v>106</v>
      </c>
      <c r="B1222" s="95">
        <v>43647</v>
      </c>
      <c r="C1222" s="162" t="s">
        <v>666</v>
      </c>
      <c r="D1222" s="161">
        <v>2</v>
      </c>
      <c r="E1222" s="162" t="s">
        <v>1648</v>
      </c>
      <c r="F1222" s="162" t="s">
        <v>1133</v>
      </c>
      <c r="G1222" s="162" t="s">
        <v>1649</v>
      </c>
      <c r="H1222" s="161">
        <v>1</v>
      </c>
      <c r="I1222" s="99" t="s">
        <v>45</v>
      </c>
      <c r="J1222" s="99" t="s">
        <v>46</v>
      </c>
      <c r="K1222" s="161" t="str">
        <f t="shared" si="1173"/>
        <v>Nb_02_39_5701p57.12</v>
      </c>
      <c r="L1222" s="79">
        <v>0</v>
      </c>
      <c r="M1222" s="100">
        <f t="shared" ref="M1222:U1222" si="1236">(L1222*M$5)</f>
        <v>0</v>
      </c>
      <c r="N1222" s="100">
        <f t="shared" si="1236"/>
        <v>0</v>
      </c>
      <c r="O1222" s="100">
        <f t="shared" si="1236"/>
        <v>0</v>
      </c>
      <c r="P1222" s="100">
        <f t="shared" si="1236"/>
        <v>0</v>
      </c>
      <c r="Q1222" s="100">
        <f t="shared" si="1236"/>
        <v>0</v>
      </c>
      <c r="R1222" s="100">
        <f t="shared" si="1236"/>
        <v>0</v>
      </c>
      <c r="S1222" s="100">
        <f t="shared" si="1236"/>
        <v>0</v>
      </c>
      <c r="T1222" s="100">
        <f t="shared" si="1236"/>
        <v>0</v>
      </c>
      <c r="U1222" s="100">
        <f t="shared" si="1236"/>
        <v>0</v>
      </c>
      <c r="V1222" s="162" t="s">
        <v>46</v>
      </c>
    </row>
    <row r="1223" spans="1:22" x14ac:dyDescent="0.25">
      <c r="A1223" s="98" t="s">
        <v>106</v>
      </c>
      <c r="B1223" s="95">
        <v>43497</v>
      </c>
      <c r="C1223" s="162" t="s">
        <v>666</v>
      </c>
      <c r="D1223" s="161">
        <v>4</v>
      </c>
      <c r="E1223" s="162" t="s">
        <v>1650</v>
      </c>
      <c r="F1223" s="162" t="s">
        <v>1133</v>
      </c>
      <c r="G1223" s="162"/>
      <c r="H1223" s="161">
        <v>1</v>
      </c>
      <c r="I1223" s="99" t="s">
        <v>45</v>
      </c>
      <c r="J1223" s="99" t="s">
        <v>46</v>
      </c>
      <c r="K1223" s="161" t="str">
        <f t="shared" si="1173"/>
        <v>NB_04_14_5778p57.12</v>
      </c>
      <c r="L1223" s="79">
        <v>0</v>
      </c>
      <c r="M1223" s="100">
        <f t="shared" ref="M1223:U1223" si="1237">(L1223*M$5)</f>
        <v>0</v>
      </c>
      <c r="N1223" s="100">
        <f t="shared" si="1237"/>
        <v>0</v>
      </c>
      <c r="O1223" s="100">
        <f t="shared" si="1237"/>
        <v>0</v>
      </c>
      <c r="P1223" s="100">
        <f t="shared" si="1237"/>
        <v>0</v>
      </c>
      <c r="Q1223" s="100">
        <f t="shared" si="1237"/>
        <v>0</v>
      </c>
      <c r="R1223" s="100">
        <f t="shared" si="1237"/>
        <v>0</v>
      </c>
      <c r="S1223" s="100">
        <f t="shared" si="1237"/>
        <v>0</v>
      </c>
      <c r="T1223" s="100">
        <f t="shared" si="1237"/>
        <v>0</v>
      </c>
      <c r="U1223" s="100">
        <f t="shared" si="1237"/>
        <v>0</v>
      </c>
      <c r="V1223" s="162"/>
    </row>
    <row r="1224" spans="1:22" x14ac:dyDescent="0.25">
      <c r="A1224" s="98" t="s">
        <v>106</v>
      </c>
      <c r="B1224" s="95">
        <v>43497</v>
      </c>
      <c r="C1224" s="162" t="s">
        <v>666</v>
      </c>
      <c r="D1224" s="161">
        <v>4</v>
      </c>
      <c r="E1224" s="162" t="s">
        <v>1651</v>
      </c>
      <c r="F1224" s="162" t="s">
        <v>1133</v>
      </c>
      <c r="G1224" s="162"/>
      <c r="H1224" s="161">
        <v>1</v>
      </c>
      <c r="I1224" s="99" t="s">
        <v>45</v>
      </c>
      <c r="J1224" s="99" t="s">
        <v>46</v>
      </c>
      <c r="K1224" s="161" t="str">
        <f t="shared" ref="K1224:K1287" si="1238">CONCATENATE(E1224,I1224)</f>
        <v>NB_04_14_5779p57.12</v>
      </c>
      <c r="L1224" s="79">
        <v>0</v>
      </c>
      <c r="M1224" s="100">
        <f t="shared" ref="M1224:U1224" si="1239">(L1224*M$5)</f>
        <v>0</v>
      </c>
      <c r="N1224" s="100">
        <f t="shared" si="1239"/>
        <v>0</v>
      </c>
      <c r="O1224" s="100">
        <f t="shared" si="1239"/>
        <v>0</v>
      </c>
      <c r="P1224" s="100">
        <f t="shared" si="1239"/>
        <v>0</v>
      </c>
      <c r="Q1224" s="100">
        <f t="shared" si="1239"/>
        <v>0</v>
      </c>
      <c r="R1224" s="100">
        <f t="shared" si="1239"/>
        <v>0</v>
      </c>
      <c r="S1224" s="100">
        <f t="shared" si="1239"/>
        <v>0</v>
      </c>
      <c r="T1224" s="100">
        <f t="shared" si="1239"/>
        <v>0</v>
      </c>
      <c r="U1224" s="100">
        <f t="shared" si="1239"/>
        <v>0</v>
      </c>
      <c r="V1224" s="162"/>
    </row>
    <row r="1225" spans="1:22" x14ac:dyDescent="0.25">
      <c r="A1225" s="98" t="s">
        <v>106</v>
      </c>
      <c r="B1225" s="95">
        <v>43497</v>
      </c>
      <c r="C1225" s="162" t="s">
        <v>666</v>
      </c>
      <c r="D1225" s="161">
        <v>4</v>
      </c>
      <c r="E1225" s="162" t="s">
        <v>1652</v>
      </c>
      <c r="F1225" s="162" t="s">
        <v>1133</v>
      </c>
      <c r="G1225" s="162"/>
      <c r="H1225" s="161">
        <v>1</v>
      </c>
      <c r="I1225" s="99" t="s">
        <v>45</v>
      </c>
      <c r="J1225" s="99" t="s">
        <v>46</v>
      </c>
      <c r="K1225" s="161" t="str">
        <f t="shared" si="1238"/>
        <v>NB_04_16_5771p57.12</v>
      </c>
      <c r="L1225" s="79">
        <v>0</v>
      </c>
      <c r="M1225" s="100">
        <f t="shared" ref="M1225:U1225" si="1240">(L1225*M$5)</f>
        <v>0</v>
      </c>
      <c r="N1225" s="100">
        <f t="shared" si="1240"/>
        <v>0</v>
      </c>
      <c r="O1225" s="100">
        <f t="shared" si="1240"/>
        <v>0</v>
      </c>
      <c r="P1225" s="100">
        <f t="shared" si="1240"/>
        <v>0</v>
      </c>
      <c r="Q1225" s="100">
        <f t="shared" si="1240"/>
        <v>0</v>
      </c>
      <c r="R1225" s="100">
        <f t="shared" si="1240"/>
        <v>0</v>
      </c>
      <c r="S1225" s="100">
        <f t="shared" si="1240"/>
        <v>0</v>
      </c>
      <c r="T1225" s="100">
        <f t="shared" si="1240"/>
        <v>0</v>
      </c>
      <c r="U1225" s="100">
        <f t="shared" si="1240"/>
        <v>0</v>
      </c>
      <c r="V1225" s="162"/>
    </row>
    <row r="1226" spans="1:22" x14ac:dyDescent="0.25">
      <c r="A1226" s="162" t="s">
        <v>106</v>
      </c>
      <c r="B1226" s="95">
        <v>43497</v>
      </c>
      <c r="C1226" s="162" t="s">
        <v>666</v>
      </c>
      <c r="D1226" s="161">
        <v>4</v>
      </c>
      <c r="E1226" s="162" t="s">
        <v>1653</v>
      </c>
      <c r="F1226" s="162" t="s">
        <v>1133</v>
      </c>
      <c r="G1226" s="162"/>
      <c r="H1226" s="161">
        <v>1</v>
      </c>
      <c r="I1226" s="99" t="s">
        <v>45</v>
      </c>
      <c r="J1226" s="99" t="s">
        <v>46</v>
      </c>
      <c r="K1226" s="161" t="str">
        <f t="shared" si="1238"/>
        <v>NB_04_47_5771p57.12</v>
      </c>
      <c r="L1226" s="79">
        <v>0</v>
      </c>
      <c r="M1226" s="100">
        <f t="shared" ref="M1226:U1226" si="1241">(L1226*M$5)</f>
        <v>0</v>
      </c>
      <c r="N1226" s="100">
        <f t="shared" si="1241"/>
        <v>0</v>
      </c>
      <c r="O1226" s="100">
        <f t="shared" si="1241"/>
        <v>0</v>
      </c>
      <c r="P1226" s="100">
        <f t="shared" si="1241"/>
        <v>0</v>
      </c>
      <c r="Q1226" s="100">
        <f t="shared" si="1241"/>
        <v>0</v>
      </c>
      <c r="R1226" s="100">
        <f t="shared" si="1241"/>
        <v>0</v>
      </c>
      <c r="S1226" s="100">
        <f t="shared" si="1241"/>
        <v>0</v>
      </c>
      <c r="T1226" s="100">
        <f t="shared" si="1241"/>
        <v>0</v>
      </c>
      <c r="U1226" s="100">
        <f t="shared" si="1241"/>
        <v>0</v>
      </c>
      <c r="V1226" s="162"/>
    </row>
    <row r="1227" spans="1:22" x14ac:dyDescent="0.25">
      <c r="A1227" s="162" t="s">
        <v>106</v>
      </c>
      <c r="B1227" s="95">
        <v>43556</v>
      </c>
      <c r="C1227" s="162" t="s">
        <v>666</v>
      </c>
      <c r="D1227" s="161">
        <v>4</v>
      </c>
      <c r="E1227" s="162" t="s">
        <v>1653</v>
      </c>
      <c r="F1227" s="162" t="s">
        <v>1133</v>
      </c>
      <c r="G1227" s="162"/>
      <c r="H1227" s="161">
        <v>1</v>
      </c>
      <c r="I1227" s="99" t="s">
        <v>45</v>
      </c>
      <c r="J1227" s="99" t="s">
        <v>46</v>
      </c>
      <c r="K1227" s="161" t="str">
        <f t="shared" si="1238"/>
        <v>NB_04_47_5771p57.12</v>
      </c>
      <c r="L1227" s="79">
        <v>0</v>
      </c>
      <c r="M1227" s="100">
        <f t="shared" ref="M1227:U1227" si="1242">(L1227*M$5)</f>
        <v>0</v>
      </c>
      <c r="N1227" s="100">
        <f t="shared" si="1242"/>
        <v>0</v>
      </c>
      <c r="O1227" s="100">
        <f t="shared" si="1242"/>
        <v>0</v>
      </c>
      <c r="P1227" s="100">
        <f t="shared" si="1242"/>
        <v>0</v>
      </c>
      <c r="Q1227" s="100">
        <f t="shared" si="1242"/>
        <v>0</v>
      </c>
      <c r="R1227" s="100">
        <f t="shared" si="1242"/>
        <v>0</v>
      </c>
      <c r="S1227" s="100">
        <f t="shared" si="1242"/>
        <v>0</v>
      </c>
      <c r="T1227" s="100">
        <f t="shared" si="1242"/>
        <v>0</v>
      </c>
      <c r="U1227" s="100">
        <f t="shared" si="1242"/>
        <v>0</v>
      </c>
      <c r="V1227" s="162"/>
    </row>
    <row r="1228" spans="1:22" x14ac:dyDescent="0.25">
      <c r="A1228" s="162" t="s">
        <v>106</v>
      </c>
      <c r="B1228" s="95">
        <v>43617</v>
      </c>
      <c r="C1228" s="162" t="s">
        <v>666</v>
      </c>
      <c r="D1228" s="161">
        <v>4</v>
      </c>
      <c r="E1228" s="162" t="s">
        <v>1653</v>
      </c>
      <c r="F1228" s="162" t="s">
        <v>1133</v>
      </c>
      <c r="G1228" s="162"/>
      <c r="H1228" s="161">
        <v>1</v>
      </c>
      <c r="I1228" s="99" t="s">
        <v>45</v>
      </c>
      <c r="J1228" s="99" t="s">
        <v>46</v>
      </c>
      <c r="K1228" s="161" t="str">
        <f t="shared" si="1238"/>
        <v>NB_04_47_5771p57.12</v>
      </c>
      <c r="L1228" s="79">
        <v>0</v>
      </c>
      <c r="M1228" s="100">
        <f t="shared" ref="M1228:U1228" si="1243">(L1228*M$5)</f>
        <v>0</v>
      </c>
      <c r="N1228" s="100">
        <f t="shared" si="1243"/>
        <v>0</v>
      </c>
      <c r="O1228" s="100">
        <f t="shared" si="1243"/>
        <v>0</v>
      </c>
      <c r="P1228" s="100">
        <f t="shared" si="1243"/>
        <v>0</v>
      </c>
      <c r="Q1228" s="100">
        <f t="shared" si="1243"/>
        <v>0</v>
      </c>
      <c r="R1228" s="100">
        <f t="shared" si="1243"/>
        <v>0</v>
      </c>
      <c r="S1228" s="100">
        <f t="shared" si="1243"/>
        <v>0</v>
      </c>
      <c r="T1228" s="100">
        <f t="shared" si="1243"/>
        <v>0</v>
      </c>
      <c r="U1228" s="100">
        <f t="shared" si="1243"/>
        <v>0</v>
      </c>
      <c r="V1228" s="162"/>
    </row>
    <row r="1229" spans="1:22" x14ac:dyDescent="0.25">
      <c r="A1229" s="162" t="s">
        <v>106</v>
      </c>
      <c r="B1229" s="95">
        <v>43678</v>
      </c>
      <c r="C1229" s="162" t="s">
        <v>666</v>
      </c>
      <c r="D1229" s="161">
        <v>4</v>
      </c>
      <c r="E1229" s="162" t="s">
        <v>1653</v>
      </c>
      <c r="F1229" s="162" t="s">
        <v>1133</v>
      </c>
      <c r="G1229" s="162"/>
      <c r="H1229" s="161">
        <v>1</v>
      </c>
      <c r="I1229" s="99" t="s">
        <v>45</v>
      </c>
      <c r="J1229" s="99" t="s">
        <v>46</v>
      </c>
      <c r="K1229" s="161" t="str">
        <f t="shared" si="1238"/>
        <v>NB_04_47_5771p57.12</v>
      </c>
      <c r="L1229" s="79">
        <v>0</v>
      </c>
      <c r="M1229" s="100">
        <f t="shared" ref="M1229:U1229" si="1244">(L1229*M$5)</f>
        <v>0</v>
      </c>
      <c r="N1229" s="100">
        <f t="shared" si="1244"/>
        <v>0</v>
      </c>
      <c r="O1229" s="100">
        <f t="shared" si="1244"/>
        <v>0</v>
      </c>
      <c r="P1229" s="100">
        <f t="shared" si="1244"/>
        <v>0</v>
      </c>
      <c r="Q1229" s="100">
        <f t="shared" si="1244"/>
        <v>0</v>
      </c>
      <c r="R1229" s="100">
        <f t="shared" si="1244"/>
        <v>0</v>
      </c>
      <c r="S1229" s="100">
        <f t="shared" si="1244"/>
        <v>0</v>
      </c>
      <c r="T1229" s="100">
        <f t="shared" si="1244"/>
        <v>0</v>
      </c>
      <c r="U1229" s="100">
        <f t="shared" si="1244"/>
        <v>0</v>
      </c>
      <c r="V1229" s="162"/>
    </row>
    <row r="1230" spans="1:22" x14ac:dyDescent="0.25">
      <c r="A1230" s="162" t="s">
        <v>106</v>
      </c>
      <c r="B1230" s="95">
        <v>43739</v>
      </c>
      <c r="C1230" s="162" t="s">
        <v>666</v>
      </c>
      <c r="D1230" s="161">
        <v>4</v>
      </c>
      <c r="E1230" s="162" t="s">
        <v>1653</v>
      </c>
      <c r="F1230" s="162" t="s">
        <v>1133</v>
      </c>
      <c r="G1230" s="162"/>
      <c r="H1230" s="161">
        <v>1</v>
      </c>
      <c r="I1230" s="99" t="s">
        <v>45</v>
      </c>
      <c r="J1230" s="99" t="s">
        <v>46</v>
      </c>
      <c r="K1230" s="161" t="str">
        <f t="shared" si="1238"/>
        <v>NB_04_47_5771p57.12</v>
      </c>
      <c r="L1230" s="79">
        <v>0</v>
      </c>
      <c r="M1230" s="100">
        <f t="shared" ref="M1230:U1230" si="1245">(L1230*M$5)</f>
        <v>0</v>
      </c>
      <c r="N1230" s="100">
        <f t="shared" si="1245"/>
        <v>0</v>
      </c>
      <c r="O1230" s="100">
        <f t="shared" si="1245"/>
        <v>0</v>
      </c>
      <c r="P1230" s="100">
        <f t="shared" si="1245"/>
        <v>0</v>
      </c>
      <c r="Q1230" s="100">
        <f t="shared" si="1245"/>
        <v>0</v>
      </c>
      <c r="R1230" s="100">
        <f t="shared" si="1245"/>
        <v>0</v>
      </c>
      <c r="S1230" s="100">
        <f t="shared" si="1245"/>
        <v>0</v>
      </c>
      <c r="T1230" s="100">
        <f t="shared" si="1245"/>
        <v>0</v>
      </c>
      <c r="U1230" s="100">
        <f t="shared" si="1245"/>
        <v>0</v>
      </c>
      <c r="V1230" s="162"/>
    </row>
    <row r="1231" spans="1:22" x14ac:dyDescent="0.25">
      <c r="A1231" s="162" t="s">
        <v>106</v>
      </c>
      <c r="B1231" s="95">
        <v>43800</v>
      </c>
      <c r="C1231" s="162" t="s">
        <v>666</v>
      </c>
      <c r="D1231" s="161">
        <v>4</v>
      </c>
      <c r="E1231" s="162" t="s">
        <v>1653</v>
      </c>
      <c r="F1231" s="162" t="s">
        <v>1133</v>
      </c>
      <c r="G1231" s="162"/>
      <c r="H1231" s="161">
        <v>1</v>
      </c>
      <c r="I1231" s="99" t="s">
        <v>45</v>
      </c>
      <c r="J1231" s="99" t="s">
        <v>46</v>
      </c>
      <c r="K1231" s="161" t="str">
        <f t="shared" si="1238"/>
        <v>NB_04_47_5771p57.12</v>
      </c>
      <c r="L1231" s="79">
        <v>0</v>
      </c>
      <c r="M1231" s="100">
        <f t="shared" ref="M1231:U1231" si="1246">(L1231*M$5)</f>
        <v>0</v>
      </c>
      <c r="N1231" s="100">
        <f t="shared" si="1246"/>
        <v>0</v>
      </c>
      <c r="O1231" s="100">
        <f t="shared" si="1246"/>
        <v>0</v>
      </c>
      <c r="P1231" s="100">
        <f t="shared" si="1246"/>
        <v>0</v>
      </c>
      <c r="Q1231" s="100">
        <f t="shared" si="1246"/>
        <v>0</v>
      </c>
      <c r="R1231" s="100">
        <f t="shared" si="1246"/>
        <v>0</v>
      </c>
      <c r="S1231" s="100">
        <f t="shared" si="1246"/>
        <v>0</v>
      </c>
      <c r="T1231" s="100">
        <f t="shared" si="1246"/>
        <v>0</v>
      </c>
      <c r="U1231" s="100">
        <f t="shared" si="1246"/>
        <v>0</v>
      </c>
      <c r="V1231" s="162"/>
    </row>
    <row r="1232" spans="1:22" x14ac:dyDescent="0.25">
      <c r="A1232" s="162" t="s">
        <v>106</v>
      </c>
      <c r="B1232" s="95">
        <v>43497</v>
      </c>
      <c r="C1232" s="162" t="s">
        <v>666</v>
      </c>
      <c r="D1232" s="161">
        <v>4</v>
      </c>
      <c r="E1232" s="162" t="s">
        <v>1654</v>
      </c>
      <c r="F1232" s="162" t="s">
        <v>1133</v>
      </c>
      <c r="G1232" s="162"/>
      <c r="H1232" s="161">
        <v>1</v>
      </c>
      <c r="I1232" s="99" t="s">
        <v>45</v>
      </c>
      <c r="J1232" s="99" t="s">
        <v>46</v>
      </c>
      <c r="K1232" s="161" t="str">
        <f t="shared" si="1238"/>
        <v>NB_04_47_5772p57.12</v>
      </c>
      <c r="L1232" s="79">
        <v>0</v>
      </c>
      <c r="M1232" s="100">
        <f t="shared" ref="M1232:U1232" si="1247">(L1232*M$5)</f>
        <v>0</v>
      </c>
      <c r="N1232" s="100">
        <f t="shared" si="1247"/>
        <v>0</v>
      </c>
      <c r="O1232" s="100">
        <f t="shared" si="1247"/>
        <v>0</v>
      </c>
      <c r="P1232" s="100">
        <f t="shared" si="1247"/>
        <v>0</v>
      </c>
      <c r="Q1232" s="100">
        <f t="shared" si="1247"/>
        <v>0</v>
      </c>
      <c r="R1232" s="100">
        <f t="shared" si="1247"/>
        <v>0</v>
      </c>
      <c r="S1232" s="100">
        <f t="shared" si="1247"/>
        <v>0</v>
      </c>
      <c r="T1232" s="100">
        <f t="shared" si="1247"/>
        <v>0</v>
      </c>
      <c r="U1232" s="100">
        <f t="shared" si="1247"/>
        <v>0</v>
      </c>
      <c r="V1232" s="162"/>
    </row>
    <row r="1233" spans="1:22" x14ac:dyDescent="0.25">
      <c r="A1233" s="162" t="s">
        <v>106</v>
      </c>
      <c r="B1233" s="95">
        <v>43556</v>
      </c>
      <c r="C1233" s="162" t="s">
        <v>666</v>
      </c>
      <c r="D1233" s="161">
        <v>4</v>
      </c>
      <c r="E1233" s="162" t="s">
        <v>1654</v>
      </c>
      <c r="F1233" s="162" t="s">
        <v>1133</v>
      </c>
      <c r="G1233" s="162"/>
      <c r="H1233" s="161">
        <v>1</v>
      </c>
      <c r="I1233" s="99" t="s">
        <v>45</v>
      </c>
      <c r="J1233" s="99" t="s">
        <v>46</v>
      </c>
      <c r="K1233" s="161" t="str">
        <f t="shared" si="1238"/>
        <v>NB_04_47_5772p57.12</v>
      </c>
      <c r="L1233" s="79">
        <v>0</v>
      </c>
      <c r="M1233" s="100">
        <f t="shared" ref="M1233:U1233" si="1248">(L1233*M$5)</f>
        <v>0</v>
      </c>
      <c r="N1233" s="100">
        <f t="shared" si="1248"/>
        <v>0</v>
      </c>
      <c r="O1233" s="100">
        <f t="shared" si="1248"/>
        <v>0</v>
      </c>
      <c r="P1233" s="100">
        <f t="shared" si="1248"/>
        <v>0</v>
      </c>
      <c r="Q1233" s="100">
        <f t="shared" si="1248"/>
        <v>0</v>
      </c>
      <c r="R1233" s="100">
        <f t="shared" si="1248"/>
        <v>0</v>
      </c>
      <c r="S1233" s="100">
        <f t="shared" si="1248"/>
        <v>0</v>
      </c>
      <c r="T1233" s="100">
        <f t="shared" si="1248"/>
        <v>0</v>
      </c>
      <c r="U1233" s="100">
        <f t="shared" si="1248"/>
        <v>0</v>
      </c>
      <c r="V1233" s="162"/>
    </row>
    <row r="1234" spans="1:22" x14ac:dyDescent="0.25">
      <c r="A1234" s="162" t="s">
        <v>106</v>
      </c>
      <c r="B1234" s="95">
        <v>43617</v>
      </c>
      <c r="C1234" s="162" t="s">
        <v>666</v>
      </c>
      <c r="D1234" s="161">
        <v>4</v>
      </c>
      <c r="E1234" s="162" t="s">
        <v>1654</v>
      </c>
      <c r="F1234" s="162" t="s">
        <v>1133</v>
      </c>
      <c r="G1234" s="162"/>
      <c r="H1234" s="161">
        <v>1</v>
      </c>
      <c r="I1234" s="99" t="s">
        <v>45</v>
      </c>
      <c r="J1234" s="99" t="s">
        <v>46</v>
      </c>
      <c r="K1234" s="161" t="str">
        <f t="shared" si="1238"/>
        <v>NB_04_47_5772p57.12</v>
      </c>
      <c r="L1234" s="79">
        <v>0</v>
      </c>
      <c r="M1234" s="100">
        <f t="shared" ref="M1234:U1234" si="1249">(L1234*M$5)</f>
        <v>0</v>
      </c>
      <c r="N1234" s="100">
        <f t="shared" si="1249"/>
        <v>0</v>
      </c>
      <c r="O1234" s="100">
        <f t="shared" si="1249"/>
        <v>0</v>
      </c>
      <c r="P1234" s="100">
        <f t="shared" si="1249"/>
        <v>0</v>
      </c>
      <c r="Q1234" s="100">
        <f t="shared" si="1249"/>
        <v>0</v>
      </c>
      <c r="R1234" s="100">
        <f t="shared" si="1249"/>
        <v>0</v>
      </c>
      <c r="S1234" s="100">
        <f t="shared" si="1249"/>
        <v>0</v>
      </c>
      <c r="T1234" s="100">
        <f t="shared" si="1249"/>
        <v>0</v>
      </c>
      <c r="U1234" s="100">
        <f t="shared" si="1249"/>
        <v>0</v>
      </c>
      <c r="V1234" s="162"/>
    </row>
    <row r="1235" spans="1:22" x14ac:dyDescent="0.25">
      <c r="A1235" s="162" t="s">
        <v>106</v>
      </c>
      <c r="B1235" s="95">
        <v>43678</v>
      </c>
      <c r="C1235" s="162" t="s">
        <v>666</v>
      </c>
      <c r="D1235" s="161">
        <v>4</v>
      </c>
      <c r="E1235" s="162" t="s">
        <v>1654</v>
      </c>
      <c r="F1235" s="162" t="s">
        <v>1133</v>
      </c>
      <c r="G1235" s="162"/>
      <c r="H1235" s="161">
        <v>1</v>
      </c>
      <c r="I1235" s="99" t="s">
        <v>45</v>
      </c>
      <c r="J1235" s="99" t="s">
        <v>46</v>
      </c>
      <c r="K1235" s="161" t="str">
        <f t="shared" si="1238"/>
        <v>NB_04_47_5772p57.12</v>
      </c>
      <c r="L1235" s="79">
        <v>0</v>
      </c>
      <c r="M1235" s="100">
        <f t="shared" ref="M1235:U1235" si="1250">(L1235*M$5)</f>
        <v>0</v>
      </c>
      <c r="N1235" s="100">
        <f t="shared" si="1250"/>
        <v>0</v>
      </c>
      <c r="O1235" s="100">
        <f t="shared" si="1250"/>
        <v>0</v>
      </c>
      <c r="P1235" s="100">
        <f t="shared" si="1250"/>
        <v>0</v>
      </c>
      <c r="Q1235" s="100">
        <f t="shared" si="1250"/>
        <v>0</v>
      </c>
      <c r="R1235" s="100">
        <f t="shared" si="1250"/>
        <v>0</v>
      </c>
      <c r="S1235" s="100">
        <f t="shared" si="1250"/>
        <v>0</v>
      </c>
      <c r="T1235" s="100">
        <f t="shared" si="1250"/>
        <v>0</v>
      </c>
      <c r="U1235" s="100">
        <f t="shared" si="1250"/>
        <v>0</v>
      </c>
      <c r="V1235" s="162"/>
    </row>
    <row r="1236" spans="1:22" x14ac:dyDescent="0.25">
      <c r="A1236" s="162" t="s">
        <v>106</v>
      </c>
      <c r="B1236" s="95">
        <v>43739</v>
      </c>
      <c r="C1236" s="162" t="s">
        <v>666</v>
      </c>
      <c r="D1236" s="161">
        <v>4</v>
      </c>
      <c r="E1236" s="162" t="s">
        <v>1654</v>
      </c>
      <c r="F1236" s="162" t="s">
        <v>1133</v>
      </c>
      <c r="G1236" s="162"/>
      <c r="H1236" s="161">
        <v>1</v>
      </c>
      <c r="I1236" s="99" t="s">
        <v>45</v>
      </c>
      <c r="J1236" s="99" t="s">
        <v>46</v>
      </c>
      <c r="K1236" s="161" t="str">
        <f t="shared" si="1238"/>
        <v>NB_04_47_5772p57.12</v>
      </c>
      <c r="L1236" s="79">
        <v>0</v>
      </c>
      <c r="M1236" s="100">
        <f t="shared" ref="M1236:U1236" si="1251">(L1236*M$5)</f>
        <v>0</v>
      </c>
      <c r="N1236" s="100">
        <f t="shared" si="1251"/>
        <v>0</v>
      </c>
      <c r="O1236" s="100">
        <f t="shared" si="1251"/>
        <v>0</v>
      </c>
      <c r="P1236" s="100">
        <f t="shared" si="1251"/>
        <v>0</v>
      </c>
      <c r="Q1236" s="100">
        <f t="shared" si="1251"/>
        <v>0</v>
      </c>
      <c r="R1236" s="100">
        <f t="shared" si="1251"/>
        <v>0</v>
      </c>
      <c r="S1236" s="100">
        <f t="shared" si="1251"/>
        <v>0</v>
      </c>
      <c r="T1236" s="100">
        <f t="shared" si="1251"/>
        <v>0</v>
      </c>
      <c r="U1236" s="100">
        <f t="shared" si="1251"/>
        <v>0</v>
      </c>
      <c r="V1236" s="162"/>
    </row>
    <row r="1237" spans="1:22" x14ac:dyDescent="0.25">
      <c r="A1237" s="162" t="s">
        <v>106</v>
      </c>
      <c r="B1237" s="95">
        <v>43800</v>
      </c>
      <c r="C1237" s="162" t="s">
        <v>666</v>
      </c>
      <c r="D1237" s="161">
        <v>4</v>
      </c>
      <c r="E1237" s="162" t="s">
        <v>1654</v>
      </c>
      <c r="F1237" s="162" t="s">
        <v>1133</v>
      </c>
      <c r="G1237" s="162"/>
      <c r="H1237" s="161">
        <v>1</v>
      </c>
      <c r="I1237" s="99" t="s">
        <v>45</v>
      </c>
      <c r="J1237" s="99" t="s">
        <v>46</v>
      </c>
      <c r="K1237" s="161" t="str">
        <f t="shared" si="1238"/>
        <v>NB_04_47_5772p57.12</v>
      </c>
      <c r="L1237" s="79">
        <v>0</v>
      </c>
      <c r="M1237" s="100">
        <f t="shared" ref="M1237:U1237" si="1252">(L1237*M$5)</f>
        <v>0</v>
      </c>
      <c r="N1237" s="100">
        <f t="shared" si="1252"/>
        <v>0</v>
      </c>
      <c r="O1237" s="100">
        <f t="shared" si="1252"/>
        <v>0</v>
      </c>
      <c r="P1237" s="100">
        <f t="shared" si="1252"/>
        <v>0</v>
      </c>
      <c r="Q1237" s="100">
        <f t="shared" si="1252"/>
        <v>0</v>
      </c>
      <c r="R1237" s="100">
        <f t="shared" si="1252"/>
        <v>0</v>
      </c>
      <c r="S1237" s="100">
        <f t="shared" si="1252"/>
        <v>0</v>
      </c>
      <c r="T1237" s="100">
        <f t="shared" si="1252"/>
        <v>0</v>
      </c>
      <c r="U1237" s="100">
        <f t="shared" si="1252"/>
        <v>0</v>
      </c>
      <c r="V1237" s="162"/>
    </row>
    <row r="1238" spans="1:22" x14ac:dyDescent="0.25">
      <c r="A1238" s="162" t="s">
        <v>106</v>
      </c>
      <c r="B1238" s="95">
        <v>43497</v>
      </c>
      <c r="C1238" s="162" t="s">
        <v>666</v>
      </c>
      <c r="D1238" s="161">
        <v>4</v>
      </c>
      <c r="E1238" s="162" t="s">
        <v>1655</v>
      </c>
      <c r="F1238" s="162" t="s">
        <v>1133</v>
      </c>
      <c r="G1238" s="162"/>
      <c r="H1238" s="161">
        <v>1</v>
      </c>
      <c r="I1238" s="99" t="s">
        <v>45</v>
      </c>
      <c r="J1238" s="99" t="s">
        <v>46</v>
      </c>
      <c r="K1238" s="161" t="str">
        <f t="shared" si="1238"/>
        <v>NB_04_47_5773p57.12</v>
      </c>
      <c r="L1238" s="79">
        <v>0</v>
      </c>
      <c r="M1238" s="100">
        <f t="shared" ref="M1238:U1238" si="1253">(L1238*M$5)</f>
        <v>0</v>
      </c>
      <c r="N1238" s="100">
        <f t="shared" si="1253"/>
        <v>0</v>
      </c>
      <c r="O1238" s="100">
        <f t="shared" si="1253"/>
        <v>0</v>
      </c>
      <c r="P1238" s="100">
        <f t="shared" si="1253"/>
        <v>0</v>
      </c>
      <c r="Q1238" s="100">
        <f t="shared" si="1253"/>
        <v>0</v>
      </c>
      <c r="R1238" s="100">
        <f t="shared" si="1253"/>
        <v>0</v>
      </c>
      <c r="S1238" s="100">
        <f t="shared" si="1253"/>
        <v>0</v>
      </c>
      <c r="T1238" s="100">
        <f t="shared" si="1253"/>
        <v>0</v>
      </c>
      <c r="U1238" s="100">
        <f t="shared" si="1253"/>
        <v>0</v>
      </c>
      <c r="V1238" s="162"/>
    </row>
    <row r="1239" spans="1:22" x14ac:dyDescent="0.25">
      <c r="A1239" s="162" t="s">
        <v>106</v>
      </c>
      <c r="B1239" s="95">
        <v>43556</v>
      </c>
      <c r="C1239" s="162" t="s">
        <v>666</v>
      </c>
      <c r="D1239" s="161">
        <v>4</v>
      </c>
      <c r="E1239" s="162" t="s">
        <v>1655</v>
      </c>
      <c r="F1239" s="162" t="s">
        <v>1133</v>
      </c>
      <c r="G1239" s="162"/>
      <c r="H1239" s="161">
        <v>1</v>
      </c>
      <c r="I1239" s="99" t="s">
        <v>45</v>
      </c>
      <c r="J1239" s="99" t="s">
        <v>46</v>
      </c>
      <c r="K1239" s="161" t="str">
        <f t="shared" si="1238"/>
        <v>NB_04_47_5773p57.12</v>
      </c>
      <c r="L1239" s="79">
        <v>0</v>
      </c>
      <c r="M1239" s="100">
        <f t="shared" ref="M1239:U1239" si="1254">(L1239*M$5)</f>
        <v>0</v>
      </c>
      <c r="N1239" s="100">
        <f t="shared" si="1254"/>
        <v>0</v>
      </c>
      <c r="O1239" s="100">
        <f t="shared" si="1254"/>
        <v>0</v>
      </c>
      <c r="P1239" s="100">
        <f t="shared" si="1254"/>
        <v>0</v>
      </c>
      <c r="Q1239" s="100">
        <f t="shared" si="1254"/>
        <v>0</v>
      </c>
      <c r="R1239" s="100">
        <f t="shared" si="1254"/>
        <v>0</v>
      </c>
      <c r="S1239" s="100">
        <f t="shared" si="1254"/>
        <v>0</v>
      </c>
      <c r="T1239" s="100">
        <f t="shared" si="1254"/>
        <v>0</v>
      </c>
      <c r="U1239" s="100">
        <f t="shared" si="1254"/>
        <v>0</v>
      </c>
      <c r="V1239" s="162"/>
    </row>
    <row r="1240" spans="1:22" x14ac:dyDescent="0.25">
      <c r="A1240" s="162" t="s">
        <v>106</v>
      </c>
      <c r="B1240" s="95">
        <v>43617</v>
      </c>
      <c r="C1240" s="162" t="s">
        <v>666</v>
      </c>
      <c r="D1240" s="161">
        <v>4</v>
      </c>
      <c r="E1240" s="162" t="s">
        <v>1655</v>
      </c>
      <c r="F1240" s="162" t="s">
        <v>1133</v>
      </c>
      <c r="G1240" s="162"/>
      <c r="H1240" s="161">
        <v>1</v>
      </c>
      <c r="I1240" s="99" t="s">
        <v>45</v>
      </c>
      <c r="J1240" s="99" t="s">
        <v>46</v>
      </c>
      <c r="K1240" s="161" t="str">
        <f t="shared" si="1238"/>
        <v>NB_04_47_5773p57.12</v>
      </c>
      <c r="L1240" s="79">
        <v>0</v>
      </c>
      <c r="M1240" s="100">
        <f t="shared" ref="M1240:U1240" si="1255">(L1240*M$5)</f>
        <v>0</v>
      </c>
      <c r="N1240" s="100">
        <f t="shared" si="1255"/>
        <v>0</v>
      </c>
      <c r="O1240" s="100">
        <f t="shared" si="1255"/>
        <v>0</v>
      </c>
      <c r="P1240" s="100">
        <f t="shared" si="1255"/>
        <v>0</v>
      </c>
      <c r="Q1240" s="100">
        <f t="shared" si="1255"/>
        <v>0</v>
      </c>
      <c r="R1240" s="100">
        <f t="shared" si="1255"/>
        <v>0</v>
      </c>
      <c r="S1240" s="100">
        <f t="shared" si="1255"/>
        <v>0</v>
      </c>
      <c r="T1240" s="100">
        <f t="shared" si="1255"/>
        <v>0</v>
      </c>
      <c r="U1240" s="100">
        <f t="shared" si="1255"/>
        <v>0</v>
      </c>
      <c r="V1240" s="162"/>
    </row>
    <row r="1241" spans="1:22" x14ac:dyDescent="0.25">
      <c r="A1241" s="162" t="s">
        <v>106</v>
      </c>
      <c r="B1241" s="95">
        <v>43678</v>
      </c>
      <c r="C1241" s="162" t="s">
        <v>666</v>
      </c>
      <c r="D1241" s="161">
        <v>4</v>
      </c>
      <c r="E1241" s="162" t="s">
        <v>1655</v>
      </c>
      <c r="F1241" s="162" t="s">
        <v>1133</v>
      </c>
      <c r="G1241" s="162"/>
      <c r="H1241" s="161">
        <v>1</v>
      </c>
      <c r="I1241" s="99" t="s">
        <v>45</v>
      </c>
      <c r="J1241" s="99" t="s">
        <v>46</v>
      </c>
      <c r="K1241" s="161" t="str">
        <f t="shared" si="1238"/>
        <v>NB_04_47_5773p57.12</v>
      </c>
      <c r="L1241" s="79">
        <v>0</v>
      </c>
      <c r="M1241" s="100">
        <f t="shared" ref="M1241:U1241" si="1256">(L1241*M$5)</f>
        <v>0</v>
      </c>
      <c r="N1241" s="100">
        <f t="shared" si="1256"/>
        <v>0</v>
      </c>
      <c r="O1241" s="100">
        <f t="shared" si="1256"/>
        <v>0</v>
      </c>
      <c r="P1241" s="100">
        <f t="shared" si="1256"/>
        <v>0</v>
      </c>
      <c r="Q1241" s="100">
        <f t="shared" si="1256"/>
        <v>0</v>
      </c>
      <c r="R1241" s="100">
        <f t="shared" si="1256"/>
        <v>0</v>
      </c>
      <c r="S1241" s="100">
        <f t="shared" si="1256"/>
        <v>0</v>
      </c>
      <c r="T1241" s="100">
        <f t="shared" si="1256"/>
        <v>0</v>
      </c>
      <c r="U1241" s="100">
        <f t="shared" si="1256"/>
        <v>0</v>
      </c>
      <c r="V1241" s="162"/>
    </row>
    <row r="1242" spans="1:22" x14ac:dyDescent="0.25">
      <c r="A1242" s="162" t="s">
        <v>106</v>
      </c>
      <c r="B1242" s="95">
        <v>43739</v>
      </c>
      <c r="C1242" s="162" t="s">
        <v>666</v>
      </c>
      <c r="D1242" s="161">
        <v>4</v>
      </c>
      <c r="E1242" s="162" t="s">
        <v>1655</v>
      </c>
      <c r="F1242" s="162" t="s">
        <v>1133</v>
      </c>
      <c r="G1242" s="162"/>
      <c r="H1242" s="161">
        <v>1</v>
      </c>
      <c r="I1242" s="99" t="s">
        <v>45</v>
      </c>
      <c r="J1242" s="99" t="s">
        <v>46</v>
      </c>
      <c r="K1242" s="161" t="str">
        <f t="shared" si="1238"/>
        <v>NB_04_47_5773p57.12</v>
      </c>
      <c r="L1242" s="79">
        <v>0</v>
      </c>
      <c r="M1242" s="100">
        <f t="shared" ref="M1242:U1242" si="1257">(L1242*M$5)</f>
        <v>0</v>
      </c>
      <c r="N1242" s="100">
        <f t="shared" si="1257"/>
        <v>0</v>
      </c>
      <c r="O1242" s="100">
        <f t="shared" si="1257"/>
        <v>0</v>
      </c>
      <c r="P1242" s="100">
        <f t="shared" si="1257"/>
        <v>0</v>
      </c>
      <c r="Q1242" s="100">
        <f t="shared" si="1257"/>
        <v>0</v>
      </c>
      <c r="R1242" s="100">
        <f t="shared" si="1257"/>
        <v>0</v>
      </c>
      <c r="S1242" s="100">
        <f t="shared" si="1257"/>
        <v>0</v>
      </c>
      <c r="T1242" s="100">
        <f t="shared" si="1257"/>
        <v>0</v>
      </c>
      <c r="U1242" s="100">
        <f t="shared" si="1257"/>
        <v>0</v>
      </c>
      <c r="V1242" s="162"/>
    </row>
    <row r="1243" spans="1:22" x14ac:dyDescent="0.25">
      <c r="A1243" s="162" t="s">
        <v>106</v>
      </c>
      <c r="B1243" s="95">
        <v>43800</v>
      </c>
      <c r="C1243" s="162" t="s">
        <v>666</v>
      </c>
      <c r="D1243" s="161">
        <v>4</v>
      </c>
      <c r="E1243" s="162" t="s">
        <v>1655</v>
      </c>
      <c r="F1243" s="162" t="s">
        <v>1133</v>
      </c>
      <c r="G1243" s="162"/>
      <c r="H1243" s="161">
        <v>1</v>
      </c>
      <c r="I1243" s="99" t="s">
        <v>45</v>
      </c>
      <c r="J1243" s="99" t="s">
        <v>46</v>
      </c>
      <c r="K1243" s="161" t="str">
        <f t="shared" si="1238"/>
        <v>NB_04_47_5773p57.12</v>
      </c>
      <c r="L1243" s="79">
        <v>0</v>
      </c>
      <c r="M1243" s="100">
        <f t="shared" ref="M1243:U1243" si="1258">(L1243*M$5)</f>
        <v>0</v>
      </c>
      <c r="N1243" s="100">
        <f t="shared" si="1258"/>
        <v>0</v>
      </c>
      <c r="O1243" s="100">
        <f t="shared" si="1258"/>
        <v>0</v>
      </c>
      <c r="P1243" s="100">
        <f t="shared" si="1258"/>
        <v>0</v>
      </c>
      <c r="Q1243" s="100">
        <f t="shared" si="1258"/>
        <v>0</v>
      </c>
      <c r="R1243" s="100">
        <f t="shared" si="1258"/>
        <v>0</v>
      </c>
      <c r="S1243" s="100">
        <f t="shared" si="1258"/>
        <v>0</v>
      </c>
      <c r="T1243" s="100">
        <f t="shared" si="1258"/>
        <v>0</v>
      </c>
      <c r="U1243" s="100">
        <f t="shared" si="1258"/>
        <v>0</v>
      </c>
      <c r="V1243" s="162"/>
    </row>
    <row r="1244" spans="1:22" x14ac:dyDescent="0.25">
      <c r="A1244" s="162" t="s">
        <v>106</v>
      </c>
      <c r="B1244" s="95">
        <v>43497</v>
      </c>
      <c r="C1244" s="162" t="s">
        <v>666</v>
      </c>
      <c r="D1244" s="161">
        <v>4</v>
      </c>
      <c r="E1244" s="162" t="s">
        <v>1656</v>
      </c>
      <c r="F1244" s="162" t="s">
        <v>1133</v>
      </c>
      <c r="G1244" s="162"/>
      <c r="H1244" s="161">
        <v>1</v>
      </c>
      <c r="I1244" s="99" t="s">
        <v>45</v>
      </c>
      <c r="J1244" s="99" t="s">
        <v>46</v>
      </c>
      <c r="K1244" s="161" t="str">
        <f t="shared" si="1238"/>
        <v>NB_04_47_5774p57.12</v>
      </c>
      <c r="L1244" s="79">
        <v>0</v>
      </c>
      <c r="M1244" s="100">
        <f t="shared" ref="M1244:U1244" si="1259">(L1244*M$5)</f>
        <v>0</v>
      </c>
      <c r="N1244" s="100">
        <f t="shared" si="1259"/>
        <v>0</v>
      </c>
      <c r="O1244" s="100">
        <f t="shared" si="1259"/>
        <v>0</v>
      </c>
      <c r="P1244" s="100">
        <f t="shared" si="1259"/>
        <v>0</v>
      </c>
      <c r="Q1244" s="100">
        <f t="shared" si="1259"/>
        <v>0</v>
      </c>
      <c r="R1244" s="100">
        <f t="shared" si="1259"/>
        <v>0</v>
      </c>
      <c r="S1244" s="100">
        <f t="shared" si="1259"/>
        <v>0</v>
      </c>
      <c r="T1244" s="100">
        <f t="shared" si="1259"/>
        <v>0</v>
      </c>
      <c r="U1244" s="100">
        <f t="shared" si="1259"/>
        <v>0</v>
      </c>
      <c r="V1244" s="162"/>
    </row>
    <row r="1245" spans="1:22" x14ac:dyDescent="0.25">
      <c r="A1245" s="162" t="s">
        <v>106</v>
      </c>
      <c r="B1245" s="95">
        <v>43556</v>
      </c>
      <c r="C1245" s="162" t="s">
        <v>666</v>
      </c>
      <c r="D1245" s="161">
        <v>4</v>
      </c>
      <c r="E1245" s="162" t="s">
        <v>1656</v>
      </c>
      <c r="F1245" s="162" t="s">
        <v>1133</v>
      </c>
      <c r="G1245" s="162"/>
      <c r="H1245" s="161">
        <v>1</v>
      </c>
      <c r="I1245" s="99" t="s">
        <v>45</v>
      </c>
      <c r="J1245" s="99" t="s">
        <v>46</v>
      </c>
      <c r="K1245" s="161" t="str">
        <f t="shared" si="1238"/>
        <v>NB_04_47_5774p57.12</v>
      </c>
      <c r="L1245" s="79">
        <v>0</v>
      </c>
      <c r="M1245" s="100">
        <f t="shared" ref="M1245:U1245" si="1260">(L1245*M$5)</f>
        <v>0</v>
      </c>
      <c r="N1245" s="100">
        <f t="shared" si="1260"/>
        <v>0</v>
      </c>
      <c r="O1245" s="100">
        <f t="shared" si="1260"/>
        <v>0</v>
      </c>
      <c r="P1245" s="100">
        <f t="shared" si="1260"/>
        <v>0</v>
      </c>
      <c r="Q1245" s="100">
        <f t="shared" si="1260"/>
        <v>0</v>
      </c>
      <c r="R1245" s="100">
        <f t="shared" si="1260"/>
        <v>0</v>
      </c>
      <c r="S1245" s="100">
        <f t="shared" si="1260"/>
        <v>0</v>
      </c>
      <c r="T1245" s="100">
        <f t="shared" si="1260"/>
        <v>0</v>
      </c>
      <c r="U1245" s="100">
        <f t="shared" si="1260"/>
        <v>0</v>
      </c>
      <c r="V1245" s="162"/>
    </row>
    <row r="1246" spans="1:22" x14ac:dyDescent="0.25">
      <c r="A1246" s="162" t="s">
        <v>106</v>
      </c>
      <c r="B1246" s="95">
        <v>43617</v>
      </c>
      <c r="C1246" s="162" t="s">
        <v>666</v>
      </c>
      <c r="D1246" s="161">
        <v>4</v>
      </c>
      <c r="E1246" s="162" t="s">
        <v>1656</v>
      </c>
      <c r="F1246" s="162" t="s">
        <v>1133</v>
      </c>
      <c r="G1246" s="162"/>
      <c r="H1246" s="161">
        <v>1</v>
      </c>
      <c r="I1246" s="99" t="s">
        <v>45</v>
      </c>
      <c r="J1246" s="99" t="s">
        <v>46</v>
      </c>
      <c r="K1246" s="161" t="str">
        <f t="shared" si="1238"/>
        <v>NB_04_47_5774p57.12</v>
      </c>
      <c r="L1246" s="79">
        <v>0</v>
      </c>
      <c r="M1246" s="100">
        <f t="shared" ref="M1246:U1246" si="1261">(L1246*M$5)</f>
        <v>0</v>
      </c>
      <c r="N1246" s="100">
        <f t="shared" si="1261"/>
        <v>0</v>
      </c>
      <c r="O1246" s="100">
        <f t="shared" si="1261"/>
        <v>0</v>
      </c>
      <c r="P1246" s="100">
        <f t="shared" si="1261"/>
        <v>0</v>
      </c>
      <c r="Q1246" s="100">
        <f t="shared" si="1261"/>
        <v>0</v>
      </c>
      <c r="R1246" s="100">
        <f t="shared" si="1261"/>
        <v>0</v>
      </c>
      <c r="S1246" s="100">
        <f t="shared" si="1261"/>
        <v>0</v>
      </c>
      <c r="T1246" s="100">
        <f t="shared" si="1261"/>
        <v>0</v>
      </c>
      <c r="U1246" s="100">
        <f t="shared" si="1261"/>
        <v>0</v>
      </c>
      <c r="V1246" s="162"/>
    </row>
    <row r="1247" spans="1:22" x14ac:dyDescent="0.25">
      <c r="A1247" s="162" t="s">
        <v>106</v>
      </c>
      <c r="B1247" s="95">
        <v>43678</v>
      </c>
      <c r="C1247" s="162" t="s">
        <v>666</v>
      </c>
      <c r="D1247" s="161">
        <v>4</v>
      </c>
      <c r="E1247" s="162" t="s">
        <v>1656</v>
      </c>
      <c r="F1247" s="162" t="s">
        <v>1133</v>
      </c>
      <c r="G1247" s="162"/>
      <c r="H1247" s="161">
        <v>1</v>
      </c>
      <c r="I1247" s="99" t="s">
        <v>45</v>
      </c>
      <c r="J1247" s="99" t="s">
        <v>46</v>
      </c>
      <c r="K1247" s="161" t="str">
        <f t="shared" si="1238"/>
        <v>NB_04_47_5774p57.12</v>
      </c>
      <c r="L1247" s="79">
        <v>0</v>
      </c>
      <c r="M1247" s="100">
        <f t="shared" ref="M1247:U1247" si="1262">(L1247*M$5)</f>
        <v>0</v>
      </c>
      <c r="N1247" s="100">
        <f t="shared" si="1262"/>
        <v>0</v>
      </c>
      <c r="O1247" s="100">
        <f t="shared" si="1262"/>
        <v>0</v>
      </c>
      <c r="P1247" s="100">
        <f t="shared" si="1262"/>
        <v>0</v>
      </c>
      <c r="Q1247" s="100">
        <f t="shared" si="1262"/>
        <v>0</v>
      </c>
      <c r="R1247" s="100">
        <f t="shared" si="1262"/>
        <v>0</v>
      </c>
      <c r="S1247" s="100">
        <f t="shared" si="1262"/>
        <v>0</v>
      </c>
      <c r="T1247" s="100">
        <f t="shared" si="1262"/>
        <v>0</v>
      </c>
      <c r="U1247" s="100">
        <f t="shared" si="1262"/>
        <v>0</v>
      </c>
      <c r="V1247" s="162"/>
    </row>
    <row r="1248" spans="1:22" x14ac:dyDescent="0.25">
      <c r="A1248" s="162" t="s">
        <v>106</v>
      </c>
      <c r="B1248" s="95">
        <v>43739</v>
      </c>
      <c r="C1248" s="162" t="s">
        <v>666</v>
      </c>
      <c r="D1248" s="161">
        <v>4</v>
      </c>
      <c r="E1248" s="162" t="s">
        <v>1656</v>
      </c>
      <c r="F1248" s="162" t="s">
        <v>1133</v>
      </c>
      <c r="G1248" s="162"/>
      <c r="H1248" s="161">
        <v>1</v>
      </c>
      <c r="I1248" s="99" t="s">
        <v>45</v>
      </c>
      <c r="J1248" s="99" t="s">
        <v>46</v>
      </c>
      <c r="K1248" s="161" t="str">
        <f t="shared" si="1238"/>
        <v>NB_04_47_5774p57.12</v>
      </c>
      <c r="L1248" s="79">
        <v>0</v>
      </c>
      <c r="M1248" s="100">
        <f t="shared" ref="M1248:U1248" si="1263">(L1248*M$5)</f>
        <v>0</v>
      </c>
      <c r="N1248" s="100">
        <f t="shared" si="1263"/>
        <v>0</v>
      </c>
      <c r="O1248" s="100">
        <f t="shared" si="1263"/>
        <v>0</v>
      </c>
      <c r="P1248" s="100">
        <f t="shared" si="1263"/>
        <v>0</v>
      </c>
      <c r="Q1248" s="100">
        <f t="shared" si="1263"/>
        <v>0</v>
      </c>
      <c r="R1248" s="100">
        <f t="shared" si="1263"/>
        <v>0</v>
      </c>
      <c r="S1248" s="100">
        <f t="shared" si="1263"/>
        <v>0</v>
      </c>
      <c r="T1248" s="100">
        <f t="shared" si="1263"/>
        <v>0</v>
      </c>
      <c r="U1248" s="100">
        <f t="shared" si="1263"/>
        <v>0</v>
      </c>
      <c r="V1248" s="162"/>
    </row>
    <row r="1249" spans="1:22" x14ac:dyDescent="0.25">
      <c r="A1249" s="162" t="s">
        <v>106</v>
      </c>
      <c r="B1249" s="95">
        <v>43800</v>
      </c>
      <c r="C1249" s="162" t="s">
        <v>666</v>
      </c>
      <c r="D1249" s="161">
        <v>4</v>
      </c>
      <c r="E1249" s="162" t="s">
        <v>1656</v>
      </c>
      <c r="F1249" s="162" t="s">
        <v>1133</v>
      </c>
      <c r="G1249" s="162"/>
      <c r="H1249" s="161">
        <v>1</v>
      </c>
      <c r="I1249" s="99" t="s">
        <v>45</v>
      </c>
      <c r="J1249" s="99" t="s">
        <v>46</v>
      </c>
      <c r="K1249" s="161" t="str">
        <f t="shared" si="1238"/>
        <v>NB_04_47_5774p57.12</v>
      </c>
      <c r="L1249" s="79">
        <v>0</v>
      </c>
      <c r="M1249" s="100">
        <f t="shared" ref="M1249:U1249" si="1264">(L1249*M$5)</f>
        <v>0</v>
      </c>
      <c r="N1249" s="100">
        <f t="shared" si="1264"/>
        <v>0</v>
      </c>
      <c r="O1249" s="100">
        <f t="shared" si="1264"/>
        <v>0</v>
      </c>
      <c r="P1249" s="100">
        <f t="shared" si="1264"/>
        <v>0</v>
      </c>
      <c r="Q1249" s="100">
        <f t="shared" si="1264"/>
        <v>0</v>
      </c>
      <c r="R1249" s="100">
        <f t="shared" si="1264"/>
        <v>0</v>
      </c>
      <c r="S1249" s="100">
        <f t="shared" si="1264"/>
        <v>0</v>
      </c>
      <c r="T1249" s="100">
        <f t="shared" si="1264"/>
        <v>0</v>
      </c>
      <c r="U1249" s="100">
        <f t="shared" si="1264"/>
        <v>0</v>
      </c>
      <c r="V1249" s="162"/>
    </row>
    <row r="1250" spans="1:22" x14ac:dyDescent="0.25">
      <c r="A1250" s="162" t="s">
        <v>106</v>
      </c>
      <c r="B1250" s="95">
        <v>43497</v>
      </c>
      <c r="C1250" s="162" t="s">
        <v>666</v>
      </c>
      <c r="D1250" s="161">
        <v>4</v>
      </c>
      <c r="E1250" s="162" t="s">
        <v>1657</v>
      </c>
      <c r="F1250" s="162" t="s">
        <v>1133</v>
      </c>
      <c r="G1250" s="162"/>
      <c r="H1250" s="161">
        <v>1</v>
      </c>
      <c r="I1250" s="99" t="s">
        <v>45</v>
      </c>
      <c r="J1250" s="99" t="s">
        <v>46</v>
      </c>
      <c r="K1250" s="161" t="str">
        <f t="shared" si="1238"/>
        <v>NB_04_47_5775p57.12</v>
      </c>
      <c r="L1250" s="79">
        <v>0</v>
      </c>
      <c r="M1250" s="100">
        <f t="shared" ref="M1250:U1250" si="1265">(L1250*M$5)</f>
        <v>0</v>
      </c>
      <c r="N1250" s="100">
        <f t="shared" si="1265"/>
        <v>0</v>
      </c>
      <c r="O1250" s="100">
        <f t="shared" si="1265"/>
        <v>0</v>
      </c>
      <c r="P1250" s="100">
        <f t="shared" si="1265"/>
        <v>0</v>
      </c>
      <c r="Q1250" s="100">
        <f t="shared" si="1265"/>
        <v>0</v>
      </c>
      <c r="R1250" s="100">
        <f t="shared" si="1265"/>
        <v>0</v>
      </c>
      <c r="S1250" s="100">
        <f t="shared" si="1265"/>
        <v>0</v>
      </c>
      <c r="T1250" s="100">
        <f t="shared" si="1265"/>
        <v>0</v>
      </c>
      <c r="U1250" s="100">
        <f t="shared" si="1265"/>
        <v>0</v>
      </c>
      <c r="V1250" s="162"/>
    </row>
    <row r="1251" spans="1:22" x14ac:dyDescent="0.25">
      <c r="A1251" s="162" t="s">
        <v>106</v>
      </c>
      <c r="B1251" s="95">
        <v>43556</v>
      </c>
      <c r="C1251" s="162" t="s">
        <v>666</v>
      </c>
      <c r="D1251" s="161">
        <v>4</v>
      </c>
      <c r="E1251" s="162" t="s">
        <v>1657</v>
      </c>
      <c r="F1251" s="162" t="s">
        <v>1133</v>
      </c>
      <c r="G1251" s="162"/>
      <c r="H1251" s="161">
        <v>1</v>
      </c>
      <c r="I1251" s="99" t="s">
        <v>45</v>
      </c>
      <c r="J1251" s="99" t="s">
        <v>46</v>
      </c>
      <c r="K1251" s="161" t="str">
        <f t="shared" si="1238"/>
        <v>NB_04_47_5775p57.12</v>
      </c>
      <c r="L1251" s="79">
        <v>0</v>
      </c>
      <c r="M1251" s="100">
        <f t="shared" ref="M1251:U1251" si="1266">(L1251*M$5)</f>
        <v>0</v>
      </c>
      <c r="N1251" s="100">
        <f t="shared" si="1266"/>
        <v>0</v>
      </c>
      <c r="O1251" s="100">
        <f t="shared" si="1266"/>
        <v>0</v>
      </c>
      <c r="P1251" s="100">
        <f t="shared" si="1266"/>
        <v>0</v>
      </c>
      <c r="Q1251" s="100">
        <f t="shared" si="1266"/>
        <v>0</v>
      </c>
      <c r="R1251" s="100">
        <f t="shared" si="1266"/>
        <v>0</v>
      </c>
      <c r="S1251" s="100">
        <f t="shared" si="1266"/>
        <v>0</v>
      </c>
      <c r="T1251" s="100">
        <f t="shared" si="1266"/>
        <v>0</v>
      </c>
      <c r="U1251" s="100">
        <f t="shared" si="1266"/>
        <v>0</v>
      </c>
      <c r="V1251" s="162"/>
    </row>
    <row r="1252" spans="1:22" x14ac:dyDescent="0.25">
      <c r="A1252" s="162" t="s">
        <v>106</v>
      </c>
      <c r="B1252" s="95">
        <v>43617</v>
      </c>
      <c r="C1252" s="162" t="s">
        <v>666</v>
      </c>
      <c r="D1252" s="161">
        <v>4</v>
      </c>
      <c r="E1252" s="162" t="s">
        <v>1657</v>
      </c>
      <c r="F1252" s="162" t="s">
        <v>1133</v>
      </c>
      <c r="G1252" s="162"/>
      <c r="H1252" s="161">
        <v>1</v>
      </c>
      <c r="I1252" s="99" t="s">
        <v>45</v>
      </c>
      <c r="J1252" s="99" t="s">
        <v>46</v>
      </c>
      <c r="K1252" s="161" t="str">
        <f t="shared" si="1238"/>
        <v>NB_04_47_5775p57.12</v>
      </c>
      <c r="L1252" s="79">
        <v>0</v>
      </c>
      <c r="M1252" s="100">
        <f t="shared" ref="M1252:U1252" si="1267">(L1252*M$5)</f>
        <v>0</v>
      </c>
      <c r="N1252" s="100">
        <f t="shared" si="1267"/>
        <v>0</v>
      </c>
      <c r="O1252" s="100">
        <f t="shared" si="1267"/>
        <v>0</v>
      </c>
      <c r="P1252" s="100">
        <f t="shared" si="1267"/>
        <v>0</v>
      </c>
      <c r="Q1252" s="100">
        <f t="shared" si="1267"/>
        <v>0</v>
      </c>
      <c r="R1252" s="100">
        <f t="shared" si="1267"/>
        <v>0</v>
      </c>
      <c r="S1252" s="100">
        <f t="shared" si="1267"/>
        <v>0</v>
      </c>
      <c r="T1252" s="100">
        <f t="shared" si="1267"/>
        <v>0</v>
      </c>
      <c r="U1252" s="100">
        <f t="shared" si="1267"/>
        <v>0</v>
      </c>
      <c r="V1252" s="162"/>
    </row>
    <row r="1253" spans="1:22" x14ac:dyDescent="0.25">
      <c r="A1253" s="162" t="s">
        <v>106</v>
      </c>
      <c r="B1253" s="95">
        <v>43678</v>
      </c>
      <c r="C1253" s="162" t="s">
        <v>666</v>
      </c>
      <c r="D1253" s="161">
        <v>4</v>
      </c>
      <c r="E1253" s="162" t="s">
        <v>1657</v>
      </c>
      <c r="F1253" s="162" t="s">
        <v>1133</v>
      </c>
      <c r="G1253" s="162"/>
      <c r="H1253" s="161">
        <v>1</v>
      </c>
      <c r="I1253" s="99" t="s">
        <v>45</v>
      </c>
      <c r="J1253" s="99" t="s">
        <v>46</v>
      </c>
      <c r="K1253" s="161" t="str">
        <f t="shared" si="1238"/>
        <v>NB_04_47_5775p57.12</v>
      </c>
      <c r="L1253" s="79">
        <v>0</v>
      </c>
      <c r="M1253" s="100">
        <f t="shared" ref="M1253:U1253" si="1268">(L1253*M$5)</f>
        <v>0</v>
      </c>
      <c r="N1253" s="100">
        <f t="shared" si="1268"/>
        <v>0</v>
      </c>
      <c r="O1253" s="100">
        <f t="shared" si="1268"/>
        <v>0</v>
      </c>
      <c r="P1253" s="100">
        <f t="shared" si="1268"/>
        <v>0</v>
      </c>
      <c r="Q1253" s="100">
        <f t="shared" si="1268"/>
        <v>0</v>
      </c>
      <c r="R1253" s="100">
        <f t="shared" si="1268"/>
        <v>0</v>
      </c>
      <c r="S1253" s="100">
        <f t="shared" si="1268"/>
        <v>0</v>
      </c>
      <c r="T1253" s="100">
        <f t="shared" si="1268"/>
        <v>0</v>
      </c>
      <c r="U1253" s="100">
        <f t="shared" si="1268"/>
        <v>0</v>
      </c>
      <c r="V1253" s="162"/>
    </row>
    <row r="1254" spans="1:22" x14ac:dyDescent="0.25">
      <c r="A1254" s="162" t="s">
        <v>106</v>
      </c>
      <c r="B1254" s="95">
        <v>43739</v>
      </c>
      <c r="C1254" s="162" t="s">
        <v>666</v>
      </c>
      <c r="D1254" s="161">
        <v>4</v>
      </c>
      <c r="E1254" s="162" t="s">
        <v>1657</v>
      </c>
      <c r="F1254" s="162" t="s">
        <v>1133</v>
      </c>
      <c r="G1254" s="162"/>
      <c r="H1254" s="161">
        <v>1</v>
      </c>
      <c r="I1254" s="99" t="s">
        <v>45</v>
      </c>
      <c r="J1254" s="99" t="s">
        <v>46</v>
      </c>
      <c r="K1254" s="161" t="str">
        <f t="shared" si="1238"/>
        <v>NB_04_47_5775p57.12</v>
      </c>
      <c r="L1254" s="79">
        <v>0</v>
      </c>
      <c r="M1254" s="100">
        <f t="shared" ref="M1254:U1254" si="1269">(L1254*M$5)</f>
        <v>0</v>
      </c>
      <c r="N1254" s="100">
        <f t="shared" si="1269"/>
        <v>0</v>
      </c>
      <c r="O1254" s="100">
        <f t="shared" si="1269"/>
        <v>0</v>
      </c>
      <c r="P1254" s="100">
        <f t="shared" si="1269"/>
        <v>0</v>
      </c>
      <c r="Q1254" s="100">
        <f t="shared" si="1269"/>
        <v>0</v>
      </c>
      <c r="R1254" s="100">
        <f t="shared" si="1269"/>
        <v>0</v>
      </c>
      <c r="S1254" s="100">
        <f t="shared" si="1269"/>
        <v>0</v>
      </c>
      <c r="T1254" s="100">
        <f t="shared" si="1269"/>
        <v>0</v>
      </c>
      <c r="U1254" s="100">
        <f t="shared" si="1269"/>
        <v>0</v>
      </c>
      <c r="V1254" s="162"/>
    </row>
    <row r="1255" spans="1:22" x14ac:dyDescent="0.25">
      <c r="A1255" s="162" t="s">
        <v>106</v>
      </c>
      <c r="B1255" s="95">
        <v>43800</v>
      </c>
      <c r="C1255" s="162" t="s">
        <v>666</v>
      </c>
      <c r="D1255" s="161">
        <v>4</v>
      </c>
      <c r="E1255" s="162" t="s">
        <v>1657</v>
      </c>
      <c r="F1255" s="162" t="s">
        <v>1133</v>
      </c>
      <c r="G1255" s="162"/>
      <c r="H1255" s="161">
        <v>1</v>
      </c>
      <c r="I1255" s="99" t="s">
        <v>45</v>
      </c>
      <c r="J1255" s="99" t="s">
        <v>46</v>
      </c>
      <c r="K1255" s="161" t="str">
        <f t="shared" si="1238"/>
        <v>NB_04_47_5775p57.12</v>
      </c>
      <c r="L1255" s="79">
        <v>0</v>
      </c>
      <c r="M1255" s="100">
        <f t="shared" ref="M1255:U1255" si="1270">(L1255*M$5)</f>
        <v>0</v>
      </c>
      <c r="N1255" s="100">
        <f t="shared" si="1270"/>
        <v>0</v>
      </c>
      <c r="O1255" s="100">
        <f t="shared" si="1270"/>
        <v>0</v>
      </c>
      <c r="P1255" s="100">
        <f t="shared" si="1270"/>
        <v>0</v>
      </c>
      <c r="Q1255" s="100">
        <f t="shared" si="1270"/>
        <v>0</v>
      </c>
      <c r="R1255" s="100">
        <f t="shared" si="1270"/>
        <v>0</v>
      </c>
      <c r="S1255" s="100">
        <f t="shared" si="1270"/>
        <v>0</v>
      </c>
      <c r="T1255" s="100">
        <f t="shared" si="1270"/>
        <v>0</v>
      </c>
      <c r="U1255" s="100">
        <f t="shared" si="1270"/>
        <v>0</v>
      </c>
      <c r="V1255" s="162"/>
    </row>
    <row r="1256" spans="1:22" x14ac:dyDescent="0.25">
      <c r="A1256" s="162" t="s">
        <v>106</v>
      </c>
      <c r="B1256" s="95">
        <v>43497</v>
      </c>
      <c r="C1256" s="162" t="s">
        <v>666</v>
      </c>
      <c r="D1256" s="161">
        <v>4</v>
      </c>
      <c r="E1256" s="162" t="s">
        <v>1658</v>
      </c>
      <c r="F1256" s="162" t="s">
        <v>1133</v>
      </c>
      <c r="G1256" s="162"/>
      <c r="H1256" s="161">
        <v>1</v>
      </c>
      <c r="I1256" s="99" t="s">
        <v>45</v>
      </c>
      <c r="J1256" s="99" t="s">
        <v>46</v>
      </c>
      <c r="K1256" s="161" t="str">
        <f t="shared" si="1238"/>
        <v>NB_04_47_5776p57.12</v>
      </c>
      <c r="L1256" s="79">
        <v>0</v>
      </c>
      <c r="M1256" s="100">
        <f t="shared" ref="M1256:U1256" si="1271">(L1256*M$5)</f>
        <v>0</v>
      </c>
      <c r="N1256" s="100">
        <f t="shared" si="1271"/>
        <v>0</v>
      </c>
      <c r="O1256" s="100">
        <f t="shared" si="1271"/>
        <v>0</v>
      </c>
      <c r="P1256" s="100">
        <f t="shared" si="1271"/>
        <v>0</v>
      </c>
      <c r="Q1256" s="100">
        <f t="shared" si="1271"/>
        <v>0</v>
      </c>
      <c r="R1256" s="100">
        <f t="shared" si="1271"/>
        <v>0</v>
      </c>
      <c r="S1256" s="100">
        <f t="shared" si="1271"/>
        <v>0</v>
      </c>
      <c r="T1256" s="100">
        <f t="shared" si="1271"/>
        <v>0</v>
      </c>
      <c r="U1256" s="100">
        <f t="shared" si="1271"/>
        <v>0</v>
      </c>
      <c r="V1256" s="162"/>
    </row>
    <row r="1257" spans="1:22" x14ac:dyDescent="0.25">
      <c r="A1257" s="162" t="s">
        <v>106</v>
      </c>
      <c r="B1257" s="95">
        <v>43556</v>
      </c>
      <c r="C1257" s="162" t="s">
        <v>666</v>
      </c>
      <c r="D1257" s="161">
        <v>4</v>
      </c>
      <c r="E1257" s="162" t="s">
        <v>1658</v>
      </c>
      <c r="F1257" s="162" t="s">
        <v>1133</v>
      </c>
      <c r="G1257" s="162"/>
      <c r="H1257" s="161">
        <v>1</v>
      </c>
      <c r="I1257" s="99" t="s">
        <v>45</v>
      </c>
      <c r="J1257" s="99" t="s">
        <v>46</v>
      </c>
      <c r="K1257" s="161" t="str">
        <f t="shared" si="1238"/>
        <v>NB_04_47_5776p57.12</v>
      </c>
      <c r="L1257" s="79">
        <v>0</v>
      </c>
      <c r="M1257" s="100">
        <f t="shared" ref="M1257:U1257" si="1272">(L1257*M$5)</f>
        <v>0</v>
      </c>
      <c r="N1257" s="100">
        <f t="shared" si="1272"/>
        <v>0</v>
      </c>
      <c r="O1257" s="100">
        <f t="shared" si="1272"/>
        <v>0</v>
      </c>
      <c r="P1257" s="100">
        <f t="shared" si="1272"/>
        <v>0</v>
      </c>
      <c r="Q1257" s="100">
        <f t="shared" si="1272"/>
        <v>0</v>
      </c>
      <c r="R1257" s="100">
        <f t="shared" si="1272"/>
        <v>0</v>
      </c>
      <c r="S1257" s="100">
        <f t="shared" si="1272"/>
        <v>0</v>
      </c>
      <c r="T1257" s="100">
        <f t="shared" si="1272"/>
        <v>0</v>
      </c>
      <c r="U1257" s="100">
        <f t="shared" si="1272"/>
        <v>0</v>
      </c>
      <c r="V1257" s="162"/>
    </row>
    <row r="1258" spans="1:22" x14ac:dyDescent="0.25">
      <c r="A1258" s="162" t="s">
        <v>106</v>
      </c>
      <c r="B1258" s="95">
        <v>43617</v>
      </c>
      <c r="C1258" s="162" t="s">
        <v>666</v>
      </c>
      <c r="D1258" s="161">
        <v>4</v>
      </c>
      <c r="E1258" s="162" t="s">
        <v>1658</v>
      </c>
      <c r="F1258" s="162" t="s">
        <v>1133</v>
      </c>
      <c r="G1258" s="162"/>
      <c r="H1258" s="161">
        <v>1</v>
      </c>
      <c r="I1258" s="99" t="s">
        <v>45</v>
      </c>
      <c r="J1258" s="99" t="s">
        <v>46</v>
      </c>
      <c r="K1258" s="161" t="str">
        <f t="shared" si="1238"/>
        <v>NB_04_47_5776p57.12</v>
      </c>
      <c r="L1258" s="79">
        <v>0</v>
      </c>
      <c r="M1258" s="100">
        <f t="shared" ref="M1258:U1258" si="1273">(L1258*M$5)</f>
        <v>0</v>
      </c>
      <c r="N1258" s="100">
        <f t="shared" si="1273"/>
        <v>0</v>
      </c>
      <c r="O1258" s="100">
        <f t="shared" si="1273"/>
        <v>0</v>
      </c>
      <c r="P1258" s="100">
        <f t="shared" si="1273"/>
        <v>0</v>
      </c>
      <c r="Q1258" s="100">
        <f t="shared" si="1273"/>
        <v>0</v>
      </c>
      <c r="R1258" s="100">
        <f t="shared" si="1273"/>
        <v>0</v>
      </c>
      <c r="S1258" s="100">
        <f t="shared" si="1273"/>
        <v>0</v>
      </c>
      <c r="T1258" s="100">
        <f t="shared" si="1273"/>
        <v>0</v>
      </c>
      <c r="U1258" s="100">
        <f t="shared" si="1273"/>
        <v>0</v>
      </c>
      <c r="V1258" s="162"/>
    </row>
    <row r="1259" spans="1:22" x14ac:dyDescent="0.25">
      <c r="A1259" s="162" t="s">
        <v>106</v>
      </c>
      <c r="B1259" s="95">
        <v>43678</v>
      </c>
      <c r="C1259" s="162" t="s">
        <v>666</v>
      </c>
      <c r="D1259" s="161">
        <v>4</v>
      </c>
      <c r="E1259" s="162" t="s">
        <v>1658</v>
      </c>
      <c r="F1259" s="162" t="s">
        <v>1133</v>
      </c>
      <c r="G1259" s="162"/>
      <c r="H1259" s="161">
        <v>1</v>
      </c>
      <c r="I1259" s="99" t="s">
        <v>45</v>
      </c>
      <c r="J1259" s="99" t="s">
        <v>46</v>
      </c>
      <c r="K1259" s="161" t="str">
        <f t="shared" si="1238"/>
        <v>NB_04_47_5776p57.12</v>
      </c>
      <c r="L1259" s="79">
        <v>0</v>
      </c>
      <c r="M1259" s="100">
        <f t="shared" ref="M1259:U1259" si="1274">(L1259*M$5)</f>
        <v>0</v>
      </c>
      <c r="N1259" s="100">
        <f t="shared" si="1274"/>
        <v>0</v>
      </c>
      <c r="O1259" s="100">
        <f t="shared" si="1274"/>
        <v>0</v>
      </c>
      <c r="P1259" s="100">
        <f t="shared" si="1274"/>
        <v>0</v>
      </c>
      <c r="Q1259" s="100">
        <f t="shared" si="1274"/>
        <v>0</v>
      </c>
      <c r="R1259" s="100">
        <f t="shared" si="1274"/>
        <v>0</v>
      </c>
      <c r="S1259" s="100">
        <f t="shared" si="1274"/>
        <v>0</v>
      </c>
      <c r="T1259" s="100">
        <f t="shared" si="1274"/>
        <v>0</v>
      </c>
      <c r="U1259" s="100">
        <f t="shared" si="1274"/>
        <v>0</v>
      </c>
      <c r="V1259" s="162"/>
    </row>
    <row r="1260" spans="1:22" x14ac:dyDescent="0.25">
      <c r="A1260" s="162" t="s">
        <v>106</v>
      </c>
      <c r="B1260" s="95">
        <v>43739</v>
      </c>
      <c r="C1260" s="162" t="s">
        <v>666</v>
      </c>
      <c r="D1260" s="161">
        <v>4</v>
      </c>
      <c r="E1260" s="162" t="s">
        <v>1658</v>
      </c>
      <c r="F1260" s="162" t="s">
        <v>1133</v>
      </c>
      <c r="G1260" s="162"/>
      <c r="H1260" s="161">
        <v>1</v>
      </c>
      <c r="I1260" s="99" t="s">
        <v>45</v>
      </c>
      <c r="J1260" s="99" t="s">
        <v>46</v>
      </c>
      <c r="K1260" s="161" t="str">
        <f t="shared" si="1238"/>
        <v>NB_04_47_5776p57.12</v>
      </c>
      <c r="L1260" s="79">
        <v>0</v>
      </c>
      <c r="M1260" s="100">
        <f t="shared" ref="M1260:U1260" si="1275">(L1260*M$5)</f>
        <v>0</v>
      </c>
      <c r="N1260" s="100">
        <f t="shared" si="1275"/>
        <v>0</v>
      </c>
      <c r="O1260" s="100">
        <f t="shared" si="1275"/>
        <v>0</v>
      </c>
      <c r="P1260" s="100">
        <f t="shared" si="1275"/>
        <v>0</v>
      </c>
      <c r="Q1260" s="100">
        <f t="shared" si="1275"/>
        <v>0</v>
      </c>
      <c r="R1260" s="100">
        <f t="shared" si="1275"/>
        <v>0</v>
      </c>
      <c r="S1260" s="100">
        <f t="shared" si="1275"/>
        <v>0</v>
      </c>
      <c r="T1260" s="100">
        <f t="shared" si="1275"/>
        <v>0</v>
      </c>
      <c r="U1260" s="100">
        <f t="shared" si="1275"/>
        <v>0</v>
      </c>
      <c r="V1260" s="162"/>
    </row>
    <row r="1261" spans="1:22" x14ac:dyDescent="0.25">
      <c r="A1261" s="162" t="s">
        <v>106</v>
      </c>
      <c r="B1261" s="95">
        <v>43800</v>
      </c>
      <c r="C1261" s="162" t="s">
        <v>666</v>
      </c>
      <c r="D1261" s="161">
        <v>4</v>
      </c>
      <c r="E1261" s="162" t="s">
        <v>1658</v>
      </c>
      <c r="F1261" s="162" t="s">
        <v>1133</v>
      </c>
      <c r="G1261" s="162"/>
      <c r="H1261" s="161">
        <v>1</v>
      </c>
      <c r="I1261" s="99" t="s">
        <v>45</v>
      </c>
      <c r="J1261" s="99" t="s">
        <v>46</v>
      </c>
      <c r="K1261" s="161" t="str">
        <f t="shared" si="1238"/>
        <v>NB_04_47_5776p57.12</v>
      </c>
      <c r="L1261" s="79">
        <v>0</v>
      </c>
      <c r="M1261" s="100">
        <f t="shared" ref="M1261:U1261" si="1276">(L1261*M$5)</f>
        <v>0</v>
      </c>
      <c r="N1261" s="100">
        <f t="shared" si="1276"/>
        <v>0</v>
      </c>
      <c r="O1261" s="100">
        <f t="shared" si="1276"/>
        <v>0</v>
      </c>
      <c r="P1261" s="100">
        <f t="shared" si="1276"/>
        <v>0</v>
      </c>
      <c r="Q1261" s="100">
        <f t="shared" si="1276"/>
        <v>0</v>
      </c>
      <c r="R1261" s="100">
        <f t="shared" si="1276"/>
        <v>0</v>
      </c>
      <c r="S1261" s="100">
        <f t="shared" si="1276"/>
        <v>0</v>
      </c>
      <c r="T1261" s="100">
        <f t="shared" si="1276"/>
        <v>0</v>
      </c>
      <c r="U1261" s="100">
        <f t="shared" si="1276"/>
        <v>0</v>
      </c>
      <c r="V1261" s="162"/>
    </row>
    <row r="1262" spans="1:22" x14ac:dyDescent="0.25">
      <c r="A1262" s="162" t="s">
        <v>106</v>
      </c>
      <c r="B1262" s="95">
        <v>43497</v>
      </c>
      <c r="C1262" s="162" t="s">
        <v>666</v>
      </c>
      <c r="D1262" s="161">
        <v>4</v>
      </c>
      <c r="E1262" s="162" t="s">
        <v>1659</v>
      </c>
      <c r="F1262" s="162" t="s">
        <v>1133</v>
      </c>
      <c r="G1262" s="162"/>
      <c r="H1262" s="161">
        <v>1</v>
      </c>
      <c r="I1262" s="99" t="s">
        <v>45</v>
      </c>
      <c r="J1262" s="99" t="s">
        <v>46</v>
      </c>
      <c r="K1262" s="161" t="str">
        <f t="shared" si="1238"/>
        <v>NB_04_47_5777p57.12</v>
      </c>
      <c r="L1262" s="79">
        <v>0</v>
      </c>
      <c r="M1262" s="100">
        <f t="shared" ref="M1262:U1262" si="1277">(L1262*M$5)</f>
        <v>0</v>
      </c>
      <c r="N1262" s="100">
        <f t="shared" si="1277"/>
        <v>0</v>
      </c>
      <c r="O1262" s="100">
        <f t="shared" si="1277"/>
        <v>0</v>
      </c>
      <c r="P1262" s="100">
        <f t="shared" si="1277"/>
        <v>0</v>
      </c>
      <c r="Q1262" s="100">
        <f t="shared" si="1277"/>
        <v>0</v>
      </c>
      <c r="R1262" s="100">
        <f t="shared" si="1277"/>
        <v>0</v>
      </c>
      <c r="S1262" s="100">
        <f t="shared" si="1277"/>
        <v>0</v>
      </c>
      <c r="T1262" s="100">
        <f t="shared" si="1277"/>
        <v>0</v>
      </c>
      <c r="U1262" s="100">
        <f t="shared" si="1277"/>
        <v>0</v>
      </c>
      <c r="V1262" s="162"/>
    </row>
    <row r="1263" spans="1:22" x14ac:dyDescent="0.25">
      <c r="A1263" s="162" t="s">
        <v>106</v>
      </c>
      <c r="B1263" s="95">
        <v>43556</v>
      </c>
      <c r="C1263" s="162" t="s">
        <v>666</v>
      </c>
      <c r="D1263" s="161">
        <v>4</v>
      </c>
      <c r="E1263" s="162" t="s">
        <v>1659</v>
      </c>
      <c r="F1263" s="162" t="s">
        <v>1133</v>
      </c>
      <c r="G1263" s="162"/>
      <c r="H1263" s="161">
        <v>1</v>
      </c>
      <c r="I1263" s="99" t="s">
        <v>45</v>
      </c>
      <c r="J1263" s="99" t="s">
        <v>46</v>
      </c>
      <c r="K1263" s="161" t="str">
        <f t="shared" si="1238"/>
        <v>NB_04_47_5777p57.12</v>
      </c>
      <c r="L1263" s="79">
        <v>0</v>
      </c>
      <c r="M1263" s="100">
        <f t="shared" ref="M1263:U1263" si="1278">(L1263*M$5)</f>
        <v>0</v>
      </c>
      <c r="N1263" s="100">
        <f t="shared" si="1278"/>
        <v>0</v>
      </c>
      <c r="O1263" s="100">
        <f t="shared" si="1278"/>
        <v>0</v>
      </c>
      <c r="P1263" s="100">
        <f t="shared" si="1278"/>
        <v>0</v>
      </c>
      <c r="Q1263" s="100">
        <f t="shared" si="1278"/>
        <v>0</v>
      </c>
      <c r="R1263" s="100">
        <f t="shared" si="1278"/>
        <v>0</v>
      </c>
      <c r="S1263" s="100">
        <f t="shared" si="1278"/>
        <v>0</v>
      </c>
      <c r="T1263" s="100">
        <f t="shared" si="1278"/>
        <v>0</v>
      </c>
      <c r="U1263" s="100">
        <f t="shared" si="1278"/>
        <v>0</v>
      </c>
      <c r="V1263" s="162"/>
    </row>
    <row r="1264" spans="1:22" x14ac:dyDescent="0.25">
      <c r="A1264" s="162" t="s">
        <v>106</v>
      </c>
      <c r="B1264" s="95">
        <v>43617</v>
      </c>
      <c r="C1264" s="162" t="s">
        <v>666</v>
      </c>
      <c r="D1264" s="161">
        <v>4</v>
      </c>
      <c r="E1264" s="162" t="s">
        <v>1659</v>
      </c>
      <c r="F1264" s="162" t="s">
        <v>1133</v>
      </c>
      <c r="G1264" s="162"/>
      <c r="H1264" s="161">
        <v>1</v>
      </c>
      <c r="I1264" s="99" t="s">
        <v>45</v>
      </c>
      <c r="J1264" s="99" t="s">
        <v>46</v>
      </c>
      <c r="K1264" s="161" t="str">
        <f t="shared" si="1238"/>
        <v>NB_04_47_5777p57.12</v>
      </c>
      <c r="L1264" s="79">
        <v>0</v>
      </c>
      <c r="M1264" s="100">
        <f t="shared" ref="M1264:U1264" si="1279">(L1264*M$5)</f>
        <v>0</v>
      </c>
      <c r="N1264" s="100">
        <f t="shared" si="1279"/>
        <v>0</v>
      </c>
      <c r="O1264" s="100">
        <f t="shared" si="1279"/>
        <v>0</v>
      </c>
      <c r="P1264" s="100">
        <f t="shared" si="1279"/>
        <v>0</v>
      </c>
      <c r="Q1264" s="100">
        <f t="shared" si="1279"/>
        <v>0</v>
      </c>
      <c r="R1264" s="100">
        <f t="shared" si="1279"/>
        <v>0</v>
      </c>
      <c r="S1264" s="100">
        <f t="shared" si="1279"/>
        <v>0</v>
      </c>
      <c r="T1264" s="100">
        <f t="shared" si="1279"/>
        <v>0</v>
      </c>
      <c r="U1264" s="100">
        <f t="shared" si="1279"/>
        <v>0</v>
      </c>
      <c r="V1264" s="162"/>
    </row>
    <row r="1265" spans="1:22" x14ac:dyDescent="0.25">
      <c r="A1265" s="162" t="s">
        <v>106</v>
      </c>
      <c r="B1265" s="95">
        <v>43678</v>
      </c>
      <c r="C1265" s="162" t="s">
        <v>666</v>
      </c>
      <c r="D1265" s="161">
        <v>4</v>
      </c>
      <c r="E1265" s="162" t="s">
        <v>1659</v>
      </c>
      <c r="F1265" s="162" t="s">
        <v>1133</v>
      </c>
      <c r="G1265" s="162"/>
      <c r="H1265" s="161">
        <v>1</v>
      </c>
      <c r="I1265" s="99" t="s">
        <v>45</v>
      </c>
      <c r="J1265" s="99" t="s">
        <v>46</v>
      </c>
      <c r="K1265" s="161" t="str">
        <f t="shared" si="1238"/>
        <v>NB_04_47_5777p57.12</v>
      </c>
      <c r="L1265" s="79">
        <v>0</v>
      </c>
      <c r="M1265" s="100">
        <f t="shared" ref="M1265:U1265" si="1280">(L1265*M$5)</f>
        <v>0</v>
      </c>
      <c r="N1265" s="100">
        <f t="shared" si="1280"/>
        <v>0</v>
      </c>
      <c r="O1265" s="100">
        <f t="shared" si="1280"/>
        <v>0</v>
      </c>
      <c r="P1265" s="100">
        <f t="shared" si="1280"/>
        <v>0</v>
      </c>
      <c r="Q1265" s="100">
        <f t="shared" si="1280"/>
        <v>0</v>
      </c>
      <c r="R1265" s="100">
        <f t="shared" si="1280"/>
        <v>0</v>
      </c>
      <c r="S1265" s="100">
        <f t="shared" si="1280"/>
        <v>0</v>
      </c>
      <c r="T1265" s="100">
        <f t="shared" si="1280"/>
        <v>0</v>
      </c>
      <c r="U1265" s="100">
        <f t="shared" si="1280"/>
        <v>0</v>
      </c>
      <c r="V1265" s="162"/>
    </row>
    <row r="1266" spans="1:22" x14ac:dyDescent="0.25">
      <c r="A1266" s="162" t="s">
        <v>106</v>
      </c>
      <c r="B1266" s="95">
        <v>43739</v>
      </c>
      <c r="C1266" s="162" t="s">
        <v>666</v>
      </c>
      <c r="D1266" s="161">
        <v>4</v>
      </c>
      <c r="E1266" s="162" t="s">
        <v>1659</v>
      </c>
      <c r="F1266" s="162" t="s">
        <v>1133</v>
      </c>
      <c r="G1266" s="162"/>
      <c r="H1266" s="161">
        <v>1</v>
      </c>
      <c r="I1266" s="99" t="s">
        <v>45</v>
      </c>
      <c r="J1266" s="99" t="s">
        <v>46</v>
      </c>
      <c r="K1266" s="161" t="str">
        <f t="shared" si="1238"/>
        <v>NB_04_47_5777p57.12</v>
      </c>
      <c r="L1266" s="79">
        <v>0</v>
      </c>
      <c r="M1266" s="100">
        <f t="shared" ref="M1266:U1266" si="1281">(L1266*M$5)</f>
        <v>0</v>
      </c>
      <c r="N1266" s="100">
        <f t="shared" si="1281"/>
        <v>0</v>
      </c>
      <c r="O1266" s="100">
        <f t="shared" si="1281"/>
        <v>0</v>
      </c>
      <c r="P1266" s="100">
        <f t="shared" si="1281"/>
        <v>0</v>
      </c>
      <c r="Q1266" s="100">
        <f t="shared" si="1281"/>
        <v>0</v>
      </c>
      <c r="R1266" s="100">
        <f t="shared" si="1281"/>
        <v>0</v>
      </c>
      <c r="S1266" s="100">
        <f t="shared" si="1281"/>
        <v>0</v>
      </c>
      <c r="T1266" s="100">
        <f t="shared" si="1281"/>
        <v>0</v>
      </c>
      <c r="U1266" s="100">
        <f t="shared" si="1281"/>
        <v>0</v>
      </c>
      <c r="V1266" s="162"/>
    </row>
    <row r="1267" spans="1:22" x14ac:dyDescent="0.25">
      <c r="A1267" s="162" t="s">
        <v>106</v>
      </c>
      <c r="B1267" s="95">
        <v>43800</v>
      </c>
      <c r="C1267" s="162" t="s">
        <v>666</v>
      </c>
      <c r="D1267" s="161">
        <v>4</v>
      </c>
      <c r="E1267" s="162" t="s">
        <v>1659</v>
      </c>
      <c r="F1267" s="162" t="s">
        <v>1133</v>
      </c>
      <c r="G1267" s="162"/>
      <c r="H1267" s="161">
        <v>1</v>
      </c>
      <c r="I1267" s="99" t="s">
        <v>45</v>
      </c>
      <c r="J1267" s="99" t="s">
        <v>46</v>
      </c>
      <c r="K1267" s="161" t="str">
        <f t="shared" si="1238"/>
        <v>NB_04_47_5777p57.12</v>
      </c>
      <c r="L1267" s="79">
        <v>0</v>
      </c>
      <c r="M1267" s="100">
        <f t="shared" ref="M1267:U1267" si="1282">(L1267*M$5)</f>
        <v>0</v>
      </c>
      <c r="N1267" s="100">
        <f t="shared" si="1282"/>
        <v>0</v>
      </c>
      <c r="O1267" s="100">
        <f t="shared" si="1282"/>
        <v>0</v>
      </c>
      <c r="P1267" s="100">
        <f t="shared" si="1282"/>
        <v>0</v>
      </c>
      <c r="Q1267" s="100">
        <f t="shared" si="1282"/>
        <v>0</v>
      </c>
      <c r="R1267" s="100">
        <f t="shared" si="1282"/>
        <v>0</v>
      </c>
      <c r="S1267" s="100">
        <f t="shared" si="1282"/>
        <v>0</v>
      </c>
      <c r="T1267" s="100">
        <f t="shared" si="1282"/>
        <v>0</v>
      </c>
      <c r="U1267" s="100">
        <f t="shared" si="1282"/>
        <v>0</v>
      </c>
      <c r="V1267" s="162"/>
    </row>
    <row r="1268" spans="1:22" x14ac:dyDescent="0.25">
      <c r="A1268" s="98" t="s">
        <v>106</v>
      </c>
      <c r="B1268" s="95">
        <v>43647</v>
      </c>
      <c r="C1268" s="162" t="s">
        <v>666</v>
      </c>
      <c r="D1268" s="161">
        <v>5</v>
      </c>
      <c r="E1268" s="162" t="s">
        <v>1660</v>
      </c>
      <c r="F1268" s="162" t="s">
        <v>1133</v>
      </c>
      <c r="G1268" s="162"/>
      <c r="H1268" s="161">
        <v>1</v>
      </c>
      <c r="I1268" s="99" t="s">
        <v>45</v>
      </c>
      <c r="J1268" s="99" t="s">
        <v>46</v>
      </c>
      <c r="K1268" s="161" t="str">
        <f t="shared" si="1238"/>
        <v>NB_05_11_5771p57.12</v>
      </c>
      <c r="L1268" s="79">
        <v>0</v>
      </c>
      <c r="M1268" s="100">
        <f t="shared" ref="M1268:U1268" si="1283">(L1268*M$5)</f>
        <v>0</v>
      </c>
      <c r="N1268" s="100">
        <f t="shared" si="1283"/>
        <v>0</v>
      </c>
      <c r="O1268" s="100">
        <f t="shared" si="1283"/>
        <v>0</v>
      </c>
      <c r="P1268" s="100">
        <f t="shared" si="1283"/>
        <v>0</v>
      </c>
      <c r="Q1268" s="100">
        <f t="shared" si="1283"/>
        <v>0</v>
      </c>
      <c r="R1268" s="100">
        <f t="shared" si="1283"/>
        <v>0</v>
      </c>
      <c r="S1268" s="100">
        <f t="shared" si="1283"/>
        <v>0</v>
      </c>
      <c r="T1268" s="100">
        <f t="shared" si="1283"/>
        <v>0</v>
      </c>
      <c r="U1268" s="100">
        <f t="shared" si="1283"/>
        <v>0</v>
      </c>
      <c r="V1268" s="162"/>
    </row>
    <row r="1269" spans="1:22" x14ac:dyDescent="0.25">
      <c r="A1269" t="s">
        <v>106</v>
      </c>
      <c r="B1269" s="95">
        <v>45839</v>
      </c>
      <c r="C1269" t="s">
        <v>666</v>
      </c>
      <c r="D1269" s="2">
        <v>5</v>
      </c>
      <c r="E1269" t="s">
        <v>1661</v>
      </c>
      <c r="F1269" t="s">
        <v>1133</v>
      </c>
      <c r="H1269">
        <v>1</v>
      </c>
      <c r="I1269" t="s">
        <v>45</v>
      </c>
      <c r="J1269" t="s">
        <v>46</v>
      </c>
      <c r="K1269" t="str">
        <f t="shared" si="1238"/>
        <v>NB_05_20_5702p57.12</v>
      </c>
      <c r="L1269" s="79">
        <v>0</v>
      </c>
      <c r="M1269" s="100">
        <f t="shared" ref="M1269:U1269" si="1284">(L1269*M$5)</f>
        <v>0</v>
      </c>
      <c r="N1269" s="100">
        <f t="shared" si="1284"/>
        <v>0</v>
      </c>
      <c r="O1269" s="100">
        <f t="shared" si="1284"/>
        <v>0</v>
      </c>
      <c r="P1269" s="100">
        <f t="shared" si="1284"/>
        <v>0</v>
      </c>
      <c r="Q1269" s="100">
        <f t="shared" si="1284"/>
        <v>0</v>
      </c>
      <c r="R1269" s="100">
        <f t="shared" si="1284"/>
        <v>0</v>
      </c>
      <c r="S1269" s="100">
        <f t="shared" si="1284"/>
        <v>0</v>
      </c>
      <c r="T1269" s="100">
        <f t="shared" si="1284"/>
        <v>0</v>
      </c>
      <c r="U1269" s="100">
        <f t="shared" si="1284"/>
        <v>0</v>
      </c>
    </row>
    <row r="1270" spans="1:22" x14ac:dyDescent="0.25">
      <c r="A1270" t="s">
        <v>106</v>
      </c>
      <c r="B1270" s="95">
        <v>45839</v>
      </c>
      <c r="C1270" t="s">
        <v>666</v>
      </c>
      <c r="D1270" s="2">
        <v>5</v>
      </c>
      <c r="E1270" t="s">
        <v>1662</v>
      </c>
      <c r="F1270" t="s">
        <v>1133</v>
      </c>
      <c r="H1270">
        <v>1</v>
      </c>
      <c r="I1270" t="s">
        <v>45</v>
      </c>
      <c r="J1270" t="s">
        <v>46</v>
      </c>
      <c r="K1270" t="str">
        <f t="shared" si="1238"/>
        <v>NB_05_20_5703p57.12</v>
      </c>
      <c r="L1270" s="79">
        <v>0</v>
      </c>
      <c r="M1270" s="100">
        <f t="shared" ref="M1270:U1270" si="1285">(L1270*M$5)</f>
        <v>0</v>
      </c>
      <c r="N1270" s="100">
        <f t="shared" si="1285"/>
        <v>0</v>
      </c>
      <c r="O1270" s="100">
        <f t="shared" si="1285"/>
        <v>0</v>
      </c>
      <c r="P1270" s="100">
        <f t="shared" si="1285"/>
        <v>0</v>
      </c>
      <c r="Q1270" s="100">
        <f t="shared" si="1285"/>
        <v>0</v>
      </c>
      <c r="R1270" s="100">
        <f t="shared" si="1285"/>
        <v>0</v>
      </c>
      <c r="S1270" s="100">
        <f t="shared" si="1285"/>
        <v>0</v>
      </c>
      <c r="T1270" s="100">
        <f t="shared" si="1285"/>
        <v>0</v>
      </c>
      <c r="U1270" s="100">
        <f t="shared" si="1285"/>
        <v>0</v>
      </c>
    </row>
    <row r="1271" spans="1:22" x14ac:dyDescent="0.25">
      <c r="A1271" t="s">
        <v>106</v>
      </c>
      <c r="B1271" s="95">
        <v>45839</v>
      </c>
      <c r="C1271" t="s">
        <v>666</v>
      </c>
      <c r="D1271" s="2">
        <v>5</v>
      </c>
      <c r="E1271" t="s">
        <v>1663</v>
      </c>
      <c r="F1271" t="s">
        <v>1133</v>
      </c>
      <c r="H1271">
        <v>1</v>
      </c>
      <c r="I1271" t="s">
        <v>45</v>
      </c>
      <c r="J1271" t="s">
        <v>46</v>
      </c>
      <c r="K1271" t="str">
        <f t="shared" si="1238"/>
        <v>NB_05_41_5701p57.12</v>
      </c>
      <c r="L1271" s="79">
        <v>0</v>
      </c>
      <c r="M1271" s="100">
        <f t="shared" ref="M1271:U1271" si="1286">(L1271*M$5)</f>
        <v>0</v>
      </c>
      <c r="N1271" s="100">
        <f t="shared" si="1286"/>
        <v>0</v>
      </c>
      <c r="O1271" s="100">
        <f t="shared" si="1286"/>
        <v>0</v>
      </c>
      <c r="P1271" s="100">
        <f t="shared" si="1286"/>
        <v>0</v>
      </c>
      <c r="Q1271" s="100">
        <f t="shared" si="1286"/>
        <v>0</v>
      </c>
      <c r="R1271" s="100">
        <f t="shared" si="1286"/>
        <v>0</v>
      </c>
      <c r="S1271" s="100">
        <f t="shared" si="1286"/>
        <v>0</v>
      </c>
      <c r="T1271" s="100">
        <f t="shared" si="1286"/>
        <v>0</v>
      </c>
      <c r="U1271" s="100">
        <f t="shared" si="1286"/>
        <v>0</v>
      </c>
    </row>
    <row r="1272" spans="1:22" x14ac:dyDescent="0.25">
      <c r="A1272" t="s">
        <v>106</v>
      </c>
      <c r="B1272" s="95">
        <v>45839</v>
      </c>
      <c r="C1272" t="s">
        <v>666</v>
      </c>
      <c r="D1272" s="2">
        <v>5</v>
      </c>
      <c r="E1272" t="s">
        <v>1664</v>
      </c>
      <c r="F1272" t="s">
        <v>1133</v>
      </c>
      <c r="H1272">
        <v>1</v>
      </c>
      <c r="I1272" t="s">
        <v>45</v>
      </c>
      <c r="J1272" t="s">
        <v>46</v>
      </c>
      <c r="K1272" t="str">
        <f t="shared" si="1238"/>
        <v>NB_05_41_5702p57.12</v>
      </c>
      <c r="L1272" s="79">
        <v>0</v>
      </c>
      <c r="M1272" s="100">
        <f t="shared" ref="M1272:U1272" si="1287">(L1272*M$5)</f>
        <v>0</v>
      </c>
      <c r="N1272" s="100">
        <f t="shared" si="1287"/>
        <v>0</v>
      </c>
      <c r="O1272" s="100">
        <f t="shared" si="1287"/>
        <v>0</v>
      </c>
      <c r="P1272" s="100">
        <f t="shared" si="1287"/>
        <v>0</v>
      </c>
      <c r="Q1272" s="100">
        <f t="shared" si="1287"/>
        <v>0</v>
      </c>
      <c r="R1272" s="100">
        <f t="shared" si="1287"/>
        <v>0</v>
      </c>
      <c r="S1272" s="100">
        <f t="shared" si="1287"/>
        <v>0</v>
      </c>
      <c r="T1272" s="100">
        <f t="shared" si="1287"/>
        <v>0</v>
      </c>
      <c r="U1272" s="100">
        <f t="shared" si="1287"/>
        <v>0</v>
      </c>
    </row>
    <row r="1273" spans="1:22" x14ac:dyDescent="0.25">
      <c r="A1273" t="s">
        <v>106</v>
      </c>
      <c r="B1273" s="95">
        <v>45839</v>
      </c>
      <c r="C1273" t="s">
        <v>666</v>
      </c>
      <c r="D1273" s="2">
        <v>5</v>
      </c>
      <c r="E1273" t="s">
        <v>1665</v>
      </c>
      <c r="F1273" t="s">
        <v>1133</v>
      </c>
      <c r="H1273">
        <v>1</v>
      </c>
      <c r="I1273" t="s">
        <v>45</v>
      </c>
      <c r="J1273" t="s">
        <v>46</v>
      </c>
      <c r="K1273" t="str">
        <f t="shared" si="1238"/>
        <v>NB_05_41_5703p57.12</v>
      </c>
      <c r="L1273" s="79">
        <v>0</v>
      </c>
      <c r="M1273" s="100">
        <f t="shared" ref="M1273:U1273" si="1288">(L1273*M$5)</f>
        <v>0</v>
      </c>
      <c r="N1273" s="100">
        <f t="shared" si="1288"/>
        <v>0</v>
      </c>
      <c r="O1273" s="100">
        <f t="shared" si="1288"/>
        <v>0</v>
      </c>
      <c r="P1273" s="100">
        <f t="shared" si="1288"/>
        <v>0</v>
      </c>
      <c r="Q1273" s="100">
        <f t="shared" si="1288"/>
        <v>0</v>
      </c>
      <c r="R1273" s="100">
        <f t="shared" si="1288"/>
        <v>0</v>
      </c>
      <c r="S1273" s="100">
        <f t="shared" si="1288"/>
        <v>0</v>
      </c>
      <c r="T1273" s="100">
        <f t="shared" si="1288"/>
        <v>0</v>
      </c>
      <c r="U1273" s="100">
        <f t="shared" si="1288"/>
        <v>0</v>
      </c>
    </row>
    <row r="1274" spans="1:22" x14ac:dyDescent="0.25">
      <c r="A1274" t="s">
        <v>106</v>
      </c>
      <c r="B1274" s="95">
        <v>45839</v>
      </c>
      <c r="C1274" t="s">
        <v>666</v>
      </c>
      <c r="D1274" s="2">
        <v>5</v>
      </c>
      <c r="E1274" t="s">
        <v>1666</v>
      </c>
      <c r="F1274" t="s">
        <v>1133</v>
      </c>
      <c r="H1274">
        <v>1</v>
      </c>
      <c r="I1274" t="s">
        <v>45</v>
      </c>
      <c r="J1274" t="s">
        <v>46</v>
      </c>
      <c r="K1274" t="str">
        <f t="shared" si="1238"/>
        <v>NB_05_41_5704p57.12</v>
      </c>
      <c r="L1274" s="79">
        <v>0</v>
      </c>
      <c r="M1274" s="100">
        <f t="shared" ref="M1274:U1274" si="1289">(L1274*M$5)</f>
        <v>0</v>
      </c>
      <c r="N1274" s="100">
        <f t="shared" si="1289"/>
        <v>0</v>
      </c>
      <c r="O1274" s="100">
        <f t="shared" si="1289"/>
        <v>0</v>
      </c>
      <c r="P1274" s="100">
        <f t="shared" si="1289"/>
        <v>0</v>
      </c>
      <c r="Q1274" s="100">
        <f t="shared" si="1289"/>
        <v>0</v>
      </c>
      <c r="R1274" s="100">
        <f t="shared" si="1289"/>
        <v>0</v>
      </c>
      <c r="S1274" s="100">
        <f t="shared" si="1289"/>
        <v>0</v>
      </c>
      <c r="T1274" s="100">
        <f t="shared" si="1289"/>
        <v>0</v>
      </c>
      <c r="U1274" s="100">
        <f t="shared" si="1289"/>
        <v>0</v>
      </c>
    </row>
    <row r="1275" spans="1:22" x14ac:dyDescent="0.25">
      <c r="A1275" s="98" t="s">
        <v>637</v>
      </c>
      <c r="B1275" s="95">
        <v>43647</v>
      </c>
      <c r="C1275" s="162" t="s">
        <v>666</v>
      </c>
      <c r="D1275" s="161">
        <v>7</v>
      </c>
      <c r="E1275" s="162" t="s">
        <v>1667</v>
      </c>
      <c r="F1275" s="162" t="s">
        <v>1133</v>
      </c>
      <c r="G1275" s="162"/>
      <c r="H1275" s="161">
        <v>1</v>
      </c>
      <c r="I1275" s="99" t="s">
        <v>45</v>
      </c>
      <c r="J1275" s="99" t="s">
        <v>46</v>
      </c>
      <c r="K1275" s="161" t="str">
        <f t="shared" si="1238"/>
        <v>NB_07_11_5775p57.12</v>
      </c>
      <c r="L1275" s="79">
        <v>0</v>
      </c>
      <c r="M1275" s="100">
        <f t="shared" ref="M1275:U1275" si="1290">(L1275*M$5)</f>
        <v>0</v>
      </c>
      <c r="N1275" s="100">
        <f t="shared" si="1290"/>
        <v>0</v>
      </c>
      <c r="O1275" s="100">
        <f t="shared" si="1290"/>
        <v>0</v>
      </c>
      <c r="P1275" s="100">
        <f t="shared" si="1290"/>
        <v>0</v>
      </c>
      <c r="Q1275" s="100">
        <f t="shared" si="1290"/>
        <v>0</v>
      </c>
      <c r="R1275" s="100">
        <f t="shared" si="1290"/>
        <v>0</v>
      </c>
      <c r="S1275" s="100">
        <f t="shared" si="1290"/>
        <v>0</v>
      </c>
      <c r="T1275" s="100">
        <f t="shared" si="1290"/>
        <v>0</v>
      </c>
      <c r="U1275" s="100">
        <f t="shared" si="1290"/>
        <v>0</v>
      </c>
      <c r="V1275" s="162"/>
    </row>
    <row r="1276" spans="1:22" x14ac:dyDescent="0.25">
      <c r="A1276" s="98" t="s">
        <v>637</v>
      </c>
      <c r="B1276" s="95">
        <v>43647</v>
      </c>
      <c r="C1276" s="162" t="s">
        <v>666</v>
      </c>
      <c r="D1276" s="161">
        <v>7</v>
      </c>
      <c r="E1276" s="162" t="s">
        <v>1668</v>
      </c>
      <c r="F1276" s="162" t="s">
        <v>1133</v>
      </c>
      <c r="G1276" s="162"/>
      <c r="H1276" s="161">
        <v>1</v>
      </c>
      <c r="I1276" s="99" t="s">
        <v>45</v>
      </c>
      <c r="J1276" s="99" t="s">
        <v>46</v>
      </c>
      <c r="K1276" s="161" t="str">
        <f t="shared" si="1238"/>
        <v>NB_07_11_5776p57.12</v>
      </c>
      <c r="L1276" s="79">
        <v>0</v>
      </c>
      <c r="M1276" s="100">
        <f t="shared" ref="M1276:U1276" si="1291">(L1276*M$5)</f>
        <v>0</v>
      </c>
      <c r="N1276" s="100">
        <f t="shared" si="1291"/>
        <v>0</v>
      </c>
      <c r="O1276" s="100">
        <f t="shared" si="1291"/>
        <v>0</v>
      </c>
      <c r="P1276" s="100">
        <f t="shared" si="1291"/>
        <v>0</v>
      </c>
      <c r="Q1276" s="100">
        <f t="shared" si="1291"/>
        <v>0</v>
      </c>
      <c r="R1276" s="100">
        <f t="shared" si="1291"/>
        <v>0</v>
      </c>
      <c r="S1276" s="100">
        <f t="shared" si="1291"/>
        <v>0</v>
      </c>
      <c r="T1276" s="100">
        <f t="shared" si="1291"/>
        <v>0</v>
      </c>
      <c r="U1276" s="100">
        <f t="shared" si="1291"/>
        <v>0</v>
      </c>
      <c r="V1276" s="162"/>
    </row>
    <row r="1277" spans="1:22" x14ac:dyDescent="0.25">
      <c r="A1277" s="98" t="s">
        <v>637</v>
      </c>
      <c r="B1277" s="95">
        <v>43739</v>
      </c>
      <c r="C1277" s="162" t="s">
        <v>666</v>
      </c>
      <c r="D1277" s="161">
        <v>7</v>
      </c>
      <c r="E1277" s="162" t="s">
        <v>1669</v>
      </c>
      <c r="F1277" s="162" t="s">
        <v>1670</v>
      </c>
      <c r="G1277" s="162" t="s">
        <v>1621</v>
      </c>
      <c r="H1277" s="161">
        <v>1</v>
      </c>
      <c r="I1277" s="99" t="s">
        <v>62</v>
      </c>
      <c r="J1277" s="99" t="s">
        <v>63</v>
      </c>
      <c r="K1277" s="161" t="str">
        <f t="shared" si="1238"/>
        <v>NB_07_18_5701p57.22</v>
      </c>
      <c r="L1277" s="79">
        <v>0</v>
      </c>
      <c r="M1277" s="100">
        <f t="shared" ref="M1277:U1277" si="1292">(L1277*M$5)</f>
        <v>0</v>
      </c>
      <c r="N1277" s="100">
        <f t="shared" si="1292"/>
        <v>0</v>
      </c>
      <c r="O1277" s="100">
        <f t="shared" si="1292"/>
        <v>0</v>
      </c>
      <c r="P1277" s="100">
        <f t="shared" si="1292"/>
        <v>0</v>
      </c>
      <c r="Q1277" s="100">
        <f t="shared" si="1292"/>
        <v>0</v>
      </c>
      <c r="R1277" s="100">
        <f t="shared" si="1292"/>
        <v>0</v>
      </c>
      <c r="S1277" s="100">
        <f t="shared" si="1292"/>
        <v>0</v>
      </c>
      <c r="T1277" s="100">
        <f t="shared" si="1292"/>
        <v>0</v>
      </c>
      <c r="U1277" s="100">
        <f t="shared" si="1292"/>
        <v>0</v>
      </c>
      <c r="V1277" s="162" t="s">
        <v>1671</v>
      </c>
    </row>
    <row r="1278" spans="1:22" x14ac:dyDescent="0.25">
      <c r="A1278" s="98" t="s">
        <v>637</v>
      </c>
      <c r="B1278" s="95">
        <v>43739</v>
      </c>
      <c r="C1278" s="162" t="s">
        <v>666</v>
      </c>
      <c r="D1278" s="161">
        <v>7</v>
      </c>
      <c r="E1278" s="162" t="s">
        <v>1672</v>
      </c>
      <c r="F1278" s="162" t="s">
        <v>1673</v>
      </c>
      <c r="G1278" s="162" t="s">
        <v>1621</v>
      </c>
      <c r="H1278" s="161">
        <v>1</v>
      </c>
      <c r="I1278" s="99" t="s">
        <v>62</v>
      </c>
      <c r="J1278" s="99" t="s">
        <v>63</v>
      </c>
      <c r="K1278" s="161" t="str">
        <f t="shared" si="1238"/>
        <v>NB_07_18_5702p57.22</v>
      </c>
      <c r="L1278" s="79">
        <v>0</v>
      </c>
      <c r="M1278" s="100">
        <f t="shared" ref="M1278:U1278" si="1293">(L1278*M$5)</f>
        <v>0</v>
      </c>
      <c r="N1278" s="100">
        <f t="shared" si="1293"/>
        <v>0</v>
      </c>
      <c r="O1278" s="100">
        <f t="shared" si="1293"/>
        <v>0</v>
      </c>
      <c r="P1278" s="100">
        <f t="shared" si="1293"/>
        <v>0</v>
      </c>
      <c r="Q1278" s="100">
        <f t="shared" si="1293"/>
        <v>0</v>
      </c>
      <c r="R1278" s="100">
        <f t="shared" si="1293"/>
        <v>0</v>
      </c>
      <c r="S1278" s="100">
        <f t="shared" si="1293"/>
        <v>0</v>
      </c>
      <c r="T1278" s="100">
        <f t="shared" si="1293"/>
        <v>0</v>
      </c>
      <c r="U1278" s="100">
        <f t="shared" si="1293"/>
        <v>0</v>
      </c>
      <c r="V1278" s="162" t="s">
        <v>1674</v>
      </c>
    </row>
    <row r="1279" spans="1:22" x14ac:dyDescent="0.25">
      <c r="A1279" s="98"/>
      <c r="B1279" s="95">
        <v>43739</v>
      </c>
      <c r="C1279" s="162" t="s">
        <v>666</v>
      </c>
      <c r="D1279" s="161">
        <v>8</v>
      </c>
      <c r="E1279" s="162" t="s">
        <v>1675</v>
      </c>
      <c r="F1279" s="162" t="s">
        <v>1676</v>
      </c>
      <c r="G1279" s="162"/>
      <c r="H1279" s="161">
        <v>1</v>
      </c>
      <c r="I1279" s="99" t="s">
        <v>62</v>
      </c>
      <c r="J1279" s="99" t="s">
        <v>63</v>
      </c>
      <c r="K1279" s="161" t="str">
        <f t="shared" si="1238"/>
        <v>NB_08_10_5702p57.22</v>
      </c>
      <c r="L1279" s="79">
        <v>0</v>
      </c>
      <c r="M1279" s="100">
        <f t="shared" ref="M1279:U1279" si="1294">(L1279*M$5)</f>
        <v>0</v>
      </c>
      <c r="N1279" s="100">
        <f t="shared" si="1294"/>
        <v>0</v>
      </c>
      <c r="O1279" s="100">
        <f t="shared" si="1294"/>
        <v>0</v>
      </c>
      <c r="P1279" s="100">
        <f t="shared" si="1294"/>
        <v>0</v>
      </c>
      <c r="Q1279" s="100">
        <f t="shared" si="1294"/>
        <v>0</v>
      </c>
      <c r="R1279" s="100">
        <f t="shared" si="1294"/>
        <v>0</v>
      </c>
      <c r="S1279" s="100">
        <f t="shared" si="1294"/>
        <v>0</v>
      </c>
      <c r="T1279" s="100">
        <f t="shared" si="1294"/>
        <v>0</v>
      </c>
      <c r="U1279" s="100">
        <f t="shared" si="1294"/>
        <v>0</v>
      </c>
      <c r="V1279" s="162"/>
    </row>
    <row r="1280" spans="1:22" x14ac:dyDescent="0.25">
      <c r="A1280" s="98" t="s">
        <v>106</v>
      </c>
      <c r="B1280" s="95">
        <v>43647</v>
      </c>
      <c r="C1280" s="162" t="s">
        <v>666</v>
      </c>
      <c r="D1280" s="161">
        <v>8</v>
      </c>
      <c r="E1280" s="162" t="s">
        <v>1677</v>
      </c>
      <c r="F1280" s="162" t="s">
        <v>1133</v>
      </c>
      <c r="G1280" s="162"/>
      <c r="H1280" s="161">
        <v>1</v>
      </c>
      <c r="I1280" s="99" t="s">
        <v>45</v>
      </c>
      <c r="J1280" s="99" t="s">
        <v>46</v>
      </c>
      <c r="K1280" s="161" t="str">
        <f t="shared" si="1238"/>
        <v>NB_08_18_5772p57.12</v>
      </c>
      <c r="L1280" s="79">
        <v>0</v>
      </c>
      <c r="M1280" s="100">
        <f t="shared" ref="M1280:U1280" si="1295">(L1280*M$5)</f>
        <v>0</v>
      </c>
      <c r="N1280" s="100">
        <f t="shared" si="1295"/>
        <v>0</v>
      </c>
      <c r="O1280" s="100">
        <f t="shared" si="1295"/>
        <v>0</v>
      </c>
      <c r="P1280" s="100">
        <f t="shared" si="1295"/>
        <v>0</v>
      </c>
      <c r="Q1280" s="100">
        <f t="shared" si="1295"/>
        <v>0</v>
      </c>
      <c r="R1280" s="100">
        <f t="shared" si="1295"/>
        <v>0</v>
      </c>
      <c r="S1280" s="100">
        <f t="shared" si="1295"/>
        <v>0</v>
      </c>
      <c r="T1280" s="100">
        <f t="shared" si="1295"/>
        <v>0</v>
      </c>
      <c r="U1280" s="100">
        <f t="shared" si="1295"/>
        <v>0</v>
      </c>
      <c r="V1280" s="162"/>
    </row>
    <row r="1281" spans="1:22" x14ac:dyDescent="0.25">
      <c r="A1281" s="98" t="s">
        <v>106</v>
      </c>
      <c r="B1281" s="95">
        <v>43647</v>
      </c>
      <c r="C1281" s="162" t="s">
        <v>666</v>
      </c>
      <c r="D1281" s="161">
        <v>8</v>
      </c>
      <c r="E1281" s="162" t="s">
        <v>1678</v>
      </c>
      <c r="F1281" s="162" t="s">
        <v>1133</v>
      </c>
      <c r="G1281" s="162"/>
      <c r="H1281" s="161">
        <v>1</v>
      </c>
      <c r="I1281" s="99" t="s">
        <v>45</v>
      </c>
      <c r="J1281" s="99" t="s">
        <v>46</v>
      </c>
      <c r="K1281" s="161" t="str">
        <f t="shared" si="1238"/>
        <v>NB_08_20_5774p57.12</v>
      </c>
      <c r="L1281" s="79">
        <v>0</v>
      </c>
      <c r="M1281" s="100">
        <f t="shared" ref="M1281:U1281" si="1296">(L1281*M$5)</f>
        <v>0</v>
      </c>
      <c r="N1281" s="100">
        <f t="shared" si="1296"/>
        <v>0</v>
      </c>
      <c r="O1281" s="100">
        <f t="shared" si="1296"/>
        <v>0</v>
      </c>
      <c r="P1281" s="100">
        <f t="shared" si="1296"/>
        <v>0</v>
      </c>
      <c r="Q1281" s="100">
        <f t="shared" si="1296"/>
        <v>0</v>
      </c>
      <c r="R1281" s="100">
        <f t="shared" si="1296"/>
        <v>0</v>
      </c>
      <c r="S1281" s="100">
        <f t="shared" si="1296"/>
        <v>0</v>
      </c>
      <c r="T1281" s="100">
        <f t="shared" si="1296"/>
        <v>0</v>
      </c>
      <c r="U1281" s="100">
        <f t="shared" si="1296"/>
        <v>0</v>
      </c>
      <c r="V1281" s="162"/>
    </row>
    <row r="1282" spans="1:22" x14ac:dyDescent="0.25">
      <c r="A1282" s="98" t="s">
        <v>106</v>
      </c>
      <c r="B1282" s="95">
        <v>43647</v>
      </c>
      <c r="C1282" s="162" t="s">
        <v>666</v>
      </c>
      <c r="D1282" s="161">
        <v>8</v>
      </c>
      <c r="E1282" s="162" t="s">
        <v>1679</v>
      </c>
      <c r="F1282" s="162" t="s">
        <v>1133</v>
      </c>
      <c r="G1282" s="162"/>
      <c r="H1282" s="161">
        <v>1</v>
      </c>
      <c r="I1282" s="99" t="s">
        <v>45</v>
      </c>
      <c r="J1282" s="99" t="s">
        <v>46</v>
      </c>
      <c r="K1282" s="161" t="str">
        <f t="shared" si="1238"/>
        <v>NB_08_20_5775p57.12</v>
      </c>
      <c r="L1282" s="79">
        <v>0</v>
      </c>
      <c r="M1282" s="100">
        <f t="shared" ref="M1282:U1282" si="1297">(L1282*M$5)</f>
        <v>0</v>
      </c>
      <c r="N1282" s="100">
        <f t="shared" si="1297"/>
        <v>0</v>
      </c>
      <c r="O1282" s="100">
        <f t="shared" si="1297"/>
        <v>0</v>
      </c>
      <c r="P1282" s="100">
        <f t="shared" si="1297"/>
        <v>0</v>
      </c>
      <c r="Q1282" s="100">
        <f t="shared" si="1297"/>
        <v>0</v>
      </c>
      <c r="R1282" s="100">
        <f t="shared" si="1297"/>
        <v>0</v>
      </c>
      <c r="S1282" s="100">
        <f t="shared" si="1297"/>
        <v>0</v>
      </c>
      <c r="T1282" s="100">
        <f t="shared" si="1297"/>
        <v>0</v>
      </c>
      <c r="U1282" s="100">
        <f t="shared" si="1297"/>
        <v>0</v>
      </c>
      <c r="V1282" s="162"/>
    </row>
    <row r="1283" spans="1:22" x14ac:dyDescent="0.25">
      <c r="A1283" s="98" t="s">
        <v>106</v>
      </c>
      <c r="B1283" s="95">
        <v>43647</v>
      </c>
      <c r="C1283" s="162" t="s">
        <v>666</v>
      </c>
      <c r="D1283" s="161">
        <v>8</v>
      </c>
      <c r="E1283" s="162" t="s">
        <v>1680</v>
      </c>
      <c r="F1283" s="162" t="s">
        <v>1133</v>
      </c>
      <c r="G1283" s="162"/>
      <c r="H1283" s="161">
        <v>1</v>
      </c>
      <c r="I1283" s="99" t="s">
        <v>45</v>
      </c>
      <c r="J1283" s="99" t="s">
        <v>46</v>
      </c>
      <c r="K1283" s="161" t="str">
        <f t="shared" si="1238"/>
        <v>NB_08_20_5776p57.12</v>
      </c>
      <c r="L1283" s="79">
        <v>0</v>
      </c>
      <c r="M1283" s="100">
        <f t="shared" ref="M1283:U1283" si="1298">(L1283*M$5)</f>
        <v>0</v>
      </c>
      <c r="N1283" s="100">
        <f t="shared" si="1298"/>
        <v>0</v>
      </c>
      <c r="O1283" s="100">
        <f t="shared" si="1298"/>
        <v>0</v>
      </c>
      <c r="P1283" s="100">
        <f t="shared" si="1298"/>
        <v>0</v>
      </c>
      <c r="Q1283" s="100">
        <f t="shared" si="1298"/>
        <v>0</v>
      </c>
      <c r="R1283" s="100">
        <f t="shared" si="1298"/>
        <v>0</v>
      </c>
      <c r="S1283" s="100">
        <f t="shared" si="1298"/>
        <v>0</v>
      </c>
      <c r="T1283" s="100">
        <f t="shared" si="1298"/>
        <v>0</v>
      </c>
      <c r="U1283" s="100">
        <f t="shared" si="1298"/>
        <v>0</v>
      </c>
      <c r="V1283" s="162"/>
    </row>
    <row r="1284" spans="1:22" x14ac:dyDescent="0.25">
      <c r="A1284"/>
      <c r="B1284" s="95">
        <v>45839</v>
      </c>
      <c r="C1284" t="s">
        <v>666</v>
      </c>
      <c r="D1284" s="2">
        <v>8</v>
      </c>
      <c r="E1284" t="s">
        <v>1681</v>
      </c>
      <c r="F1284" t="s">
        <v>1133</v>
      </c>
      <c r="H1284">
        <v>1</v>
      </c>
      <c r="I1284" t="s">
        <v>45</v>
      </c>
      <c r="J1284" t="s">
        <v>46</v>
      </c>
      <c r="K1284" t="str">
        <f t="shared" si="1238"/>
        <v>NB_08_40_5771p57.12</v>
      </c>
      <c r="L1284" s="79">
        <v>0</v>
      </c>
      <c r="M1284" s="100">
        <f t="shared" ref="M1284:U1284" si="1299">(L1284*M$5)</f>
        <v>0</v>
      </c>
      <c r="N1284" s="100">
        <f t="shared" si="1299"/>
        <v>0</v>
      </c>
      <c r="O1284" s="100">
        <f t="shared" si="1299"/>
        <v>0</v>
      </c>
      <c r="P1284" s="100">
        <f t="shared" si="1299"/>
        <v>0</v>
      </c>
      <c r="Q1284" s="100">
        <f t="shared" si="1299"/>
        <v>0</v>
      </c>
      <c r="R1284" s="100">
        <f t="shared" si="1299"/>
        <v>0</v>
      </c>
      <c r="S1284" s="100">
        <f t="shared" si="1299"/>
        <v>0</v>
      </c>
      <c r="T1284" s="100">
        <f t="shared" si="1299"/>
        <v>0</v>
      </c>
      <c r="U1284" s="100">
        <f t="shared" si="1299"/>
        <v>0</v>
      </c>
    </row>
    <row r="1285" spans="1:22" x14ac:dyDescent="0.25">
      <c r="A1285"/>
      <c r="B1285" s="95">
        <v>45839</v>
      </c>
      <c r="C1285" t="s">
        <v>666</v>
      </c>
      <c r="D1285" s="2">
        <v>8</v>
      </c>
      <c r="E1285" t="s">
        <v>1682</v>
      </c>
      <c r="F1285" t="s">
        <v>1133</v>
      </c>
      <c r="H1285">
        <v>1</v>
      </c>
      <c r="I1285" t="s">
        <v>45</v>
      </c>
      <c r="J1285" t="s">
        <v>46</v>
      </c>
      <c r="K1285" t="str">
        <f t="shared" si="1238"/>
        <v>NB_08_40_5772p57.12</v>
      </c>
      <c r="L1285" s="79">
        <v>0</v>
      </c>
      <c r="M1285" s="100">
        <f t="shared" ref="M1285:U1285" si="1300">(L1285*M$5)</f>
        <v>0</v>
      </c>
      <c r="N1285" s="100">
        <f t="shared" si="1300"/>
        <v>0</v>
      </c>
      <c r="O1285" s="100">
        <f t="shared" si="1300"/>
        <v>0</v>
      </c>
      <c r="P1285" s="100">
        <f t="shared" si="1300"/>
        <v>0</v>
      </c>
      <c r="Q1285" s="100">
        <f t="shared" si="1300"/>
        <v>0</v>
      </c>
      <c r="R1285" s="100">
        <f t="shared" si="1300"/>
        <v>0</v>
      </c>
      <c r="S1285" s="100">
        <f t="shared" si="1300"/>
        <v>0</v>
      </c>
      <c r="T1285" s="100">
        <f t="shared" si="1300"/>
        <v>0</v>
      </c>
      <c r="U1285" s="100">
        <f t="shared" si="1300"/>
        <v>0</v>
      </c>
    </row>
    <row r="1286" spans="1:22" x14ac:dyDescent="0.25">
      <c r="A1286" s="98"/>
      <c r="B1286" s="95">
        <v>43739</v>
      </c>
      <c r="C1286" s="162" t="s">
        <v>666</v>
      </c>
      <c r="D1286" s="161">
        <v>8</v>
      </c>
      <c r="E1286" s="162" t="s">
        <v>1683</v>
      </c>
      <c r="F1286" s="162" t="s">
        <v>1676</v>
      </c>
      <c r="G1286" s="162"/>
      <c r="H1286" s="161">
        <v>1</v>
      </c>
      <c r="I1286" s="99" t="s">
        <v>62</v>
      </c>
      <c r="J1286" s="99" t="s">
        <v>63</v>
      </c>
      <c r="K1286" s="161" t="str">
        <f t="shared" si="1238"/>
        <v>NB_08_43_5701p57.22</v>
      </c>
      <c r="L1286" s="79">
        <v>0</v>
      </c>
      <c r="M1286" s="100">
        <f t="shared" ref="M1286:U1286" si="1301">(L1286*M$5)</f>
        <v>0</v>
      </c>
      <c r="N1286" s="100">
        <f t="shared" si="1301"/>
        <v>0</v>
      </c>
      <c r="O1286" s="100">
        <f t="shared" si="1301"/>
        <v>0</v>
      </c>
      <c r="P1286" s="100">
        <f t="shared" si="1301"/>
        <v>0</v>
      </c>
      <c r="Q1286" s="100">
        <f t="shared" si="1301"/>
        <v>0</v>
      </c>
      <c r="R1286" s="100">
        <f t="shared" si="1301"/>
        <v>0</v>
      </c>
      <c r="S1286" s="100">
        <f t="shared" si="1301"/>
        <v>0</v>
      </c>
      <c r="T1286" s="100">
        <f t="shared" si="1301"/>
        <v>0</v>
      </c>
      <c r="U1286" s="100">
        <f t="shared" si="1301"/>
        <v>0</v>
      </c>
      <c r="V1286" s="162"/>
    </row>
    <row r="1287" spans="1:22" x14ac:dyDescent="0.25">
      <c r="A1287"/>
      <c r="B1287" s="95">
        <v>45839</v>
      </c>
      <c r="C1287" t="s">
        <v>666</v>
      </c>
      <c r="D1287" s="2">
        <v>8</v>
      </c>
      <c r="E1287" t="s">
        <v>1684</v>
      </c>
      <c r="F1287" t="s">
        <v>1676</v>
      </c>
      <c r="H1287">
        <v>1</v>
      </c>
      <c r="I1287" t="s">
        <v>62</v>
      </c>
      <c r="J1287" t="s">
        <v>63</v>
      </c>
      <c r="K1287" t="str">
        <f t="shared" si="1238"/>
        <v>NB_08_43_5703p57.22</v>
      </c>
      <c r="L1287" s="79">
        <v>0</v>
      </c>
      <c r="M1287" s="100">
        <f t="shared" ref="M1287:U1287" si="1302">(L1287*M$5)</f>
        <v>0</v>
      </c>
      <c r="N1287" s="100">
        <f t="shared" si="1302"/>
        <v>0</v>
      </c>
      <c r="O1287" s="100">
        <f t="shared" si="1302"/>
        <v>0</v>
      </c>
      <c r="P1287" s="100">
        <f t="shared" si="1302"/>
        <v>0</v>
      </c>
      <c r="Q1287" s="100">
        <f t="shared" si="1302"/>
        <v>0</v>
      </c>
      <c r="R1287" s="100">
        <f t="shared" si="1302"/>
        <v>0</v>
      </c>
      <c r="S1287" s="100">
        <f t="shared" si="1302"/>
        <v>0</v>
      </c>
      <c r="T1287" s="100">
        <f t="shared" si="1302"/>
        <v>0</v>
      </c>
      <c r="U1287" s="100">
        <f t="shared" si="1302"/>
        <v>0</v>
      </c>
    </row>
    <row r="1288" spans="1:22" x14ac:dyDescent="0.25">
      <c r="A1288" s="98" t="s">
        <v>106</v>
      </c>
      <c r="B1288" s="95">
        <v>43647</v>
      </c>
      <c r="C1288" s="162" t="s">
        <v>666</v>
      </c>
      <c r="D1288" s="161">
        <v>8</v>
      </c>
      <c r="E1288" s="162" t="s">
        <v>1685</v>
      </c>
      <c r="F1288" s="162" t="s">
        <v>1133</v>
      </c>
      <c r="G1288" s="162"/>
      <c r="H1288" s="161">
        <v>1</v>
      </c>
      <c r="I1288" s="99" t="s">
        <v>45</v>
      </c>
      <c r="J1288" s="99" t="s">
        <v>46</v>
      </c>
      <c r="K1288" s="161" t="str">
        <f t="shared" ref="K1288:K1351" si="1303">CONCATENATE(E1288,I1288)</f>
        <v>NB_08_43_5775p57.12</v>
      </c>
      <c r="L1288" s="79">
        <v>0</v>
      </c>
      <c r="M1288" s="100">
        <f t="shared" ref="M1288:U1288" si="1304">(L1288*M$5)</f>
        <v>0</v>
      </c>
      <c r="N1288" s="100">
        <f t="shared" si="1304"/>
        <v>0</v>
      </c>
      <c r="O1288" s="100">
        <f t="shared" si="1304"/>
        <v>0</v>
      </c>
      <c r="P1288" s="100">
        <f t="shared" si="1304"/>
        <v>0</v>
      </c>
      <c r="Q1288" s="100">
        <f t="shared" si="1304"/>
        <v>0</v>
      </c>
      <c r="R1288" s="100">
        <f t="shared" si="1304"/>
        <v>0</v>
      </c>
      <c r="S1288" s="100">
        <f t="shared" si="1304"/>
        <v>0</v>
      </c>
      <c r="T1288" s="100">
        <f t="shared" si="1304"/>
        <v>0</v>
      </c>
      <c r="U1288" s="100">
        <f t="shared" si="1304"/>
        <v>0</v>
      </c>
      <c r="V1288" s="162"/>
    </row>
    <row r="1289" spans="1:22" x14ac:dyDescent="0.25">
      <c r="A1289" s="98" t="s">
        <v>106</v>
      </c>
      <c r="B1289" s="95">
        <v>43647</v>
      </c>
      <c r="C1289" s="162" t="s">
        <v>666</v>
      </c>
      <c r="D1289" s="161">
        <v>8</v>
      </c>
      <c r="E1289" s="162" t="s">
        <v>1686</v>
      </c>
      <c r="F1289" s="162" t="s">
        <v>1133</v>
      </c>
      <c r="G1289" s="162"/>
      <c r="H1289" s="161">
        <v>1</v>
      </c>
      <c r="I1289" s="99" t="s">
        <v>45</v>
      </c>
      <c r="J1289" s="99" t="s">
        <v>46</v>
      </c>
      <c r="K1289" s="161" t="str">
        <f t="shared" si="1303"/>
        <v>NB_08_46_5773p57.12</v>
      </c>
      <c r="L1289" s="79">
        <v>0</v>
      </c>
      <c r="M1289" s="100">
        <f t="shared" ref="M1289:U1289" si="1305">(L1289*M$5)</f>
        <v>0</v>
      </c>
      <c r="N1289" s="100">
        <f t="shared" si="1305"/>
        <v>0</v>
      </c>
      <c r="O1289" s="100">
        <f t="shared" si="1305"/>
        <v>0</v>
      </c>
      <c r="P1289" s="100">
        <f t="shared" si="1305"/>
        <v>0</v>
      </c>
      <c r="Q1289" s="100">
        <f t="shared" si="1305"/>
        <v>0</v>
      </c>
      <c r="R1289" s="100">
        <f t="shared" si="1305"/>
        <v>0</v>
      </c>
      <c r="S1289" s="100">
        <f t="shared" si="1305"/>
        <v>0</v>
      </c>
      <c r="T1289" s="100">
        <f t="shared" si="1305"/>
        <v>0</v>
      </c>
      <c r="U1289" s="100">
        <f t="shared" si="1305"/>
        <v>0</v>
      </c>
      <c r="V1289" s="162"/>
    </row>
    <row r="1290" spans="1:22" x14ac:dyDescent="0.25">
      <c r="A1290"/>
      <c r="B1290" s="95">
        <v>45839</v>
      </c>
      <c r="C1290" t="s">
        <v>666</v>
      </c>
      <c r="D1290" s="2">
        <v>8</v>
      </c>
      <c r="E1290" t="s">
        <v>1687</v>
      </c>
      <c r="F1290" t="s">
        <v>1133</v>
      </c>
      <c r="H1290">
        <v>1</v>
      </c>
      <c r="I1290" t="s">
        <v>45</v>
      </c>
      <c r="J1290" t="s">
        <v>46</v>
      </c>
      <c r="K1290" t="str">
        <f t="shared" si="1303"/>
        <v>NB_08_46_5774p57.12</v>
      </c>
      <c r="L1290" s="79">
        <v>0</v>
      </c>
      <c r="M1290" s="100">
        <f t="shared" ref="M1290:U1290" si="1306">(L1290*M$5)</f>
        <v>0</v>
      </c>
      <c r="N1290" s="100">
        <f t="shared" si="1306"/>
        <v>0</v>
      </c>
      <c r="O1290" s="100">
        <f t="shared" si="1306"/>
        <v>0</v>
      </c>
      <c r="P1290" s="100">
        <f t="shared" si="1306"/>
        <v>0</v>
      </c>
      <c r="Q1290" s="100">
        <f t="shared" si="1306"/>
        <v>0</v>
      </c>
      <c r="R1290" s="100">
        <f t="shared" si="1306"/>
        <v>0</v>
      </c>
      <c r="S1290" s="100">
        <f t="shared" si="1306"/>
        <v>0</v>
      </c>
      <c r="T1290" s="100">
        <f t="shared" si="1306"/>
        <v>0</v>
      </c>
      <c r="U1290" s="100">
        <f t="shared" si="1306"/>
        <v>0</v>
      </c>
    </row>
    <row r="1291" spans="1:22" x14ac:dyDescent="0.25">
      <c r="A1291" s="98" t="s">
        <v>106</v>
      </c>
      <c r="B1291" s="95">
        <v>43647</v>
      </c>
      <c r="C1291" s="162" t="s">
        <v>666</v>
      </c>
      <c r="D1291" s="161">
        <v>8</v>
      </c>
      <c r="E1291" s="162" t="s">
        <v>1688</v>
      </c>
      <c r="F1291" s="162" t="s">
        <v>1133</v>
      </c>
      <c r="G1291" s="162"/>
      <c r="H1291" s="161">
        <v>1</v>
      </c>
      <c r="I1291" s="99" t="s">
        <v>45</v>
      </c>
      <c r="J1291" s="99" t="s">
        <v>46</v>
      </c>
      <c r="K1291" s="161" t="str">
        <f t="shared" si="1303"/>
        <v>NB_08_49_5773p57.12</v>
      </c>
      <c r="L1291" s="79">
        <v>0</v>
      </c>
      <c r="M1291" s="100">
        <f t="shared" ref="M1291:U1291" si="1307">(L1291*M$5)</f>
        <v>0</v>
      </c>
      <c r="N1291" s="100">
        <f t="shared" si="1307"/>
        <v>0</v>
      </c>
      <c r="O1291" s="100">
        <f t="shared" si="1307"/>
        <v>0</v>
      </c>
      <c r="P1291" s="100">
        <f t="shared" si="1307"/>
        <v>0</v>
      </c>
      <c r="Q1291" s="100">
        <f t="shared" si="1307"/>
        <v>0</v>
      </c>
      <c r="R1291" s="100">
        <f t="shared" si="1307"/>
        <v>0</v>
      </c>
      <c r="S1291" s="100">
        <f t="shared" si="1307"/>
        <v>0</v>
      </c>
      <c r="T1291" s="100">
        <f t="shared" si="1307"/>
        <v>0</v>
      </c>
      <c r="U1291" s="100">
        <f t="shared" si="1307"/>
        <v>0</v>
      </c>
      <c r="V1291" s="162"/>
    </row>
    <row r="1292" spans="1:22" x14ac:dyDescent="0.25">
      <c r="A1292" s="98" t="s">
        <v>106</v>
      </c>
      <c r="B1292" s="95">
        <v>43647</v>
      </c>
      <c r="C1292" s="162" t="s">
        <v>666</v>
      </c>
      <c r="D1292" s="161">
        <v>8</v>
      </c>
      <c r="E1292" s="162" t="s">
        <v>1689</v>
      </c>
      <c r="F1292" s="162" t="s">
        <v>1133</v>
      </c>
      <c r="G1292" s="162"/>
      <c r="H1292" s="161">
        <v>1</v>
      </c>
      <c r="I1292" s="99" t="s">
        <v>45</v>
      </c>
      <c r="J1292" s="99" t="s">
        <v>46</v>
      </c>
      <c r="K1292" s="161" t="str">
        <f t="shared" si="1303"/>
        <v>NB_08_50_5772p57.12</v>
      </c>
      <c r="L1292" s="79">
        <v>0</v>
      </c>
      <c r="M1292" s="100">
        <f t="shared" ref="M1292:U1292" si="1308">(L1292*M$5)</f>
        <v>0</v>
      </c>
      <c r="N1292" s="100">
        <f t="shared" si="1308"/>
        <v>0</v>
      </c>
      <c r="O1292" s="100">
        <f t="shared" si="1308"/>
        <v>0</v>
      </c>
      <c r="P1292" s="100">
        <f t="shared" si="1308"/>
        <v>0</v>
      </c>
      <c r="Q1292" s="100">
        <f t="shared" si="1308"/>
        <v>0</v>
      </c>
      <c r="R1292" s="100">
        <f t="shared" si="1308"/>
        <v>0</v>
      </c>
      <c r="S1292" s="100">
        <f t="shared" si="1308"/>
        <v>0</v>
      </c>
      <c r="T1292" s="100">
        <f t="shared" si="1308"/>
        <v>0</v>
      </c>
      <c r="U1292" s="100">
        <f t="shared" si="1308"/>
        <v>0</v>
      </c>
      <c r="V1292" s="162"/>
    </row>
    <row r="1293" spans="1:22" x14ac:dyDescent="0.25">
      <c r="A1293" s="98" t="s">
        <v>106</v>
      </c>
      <c r="B1293" s="95">
        <v>43647</v>
      </c>
      <c r="C1293" s="162" t="s">
        <v>666</v>
      </c>
      <c r="D1293" s="161">
        <v>8</v>
      </c>
      <c r="E1293" s="162" t="s">
        <v>1690</v>
      </c>
      <c r="F1293" s="162" t="s">
        <v>1133</v>
      </c>
      <c r="G1293" s="162"/>
      <c r="H1293" s="161">
        <v>1</v>
      </c>
      <c r="I1293" s="99" t="s">
        <v>45</v>
      </c>
      <c r="J1293" s="99" t="s">
        <v>46</v>
      </c>
      <c r="K1293" s="161" t="str">
        <f t="shared" si="1303"/>
        <v>NB_08_51_5772p57.12</v>
      </c>
      <c r="L1293" s="79">
        <v>0</v>
      </c>
      <c r="M1293" s="100">
        <f t="shared" ref="M1293:U1293" si="1309">(L1293*M$5)</f>
        <v>0</v>
      </c>
      <c r="N1293" s="100">
        <f t="shared" si="1309"/>
        <v>0</v>
      </c>
      <c r="O1293" s="100">
        <f t="shared" si="1309"/>
        <v>0</v>
      </c>
      <c r="P1293" s="100">
        <f t="shared" si="1309"/>
        <v>0</v>
      </c>
      <c r="Q1293" s="100">
        <f t="shared" si="1309"/>
        <v>0</v>
      </c>
      <c r="R1293" s="100">
        <f t="shared" si="1309"/>
        <v>0</v>
      </c>
      <c r="S1293" s="100">
        <f t="shared" si="1309"/>
        <v>0</v>
      </c>
      <c r="T1293" s="100">
        <f t="shared" si="1309"/>
        <v>0</v>
      </c>
      <c r="U1293" s="100">
        <f t="shared" si="1309"/>
        <v>0</v>
      </c>
      <c r="V1293" s="162"/>
    </row>
    <row r="1294" spans="1:22" x14ac:dyDescent="0.25">
      <c r="A1294" s="98" t="s">
        <v>106</v>
      </c>
      <c r="B1294" s="95">
        <v>43647</v>
      </c>
      <c r="C1294" s="162" t="s">
        <v>666</v>
      </c>
      <c r="D1294" s="161">
        <v>9</v>
      </c>
      <c r="E1294" s="162" t="s">
        <v>1691</v>
      </c>
      <c r="F1294" s="162" t="s">
        <v>1133</v>
      </c>
      <c r="G1294" s="162"/>
      <c r="H1294" s="161">
        <v>1</v>
      </c>
      <c r="I1294" s="99" t="s">
        <v>45</v>
      </c>
      <c r="J1294" s="99" t="s">
        <v>46</v>
      </c>
      <c r="K1294" s="161" t="str">
        <f t="shared" si="1303"/>
        <v>NB_09_10_5772p57.12</v>
      </c>
      <c r="L1294" s="79">
        <v>0</v>
      </c>
      <c r="M1294" s="100">
        <f t="shared" ref="M1294:U1294" si="1310">(L1294*M$5)</f>
        <v>0</v>
      </c>
      <c r="N1294" s="100">
        <f t="shared" si="1310"/>
        <v>0</v>
      </c>
      <c r="O1294" s="100">
        <f t="shared" si="1310"/>
        <v>0</v>
      </c>
      <c r="P1294" s="100">
        <f t="shared" si="1310"/>
        <v>0</v>
      </c>
      <c r="Q1294" s="100">
        <f t="shared" si="1310"/>
        <v>0</v>
      </c>
      <c r="R1294" s="100">
        <f t="shared" si="1310"/>
        <v>0</v>
      </c>
      <c r="S1294" s="100">
        <f t="shared" si="1310"/>
        <v>0</v>
      </c>
      <c r="T1294" s="100">
        <f t="shared" si="1310"/>
        <v>0</v>
      </c>
      <c r="U1294" s="100">
        <f t="shared" si="1310"/>
        <v>0</v>
      </c>
      <c r="V1294" s="162"/>
    </row>
    <row r="1295" spans="1:22" x14ac:dyDescent="0.25">
      <c r="A1295" s="98" t="s">
        <v>106</v>
      </c>
      <c r="B1295" s="95">
        <v>43647</v>
      </c>
      <c r="C1295" s="162" t="s">
        <v>666</v>
      </c>
      <c r="D1295" s="161">
        <v>9</v>
      </c>
      <c r="E1295" s="162" t="s">
        <v>1692</v>
      </c>
      <c r="F1295" s="162" t="s">
        <v>1133</v>
      </c>
      <c r="G1295" s="162"/>
      <c r="H1295" s="161">
        <v>1</v>
      </c>
      <c r="I1295" s="99" t="s">
        <v>45</v>
      </c>
      <c r="J1295" s="99" t="s">
        <v>46</v>
      </c>
      <c r="K1295" s="161" t="str">
        <f t="shared" si="1303"/>
        <v>NB_09_12_5773p57.12</v>
      </c>
      <c r="L1295" s="79">
        <v>0</v>
      </c>
      <c r="M1295" s="100">
        <f t="shared" ref="M1295:U1295" si="1311">(L1295*M$5)</f>
        <v>0</v>
      </c>
      <c r="N1295" s="100">
        <f t="shared" si="1311"/>
        <v>0</v>
      </c>
      <c r="O1295" s="100">
        <f t="shared" si="1311"/>
        <v>0</v>
      </c>
      <c r="P1295" s="100">
        <f t="shared" si="1311"/>
        <v>0</v>
      </c>
      <c r="Q1295" s="100">
        <f t="shared" si="1311"/>
        <v>0</v>
      </c>
      <c r="R1295" s="100">
        <f t="shared" si="1311"/>
        <v>0</v>
      </c>
      <c r="S1295" s="100">
        <f t="shared" si="1311"/>
        <v>0</v>
      </c>
      <c r="T1295" s="100">
        <f t="shared" si="1311"/>
        <v>0</v>
      </c>
      <c r="U1295" s="100">
        <f t="shared" si="1311"/>
        <v>0</v>
      </c>
      <c r="V1295" s="162"/>
    </row>
    <row r="1296" spans="1:22" x14ac:dyDescent="0.25">
      <c r="A1296" s="98" t="s">
        <v>106</v>
      </c>
      <c r="B1296" s="95">
        <v>43647</v>
      </c>
      <c r="C1296" s="162" t="s">
        <v>666</v>
      </c>
      <c r="D1296" s="161">
        <v>9</v>
      </c>
      <c r="E1296" s="162" t="s">
        <v>1693</v>
      </c>
      <c r="F1296" s="162" t="s">
        <v>1133</v>
      </c>
      <c r="G1296" s="162"/>
      <c r="H1296" s="161">
        <v>1</v>
      </c>
      <c r="I1296" s="99" t="s">
        <v>45</v>
      </c>
      <c r="J1296" s="99" t="s">
        <v>46</v>
      </c>
      <c r="K1296" s="161" t="str">
        <f t="shared" si="1303"/>
        <v>NB_09_14_5773p57.12</v>
      </c>
      <c r="L1296" s="79">
        <v>0</v>
      </c>
      <c r="M1296" s="100">
        <f t="shared" ref="M1296:U1296" si="1312">(L1296*M$5)</f>
        <v>0</v>
      </c>
      <c r="N1296" s="100">
        <f t="shared" si="1312"/>
        <v>0</v>
      </c>
      <c r="O1296" s="100">
        <f t="shared" si="1312"/>
        <v>0</v>
      </c>
      <c r="P1296" s="100">
        <f t="shared" si="1312"/>
        <v>0</v>
      </c>
      <c r="Q1296" s="100">
        <f t="shared" si="1312"/>
        <v>0</v>
      </c>
      <c r="R1296" s="100">
        <f t="shared" si="1312"/>
        <v>0</v>
      </c>
      <c r="S1296" s="100">
        <f t="shared" si="1312"/>
        <v>0</v>
      </c>
      <c r="T1296" s="100">
        <f t="shared" si="1312"/>
        <v>0</v>
      </c>
      <c r="U1296" s="100">
        <f t="shared" si="1312"/>
        <v>0</v>
      </c>
      <c r="V1296" s="162"/>
    </row>
    <row r="1297" spans="1:22" x14ac:dyDescent="0.25">
      <c r="A1297" s="98"/>
      <c r="B1297" s="95">
        <v>43739</v>
      </c>
      <c r="C1297" s="162" t="s">
        <v>666</v>
      </c>
      <c r="D1297" s="161">
        <v>9</v>
      </c>
      <c r="E1297" s="162" t="s">
        <v>1694</v>
      </c>
      <c r="F1297" s="162" t="s">
        <v>1676</v>
      </c>
      <c r="G1297" s="162"/>
      <c r="H1297" s="161">
        <v>1</v>
      </c>
      <c r="I1297" s="99" t="s">
        <v>62</v>
      </c>
      <c r="J1297" s="99" t="s">
        <v>63</v>
      </c>
      <c r="K1297" s="161" t="str">
        <f t="shared" si="1303"/>
        <v>NB_09_19_5701p57.22</v>
      </c>
      <c r="L1297" s="79">
        <v>0</v>
      </c>
      <c r="M1297" s="100">
        <f t="shared" ref="M1297:U1297" si="1313">(L1297*M$5)</f>
        <v>0</v>
      </c>
      <c r="N1297" s="100">
        <f t="shared" si="1313"/>
        <v>0</v>
      </c>
      <c r="O1297" s="100">
        <f t="shared" si="1313"/>
        <v>0</v>
      </c>
      <c r="P1297" s="100">
        <f t="shared" si="1313"/>
        <v>0</v>
      </c>
      <c r="Q1297" s="100">
        <f t="shared" si="1313"/>
        <v>0</v>
      </c>
      <c r="R1297" s="100">
        <f t="shared" si="1313"/>
        <v>0</v>
      </c>
      <c r="S1297" s="100">
        <f t="shared" si="1313"/>
        <v>0</v>
      </c>
      <c r="T1297" s="100">
        <f t="shared" si="1313"/>
        <v>0</v>
      </c>
      <c r="U1297" s="100">
        <f t="shared" si="1313"/>
        <v>0</v>
      </c>
      <c r="V1297" s="162"/>
    </row>
    <row r="1298" spans="1:22" x14ac:dyDescent="0.25">
      <c r="A1298" s="98"/>
      <c r="B1298" s="95">
        <v>43739</v>
      </c>
      <c r="C1298" s="162" t="s">
        <v>666</v>
      </c>
      <c r="D1298" s="161">
        <v>9</v>
      </c>
      <c r="E1298" s="162" t="s">
        <v>1695</v>
      </c>
      <c r="F1298" s="162" t="s">
        <v>1676</v>
      </c>
      <c r="G1298" s="162"/>
      <c r="H1298" s="161">
        <v>1</v>
      </c>
      <c r="I1298" s="99" t="s">
        <v>62</v>
      </c>
      <c r="J1298" s="99" t="s">
        <v>63</v>
      </c>
      <c r="K1298" s="161" t="str">
        <f t="shared" si="1303"/>
        <v>NB_09_20_5702p57.22</v>
      </c>
      <c r="L1298" s="79">
        <v>0</v>
      </c>
      <c r="M1298" s="100">
        <f t="shared" ref="M1298:U1298" si="1314">(L1298*M$5)</f>
        <v>0</v>
      </c>
      <c r="N1298" s="100">
        <f t="shared" si="1314"/>
        <v>0</v>
      </c>
      <c r="O1298" s="100">
        <f t="shared" si="1314"/>
        <v>0</v>
      </c>
      <c r="P1298" s="100">
        <f t="shared" si="1314"/>
        <v>0</v>
      </c>
      <c r="Q1298" s="100">
        <f t="shared" si="1314"/>
        <v>0</v>
      </c>
      <c r="R1298" s="100">
        <f t="shared" si="1314"/>
        <v>0</v>
      </c>
      <c r="S1298" s="100">
        <f t="shared" si="1314"/>
        <v>0</v>
      </c>
      <c r="T1298" s="100">
        <f t="shared" si="1314"/>
        <v>0</v>
      </c>
      <c r="U1298" s="100">
        <f t="shared" si="1314"/>
        <v>0</v>
      </c>
      <c r="V1298" s="162"/>
    </row>
    <row r="1299" spans="1:22" x14ac:dyDescent="0.25">
      <c r="A1299" s="98" t="s">
        <v>106</v>
      </c>
      <c r="B1299" s="95">
        <v>43647</v>
      </c>
      <c r="C1299" s="162" t="s">
        <v>666</v>
      </c>
      <c r="D1299" s="161">
        <v>9</v>
      </c>
      <c r="E1299" s="162" t="s">
        <v>1696</v>
      </c>
      <c r="F1299" s="162" t="s">
        <v>1133</v>
      </c>
      <c r="G1299" s="162"/>
      <c r="H1299" s="161">
        <v>1</v>
      </c>
      <c r="I1299" s="99" t="s">
        <v>45</v>
      </c>
      <c r="J1299" s="99" t="s">
        <v>46</v>
      </c>
      <c r="K1299" s="161" t="str">
        <f t="shared" si="1303"/>
        <v>NB_09_44_5777p57.12</v>
      </c>
      <c r="L1299" s="79">
        <v>0</v>
      </c>
      <c r="M1299" s="100">
        <f t="shared" ref="M1299:U1299" si="1315">(L1299*M$5)</f>
        <v>0</v>
      </c>
      <c r="N1299" s="100">
        <f t="shared" si="1315"/>
        <v>0</v>
      </c>
      <c r="O1299" s="100">
        <f t="shared" si="1315"/>
        <v>0</v>
      </c>
      <c r="P1299" s="100">
        <f t="shared" si="1315"/>
        <v>0</v>
      </c>
      <c r="Q1299" s="100">
        <f t="shared" si="1315"/>
        <v>0</v>
      </c>
      <c r="R1299" s="100">
        <f t="shared" si="1315"/>
        <v>0</v>
      </c>
      <c r="S1299" s="100">
        <f t="shared" si="1315"/>
        <v>0</v>
      </c>
      <c r="T1299" s="100">
        <f t="shared" si="1315"/>
        <v>0</v>
      </c>
      <c r="U1299" s="100">
        <f t="shared" si="1315"/>
        <v>0</v>
      </c>
      <c r="V1299" s="162"/>
    </row>
    <row r="1300" spans="1:22" x14ac:dyDescent="0.25">
      <c r="A1300" s="98"/>
      <c r="B1300" s="95">
        <v>43739</v>
      </c>
      <c r="C1300" s="162" t="s">
        <v>666</v>
      </c>
      <c r="D1300" s="161">
        <v>9</v>
      </c>
      <c r="E1300" s="162" t="s">
        <v>1697</v>
      </c>
      <c r="F1300" s="162" t="s">
        <v>1676</v>
      </c>
      <c r="G1300" s="162"/>
      <c r="H1300" s="161">
        <v>1</v>
      </c>
      <c r="I1300" s="99" t="s">
        <v>62</v>
      </c>
      <c r="J1300" s="99" t="s">
        <v>63</v>
      </c>
      <c r="K1300" s="161" t="str">
        <f t="shared" si="1303"/>
        <v>NB_09_45_5701p57.22</v>
      </c>
      <c r="L1300" s="79">
        <v>0</v>
      </c>
      <c r="M1300" s="100">
        <f t="shared" ref="M1300:U1300" si="1316">(L1300*M$5)</f>
        <v>0</v>
      </c>
      <c r="N1300" s="100">
        <f t="shared" si="1316"/>
        <v>0</v>
      </c>
      <c r="O1300" s="100">
        <f t="shared" si="1316"/>
        <v>0</v>
      </c>
      <c r="P1300" s="100">
        <f t="shared" si="1316"/>
        <v>0</v>
      </c>
      <c r="Q1300" s="100">
        <f t="shared" si="1316"/>
        <v>0</v>
      </c>
      <c r="R1300" s="100">
        <f t="shared" si="1316"/>
        <v>0</v>
      </c>
      <c r="S1300" s="100">
        <f t="shared" si="1316"/>
        <v>0</v>
      </c>
      <c r="T1300" s="100">
        <f t="shared" si="1316"/>
        <v>0</v>
      </c>
      <c r="U1300" s="100">
        <f t="shared" si="1316"/>
        <v>0</v>
      </c>
      <c r="V1300" s="162"/>
    </row>
    <row r="1301" spans="1:22" x14ac:dyDescent="0.25">
      <c r="A1301" s="98"/>
      <c r="B1301" s="95">
        <v>43739</v>
      </c>
      <c r="C1301" s="162" t="s">
        <v>666</v>
      </c>
      <c r="D1301" s="161">
        <v>9</v>
      </c>
      <c r="E1301" s="162" t="s">
        <v>1698</v>
      </c>
      <c r="F1301" s="162" t="s">
        <v>1676</v>
      </c>
      <c r="G1301" s="162"/>
      <c r="H1301" s="161">
        <v>1</v>
      </c>
      <c r="I1301" s="99" t="s">
        <v>62</v>
      </c>
      <c r="J1301" s="99" t="s">
        <v>63</v>
      </c>
      <c r="K1301" s="161" t="str">
        <f t="shared" si="1303"/>
        <v>NB_09_45_5702p57.22</v>
      </c>
      <c r="L1301" s="79">
        <v>0</v>
      </c>
      <c r="M1301" s="100">
        <f t="shared" ref="M1301:U1301" si="1317">(L1301*M$5)</f>
        <v>0</v>
      </c>
      <c r="N1301" s="100">
        <f t="shared" si="1317"/>
        <v>0</v>
      </c>
      <c r="O1301" s="100">
        <f t="shared" si="1317"/>
        <v>0</v>
      </c>
      <c r="P1301" s="100">
        <f t="shared" si="1317"/>
        <v>0</v>
      </c>
      <c r="Q1301" s="100">
        <f t="shared" si="1317"/>
        <v>0</v>
      </c>
      <c r="R1301" s="100">
        <f t="shared" si="1317"/>
        <v>0</v>
      </c>
      <c r="S1301" s="100">
        <f t="shared" si="1317"/>
        <v>0</v>
      </c>
      <c r="T1301" s="100">
        <f t="shared" si="1317"/>
        <v>0</v>
      </c>
      <c r="U1301" s="100">
        <f t="shared" si="1317"/>
        <v>0</v>
      </c>
      <c r="V1301" s="162"/>
    </row>
    <row r="1302" spans="1:22" x14ac:dyDescent="0.25">
      <c r="A1302" s="98" t="s">
        <v>106</v>
      </c>
      <c r="B1302" s="95">
        <v>43647</v>
      </c>
      <c r="C1302" s="162" t="s">
        <v>666</v>
      </c>
      <c r="D1302" s="161">
        <v>9</v>
      </c>
      <c r="E1302" s="162" t="s">
        <v>1699</v>
      </c>
      <c r="F1302" s="162" t="s">
        <v>1133</v>
      </c>
      <c r="G1302" s="162"/>
      <c r="H1302" s="161">
        <v>1</v>
      </c>
      <c r="I1302" s="99" t="s">
        <v>45</v>
      </c>
      <c r="J1302" s="99" t="s">
        <v>46</v>
      </c>
      <c r="K1302" s="161" t="str">
        <f t="shared" si="1303"/>
        <v>NB_09_52_5772p57.12</v>
      </c>
      <c r="L1302" s="79">
        <v>0</v>
      </c>
      <c r="M1302" s="100">
        <f t="shared" ref="M1302:U1302" si="1318">(L1302*M$5)</f>
        <v>0</v>
      </c>
      <c r="N1302" s="100">
        <f t="shared" si="1318"/>
        <v>0</v>
      </c>
      <c r="O1302" s="100">
        <f t="shared" si="1318"/>
        <v>0</v>
      </c>
      <c r="P1302" s="100">
        <f t="shared" si="1318"/>
        <v>0</v>
      </c>
      <c r="Q1302" s="100">
        <f t="shared" si="1318"/>
        <v>0</v>
      </c>
      <c r="R1302" s="100">
        <f t="shared" si="1318"/>
        <v>0</v>
      </c>
      <c r="S1302" s="100">
        <f t="shared" si="1318"/>
        <v>0</v>
      </c>
      <c r="T1302" s="100">
        <f t="shared" si="1318"/>
        <v>0</v>
      </c>
      <c r="U1302" s="100">
        <f t="shared" si="1318"/>
        <v>0</v>
      </c>
      <c r="V1302" s="162"/>
    </row>
    <row r="1303" spans="1:22" x14ac:dyDescent="0.25">
      <c r="A1303" s="98" t="s">
        <v>106</v>
      </c>
      <c r="B1303" s="95">
        <v>43647</v>
      </c>
      <c r="C1303" s="162" t="s">
        <v>666</v>
      </c>
      <c r="D1303" s="161">
        <v>10</v>
      </c>
      <c r="E1303" s="162" t="s">
        <v>1700</v>
      </c>
      <c r="F1303" s="162" t="s">
        <v>1133</v>
      </c>
      <c r="G1303" s="162"/>
      <c r="H1303" s="161">
        <v>1</v>
      </c>
      <c r="I1303" s="99" t="s">
        <v>45</v>
      </c>
      <c r="J1303" s="99" t="s">
        <v>46</v>
      </c>
      <c r="K1303" s="161" t="str">
        <f t="shared" si="1303"/>
        <v>NB_10_10_5776p57.12</v>
      </c>
      <c r="L1303" s="79">
        <v>0</v>
      </c>
      <c r="M1303" s="100">
        <f t="shared" ref="M1303:U1303" si="1319">(L1303*M$5)</f>
        <v>0</v>
      </c>
      <c r="N1303" s="100">
        <f t="shared" si="1319"/>
        <v>0</v>
      </c>
      <c r="O1303" s="100">
        <f t="shared" si="1319"/>
        <v>0</v>
      </c>
      <c r="P1303" s="100">
        <f t="shared" si="1319"/>
        <v>0</v>
      </c>
      <c r="Q1303" s="100">
        <f t="shared" si="1319"/>
        <v>0</v>
      </c>
      <c r="R1303" s="100">
        <f t="shared" si="1319"/>
        <v>0</v>
      </c>
      <c r="S1303" s="100">
        <f t="shared" si="1319"/>
        <v>0</v>
      </c>
      <c r="T1303" s="100">
        <f t="shared" si="1319"/>
        <v>0</v>
      </c>
      <c r="U1303" s="100">
        <f t="shared" si="1319"/>
        <v>0</v>
      </c>
      <c r="V1303" s="162"/>
    </row>
    <row r="1304" spans="1:22" x14ac:dyDescent="0.25">
      <c r="A1304"/>
      <c r="B1304" s="95">
        <v>45839</v>
      </c>
      <c r="C1304" t="s">
        <v>666</v>
      </c>
      <c r="D1304" s="2">
        <v>10</v>
      </c>
      <c r="E1304" t="s">
        <v>1701</v>
      </c>
      <c r="F1304" t="s">
        <v>1133</v>
      </c>
      <c r="H1304">
        <v>1</v>
      </c>
      <c r="I1304" t="s">
        <v>45</v>
      </c>
      <c r="J1304" t="s">
        <v>46</v>
      </c>
      <c r="K1304" t="str">
        <f t="shared" si="1303"/>
        <v>NB_10_10_5777p57.12</v>
      </c>
      <c r="L1304" s="79">
        <v>0</v>
      </c>
      <c r="M1304" s="100">
        <f t="shared" ref="M1304:U1304" si="1320">(L1304*M$5)</f>
        <v>0</v>
      </c>
      <c r="N1304" s="100">
        <f t="shared" si="1320"/>
        <v>0</v>
      </c>
      <c r="O1304" s="100">
        <f t="shared" si="1320"/>
        <v>0</v>
      </c>
      <c r="P1304" s="100">
        <f t="shared" si="1320"/>
        <v>0</v>
      </c>
      <c r="Q1304" s="100">
        <f t="shared" si="1320"/>
        <v>0</v>
      </c>
      <c r="R1304" s="100">
        <f t="shared" si="1320"/>
        <v>0</v>
      </c>
      <c r="S1304" s="100">
        <f t="shared" si="1320"/>
        <v>0</v>
      </c>
      <c r="T1304" s="100">
        <f t="shared" si="1320"/>
        <v>0</v>
      </c>
      <c r="U1304" s="100">
        <f t="shared" si="1320"/>
        <v>0</v>
      </c>
    </row>
    <row r="1305" spans="1:22" x14ac:dyDescent="0.25">
      <c r="A1305" s="98" t="s">
        <v>106</v>
      </c>
      <c r="B1305" s="95">
        <v>43647</v>
      </c>
      <c r="C1305" s="162" t="s">
        <v>666</v>
      </c>
      <c r="D1305" s="161">
        <v>10</v>
      </c>
      <c r="E1305" s="162" t="s">
        <v>1702</v>
      </c>
      <c r="F1305" s="162" t="s">
        <v>1133</v>
      </c>
      <c r="G1305" s="162"/>
      <c r="H1305" s="161">
        <v>1</v>
      </c>
      <c r="I1305" s="99" t="s">
        <v>45</v>
      </c>
      <c r="J1305" s="99" t="s">
        <v>46</v>
      </c>
      <c r="K1305" s="161" t="str">
        <f t="shared" si="1303"/>
        <v>NB_10_18_5776p57.12</v>
      </c>
      <c r="L1305" s="79">
        <v>0</v>
      </c>
      <c r="M1305" s="100">
        <f t="shared" ref="M1305:U1305" si="1321">(L1305*M$5)</f>
        <v>0</v>
      </c>
      <c r="N1305" s="100">
        <f t="shared" si="1321"/>
        <v>0</v>
      </c>
      <c r="O1305" s="100">
        <f t="shared" si="1321"/>
        <v>0</v>
      </c>
      <c r="P1305" s="100">
        <f t="shared" si="1321"/>
        <v>0</v>
      </c>
      <c r="Q1305" s="100">
        <f t="shared" si="1321"/>
        <v>0</v>
      </c>
      <c r="R1305" s="100">
        <f t="shared" si="1321"/>
        <v>0</v>
      </c>
      <c r="S1305" s="100">
        <f t="shared" si="1321"/>
        <v>0</v>
      </c>
      <c r="T1305" s="100">
        <f t="shared" si="1321"/>
        <v>0</v>
      </c>
      <c r="U1305" s="100">
        <f t="shared" si="1321"/>
        <v>0</v>
      </c>
      <c r="V1305" s="162"/>
    </row>
    <row r="1306" spans="1:22" x14ac:dyDescent="0.25">
      <c r="A1306" s="98" t="s">
        <v>106</v>
      </c>
      <c r="B1306" s="95">
        <v>43647</v>
      </c>
      <c r="C1306" s="162" t="s">
        <v>666</v>
      </c>
      <c r="D1306" s="161">
        <v>10</v>
      </c>
      <c r="E1306" s="162" t="s">
        <v>1703</v>
      </c>
      <c r="F1306" s="162" t="s">
        <v>1133</v>
      </c>
      <c r="G1306" s="162"/>
      <c r="H1306" s="161">
        <v>1</v>
      </c>
      <c r="I1306" s="99" t="s">
        <v>45</v>
      </c>
      <c r="J1306" s="99" t="s">
        <v>46</v>
      </c>
      <c r="K1306" s="161" t="str">
        <f t="shared" si="1303"/>
        <v>NB_10_19_5776p57.12</v>
      </c>
      <c r="L1306" s="79">
        <v>0</v>
      </c>
      <c r="M1306" s="100">
        <f t="shared" ref="M1306:U1306" si="1322">(L1306*M$5)</f>
        <v>0</v>
      </c>
      <c r="N1306" s="100">
        <f t="shared" si="1322"/>
        <v>0</v>
      </c>
      <c r="O1306" s="100">
        <f t="shared" si="1322"/>
        <v>0</v>
      </c>
      <c r="P1306" s="100">
        <f t="shared" si="1322"/>
        <v>0</v>
      </c>
      <c r="Q1306" s="100">
        <f t="shared" si="1322"/>
        <v>0</v>
      </c>
      <c r="R1306" s="100">
        <f t="shared" si="1322"/>
        <v>0</v>
      </c>
      <c r="S1306" s="100">
        <f t="shared" si="1322"/>
        <v>0</v>
      </c>
      <c r="T1306" s="100">
        <f t="shared" si="1322"/>
        <v>0</v>
      </c>
      <c r="U1306" s="100">
        <f t="shared" si="1322"/>
        <v>0</v>
      </c>
      <c r="V1306" s="162"/>
    </row>
    <row r="1307" spans="1:22" x14ac:dyDescent="0.25">
      <c r="A1307" t="s">
        <v>106</v>
      </c>
      <c r="B1307" s="95">
        <v>45839</v>
      </c>
      <c r="C1307" t="s">
        <v>666</v>
      </c>
      <c r="D1307" s="2">
        <v>10</v>
      </c>
      <c r="E1307" t="s">
        <v>1704</v>
      </c>
      <c r="F1307" t="s">
        <v>1133</v>
      </c>
      <c r="H1307">
        <v>1</v>
      </c>
      <c r="I1307" t="s">
        <v>45</v>
      </c>
      <c r="J1307" t="s">
        <v>46</v>
      </c>
      <c r="K1307" t="str">
        <f t="shared" si="1303"/>
        <v>NB_10_19_5777p57.12</v>
      </c>
      <c r="L1307" s="79">
        <v>0</v>
      </c>
      <c r="M1307" s="100">
        <f t="shared" ref="M1307:U1307" si="1323">(L1307*M$5)</f>
        <v>0</v>
      </c>
      <c r="N1307" s="100">
        <f t="shared" si="1323"/>
        <v>0</v>
      </c>
      <c r="O1307" s="100">
        <f t="shared" si="1323"/>
        <v>0</v>
      </c>
      <c r="P1307" s="100">
        <f t="shared" si="1323"/>
        <v>0</v>
      </c>
      <c r="Q1307" s="100">
        <f t="shared" si="1323"/>
        <v>0</v>
      </c>
      <c r="R1307" s="100">
        <f t="shared" si="1323"/>
        <v>0</v>
      </c>
      <c r="S1307" s="100">
        <f t="shared" si="1323"/>
        <v>0</v>
      </c>
      <c r="T1307" s="100">
        <f t="shared" si="1323"/>
        <v>0</v>
      </c>
      <c r="U1307" s="100">
        <f t="shared" si="1323"/>
        <v>0</v>
      </c>
    </row>
    <row r="1308" spans="1:22" x14ac:dyDescent="0.25">
      <c r="A1308"/>
      <c r="B1308" s="95">
        <v>45839</v>
      </c>
      <c r="C1308" t="s">
        <v>666</v>
      </c>
      <c r="D1308" s="2">
        <v>10</v>
      </c>
      <c r="E1308" t="s">
        <v>1705</v>
      </c>
      <c r="F1308" t="s">
        <v>1133</v>
      </c>
      <c r="H1308">
        <v>1</v>
      </c>
      <c r="I1308" t="s">
        <v>45</v>
      </c>
      <c r="J1308" t="s">
        <v>46</v>
      </c>
      <c r="K1308" t="str">
        <f t="shared" si="1303"/>
        <v>NB_10_19_5778p57.12</v>
      </c>
      <c r="L1308" s="79">
        <v>0</v>
      </c>
      <c r="M1308" s="100">
        <f t="shared" ref="M1308:U1308" si="1324">(L1308*M$5)</f>
        <v>0</v>
      </c>
      <c r="N1308" s="100">
        <f t="shared" si="1324"/>
        <v>0</v>
      </c>
      <c r="O1308" s="100">
        <f t="shared" si="1324"/>
        <v>0</v>
      </c>
      <c r="P1308" s="100">
        <f t="shared" si="1324"/>
        <v>0</v>
      </c>
      <c r="Q1308" s="100">
        <f t="shared" si="1324"/>
        <v>0</v>
      </c>
      <c r="R1308" s="100">
        <f t="shared" si="1324"/>
        <v>0</v>
      </c>
      <c r="S1308" s="100">
        <f t="shared" si="1324"/>
        <v>0</v>
      </c>
      <c r="T1308" s="100">
        <f t="shared" si="1324"/>
        <v>0</v>
      </c>
      <c r="U1308" s="100">
        <f t="shared" si="1324"/>
        <v>0</v>
      </c>
    </row>
    <row r="1309" spans="1:22" x14ac:dyDescent="0.25">
      <c r="A1309"/>
      <c r="B1309" s="95">
        <v>45839</v>
      </c>
      <c r="C1309" t="s">
        <v>666</v>
      </c>
      <c r="D1309" s="2">
        <v>10</v>
      </c>
      <c r="E1309" t="s">
        <v>1706</v>
      </c>
      <c r="F1309" t="s">
        <v>1133</v>
      </c>
      <c r="H1309">
        <v>1</v>
      </c>
      <c r="I1309" t="s">
        <v>45</v>
      </c>
      <c r="J1309" t="s">
        <v>46</v>
      </c>
      <c r="K1309" t="str">
        <f t="shared" si="1303"/>
        <v>NB_10_24_5779p57.12</v>
      </c>
      <c r="L1309" s="79">
        <v>0</v>
      </c>
      <c r="M1309" s="100">
        <f t="shared" ref="M1309:U1309" si="1325">(L1309*M$5)</f>
        <v>0</v>
      </c>
      <c r="N1309" s="100">
        <f t="shared" si="1325"/>
        <v>0</v>
      </c>
      <c r="O1309" s="100">
        <f t="shared" si="1325"/>
        <v>0</v>
      </c>
      <c r="P1309" s="100">
        <f t="shared" si="1325"/>
        <v>0</v>
      </c>
      <c r="Q1309" s="100">
        <f t="shared" si="1325"/>
        <v>0</v>
      </c>
      <c r="R1309" s="100">
        <f t="shared" si="1325"/>
        <v>0</v>
      </c>
      <c r="S1309" s="100">
        <f t="shared" si="1325"/>
        <v>0</v>
      </c>
      <c r="T1309" s="100">
        <f t="shared" si="1325"/>
        <v>0</v>
      </c>
      <c r="U1309" s="100">
        <f t="shared" si="1325"/>
        <v>0</v>
      </c>
    </row>
    <row r="1310" spans="1:22" x14ac:dyDescent="0.25">
      <c r="A1310" s="98"/>
      <c r="B1310" s="95">
        <v>43739</v>
      </c>
      <c r="C1310" s="162" t="s">
        <v>666</v>
      </c>
      <c r="D1310" s="161">
        <v>10</v>
      </c>
      <c r="E1310" s="162" t="s">
        <v>1707</v>
      </c>
      <c r="F1310" s="162" t="s">
        <v>1676</v>
      </c>
      <c r="G1310" s="162"/>
      <c r="H1310" s="161">
        <v>1</v>
      </c>
      <c r="I1310" s="99" t="s">
        <v>62</v>
      </c>
      <c r="J1310" s="99" t="s">
        <v>63</v>
      </c>
      <c r="K1310" s="161" t="str">
        <f t="shared" si="1303"/>
        <v>NB_10_45_5702p57.22</v>
      </c>
      <c r="L1310" s="79">
        <v>0</v>
      </c>
      <c r="M1310" s="100">
        <f t="shared" ref="M1310:U1310" si="1326">(L1310*M$5)</f>
        <v>0</v>
      </c>
      <c r="N1310" s="100">
        <f t="shared" si="1326"/>
        <v>0</v>
      </c>
      <c r="O1310" s="100">
        <f t="shared" si="1326"/>
        <v>0</v>
      </c>
      <c r="P1310" s="100">
        <f t="shared" si="1326"/>
        <v>0</v>
      </c>
      <c r="Q1310" s="100">
        <f t="shared" si="1326"/>
        <v>0</v>
      </c>
      <c r="R1310" s="100">
        <f t="shared" si="1326"/>
        <v>0</v>
      </c>
      <c r="S1310" s="100">
        <f t="shared" si="1326"/>
        <v>0</v>
      </c>
      <c r="T1310" s="100">
        <f t="shared" si="1326"/>
        <v>0</v>
      </c>
      <c r="U1310" s="100">
        <f t="shared" si="1326"/>
        <v>0</v>
      </c>
      <c r="V1310" s="162"/>
    </row>
    <row r="1311" spans="1:22" x14ac:dyDescent="0.25">
      <c r="A1311" s="98"/>
      <c r="B1311" s="95">
        <v>43739</v>
      </c>
      <c r="C1311" s="162" t="s">
        <v>666</v>
      </c>
      <c r="D1311" s="161">
        <v>10</v>
      </c>
      <c r="E1311" s="162" t="s">
        <v>1708</v>
      </c>
      <c r="F1311" s="162" t="s">
        <v>1676</v>
      </c>
      <c r="G1311" s="162"/>
      <c r="H1311" s="161">
        <v>1</v>
      </c>
      <c r="I1311" s="99" t="s">
        <v>62</v>
      </c>
      <c r="J1311" s="99" t="s">
        <v>63</v>
      </c>
      <c r="K1311" s="161" t="str">
        <f t="shared" si="1303"/>
        <v>NB_10_45_5703p57.22</v>
      </c>
      <c r="L1311" s="79">
        <v>0</v>
      </c>
      <c r="M1311" s="100">
        <f t="shared" ref="M1311:U1311" si="1327">(L1311*M$5)</f>
        <v>0</v>
      </c>
      <c r="N1311" s="100">
        <f t="shared" si="1327"/>
        <v>0</v>
      </c>
      <c r="O1311" s="100">
        <f t="shared" si="1327"/>
        <v>0</v>
      </c>
      <c r="P1311" s="100">
        <f t="shared" si="1327"/>
        <v>0</v>
      </c>
      <c r="Q1311" s="100">
        <f t="shared" si="1327"/>
        <v>0</v>
      </c>
      <c r="R1311" s="100">
        <f t="shared" si="1327"/>
        <v>0</v>
      </c>
      <c r="S1311" s="100">
        <f t="shared" si="1327"/>
        <v>0</v>
      </c>
      <c r="T1311" s="100">
        <f t="shared" si="1327"/>
        <v>0</v>
      </c>
      <c r="U1311" s="100">
        <f t="shared" si="1327"/>
        <v>0</v>
      </c>
      <c r="V1311" s="162"/>
    </row>
    <row r="1312" spans="1:22" x14ac:dyDescent="0.25">
      <c r="A1312" s="98" t="s">
        <v>106</v>
      </c>
      <c r="B1312" s="95">
        <v>43647</v>
      </c>
      <c r="C1312" s="162" t="s">
        <v>666</v>
      </c>
      <c r="D1312" s="161">
        <v>10</v>
      </c>
      <c r="E1312" s="162" t="s">
        <v>1709</v>
      </c>
      <c r="F1312" s="162" t="s">
        <v>1133</v>
      </c>
      <c r="G1312" s="162"/>
      <c r="H1312" s="161">
        <v>1</v>
      </c>
      <c r="I1312" s="99" t="s">
        <v>45</v>
      </c>
      <c r="J1312" s="99" t="s">
        <v>46</v>
      </c>
      <c r="K1312" s="161" t="str">
        <f t="shared" si="1303"/>
        <v>NB_10_45_5777p57.12</v>
      </c>
      <c r="L1312" s="79">
        <v>0</v>
      </c>
      <c r="M1312" s="100">
        <f t="shared" ref="M1312:U1312" si="1328">(L1312*M$5)</f>
        <v>0</v>
      </c>
      <c r="N1312" s="100">
        <f t="shared" si="1328"/>
        <v>0</v>
      </c>
      <c r="O1312" s="100">
        <f t="shared" si="1328"/>
        <v>0</v>
      </c>
      <c r="P1312" s="100">
        <f t="shared" si="1328"/>
        <v>0</v>
      </c>
      <c r="Q1312" s="100">
        <f t="shared" si="1328"/>
        <v>0</v>
      </c>
      <c r="R1312" s="100">
        <f t="shared" si="1328"/>
        <v>0</v>
      </c>
      <c r="S1312" s="100">
        <f t="shared" si="1328"/>
        <v>0</v>
      </c>
      <c r="T1312" s="100">
        <f t="shared" si="1328"/>
        <v>0</v>
      </c>
      <c r="U1312" s="100">
        <f t="shared" si="1328"/>
        <v>0</v>
      </c>
      <c r="V1312" s="162"/>
    </row>
    <row r="1313" spans="1:22" x14ac:dyDescent="0.25">
      <c r="A1313" s="98" t="s">
        <v>106</v>
      </c>
      <c r="B1313" s="95">
        <v>43647</v>
      </c>
      <c r="C1313" s="162" t="s">
        <v>666</v>
      </c>
      <c r="D1313" s="161">
        <v>10</v>
      </c>
      <c r="E1313" s="162" t="s">
        <v>1710</v>
      </c>
      <c r="F1313" s="162" t="s">
        <v>1133</v>
      </c>
      <c r="G1313" s="162"/>
      <c r="H1313" s="161">
        <v>1</v>
      </c>
      <c r="I1313" s="99" t="s">
        <v>45</v>
      </c>
      <c r="J1313" s="99" t="s">
        <v>46</v>
      </c>
      <c r="K1313" s="161" t="str">
        <f t="shared" si="1303"/>
        <v>NB_10_45_5778p57.12</v>
      </c>
      <c r="L1313" s="79">
        <v>0</v>
      </c>
      <c r="M1313" s="100">
        <f t="shared" ref="M1313:U1313" si="1329">(L1313*M$5)</f>
        <v>0</v>
      </c>
      <c r="N1313" s="100">
        <f t="shared" si="1329"/>
        <v>0</v>
      </c>
      <c r="O1313" s="100">
        <f t="shared" si="1329"/>
        <v>0</v>
      </c>
      <c r="P1313" s="100">
        <f t="shared" si="1329"/>
        <v>0</v>
      </c>
      <c r="Q1313" s="100">
        <f t="shared" si="1329"/>
        <v>0</v>
      </c>
      <c r="R1313" s="100">
        <f t="shared" si="1329"/>
        <v>0</v>
      </c>
      <c r="S1313" s="100">
        <f t="shared" si="1329"/>
        <v>0</v>
      </c>
      <c r="T1313" s="100">
        <f t="shared" si="1329"/>
        <v>0</v>
      </c>
      <c r="U1313" s="100">
        <f t="shared" si="1329"/>
        <v>0</v>
      </c>
      <c r="V1313" s="162"/>
    </row>
    <row r="1314" spans="1:22" x14ac:dyDescent="0.25">
      <c r="A1314" s="98" t="s">
        <v>106</v>
      </c>
      <c r="B1314" s="95">
        <v>43647</v>
      </c>
      <c r="C1314" s="162" t="s">
        <v>666</v>
      </c>
      <c r="D1314" s="161">
        <v>10</v>
      </c>
      <c r="E1314" s="162" t="s">
        <v>1711</v>
      </c>
      <c r="F1314" s="162" t="s">
        <v>1133</v>
      </c>
      <c r="G1314" s="162"/>
      <c r="H1314" s="161">
        <v>1</v>
      </c>
      <c r="I1314" s="99" t="s">
        <v>45</v>
      </c>
      <c r="J1314" s="99" t="s">
        <v>46</v>
      </c>
      <c r="K1314" s="161" t="str">
        <f t="shared" si="1303"/>
        <v>NB_10_45_5779p57.12</v>
      </c>
      <c r="L1314" s="79">
        <v>0</v>
      </c>
      <c r="M1314" s="100">
        <f t="shared" ref="M1314:U1314" si="1330">(L1314*M$5)</f>
        <v>0</v>
      </c>
      <c r="N1314" s="100">
        <f t="shared" si="1330"/>
        <v>0</v>
      </c>
      <c r="O1314" s="100">
        <f t="shared" si="1330"/>
        <v>0</v>
      </c>
      <c r="P1314" s="100">
        <f t="shared" si="1330"/>
        <v>0</v>
      </c>
      <c r="Q1314" s="100">
        <f t="shared" si="1330"/>
        <v>0</v>
      </c>
      <c r="R1314" s="100">
        <f t="shared" si="1330"/>
        <v>0</v>
      </c>
      <c r="S1314" s="100">
        <f t="shared" si="1330"/>
        <v>0</v>
      </c>
      <c r="T1314" s="100">
        <f t="shared" si="1330"/>
        <v>0</v>
      </c>
      <c r="U1314" s="100">
        <f t="shared" si="1330"/>
        <v>0</v>
      </c>
      <c r="V1314" s="162"/>
    </row>
    <row r="1315" spans="1:22" x14ac:dyDescent="0.25">
      <c r="A1315" s="98" t="s">
        <v>106</v>
      </c>
      <c r="B1315" s="95">
        <v>43647</v>
      </c>
      <c r="C1315" s="162" t="s">
        <v>666</v>
      </c>
      <c r="D1315" s="161">
        <v>10</v>
      </c>
      <c r="E1315" s="162" t="s">
        <v>1712</v>
      </c>
      <c r="F1315" s="162" t="s">
        <v>1133</v>
      </c>
      <c r="G1315" s="162"/>
      <c r="H1315" s="161">
        <v>1</v>
      </c>
      <c r="I1315" s="99" t="s">
        <v>45</v>
      </c>
      <c r="J1315" s="99" t="s">
        <v>46</v>
      </c>
      <c r="K1315" s="161" t="str">
        <f t="shared" si="1303"/>
        <v>NB_10_46_5777p57.12</v>
      </c>
      <c r="L1315" s="79">
        <v>0</v>
      </c>
      <c r="M1315" s="100">
        <f t="shared" ref="M1315:U1315" si="1331">(L1315*M$5)</f>
        <v>0</v>
      </c>
      <c r="N1315" s="100">
        <f t="shared" si="1331"/>
        <v>0</v>
      </c>
      <c r="O1315" s="100">
        <f t="shared" si="1331"/>
        <v>0</v>
      </c>
      <c r="P1315" s="100">
        <f t="shared" si="1331"/>
        <v>0</v>
      </c>
      <c r="Q1315" s="100">
        <f t="shared" si="1331"/>
        <v>0</v>
      </c>
      <c r="R1315" s="100">
        <f t="shared" si="1331"/>
        <v>0</v>
      </c>
      <c r="S1315" s="100">
        <f t="shared" si="1331"/>
        <v>0</v>
      </c>
      <c r="T1315" s="100">
        <f t="shared" si="1331"/>
        <v>0</v>
      </c>
      <c r="U1315" s="100">
        <f t="shared" si="1331"/>
        <v>0</v>
      </c>
      <c r="V1315" s="162"/>
    </row>
    <row r="1316" spans="1:22" x14ac:dyDescent="0.25">
      <c r="A1316" s="98" t="s">
        <v>106</v>
      </c>
      <c r="B1316" s="95">
        <v>43647</v>
      </c>
      <c r="C1316" s="162" t="s">
        <v>666</v>
      </c>
      <c r="D1316" s="161">
        <v>10</v>
      </c>
      <c r="E1316" s="162" t="s">
        <v>1713</v>
      </c>
      <c r="F1316" s="162" t="s">
        <v>1133</v>
      </c>
      <c r="G1316" s="162"/>
      <c r="H1316" s="161">
        <v>1</v>
      </c>
      <c r="I1316" s="99" t="s">
        <v>45</v>
      </c>
      <c r="J1316" s="99" t="s">
        <v>46</v>
      </c>
      <c r="K1316" s="161" t="str">
        <f t="shared" si="1303"/>
        <v>NB_10_46_5778p57.12</v>
      </c>
      <c r="L1316" s="79">
        <v>0</v>
      </c>
      <c r="M1316" s="100">
        <f t="shared" ref="M1316:U1316" si="1332">(L1316*M$5)</f>
        <v>0</v>
      </c>
      <c r="N1316" s="100">
        <f t="shared" si="1332"/>
        <v>0</v>
      </c>
      <c r="O1316" s="100">
        <f t="shared" si="1332"/>
        <v>0</v>
      </c>
      <c r="P1316" s="100">
        <f t="shared" si="1332"/>
        <v>0</v>
      </c>
      <c r="Q1316" s="100">
        <f t="shared" si="1332"/>
        <v>0</v>
      </c>
      <c r="R1316" s="100">
        <f t="shared" si="1332"/>
        <v>0</v>
      </c>
      <c r="S1316" s="100">
        <f t="shared" si="1332"/>
        <v>0</v>
      </c>
      <c r="T1316" s="100">
        <f t="shared" si="1332"/>
        <v>0</v>
      </c>
      <c r="U1316" s="100">
        <f t="shared" si="1332"/>
        <v>0</v>
      </c>
      <c r="V1316" s="162"/>
    </row>
    <row r="1317" spans="1:22" x14ac:dyDescent="0.25">
      <c r="A1317" s="98" t="s">
        <v>106</v>
      </c>
      <c r="B1317" s="95">
        <v>43647</v>
      </c>
      <c r="C1317" s="162" t="s">
        <v>666</v>
      </c>
      <c r="D1317" s="161">
        <v>10</v>
      </c>
      <c r="E1317" s="162" t="s">
        <v>1714</v>
      </c>
      <c r="F1317" s="162" t="s">
        <v>1133</v>
      </c>
      <c r="G1317" s="162"/>
      <c r="H1317" s="161">
        <v>1</v>
      </c>
      <c r="I1317" s="99" t="s">
        <v>45</v>
      </c>
      <c r="J1317" s="99" t="s">
        <v>46</v>
      </c>
      <c r="K1317" s="161" t="str">
        <f t="shared" si="1303"/>
        <v>NB_10_46_5779p57.12</v>
      </c>
      <c r="L1317" s="79">
        <v>0</v>
      </c>
      <c r="M1317" s="100">
        <f t="shared" ref="M1317:U1317" si="1333">(L1317*M$5)</f>
        <v>0</v>
      </c>
      <c r="N1317" s="100">
        <f t="shared" si="1333"/>
        <v>0</v>
      </c>
      <c r="O1317" s="100">
        <f t="shared" si="1333"/>
        <v>0</v>
      </c>
      <c r="P1317" s="100">
        <f t="shared" si="1333"/>
        <v>0</v>
      </c>
      <c r="Q1317" s="100">
        <f t="shared" si="1333"/>
        <v>0</v>
      </c>
      <c r="R1317" s="100">
        <f t="shared" si="1333"/>
        <v>0</v>
      </c>
      <c r="S1317" s="100">
        <f t="shared" si="1333"/>
        <v>0</v>
      </c>
      <c r="T1317" s="100">
        <f t="shared" si="1333"/>
        <v>0</v>
      </c>
      <c r="U1317" s="100">
        <f t="shared" si="1333"/>
        <v>0</v>
      </c>
      <c r="V1317" s="162"/>
    </row>
    <row r="1318" spans="1:22" x14ac:dyDescent="0.25">
      <c r="A1318" s="98" t="s">
        <v>106</v>
      </c>
      <c r="B1318" s="95">
        <v>43647</v>
      </c>
      <c r="C1318" s="162" t="s">
        <v>666</v>
      </c>
      <c r="D1318" s="161">
        <v>11</v>
      </c>
      <c r="E1318" s="162" t="s">
        <v>1715</v>
      </c>
      <c r="F1318" s="162" t="s">
        <v>1133</v>
      </c>
      <c r="G1318" s="162"/>
      <c r="H1318" s="161">
        <v>1</v>
      </c>
      <c r="I1318" s="99" t="s">
        <v>45</v>
      </c>
      <c r="J1318" s="99" t="s">
        <v>46</v>
      </c>
      <c r="K1318" s="161" t="str">
        <f t="shared" si="1303"/>
        <v>NB_11_01_5771p57.12</v>
      </c>
      <c r="L1318" s="79">
        <v>0</v>
      </c>
      <c r="M1318" s="100">
        <f t="shared" ref="M1318:U1318" si="1334">(L1318*M$5)</f>
        <v>0</v>
      </c>
      <c r="N1318" s="100">
        <f t="shared" si="1334"/>
        <v>0</v>
      </c>
      <c r="O1318" s="100">
        <f t="shared" si="1334"/>
        <v>0</v>
      </c>
      <c r="P1318" s="100">
        <f t="shared" si="1334"/>
        <v>0</v>
      </c>
      <c r="Q1318" s="100">
        <f t="shared" si="1334"/>
        <v>0</v>
      </c>
      <c r="R1318" s="100">
        <f t="shared" si="1334"/>
        <v>0</v>
      </c>
      <c r="S1318" s="100">
        <f t="shared" si="1334"/>
        <v>0</v>
      </c>
      <c r="T1318" s="100">
        <f t="shared" si="1334"/>
        <v>0</v>
      </c>
      <c r="U1318" s="100">
        <f t="shared" si="1334"/>
        <v>0</v>
      </c>
      <c r="V1318" s="162"/>
    </row>
    <row r="1319" spans="1:22" x14ac:dyDescent="0.25">
      <c r="A1319" s="98" t="s">
        <v>106</v>
      </c>
      <c r="B1319" s="95">
        <v>43647</v>
      </c>
      <c r="C1319" s="162" t="s">
        <v>666</v>
      </c>
      <c r="D1319" s="161">
        <v>11</v>
      </c>
      <c r="E1319" s="162" t="s">
        <v>1716</v>
      </c>
      <c r="F1319" s="162" t="s">
        <v>1133</v>
      </c>
      <c r="G1319" s="162"/>
      <c r="H1319" s="161">
        <v>1</v>
      </c>
      <c r="I1319" s="99" t="s">
        <v>45</v>
      </c>
      <c r="J1319" s="99" t="s">
        <v>46</v>
      </c>
      <c r="K1319" s="161" t="str">
        <f t="shared" si="1303"/>
        <v>NB_11_01_5772p57.12</v>
      </c>
      <c r="L1319" s="79">
        <v>0</v>
      </c>
      <c r="M1319" s="100">
        <f t="shared" ref="M1319:U1319" si="1335">(L1319*M$5)</f>
        <v>0</v>
      </c>
      <c r="N1319" s="100">
        <f t="shared" si="1335"/>
        <v>0</v>
      </c>
      <c r="O1319" s="100">
        <f t="shared" si="1335"/>
        <v>0</v>
      </c>
      <c r="P1319" s="100">
        <f t="shared" si="1335"/>
        <v>0</v>
      </c>
      <c r="Q1319" s="100">
        <f t="shared" si="1335"/>
        <v>0</v>
      </c>
      <c r="R1319" s="100">
        <f t="shared" si="1335"/>
        <v>0</v>
      </c>
      <c r="S1319" s="100">
        <f t="shared" si="1335"/>
        <v>0</v>
      </c>
      <c r="T1319" s="100">
        <f t="shared" si="1335"/>
        <v>0</v>
      </c>
      <c r="U1319" s="100">
        <f t="shared" si="1335"/>
        <v>0</v>
      </c>
      <c r="V1319" s="162"/>
    </row>
    <row r="1320" spans="1:22" x14ac:dyDescent="0.25">
      <c r="A1320"/>
      <c r="B1320" s="95">
        <v>45839</v>
      </c>
      <c r="C1320" t="s">
        <v>666</v>
      </c>
      <c r="D1320" s="2">
        <v>11</v>
      </c>
      <c r="E1320" t="s">
        <v>1717</v>
      </c>
      <c r="F1320" t="s">
        <v>1133</v>
      </c>
      <c r="H1320">
        <v>1</v>
      </c>
      <c r="I1320" t="s">
        <v>45</v>
      </c>
      <c r="J1320" t="s">
        <v>46</v>
      </c>
      <c r="K1320" t="str">
        <f t="shared" si="1303"/>
        <v>NB_11_02_5771p57.12</v>
      </c>
      <c r="L1320" s="79">
        <v>0</v>
      </c>
      <c r="M1320" s="100">
        <f t="shared" ref="M1320:U1320" si="1336">(L1320*M$5)</f>
        <v>0</v>
      </c>
      <c r="N1320" s="100">
        <f t="shared" si="1336"/>
        <v>0</v>
      </c>
      <c r="O1320" s="100">
        <f t="shared" si="1336"/>
        <v>0</v>
      </c>
      <c r="P1320" s="100">
        <f t="shared" si="1336"/>
        <v>0</v>
      </c>
      <c r="Q1320" s="100">
        <f t="shared" si="1336"/>
        <v>0</v>
      </c>
      <c r="R1320" s="100">
        <f t="shared" si="1336"/>
        <v>0</v>
      </c>
      <c r="S1320" s="100">
        <f t="shared" si="1336"/>
        <v>0</v>
      </c>
      <c r="T1320" s="100">
        <f t="shared" si="1336"/>
        <v>0</v>
      </c>
      <c r="U1320" s="100">
        <f t="shared" si="1336"/>
        <v>0</v>
      </c>
    </row>
    <row r="1321" spans="1:22" x14ac:dyDescent="0.25">
      <c r="A1321" s="98" t="s">
        <v>106</v>
      </c>
      <c r="B1321" s="95">
        <v>43647</v>
      </c>
      <c r="C1321" s="162" t="s">
        <v>666</v>
      </c>
      <c r="D1321" s="161">
        <v>11</v>
      </c>
      <c r="E1321" s="162" t="s">
        <v>1718</v>
      </c>
      <c r="F1321" s="162" t="s">
        <v>1133</v>
      </c>
      <c r="G1321" s="162"/>
      <c r="H1321" s="161">
        <v>1</v>
      </c>
      <c r="I1321" s="99" t="s">
        <v>45</v>
      </c>
      <c r="J1321" s="99" t="s">
        <v>46</v>
      </c>
      <c r="K1321" s="161" t="str">
        <f t="shared" si="1303"/>
        <v>NB_11_02_5772p57.12</v>
      </c>
      <c r="L1321" s="79">
        <v>0</v>
      </c>
      <c r="M1321" s="100">
        <f t="shared" ref="M1321:U1321" si="1337">(L1321*M$5)</f>
        <v>0</v>
      </c>
      <c r="N1321" s="100">
        <f t="shared" si="1337"/>
        <v>0</v>
      </c>
      <c r="O1321" s="100">
        <f t="shared" si="1337"/>
        <v>0</v>
      </c>
      <c r="P1321" s="100">
        <f t="shared" si="1337"/>
        <v>0</v>
      </c>
      <c r="Q1321" s="100">
        <f t="shared" si="1337"/>
        <v>0</v>
      </c>
      <c r="R1321" s="100">
        <f t="shared" si="1337"/>
        <v>0</v>
      </c>
      <c r="S1321" s="100">
        <f t="shared" si="1337"/>
        <v>0</v>
      </c>
      <c r="T1321" s="100">
        <f t="shared" si="1337"/>
        <v>0</v>
      </c>
      <c r="U1321" s="100">
        <f t="shared" si="1337"/>
        <v>0</v>
      </c>
      <c r="V1321" s="162"/>
    </row>
    <row r="1322" spans="1:22" x14ac:dyDescent="0.25">
      <c r="A1322" s="98" t="s">
        <v>106</v>
      </c>
      <c r="B1322" s="95">
        <v>43647</v>
      </c>
      <c r="C1322" s="162" t="s">
        <v>666</v>
      </c>
      <c r="D1322" s="161">
        <v>11</v>
      </c>
      <c r="E1322" s="162" t="s">
        <v>1719</v>
      </c>
      <c r="F1322" s="162" t="s">
        <v>1133</v>
      </c>
      <c r="G1322" s="162"/>
      <c r="H1322" s="161">
        <v>1</v>
      </c>
      <c r="I1322" s="99" t="s">
        <v>45</v>
      </c>
      <c r="J1322" s="99" t="s">
        <v>46</v>
      </c>
      <c r="K1322" s="161" t="str">
        <f t="shared" si="1303"/>
        <v>NB_11_02_5773p57.12</v>
      </c>
      <c r="L1322" s="79">
        <v>0</v>
      </c>
      <c r="M1322" s="100">
        <f t="shared" ref="M1322:U1322" si="1338">(L1322*M$5)</f>
        <v>0</v>
      </c>
      <c r="N1322" s="100">
        <f t="shared" si="1338"/>
        <v>0</v>
      </c>
      <c r="O1322" s="100">
        <f t="shared" si="1338"/>
        <v>0</v>
      </c>
      <c r="P1322" s="100">
        <f t="shared" si="1338"/>
        <v>0</v>
      </c>
      <c r="Q1322" s="100">
        <f t="shared" si="1338"/>
        <v>0</v>
      </c>
      <c r="R1322" s="100">
        <f t="shared" si="1338"/>
        <v>0</v>
      </c>
      <c r="S1322" s="100">
        <f t="shared" si="1338"/>
        <v>0</v>
      </c>
      <c r="T1322" s="100">
        <f t="shared" si="1338"/>
        <v>0</v>
      </c>
      <c r="U1322" s="100">
        <f t="shared" si="1338"/>
        <v>0</v>
      </c>
      <c r="V1322" s="162"/>
    </row>
    <row r="1323" spans="1:22" x14ac:dyDescent="0.25">
      <c r="A1323" s="98" t="s">
        <v>106</v>
      </c>
      <c r="B1323" s="95">
        <v>43647</v>
      </c>
      <c r="C1323" s="162" t="s">
        <v>666</v>
      </c>
      <c r="D1323" s="161">
        <v>11</v>
      </c>
      <c r="E1323" s="162" t="s">
        <v>1720</v>
      </c>
      <c r="F1323" s="162" t="s">
        <v>1133</v>
      </c>
      <c r="G1323" s="162"/>
      <c r="H1323" s="161">
        <v>1</v>
      </c>
      <c r="I1323" s="99" t="s">
        <v>45</v>
      </c>
      <c r="J1323" s="99" t="s">
        <v>46</v>
      </c>
      <c r="K1323" s="161" t="str">
        <f t="shared" si="1303"/>
        <v>NB_11_05_5771p57.12</v>
      </c>
      <c r="L1323" s="79">
        <v>0</v>
      </c>
      <c r="M1323" s="100">
        <f t="shared" ref="M1323:U1323" si="1339">(L1323*M$5)</f>
        <v>0</v>
      </c>
      <c r="N1323" s="100">
        <f t="shared" si="1339"/>
        <v>0</v>
      </c>
      <c r="O1323" s="100">
        <f t="shared" si="1339"/>
        <v>0</v>
      </c>
      <c r="P1323" s="100">
        <f t="shared" si="1339"/>
        <v>0</v>
      </c>
      <c r="Q1323" s="100">
        <f t="shared" si="1339"/>
        <v>0</v>
      </c>
      <c r="R1323" s="100">
        <f t="shared" si="1339"/>
        <v>0</v>
      </c>
      <c r="S1323" s="100">
        <f t="shared" si="1339"/>
        <v>0</v>
      </c>
      <c r="T1323" s="100">
        <f t="shared" si="1339"/>
        <v>0</v>
      </c>
      <c r="U1323" s="100">
        <f t="shared" si="1339"/>
        <v>0</v>
      </c>
      <c r="V1323" s="162"/>
    </row>
    <row r="1324" spans="1:22" x14ac:dyDescent="0.25">
      <c r="A1324" s="98" t="s">
        <v>106</v>
      </c>
      <c r="B1324" s="95">
        <v>43647</v>
      </c>
      <c r="C1324" s="162" t="s">
        <v>666</v>
      </c>
      <c r="D1324" s="161">
        <v>11</v>
      </c>
      <c r="E1324" s="162" t="s">
        <v>1721</v>
      </c>
      <c r="F1324" s="162" t="s">
        <v>1133</v>
      </c>
      <c r="G1324" s="162"/>
      <c r="H1324" s="161">
        <v>1</v>
      </c>
      <c r="I1324" s="99" t="s">
        <v>45</v>
      </c>
      <c r="J1324" s="99" t="s">
        <v>46</v>
      </c>
      <c r="K1324" s="161" t="str">
        <f t="shared" si="1303"/>
        <v>NB_11_08_5702p57.12</v>
      </c>
      <c r="L1324" s="79">
        <v>0</v>
      </c>
      <c r="M1324" s="100">
        <f t="shared" ref="M1324:U1324" si="1340">(L1324*M$5)</f>
        <v>0</v>
      </c>
      <c r="N1324" s="100">
        <f t="shared" si="1340"/>
        <v>0</v>
      </c>
      <c r="O1324" s="100">
        <f t="shared" si="1340"/>
        <v>0</v>
      </c>
      <c r="P1324" s="100">
        <f t="shared" si="1340"/>
        <v>0</v>
      </c>
      <c r="Q1324" s="100">
        <f t="shared" si="1340"/>
        <v>0</v>
      </c>
      <c r="R1324" s="100">
        <f t="shared" si="1340"/>
        <v>0</v>
      </c>
      <c r="S1324" s="100">
        <f t="shared" si="1340"/>
        <v>0</v>
      </c>
      <c r="T1324" s="100">
        <f t="shared" si="1340"/>
        <v>0</v>
      </c>
      <c r="U1324" s="100">
        <f t="shared" si="1340"/>
        <v>0</v>
      </c>
      <c r="V1324" s="162"/>
    </row>
    <row r="1325" spans="1:22" x14ac:dyDescent="0.25">
      <c r="A1325" s="98" t="s">
        <v>106</v>
      </c>
      <c r="B1325" s="95">
        <v>43647</v>
      </c>
      <c r="C1325" s="162" t="s">
        <v>666</v>
      </c>
      <c r="D1325" s="161">
        <v>11</v>
      </c>
      <c r="E1325" s="162" t="s">
        <v>1722</v>
      </c>
      <c r="F1325" s="162" t="s">
        <v>1133</v>
      </c>
      <c r="G1325" s="162"/>
      <c r="H1325" s="161">
        <v>1</v>
      </c>
      <c r="I1325" s="99" t="s">
        <v>45</v>
      </c>
      <c r="J1325" s="99" t="s">
        <v>46</v>
      </c>
      <c r="K1325" s="161" t="str">
        <f t="shared" si="1303"/>
        <v>NB_11_08_5703p57.12</v>
      </c>
      <c r="L1325" s="79">
        <v>0</v>
      </c>
      <c r="M1325" s="100">
        <f t="shared" ref="M1325:U1325" si="1341">(L1325*M$5)</f>
        <v>0</v>
      </c>
      <c r="N1325" s="100">
        <f t="shared" si="1341"/>
        <v>0</v>
      </c>
      <c r="O1325" s="100">
        <f t="shared" si="1341"/>
        <v>0</v>
      </c>
      <c r="P1325" s="100">
        <f t="shared" si="1341"/>
        <v>0</v>
      </c>
      <c r="Q1325" s="100">
        <f t="shared" si="1341"/>
        <v>0</v>
      </c>
      <c r="R1325" s="100">
        <f t="shared" si="1341"/>
        <v>0</v>
      </c>
      <c r="S1325" s="100">
        <f t="shared" si="1341"/>
        <v>0</v>
      </c>
      <c r="T1325" s="100">
        <f t="shared" si="1341"/>
        <v>0</v>
      </c>
      <c r="U1325" s="100">
        <f t="shared" si="1341"/>
        <v>0</v>
      </c>
      <c r="V1325" s="162"/>
    </row>
    <row r="1326" spans="1:22" x14ac:dyDescent="0.25">
      <c r="A1326" s="98" t="s">
        <v>106</v>
      </c>
      <c r="B1326" s="95">
        <v>43647</v>
      </c>
      <c r="C1326" s="162" t="s">
        <v>666</v>
      </c>
      <c r="D1326" s="161">
        <v>11</v>
      </c>
      <c r="E1326" s="162" t="s">
        <v>1723</v>
      </c>
      <c r="F1326" s="162" t="s">
        <v>1133</v>
      </c>
      <c r="G1326" s="162"/>
      <c r="H1326" s="161">
        <v>1</v>
      </c>
      <c r="I1326" s="99" t="s">
        <v>45</v>
      </c>
      <c r="J1326" s="99" t="s">
        <v>46</v>
      </c>
      <c r="K1326" s="161" t="str">
        <f t="shared" si="1303"/>
        <v>NB_11_12_5773p57.12</v>
      </c>
      <c r="L1326" s="79">
        <v>0</v>
      </c>
      <c r="M1326" s="100">
        <f t="shared" ref="M1326:U1326" si="1342">(L1326*M$5)</f>
        <v>0</v>
      </c>
      <c r="N1326" s="100">
        <f t="shared" si="1342"/>
        <v>0</v>
      </c>
      <c r="O1326" s="100">
        <f t="shared" si="1342"/>
        <v>0</v>
      </c>
      <c r="P1326" s="100">
        <f t="shared" si="1342"/>
        <v>0</v>
      </c>
      <c r="Q1326" s="100">
        <f t="shared" si="1342"/>
        <v>0</v>
      </c>
      <c r="R1326" s="100">
        <f t="shared" si="1342"/>
        <v>0</v>
      </c>
      <c r="S1326" s="100">
        <f t="shared" si="1342"/>
        <v>0</v>
      </c>
      <c r="T1326" s="100">
        <f t="shared" si="1342"/>
        <v>0</v>
      </c>
      <c r="U1326" s="100">
        <f t="shared" si="1342"/>
        <v>0</v>
      </c>
      <c r="V1326" s="162"/>
    </row>
    <row r="1327" spans="1:22" x14ac:dyDescent="0.25">
      <c r="A1327" s="98" t="s">
        <v>106</v>
      </c>
      <c r="B1327" s="95">
        <v>43647</v>
      </c>
      <c r="C1327" s="162" t="s">
        <v>666</v>
      </c>
      <c r="D1327" s="161">
        <v>11</v>
      </c>
      <c r="E1327" s="162" t="s">
        <v>1724</v>
      </c>
      <c r="F1327" s="162" t="s">
        <v>1133</v>
      </c>
      <c r="G1327" s="162"/>
      <c r="H1327" s="161">
        <v>1</v>
      </c>
      <c r="I1327" s="99" t="s">
        <v>45</v>
      </c>
      <c r="J1327" s="99" t="s">
        <v>46</v>
      </c>
      <c r="K1327" s="161" t="str">
        <f t="shared" si="1303"/>
        <v>NB_11_18_5775p57.12</v>
      </c>
      <c r="L1327" s="79">
        <v>0</v>
      </c>
      <c r="M1327" s="100">
        <f t="shared" ref="M1327:U1327" si="1343">(L1327*M$5)</f>
        <v>0</v>
      </c>
      <c r="N1327" s="100">
        <f t="shared" si="1343"/>
        <v>0</v>
      </c>
      <c r="O1327" s="100">
        <f t="shared" si="1343"/>
        <v>0</v>
      </c>
      <c r="P1327" s="100">
        <f t="shared" si="1343"/>
        <v>0</v>
      </c>
      <c r="Q1327" s="100">
        <f t="shared" si="1343"/>
        <v>0</v>
      </c>
      <c r="R1327" s="100">
        <f t="shared" si="1343"/>
        <v>0</v>
      </c>
      <c r="S1327" s="100">
        <f t="shared" si="1343"/>
        <v>0</v>
      </c>
      <c r="T1327" s="100">
        <f t="shared" si="1343"/>
        <v>0</v>
      </c>
      <c r="U1327" s="100">
        <f t="shared" si="1343"/>
        <v>0</v>
      </c>
      <c r="V1327" s="162"/>
    </row>
    <row r="1328" spans="1:22" x14ac:dyDescent="0.25">
      <c r="A1328" s="98" t="s">
        <v>106</v>
      </c>
      <c r="B1328" s="95">
        <v>43647</v>
      </c>
      <c r="C1328" s="162" t="s">
        <v>666</v>
      </c>
      <c r="D1328" s="161">
        <v>11</v>
      </c>
      <c r="E1328" s="162" t="s">
        <v>1725</v>
      </c>
      <c r="F1328" s="162" t="s">
        <v>1133</v>
      </c>
      <c r="G1328" s="162"/>
      <c r="H1328" s="161">
        <v>1</v>
      </c>
      <c r="I1328" s="99" t="s">
        <v>45</v>
      </c>
      <c r="J1328" s="99" t="s">
        <v>46</v>
      </c>
      <c r="K1328" s="161" t="str">
        <f t="shared" si="1303"/>
        <v>NB_11_48_5777p57.12</v>
      </c>
      <c r="L1328" s="79">
        <v>0</v>
      </c>
      <c r="M1328" s="100">
        <f t="shared" ref="M1328:U1328" si="1344">(L1328*M$5)</f>
        <v>0</v>
      </c>
      <c r="N1328" s="100">
        <f t="shared" si="1344"/>
        <v>0</v>
      </c>
      <c r="O1328" s="100">
        <f t="shared" si="1344"/>
        <v>0</v>
      </c>
      <c r="P1328" s="100">
        <f t="shared" si="1344"/>
        <v>0</v>
      </c>
      <c r="Q1328" s="100">
        <f t="shared" si="1344"/>
        <v>0</v>
      </c>
      <c r="R1328" s="100">
        <f t="shared" si="1344"/>
        <v>0</v>
      </c>
      <c r="S1328" s="100">
        <f t="shared" si="1344"/>
        <v>0</v>
      </c>
      <c r="T1328" s="100">
        <f t="shared" si="1344"/>
        <v>0</v>
      </c>
      <c r="U1328" s="100">
        <f t="shared" si="1344"/>
        <v>0</v>
      </c>
      <c r="V1328" s="162"/>
    </row>
    <row r="1329" spans="1:22" x14ac:dyDescent="0.25">
      <c r="A1329" s="98" t="s">
        <v>106</v>
      </c>
      <c r="B1329" s="95">
        <v>43647</v>
      </c>
      <c r="C1329" s="162" t="s">
        <v>666</v>
      </c>
      <c r="D1329" s="161">
        <v>11</v>
      </c>
      <c r="E1329" s="162" t="s">
        <v>1726</v>
      </c>
      <c r="F1329" s="162" t="s">
        <v>1133</v>
      </c>
      <c r="G1329" s="162"/>
      <c r="H1329" s="161">
        <v>1</v>
      </c>
      <c r="I1329" s="99" t="s">
        <v>45</v>
      </c>
      <c r="J1329" s="99" t="s">
        <v>46</v>
      </c>
      <c r="K1329" s="161" t="str">
        <f t="shared" si="1303"/>
        <v>NB_11_49_5771p57.12</v>
      </c>
      <c r="L1329" s="79">
        <v>0</v>
      </c>
      <c r="M1329" s="100">
        <f t="shared" ref="M1329:U1329" si="1345">(L1329*M$5)</f>
        <v>0</v>
      </c>
      <c r="N1329" s="100">
        <f t="shared" si="1345"/>
        <v>0</v>
      </c>
      <c r="O1329" s="100">
        <f t="shared" si="1345"/>
        <v>0</v>
      </c>
      <c r="P1329" s="100">
        <f t="shared" si="1345"/>
        <v>0</v>
      </c>
      <c r="Q1329" s="100">
        <f t="shared" si="1345"/>
        <v>0</v>
      </c>
      <c r="R1329" s="100">
        <f t="shared" si="1345"/>
        <v>0</v>
      </c>
      <c r="S1329" s="100">
        <f t="shared" si="1345"/>
        <v>0</v>
      </c>
      <c r="T1329" s="100">
        <f t="shared" si="1345"/>
        <v>0</v>
      </c>
      <c r="U1329" s="100">
        <f t="shared" si="1345"/>
        <v>0</v>
      </c>
      <c r="V1329" s="162"/>
    </row>
    <row r="1330" spans="1:22" x14ac:dyDescent="0.25">
      <c r="A1330" s="98"/>
      <c r="B1330" s="95">
        <v>43739</v>
      </c>
      <c r="C1330" s="162" t="s">
        <v>666</v>
      </c>
      <c r="D1330" s="161">
        <v>11</v>
      </c>
      <c r="E1330" s="162" t="s">
        <v>1727</v>
      </c>
      <c r="F1330" s="162" t="s">
        <v>1676</v>
      </c>
      <c r="G1330" s="162"/>
      <c r="H1330" s="161">
        <v>1</v>
      </c>
      <c r="I1330" s="99" t="s">
        <v>62</v>
      </c>
      <c r="J1330" s="99" t="s">
        <v>63</v>
      </c>
      <c r="K1330" s="161" t="str">
        <f t="shared" si="1303"/>
        <v>NB_11_52_5701p57.22</v>
      </c>
      <c r="L1330" s="79">
        <v>0</v>
      </c>
      <c r="M1330" s="100">
        <f t="shared" ref="M1330:U1330" si="1346">(L1330*M$5)</f>
        <v>0</v>
      </c>
      <c r="N1330" s="100">
        <f t="shared" si="1346"/>
        <v>0</v>
      </c>
      <c r="O1330" s="100">
        <f t="shared" si="1346"/>
        <v>0</v>
      </c>
      <c r="P1330" s="100">
        <f t="shared" si="1346"/>
        <v>0</v>
      </c>
      <c r="Q1330" s="100">
        <f t="shared" si="1346"/>
        <v>0</v>
      </c>
      <c r="R1330" s="100">
        <f t="shared" si="1346"/>
        <v>0</v>
      </c>
      <c r="S1330" s="100">
        <f t="shared" si="1346"/>
        <v>0</v>
      </c>
      <c r="T1330" s="100">
        <f t="shared" si="1346"/>
        <v>0</v>
      </c>
      <c r="U1330" s="100">
        <f t="shared" si="1346"/>
        <v>0</v>
      </c>
      <c r="V1330" s="162"/>
    </row>
    <row r="1331" spans="1:22" x14ac:dyDescent="0.25">
      <c r="A1331" t="s">
        <v>95</v>
      </c>
      <c r="B1331" s="95">
        <v>45839</v>
      </c>
      <c r="C1331" t="s">
        <v>666</v>
      </c>
      <c r="D1331" s="2">
        <v>11</v>
      </c>
      <c r="E1331" t="s">
        <v>1728</v>
      </c>
      <c r="F1331" t="s">
        <v>1729</v>
      </c>
      <c r="H1331">
        <v>45</v>
      </c>
      <c r="I1331" t="s">
        <v>39</v>
      </c>
      <c r="J1331" t="s">
        <v>1139</v>
      </c>
      <c r="K1331" t="str">
        <f t="shared" si="1303"/>
        <v>NB_11_XX_5702p57.08</v>
      </c>
      <c r="L1331" s="79">
        <v>0</v>
      </c>
      <c r="M1331" s="100">
        <f t="shared" ref="M1331:U1331" si="1347">(L1331*M$5)</f>
        <v>0</v>
      </c>
      <c r="N1331" s="100">
        <f t="shared" si="1347"/>
        <v>0</v>
      </c>
      <c r="O1331" s="100">
        <f t="shared" si="1347"/>
        <v>0</v>
      </c>
      <c r="P1331" s="100">
        <f t="shared" si="1347"/>
        <v>0</v>
      </c>
      <c r="Q1331" s="100">
        <f t="shared" si="1347"/>
        <v>0</v>
      </c>
      <c r="R1331" s="100">
        <f t="shared" si="1347"/>
        <v>0</v>
      </c>
      <c r="S1331" s="100">
        <f t="shared" si="1347"/>
        <v>0</v>
      </c>
      <c r="T1331" s="100">
        <f t="shared" si="1347"/>
        <v>0</v>
      </c>
      <c r="U1331" s="100">
        <f t="shared" si="1347"/>
        <v>0</v>
      </c>
    </row>
    <row r="1332" spans="1:22" x14ac:dyDescent="0.25">
      <c r="A1332" s="98"/>
      <c r="B1332" s="95">
        <v>43739</v>
      </c>
      <c r="C1332" s="162" t="s">
        <v>666</v>
      </c>
      <c r="D1332" s="161">
        <v>12</v>
      </c>
      <c r="E1332" s="162" t="s">
        <v>1730</v>
      </c>
      <c r="F1332" s="162" t="s">
        <v>1676</v>
      </c>
      <c r="G1332" s="162"/>
      <c r="H1332" s="161">
        <v>1</v>
      </c>
      <c r="I1332" s="99" t="s">
        <v>62</v>
      </c>
      <c r="J1332" s="99" t="s">
        <v>63</v>
      </c>
      <c r="K1332" s="161" t="str">
        <f t="shared" si="1303"/>
        <v>NB_12_02_5701p57.22</v>
      </c>
      <c r="L1332" s="79">
        <v>0</v>
      </c>
      <c r="M1332" s="100">
        <f t="shared" ref="M1332:U1332" si="1348">(L1332*M$5)</f>
        <v>0</v>
      </c>
      <c r="N1332" s="100">
        <f t="shared" si="1348"/>
        <v>0</v>
      </c>
      <c r="O1332" s="100">
        <f t="shared" si="1348"/>
        <v>0</v>
      </c>
      <c r="P1332" s="100">
        <f t="shared" si="1348"/>
        <v>0</v>
      </c>
      <c r="Q1332" s="100">
        <f t="shared" si="1348"/>
        <v>0</v>
      </c>
      <c r="R1332" s="100">
        <f t="shared" si="1348"/>
        <v>0</v>
      </c>
      <c r="S1332" s="100">
        <f t="shared" si="1348"/>
        <v>0</v>
      </c>
      <c r="T1332" s="100">
        <f t="shared" si="1348"/>
        <v>0</v>
      </c>
      <c r="U1332" s="100">
        <f t="shared" si="1348"/>
        <v>0</v>
      </c>
      <c r="V1332" s="162"/>
    </row>
    <row r="1333" spans="1:22" x14ac:dyDescent="0.25">
      <c r="A1333" s="98" t="s">
        <v>106</v>
      </c>
      <c r="B1333" s="95">
        <v>43647</v>
      </c>
      <c r="C1333" s="162" t="s">
        <v>666</v>
      </c>
      <c r="D1333" s="161">
        <v>12</v>
      </c>
      <c r="E1333" s="162" t="s">
        <v>1731</v>
      </c>
      <c r="F1333" s="162" t="s">
        <v>1133</v>
      </c>
      <c r="G1333" s="162"/>
      <c r="H1333" s="161">
        <v>1</v>
      </c>
      <c r="I1333" s="99" t="s">
        <v>45</v>
      </c>
      <c r="J1333" s="99" t="s">
        <v>46</v>
      </c>
      <c r="K1333" s="161" t="str">
        <f t="shared" si="1303"/>
        <v>NB_12_02_5772p57.12</v>
      </c>
      <c r="L1333" s="79">
        <v>0</v>
      </c>
      <c r="M1333" s="100">
        <f t="shared" ref="M1333:U1333" si="1349">(L1333*M$5)</f>
        <v>0</v>
      </c>
      <c r="N1333" s="100">
        <f t="shared" si="1349"/>
        <v>0</v>
      </c>
      <c r="O1333" s="100">
        <f t="shared" si="1349"/>
        <v>0</v>
      </c>
      <c r="P1333" s="100">
        <f t="shared" si="1349"/>
        <v>0</v>
      </c>
      <c r="Q1333" s="100">
        <f t="shared" si="1349"/>
        <v>0</v>
      </c>
      <c r="R1333" s="100">
        <f t="shared" si="1349"/>
        <v>0</v>
      </c>
      <c r="S1333" s="100">
        <f t="shared" si="1349"/>
        <v>0</v>
      </c>
      <c r="T1333" s="100">
        <f t="shared" si="1349"/>
        <v>0</v>
      </c>
      <c r="U1333" s="100">
        <f t="shared" si="1349"/>
        <v>0</v>
      </c>
      <c r="V1333" s="162"/>
    </row>
    <row r="1334" spans="1:22" x14ac:dyDescent="0.25">
      <c r="A1334" s="162" t="s">
        <v>106</v>
      </c>
      <c r="B1334" s="95">
        <v>43647</v>
      </c>
      <c r="C1334" s="162" t="s">
        <v>666</v>
      </c>
      <c r="D1334" s="161">
        <v>12</v>
      </c>
      <c r="E1334" s="162" t="s">
        <v>1732</v>
      </c>
      <c r="F1334" s="162" t="s">
        <v>1133</v>
      </c>
      <c r="G1334" s="162"/>
      <c r="H1334" s="161">
        <v>1</v>
      </c>
      <c r="I1334" s="163" t="s">
        <v>45</v>
      </c>
      <c r="J1334" s="163" t="s">
        <v>46</v>
      </c>
      <c r="K1334" s="161" t="str">
        <f t="shared" si="1303"/>
        <v>NB_12_10_5772p57.12</v>
      </c>
      <c r="L1334" s="79">
        <v>0</v>
      </c>
      <c r="M1334" s="100">
        <f t="shared" ref="M1334:U1334" si="1350">(L1334*M$5)</f>
        <v>0</v>
      </c>
      <c r="N1334" s="100">
        <f t="shared" si="1350"/>
        <v>0</v>
      </c>
      <c r="O1334" s="100">
        <f t="shared" si="1350"/>
        <v>0</v>
      </c>
      <c r="P1334" s="100">
        <f t="shared" si="1350"/>
        <v>0</v>
      </c>
      <c r="Q1334" s="100">
        <f t="shared" si="1350"/>
        <v>0</v>
      </c>
      <c r="R1334" s="100">
        <f t="shared" si="1350"/>
        <v>0</v>
      </c>
      <c r="S1334" s="100">
        <f t="shared" si="1350"/>
        <v>0</v>
      </c>
      <c r="T1334" s="100">
        <f t="shared" si="1350"/>
        <v>0</v>
      </c>
      <c r="U1334" s="100">
        <f t="shared" si="1350"/>
        <v>0</v>
      </c>
      <c r="V1334" s="162"/>
    </row>
    <row r="1335" spans="1:22" x14ac:dyDescent="0.25">
      <c r="A1335" s="162" t="s">
        <v>106</v>
      </c>
      <c r="B1335" s="95">
        <v>43647</v>
      </c>
      <c r="C1335" s="162" t="s">
        <v>666</v>
      </c>
      <c r="D1335" s="161">
        <v>12</v>
      </c>
      <c r="E1335" s="162" t="s">
        <v>1733</v>
      </c>
      <c r="F1335" s="162" t="s">
        <v>1133</v>
      </c>
      <c r="G1335" s="162"/>
      <c r="H1335" s="161">
        <v>1</v>
      </c>
      <c r="I1335" s="163" t="s">
        <v>45</v>
      </c>
      <c r="J1335" s="163" t="s">
        <v>46</v>
      </c>
      <c r="K1335" s="161" t="str">
        <f t="shared" si="1303"/>
        <v>NB_12_47_5775p57.12</v>
      </c>
      <c r="L1335" s="79">
        <v>0</v>
      </c>
      <c r="M1335" s="100">
        <f t="shared" ref="M1335:U1335" si="1351">(L1335*M$5)</f>
        <v>0</v>
      </c>
      <c r="N1335" s="100">
        <f t="shared" si="1351"/>
        <v>0</v>
      </c>
      <c r="O1335" s="100">
        <f t="shared" si="1351"/>
        <v>0</v>
      </c>
      <c r="P1335" s="100">
        <f t="shared" si="1351"/>
        <v>0</v>
      </c>
      <c r="Q1335" s="100">
        <f t="shared" si="1351"/>
        <v>0</v>
      </c>
      <c r="R1335" s="100">
        <f t="shared" si="1351"/>
        <v>0</v>
      </c>
      <c r="S1335" s="100">
        <f t="shared" si="1351"/>
        <v>0</v>
      </c>
      <c r="T1335" s="100">
        <f t="shared" si="1351"/>
        <v>0</v>
      </c>
      <c r="U1335" s="100">
        <f t="shared" si="1351"/>
        <v>0</v>
      </c>
      <c r="V1335" s="162"/>
    </row>
    <row r="1336" spans="1:22" x14ac:dyDescent="0.25">
      <c r="A1336"/>
      <c r="B1336" s="95">
        <v>45839</v>
      </c>
      <c r="C1336" t="s">
        <v>666</v>
      </c>
      <c r="D1336" s="2">
        <v>12</v>
      </c>
      <c r="E1336" t="s">
        <v>1734</v>
      </c>
      <c r="F1336" t="s">
        <v>1133</v>
      </c>
      <c r="H1336">
        <v>1</v>
      </c>
      <c r="I1336" t="s">
        <v>45</v>
      </c>
      <c r="J1336" t="s">
        <v>46</v>
      </c>
      <c r="K1336" t="str">
        <f t="shared" si="1303"/>
        <v>NB_12_48_5771p57.12</v>
      </c>
      <c r="L1336" s="79">
        <v>0</v>
      </c>
      <c r="M1336" s="100">
        <f t="shared" ref="M1336:U1336" si="1352">(L1336*M$5)</f>
        <v>0</v>
      </c>
      <c r="N1336" s="100">
        <f t="shared" si="1352"/>
        <v>0</v>
      </c>
      <c r="O1336" s="100">
        <f t="shared" si="1352"/>
        <v>0</v>
      </c>
      <c r="P1336" s="100">
        <f t="shared" si="1352"/>
        <v>0</v>
      </c>
      <c r="Q1336" s="100">
        <f t="shared" si="1352"/>
        <v>0</v>
      </c>
      <c r="R1336" s="100">
        <f t="shared" si="1352"/>
        <v>0</v>
      </c>
      <c r="S1336" s="100">
        <f t="shared" si="1352"/>
        <v>0</v>
      </c>
      <c r="T1336" s="100">
        <f t="shared" si="1352"/>
        <v>0</v>
      </c>
      <c r="U1336" s="100">
        <f t="shared" si="1352"/>
        <v>0</v>
      </c>
    </row>
    <row r="1337" spans="1:22" x14ac:dyDescent="0.25">
      <c r="A1337" t="s">
        <v>95</v>
      </c>
      <c r="B1337" s="95">
        <v>45839</v>
      </c>
      <c r="C1337" t="s">
        <v>666</v>
      </c>
      <c r="D1337" s="2">
        <v>12</v>
      </c>
      <c r="E1337" t="s">
        <v>1735</v>
      </c>
      <c r="F1337" t="s">
        <v>1729</v>
      </c>
      <c r="H1337">
        <v>45</v>
      </c>
      <c r="I1337" t="s">
        <v>39</v>
      </c>
      <c r="J1337" t="s">
        <v>1139</v>
      </c>
      <c r="K1337" t="str">
        <f t="shared" si="1303"/>
        <v>NB_12_XX_5702p57.08</v>
      </c>
      <c r="L1337" s="79">
        <v>0</v>
      </c>
      <c r="M1337" s="100">
        <f t="shared" ref="M1337:U1337" si="1353">(L1337*M$5)</f>
        <v>0</v>
      </c>
      <c r="N1337" s="100">
        <f t="shared" si="1353"/>
        <v>0</v>
      </c>
      <c r="O1337" s="100">
        <f t="shared" si="1353"/>
        <v>0</v>
      </c>
      <c r="P1337" s="100">
        <f t="shared" si="1353"/>
        <v>0</v>
      </c>
      <c r="Q1337" s="100">
        <f t="shared" si="1353"/>
        <v>0</v>
      </c>
      <c r="R1337" s="100">
        <f t="shared" si="1353"/>
        <v>0</v>
      </c>
      <c r="S1337" s="100">
        <f t="shared" si="1353"/>
        <v>0</v>
      </c>
      <c r="T1337" s="100">
        <f t="shared" si="1353"/>
        <v>0</v>
      </c>
      <c r="U1337" s="100">
        <f t="shared" si="1353"/>
        <v>0</v>
      </c>
    </row>
    <row r="1338" spans="1:22" x14ac:dyDescent="0.25">
      <c r="A1338" s="98" t="s">
        <v>637</v>
      </c>
      <c r="B1338" s="95">
        <v>43739</v>
      </c>
      <c r="C1338" s="162" t="s">
        <v>666</v>
      </c>
      <c r="D1338" s="161">
        <v>13</v>
      </c>
      <c r="E1338" s="162" t="s">
        <v>1736</v>
      </c>
      <c r="F1338" s="162" t="s">
        <v>1231</v>
      </c>
      <c r="G1338" s="162" t="s">
        <v>1737</v>
      </c>
      <c r="H1338" s="161">
        <v>1</v>
      </c>
      <c r="I1338" s="99" t="s">
        <v>62</v>
      </c>
      <c r="J1338" s="99" t="s">
        <v>63</v>
      </c>
      <c r="K1338" s="161" t="str">
        <f t="shared" si="1303"/>
        <v>NB_13_11_5701p57.22</v>
      </c>
      <c r="L1338" s="79">
        <v>0</v>
      </c>
      <c r="M1338" s="100">
        <f t="shared" ref="M1338:U1338" si="1354">(L1338*M$5)</f>
        <v>0</v>
      </c>
      <c r="N1338" s="100">
        <f t="shared" si="1354"/>
        <v>0</v>
      </c>
      <c r="O1338" s="100">
        <f t="shared" si="1354"/>
        <v>0</v>
      </c>
      <c r="P1338" s="100">
        <f t="shared" si="1354"/>
        <v>0</v>
      </c>
      <c r="Q1338" s="100">
        <f t="shared" si="1354"/>
        <v>0</v>
      </c>
      <c r="R1338" s="100">
        <f t="shared" si="1354"/>
        <v>0</v>
      </c>
      <c r="S1338" s="100">
        <f t="shared" si="1354"/>
        <v>0</v>
      </c>
      <c r="T1338" s="100">
        <f t="shared" si="1354"/>
        <v>0</v>
      </c>
      <c r="U1338" s="100">
        <f t="shared" si="1354"/>
        <v>0</v>
      </c>
      <c r="V1338" s="162" t="s">
        <v>1738</v>
      </c>
    </row>
    <row r="1339" spans="1:22" x14ac:dyDescent="0.25">
      <c r="A1339" s="98" t="s">
        <v>637</v>
      </c>
      <c r="B1339" s="95">
        <v>43647</v>
      </c>
      <c r="C1339" s="162" t="s">
        <v>666</v>
      </c>
      <c r="D1339" s="161">
        <v>13</v>
      </c>
      <c r="E1339" s="162" t="s">
        <v>1739</v>
      </c>
      <c r="F1339" s="162" t="s">
        <v>1133</v>
      </c>
      <c r="G1339" s="162"/>
      <c r="H1339" s="161">
        <v>1</v>
      </c>
      <c r="I1339" s="99" t="s">
        <v>45</v>
      </c>
      <c r="J1339" s="99" t="s">
        <v>46</v>
      </c>
      <c r="K1339" s="161" t="str">
        <f t="shared" si="1303"/>
        <v>NB_13_11_5771p57.12</v>
      </c>
      <c r="L1339" s="79">
        <v>0</v>
      </c>
      <c r="M1339" s="100">
        <f t="shared" ref="M1339:U1339" si="1355">(L1339*M$5)</f>
        <v>0</v>
      </c>
      <c r="N1339" s="100">
        <f t="shared" si="1355"/>
        <v>0</v>
      </c>
      <c r="O1339" s="100">
        <f t="shared" si="1355"/>
        <v>0</v>
      </c>
      <c r="P1339" s="100">
        <f t="shared" si="1355"/>
        <v>0</v>
      </c>
      <c r="Q1339" s="100">
        <f t="shared" si="1355"/>
        <v>0</v>
      </c>
      <c r="R1339" s="100">
        <f t="shared" si="1355"/>
        <v>0</v>
      </c>
      <c r="S1339" s="100">
        <f t="shared" si="1355"/>
        <v>0</v>
      </c>
      <c r="T1339" s="100">
        <f t="shared" si="1355"/>
        <v>0</v>
      </c>
      <c r="U1339" s="100">
        <f t="shared" si="1355"/>
        <v>0</v>
      </c>
      <c r="V1339" s="162"/>
    </row>
    <row r="1340" spans="1:22" x14ac:dyDescent="0.25">
      <c r="A1340" s="98" t="s">
        <v>637</v>
      </c>
      <c r="B1340" s="95">
        <v>43647</v>
      </c>
      <c r="C1340" s="162" t="s">
        <v>666</v>
      </c>
      <c r="D1340" s="161">
        <v>13</v>
      </c>
      <c r="E1340" s="162" t="s">
        <v>1740</v>
      </c>
      <c r="F1340" s="162" t="s">
        <v>1133</v>
      </c>
      <c r="G1340" s="162"/>
      <c r="H1340" s="161">
        <v>1</v>
      </c>
      <c r="I1340" s="99" t="s">
        <v>45</v>
      </c>
      <c r="J1340" s="99" t="s">
        <v>46</v>
      </c>
      <c r="K1340" s="161" t="str">
        <f t="shared" si="1303"/>
        <v>NB_13_11_5772p57.12</v>
      </c>
      <c r="L1340" s="79">
        <v>0</v>
      </c>
      <c r="M1340" s="100">
        <f t="shared" ref="M1340:U1340" si="1356">(L1340*M$5)</f>
        <v>0</v>
      </c>
      <c r="N1340" s="100">
        <f t="shared" si="1356"/>
        <v>0</v>
      </c>
      <c r="O1340" s="100">
        <f t="shared" si="1356"/>
        <v>0</v>
      </c>
      <c r="P1340" s="100">
        <f t="shared" si="1356"/>
        <v>0</v>
      </c>
      <c r="Q1340" s="100">
        <f t="shared" si="1356"/>
        <v>0</v>
      </c>
      <c r="R1340" s="100">
        <f t="shared" si="1356"/>
        <v>0</v>
      </c>
      <c r="S1340" s="100">
        <f t="shared" si="1356"/>
        <v>0</v>
      </c>
      <c r="T1340" s="100">
        <f t="shared" si="1356"/>
        <v>0</v>
      </c>
      <c r="U1340" s="100">
        <f t="shared" si="1356"/>
        <v>0</v>
      </c>
      <c r="V1340" s="162"/>
    </row>
    <row r="1341" spans="1:22" x14ac:dyDescent="0.25">
      <c r="A1341" s="98" t="s">
        <v>637</v>
      </c>
      <c r="B1341" s="95">
        <v>43647</v>
      </c>
      <c r="C1341" s="162" t="s">
        <v>666</v>
      </c>
      <c r="D1341" s="161">
        <v>13</v>
      </c>
      <c r="E1341" s="162" t="s">
        <v>1741</v>
      </c>
      <c r="F1341" s="162" t="s">
        <v>1133</v>
      </c>
      <c r="G1341" s="162"/>
      <c r="H1341" s="161">
        <v>1</v>
      </c>
      <c r="I1341" s="99" t="s">
        <v>45</v>
      </c>
      <c r="J1341" s="99" t="s">
        <v>46</v>
      </c>
      <c r="K1341" s="161" t="str">
        <f t="shared" si="1303"/>
        <v>NB_13_11_5773p57.12</v>
      </c>
      <c r="L1341" s="79">
        <v>0</v>
      </c>
      <c r="M1341" s="100">
        <f t="shared" ref="M1341:U1341" si="1357">(L1341*M$5)</f>
        <v>0</v>
      </c>
      <c r="N1341" s="100">
        <f t="shared" si="1357"/>
        <v>0</v>
      </c>
      <c r="O1341" s="100">
        <f t="shared" si="1357"/>
        <v>0</v>
      </c>
      <c r="P1341" s="100">
        <f t="shared" si="1357"/>
        <v>0</v>
      </c>
      <c r="Q1341" s="100">
        <f t="shared" si="1357"/>
        <v>0</v>
      </c>
      <c r="R1341" s="100">
        <f t="shared" si="1357"/>
        <v>0</v>
      </c>
      <c r="S1341" s="100">
        <f t="shared" si="1357"/>
        <v>0</v>
      </c>
      <c r="T1341" s="100">
        <f t="shared" si="1357"/>
        <v>0</v>
      </c>
      <c r="U1341" s="100">
        <f t="shared" si="1357"/>
        <v>0</v>
      </c>
      <c r="V1341" s="162"/>
    </row>
    <row r="1342" spans="1:22" x14ac:dyDescent="0.25">
      <c r="A1342" s="98" t="s">
        <v>637</v>
      </c>
      <c r="B1342" s="95">
        <v>43647</v>
      </c>
      <c r="C1342" s="162" t="s">
        <v>666</v>
      </c>
      <c r="D1342" s="161">
        <v>13</v>
      </c>
      <c r="E1342" s="162" t="s">
        <v>1742</v>
      </c>
      <c r="F1342" s="162" t="s">
        <v>1133</v>
      </c>
      <c r="G1342" s="162"/>
      <c r="H1342" s="161">
        <v>1</v>
      </c>
      <c r="I1342" s="99" t="s">
        <v>45</v>
      </c>
      <c r="J1342" s="99" t="s">
        <v>46</v>
      </c>
      <c r="K1342" s="161" t="str">
        <f t="shared" si="1303"/>
        <v>NB_13_11_5774p57.12</v>
      </c>
      <c r="L1342" s="79">
        <v>0</v>
      </c>
      <c r="M1342" s="100">
        <f t="shared" ref="M1342:U1342" si="1358">(L1342*M$5)</f>
        <v>0</v>
      </c>
      <c r="N1342" s="100">
        <f t="shared" si="1358"/>
        <v>0</v>
      </c>
      <c r="O1342" s="100">
        <f t="shared" si="1358"/>
        <v>0</v>
      </c>
      <c r="P1342" s="100">
        <f t="shared" si="1358"/>
        <v>0</v>
      </c>
      <c r="Q1342" s="100">
        <f t="shared" si="1358"/>
        <v>0</v>
      </c>
      <c r="R1342" s="100">
        <f t="shared" si="1358"/>
        <v>0</v>
      </c>
      <c r="S1342" s="100">
        <f t="shared" si="1358"/>
        <v>0</v>
      </c>
      <c r="T1342" s="100">
        <f t="shared" si="1358"/>
        <v>0</v>
      </c>
      <c r="U1342" s="100">
        <f t="shared" si="1358"/>
        <v>0</v>
      </c>
      <c r="V1342" s="162"/>
    </row>
    <row r="1343" spans="1:22" x14ac:dyDescent="0.25">
      <c r="A1343" s="98" t="s">
        <v>637</v>
      </c>
      <c r="B1343" s="95">
        <v>43739</v>
      </c>
      <c r="C1343" s="162" t="s">
        <v>666</v>
      </c>
      <c r="D1343" s="161">
        <v>13</v>
      </c>
      <c r="E1343" s="162" t="s">
        <v>1743</v>
      </c>
      <c r="F1343" s="162" t="s">
        <v>1231</v>
      </c>
      <c r="G1343" s="162" t="s">
        <v>1744</v>
      </c>
      <c r="H1343" s="161">
        <v>1</v>
      </c>
      <c r="I1343" s="99" t="s">
        <v>62</v>
      </c>
      <c r="J1343" s="99" t="s">
        <v>63</v>
      </c>
      <c r="K1343" s="161" t="str">
        <f t="shared" si="1303"/>
        <v>NB_13_45_5701p57.22</v>
      </c>
      <c r="L1343" s="79">
        <v>0</v>
      </c>
      <c r="M1343" s="100">
        <f t="shared" ref="M1343:U1343" si="1359">(L1343*M$5)</f>
        <v>0</v>
      </c>
      <c r="N1343" s="100">
        <f t="shared" si="1359"/>
        <v>0</v>
      </c>
      <c r="O1343" s="100">
        <f t="shared" si="1359"/>
        <v>0</v>
      </c>
      <c r="P1343" s="100">
        <f t="shared" si="1359"/>
        <v>0</v>
      </c>
      <c r="Q1343" s="100">
        <f t="shared" si="1359"/>
        <v>0</v>
      </c>
      <c r="R1343" s="100">
        <f t="shared" si="1359"/>
        <v>0</v>
      </c>
      <c r="S1343" s="100">
        <f t="shared" si="1359"/>
        <v>0</v>
      </c>
      <c r="T1343" s="100">
        <f t="shared" si="1359"/>
        <v>0</v>
      </c>
      <c r="U1343" s="100">
        <f t="shared" si="1359"/>
        <v>0</v>
      </c>
      <c r="V1343" s="162" t="s">
        <v>1745</v>
      </c>
    </row>
    <row r="1344" spans="1:22" x14ac:dyDescent="0.25">
      <c r="A1344" s="98" t="s">
        <v>637</v>
      </c>
      <c r="B1344" s="95">
        <v>43739</v>
      </c>
      <c r="C1344" s="162" t="s">
        <v>666</v>
      </c>
      <c r="D1344" s="161">
        <v>13</v>
      </c>
      <c r="E1344" s="162" t="s">
        <v>1746</v>
      </c>
      <c r="F1344" s="162" t="s">
        <v>1231</v>
      </c>
      <c r="G1344" s="162" t="s">
        <v>1747</v>
      </c>
      <c r="H1344" s="161">
        <v>1</v>
      </c>
      <c r="I1344" s="99" t="s">
        <v>62</v>
      </c>
      <c r="J1344" s="99" t="s">
        <v>63</v>
      </c>
      <c r="K1344" s="161" t="str">
        <f t="shared" si="1303"/>
        <v>NB_13_45_5702p57.22</v>
      </c>
      <c r="L1344" s="79">
        <v>0</v>
      </c>
      <c r="M1344" s="100">
        <f t="shared" ref="M1344:U1344" si="1360">(L1344*M$5)</f>
        <v>0</v>
      </c>
      <c r="N1344" s="100">
        <f t="shared" si="1360"/>
        <v>0</v>
      </c>
      <c r="O1344" s="100">
        <f t="shared" si="1360"/>
        <v>0</v>
      </c>
      <c r="P1344" s="100">
        <f t="shared" si="1360"/>
        <v>0</v>
      </c>
      <c r="Q1344" s="100">
        <f t="shared" si="1360"/>
        <v>0</v>
      </c>
      <c r="R1344" s="100">
        <f t="shared" si="1360"/>
        <v>0</v>
      </c>
      <c r="S1344" s="100">
        <f t="shared" si="1360"/>
        <v>0</v>
      </c>
      <c r="T1344" s="100">
        <f t="shared" si="1360"/>
        <v>0</v>
      </c>
      <c r="U1344" s="100">
        <f t="shared" si="1360"/>
        <v>0</v>
      </c>
      <c r="V1344" s="162" t="s">
        <v>1748</v>
      </c>
    </row>
    <row r="1345" spans="1:22" x14ac:dyDescent="0.25">
      <c r="A1345" s="98" t="s">
        <v>637</v>
      </c>
      <c r="B1345" s="95">
        <v>43739</v>
      </c>
      <c r="C1345" s="162" t="s">
        <v>666</v>
      </c>
      <c r="D1345" s="161">
        <v>13</v>
      </c>
      <c r="E1345" s="162" t="s">
        <v>1749</v>
      </c>
      <c r="F1345" s="162" t="s">
        <v>1231</v>
      </c>
      <c r="G1345" s="162" t="s">
        <v>1744</v>
      </c>
      <c r="H1345" s="161">
        <v>1</v>
      </c>
      <c r="I1345" s="99" t="s">
        <v>62</v>
      </c>
      <c r="J1345" s="99" t="s">
        <v>63</v>
      </c>
      <c r="K1345" s="161" t="str">
        <f t="shared" si="1303"/>
        <v>NB_13_45_5703p57.22</v>
      </c>
      <c r="L1345" s="79">
        <v>0</v>
      </c>
      <c r="M1345" s="100">
        <f t="shared" ref="M1345:U1345" si="1361">(L1345*M$5)</f>
        <v>0</v>
      </c>
      <c r="N1345" s="100">
        <f t="shared" si="1361"/>
        <v>0</v>
      </c>
      <c r="O1345" s="100">
        <f t="shared" si="1361"/>
        <v>0</v>
      </c>
      <c r="P1345" s="100">
        <f t="shared" si="1361"/>
        <v>0</v>
      </c>
      <c r="Q1345" s="100">
        <f t="shared" si="1361"/>
        <v>0</v>
      </c>
      <c r="R1345" s="100">
        <f t="shared" si="1361"/>
        <v>0</v>
      </c>
      <c r="S1345" s="100">
        <f t="shared" si="1361"/>
        <v>0</v>
      </c>
      <c r="T1345" s="100">
        <f t="shared" si="1361"/>
        <v>0</v>
      </c>
      <c r="U1345" s="100">
        <f t="shared" si="1361"/>
        <v>0</v>
      </c>
      <c r="V1345" s="162" t="s">
        <v>1745</v>
      </c>
    </row>
    <row r="1346" spans="1:22" x14ac:dyDescent="0.25">
      <c r="A1346" s="98" t="s">
        <v>637</v>
      </c>
      <c r="B1346" s="95">
        <v>43739</v>
      </c>
      <c r="C1346" s="162" t="s">
        <v>666</v>
      </c>
      <c r="D1346" s="161">
        <v>13</v>
      </c>
      <c r="E1346" s="162" t="s">
        <v>1750</v>
      </c>
      <c r="F1346" s="162" t="s">
        <v>1231</v>
      </c>
      <c r="G1346" s="162" t="s">
        <v>1747</v>
      </c>
      <c r="H1346" s="161">
        <v>1</v>
      </c>
      <c r="I1346" s="99" t="s">
        <v>62</v>
      </c>
      <c r="J1346" s="99" t="s">
        <v>63</v>
      </c>
      <c r="K1346" s="161" t="str">
        <f t="shared" si="1303"/>
        <v>NB_13_45_5704p57.22</v>
      </c>
      <c r="L1346" s="79">
        <v>0</v>
      </c>
      <c r="M1346" s="100">
        <f t="shared" ref="M1346:U1346" si="1362">(L1346*M$5)</f>
        <v>0</v>
      </c>
      <c r="N1346" s="100">
        <f t="shared" si="1362"/>
        <v>0</v>
      </c>
      <c r="O1346" s="100">
        <f t="shared" si="1362"/>
        <v>0</v>
      </c>
      <c r="P1346" s="100">
        <f t="shared" si="1362"/>
        <v>0</v>
      </c>
      <c r="Q1346" s="100">
        <f t="shared" si="1362"/>
        <v>0</v>
      </c>
      <c r="R1346" s="100">
        <f t="shared" si="1362"/>
        <v>0</v>
      </c>
      <c r="S1346" s="100">
        <f t="shared" si="1362"/>
        <v>0</v>
      </c>
      <c r="T1346" s="100">
        <f t="shared" si="1362"/>
        <v>0</v>
      </c>
      <c r="U1346" s="100">
        <f t="shared" si="1362"/>
        <v>0</v>
      </c>
      <c r="V1346" s="162" t="s">
        <v>1751</v>
      </c>
    </row>
    <row r="1347" spans="1:22" x14ac:dyDescent="0.25">
      <c r="A1347" t="s">
        <v>112</v>
      </c>
      <c r="B1347" s="95">
        <v>45870</v>
      </c>
      <c r="C1347" t="s">
        <v>692</v>
      </c>
      <c r="D1347" s="2">
        <v>0</v>
      </c>
      <c r="E1347" t="s">
        <v>1752</v>
      </c>
      <c r="F1347" t="s">
        <v>1133</v>
      </c>
      <c r="H1347">
        <v>1</v>
      </c>
      <c r="I1347" t="s">
        <v>45</v>
      </c>
      <c r="J1347" t="s">
        <v>46</v>
      </c>
      <c r="K1347" t="str">
        <f t="shared" si="1303"/>
        <v>NC_00_04_5701p57.12</v>
      </c>
      <c r="L1347" s="79">
        <v>0</v>
      </c>
      <c r="M1347" s="100">
        <f t="shared" ref="M1347:U1347" si="1363">(L1347*M$5)</f>
        <v>0</v>
      </c>
      <c r="N1347" s="100">
        <f t="shared" si="1363"/>
        <v>0</v>
      </c>
      <c r="O1347" s="100">
        <f t="shared" si="1363"/>
        <v>0</v>
      </c>
      <c r="P1347" s="100">
        <f t="shared" si="1363"/>
        <v>0</v>
      </c>
      <c r="Q1347" s="100">
        <f t="shared" si="1363"/>
        <v>0</v>
      </c>
      <c r="R1347" s="100">
        <f t="shared" si="1363"/>
        <v>0</v>
      </c>
      <c r="S1347" s="100">
        <f t="shared" si="1363"/>
        <v>0</v>
      </c>
      <c r="T1347" s="100">
        <f t="shared" si="1363"/>
        <v>0</v>
      </c>
      <c r="U1347" s="100">
        <f t="shared" si="1363"/>
        <v>0</v>
      </c>
    </row>
    <row r="1348" spans="1:22" x14ac:dyDescent="0.25">
      <c r="A1348" t="s">
        <v>112</v>
      </c>
      <c r="B1348" s="95">
        <v>45658</v>
      </c>
      <c r="C1348" t="s">
        <v>692</v>
      </c>
      <c r="D1348" s="2">
        <v>0</v>
      </c>
      <c r="E1348" t="s">
        <v>1753</v>
      </c>
      <c r="F1348" t="s">
        <v>1133</v>
      </c>
      <c r="H1348">
        <v>1</v>
      </c>
      <c r="I1348" t="s">
        <v>45</v>
      </c>
      <c r="J1348" t="s">
        <v>46</v>
      </c>
      <c r="K1348" t="str">
        <f t="shared" si="1303"/>
        <v>NC_00_26_5701p57.12</v>
      </c>
      <c r="L1348" s="79">
        <v>0</v>
      </c>
      <c r="M1348" s="100">
        <f t="shared" ref="M1348:U1348" si="1364">(L1348*M$5)</f>
        <v>0</v>
      </c>
      <c r="N1348" s="100">
        <f t="shared" si="1364"/>
        <v>0</v>
      </c>
      <c r="O1348" s="100">
        <f t="shared" si="1364"/>
        <v>0</v>
      </c>
      <c r="P1348" s="100">
        <f t="shared" si="1364"/>
        <v>0</v>
      </c>
      <c r="Q1348" s="100">
        <f t="shared" si="1364"/>
        <v>0</v>
      </c>
      <c r="R1348" s="100">
        <f t="shared" si="1364"/>
        <v>0</v>
      </c>
      <c r="S1348" s="100">
        <f t="shared" si="1364"/>
        <v>0</v>
      </c>
      <c r="T1348" s="100">
        <f t="shared" si="1364"/>
        <v>0</v>
      </c>
      <c r="U1348" s="100">
        <f t="shared" si="1364"/>
        <v>0</v>
      </c>
    </row>
    <row r="1349" spans="1:22" x14ac:dyDescent="0.25">
      <c r="A1349" t="s">
        <v>112</v>
      </c>
      <c r="B1349" s="95">
        <v>45658</v>
      </c>
      <c r="C1349" t="s">
        <v>692</v>
      </c>
      <c r="D1349" s="2">
        <v>0</v>
      </c>
      <c r="E1349" t="s">
        <v>1754</v>
      </c>
      <c r="F1349" t="s">
        <v>1133</v>
      </c>
      <c r="H1349">
        <v>1</v>
      </c>
      <c r="I1349" t="s">
        <v>45</v>
      </c>
      <c r="J1349" t="s">
        <v>46</v>
      </c>
      <c r="K1349" t="str">
        <f t="shared" si="1303"/>
        <v>NC_00_26_5702p57.12</v>
      </c>
      <c r="L1349" s="79">
        <v>0</v>
      </c>
      <c r="M1349" s="100">
        <f t="shared" ref="M1349:U1349" si="1365">(L1349*M$5)</f>
        <v>0</v>
      </c>
      <c r="N1349" s="100">
        <f t="shared" si="1365"/>
        <v>0</v>
      </c>
      <c r="O1349" s="100">
        <f t="shared" si="1365"/>
        <v>0</v>
      </c>
      <c r="P1349" s="100">
        <f t="shared" si="1365"/>
        <v>0</v>
      </c>
      <c r="Q1349" s="100">
        <f t="shared" si="1365"/>
        <v>0</v>
      </c>
      <c r="R1349" s="100">
        <f t="shared" si="1365"/>
        <v>0</v>
      </c>
      <c r="S1349" s="100">
        <f t="shared" si="1365"/>
        <v>0</v>
      </c>
      <c r="T1349" s="100">
        <f t="shared" si="1365"/>
        <v>0</v>
      </c>
      <c r="U1349" s="100">
        <f t="shared" si="1365"/>
        <v>0</v>
      </c>
    </row>
    <row r="1350" spans="1:22" x14ac:dyDescent="0.25">
      <c r="A1350" s="98" t="s">
        <v>637</v>
      </c>
      <c r="B1350" s="95">
        <v>43678</v>
      </c>
      <c r="C1350" s="162" t="s">
        <v>692</v>
      </c>
      <c r="D1350" s="161">
        <v>0</v>
      </c>
      <c r="E1350" s="162" t="s">
        <v>1755</v>
      </c>
      <c r="F1350" s="162" t="s">
        <v>1133</v>
      </c>
      <c r="G1350" s="162"/>
      <c r="H1350" s="161">
        <v>1</v>
      </c>
      <c r="I1350" s="99" t="s">
        <v>45</v>
      </c>
      <c r="J1350" s="99" t="s">
        <v>46</v>
      </c>
      <c r="K1350" s="161" t="str">
        <f t="shared" si="1303"/>
        <v>NC_00_30_5771p57.12</v>
      </c>
      <c r="L1350" s="79">
        <v>0</v>
      </c>
      <c r="M1350" s="100">
        <f t="shared" ref="M1350:U1350" si="1366">(L1350*M$5)</f>
        <v>0</v>
      </c>
      <c r="N1350" s="100">
        <f t="shared" si="1366"/>
        <v>0</v>
      </c>
      <c r="O1350" s="100">
        <f t="shared" si="1366"/>
        <v>0</v>
      </c>
      <c r="P1350" s="100">
        <f t="shared" si="1366"/>
        <v>0</v>
      </c>
      <c r="Q1350" s="100">
        <f t="shared" si="1366"/>
        <v>0</v>
      </c>
      <c r="R1350" s="100">
        <f t="shared" si="1366"/>
        <v>0</v>
      </c>
      <c r="S1350" s="100">
        <f t="shared" si="1366"/>
        <v>0</v>
      </c>
      <c r="T1350" s="100">
        <f t="shared" si="1366"/>
        <v>0</v>
      </c>
      <c r="U1350" s="100">
        <f t="shared" si="1366"/>
        <v>0</v>
      </c>
      <c r="V1350" s="162"/>
    </row>
    <row r="1351" spans="1:22" x14ac:dyDescent="0.25">
      <c r="A1351" s="98" t="s">
        <v>637</v>
      </c>
      <c r="B1351" s="95">
        <v>43678</v>
      </c>
      <c r="C1351" s="162" t="s">
        <v>692</v>
      </c>
      <c r="D1351" s="161">
        <v>0</v>
      </c>
      <c r="E1351" s="162" t="s">
        <v>1756</v>
      </c>
      <c r="F1351" s="162" t="s">
        <v>1133</v>
      </c>
      <c r="G1351" s="162"/>
      <c r="H1351" s="161">
        <v>1</v>
      </c>
      <c r="I1351" s="99" t="s">
        <v>45</v>
      </c>
      <c r="J1351" s="99" t="s">
        <v>46</v>
      </c>
      <c r="K1351" s="161" t="str">
        <f t="shared" si="1303"/>
        <v>NC_00_30_5772p57.12</v>
      </c>
      <c r="L1351" s="79">
        <v>0</v>
      </c>
      <c r="M1351" s="100">
        <f t="shared" ref="M1351:U1351" si="1367">(L1351*M$5)</f>
        <v>0</v>
      </c>
      <c r="N1351" s="100">
        <f t="shared" si="1367"/>
        <v>0</v>
      </c>
      <c r="O1351" s="100">
        <f t="shared" si="1367"/>
        <v>0</v>
      </c>
      <c r="P1351" s="100">
        <f t="shared" si="1367"/>
        <v>0</v>
      </c>
      <c r="Q1351" s="100">
        <f t="shared" si="1367"/>
        <v>0</v>
      </c>
      <c r="R1351" s="100">
        <f t="shared" si="1367"/>
        <v>0</v>
      </c>
      <c r="S1351" s="100">
        <f t="shared" si="1367"/>
        <v>0</v>
      </c>
      <c r="T1351" s="100">
        <f t="shared" si="1367"/>
        <v>0</v>
      </c>
      <c r="U1351" s="100">
        <f t="shared" si="1367"/>
        <v>0</v>
      </c>
      <c r="V1351" s="162"/>
    </row>
    <row r="1352" spans="1:22" x14ac:dyDescent="0.25">
      <c r="A1352" s="98" t="s">
        <v>637</v>
      </c>
      <c r="B1352" s="95">
        <v>43678</v>
      </c>
      <c r="C1352" s="162" t="s">
        <v>692</v>
      </c>
      <c r="D1352" s="161">
        <v>0</v>
      </c>
      <c r="E1352" s="162" t="s">
        <v>1757</v>
      </c>
      <c r="F1352" s="162" t="s">
        <v>1133</v>
      </c>
      <c r="G1352" s="162"/>
      <c r="H1352" s="161">
        <v>1</v>
      </c>
      <c r="I1352" s="99" t="s">
        <v>45</v>
      </c>
      <c r="J1352" s="99" t="s">
        <v>46</v>
      </c>
      <c r="K1352" s="161" t="str">
        <f t="shared" ref="K1352:K1415" si="1368">CONCATENATE(E1352,I1352)</f>
        <v>NC_00_30_5773p57.12</v>
      </c>
      <c r="L1352" s="79">
        <v>0</v>
      </c>
      <c r="M1352" s="100">
        <f t="shared" ref="M1352:U1352" si="1369">(L1352*M$5)</f>
        <v>0</v>
      </c>
      <c r="N1352" s="100">
        <f t="shared" si="1369"/>
        <v>0</v>
      </c>
      <c r="O1352" s="100">
        <f t="shared" si="1369"/>
        <v>0</v>
      </c>
      <c r="P1352" s="100">
        <f t="shared" si="1369"/>
        <v>0</v>
      </c>
      <c r="Q1352" s="100">
        <f t="shared" si="1369"/>
        <v>0</v>
      </c>
      <c r="R1352" s="100">
        <f t="shared" si="1369"/>
        <v>0</v>
      </c>
      <c r="S1352" s="100">
        <f t="shared" si="1369"/>
        <v>0</v>
      </c>
      <c r="T1352" s="100">
        <f t="shared" si="1369"/>
        <v>0</v>
      </c>
      <c r="U1352" s="100">
        <f t="shared" si="1369"/>
        <v>0</v>
      </c>
      <c r="V1352" s="162"/>
    </row>
    <row r="1353" spans="1:22" x14ac:dyDescent="0.25">
      <c r="A1353" s="98" t="s">
        <v>95</v>
      </c>
      <c r="B1353" s="95">
        <v>43497</v>
      </c>
      <c r="C1353" s="162" t="s">
        <v>692</v>
      </c>
      <c r="D1353" s="161">
        <v>1</v>
      </c>
      <c r="E1353" s="162" t="s">
        <v>1758</v>
      </c>
      <c r="F1353" s="162" t="s">
        <v>1759</v>
      </c>
      <c r="G1353" s="162"/>
      <c r="H1353" s="161">
        <v>1</v>
      </c>
      <c r="I1353" s="99" t="s">
        <v>1760</v>
      </c>
      <c r="J1353" s="99" t="s">
        <v>1761</v>
      </c>
      <c r="K1353" s="161" t="str">
        <f t="shared" si="1368"/>
        <v>NC_01_09_5701p57.14</v>
      </c>
      <c r="L1353" s="79">
        <v>0</v>
      </c>
      <c r="M1353" s="100">
        <f t="shared" ref="M1353:U1353" si="1370">(L1353*M$5)</f>
        <v>0</v>
      </c>
      <c r="N1353" s="100">
        <f t="shared" si="1370"/>
        <v>0</v>
      </c>
      <c r="O1353" s="100">
        <f t="shared" si="1370"/>
        <v>0</v>
      </c>
      <c r="P1353" s="100">
        <f t="shared" si="1370"/>
        <v>0</v>
      </c>
      <c r="Q1353" s="100">
        <f t="shared" si="1370"/>
        <v>0</v>
      </c>
      <c r="R1353" s="100">
        <f t="shared" si="1370"/>
        <v>0</v>
      </c>
      <c r="S1353" s="100">
        <f t="shared" si="1370"/>
        <v>0</v>
      </c>
      <c r="T1353" s="100">
        <f t="shared" si="1370"/>
        <v>0</v>
      </c>
      <c r="U1353" s="100">
        <f t="shared" si="1370"/>
        <v>0</v>
      </c>
      <c r="V1353" s="162" t="s">
        <v>1762</v>
      </c>
    </row>
    <row r="1354" spans="1:22" x14ac:dyDescent="0.25">
      <c r="A1354" s="98" t="s">
        <v>95</v>
      </c>
      <c r="B1354" s="95">
        <v>43678</v>
      </c>
      <c r="C1354" s="162" t="s">
        <v>692</v>
      </c>
      <c r="D1354" s="161">
        <v>1</v>
      </c>
      <c r="E1354" s="162" t="s">
        <v>1763</v>
      </c>
      <c r="F1354" s="162" t="s">
        <v>1133</v>
      </c>
      <c r="G1354" s="162" t="s">
        <v>1764</v>
      </c>
      <c r="H1354" s="161">
        <v>1</v>
      </c>
      <c r="I1354" s="99" t="s">
        <v>45</v>
      </c>
      <c r="J1354" s="99" t="s">
        <v>46</v>
      </c>
      <c r="K1354" s="161" t="str">
        <f t="shared" si="1368"/>
        <v>NC_01_11_5771p57.12</v>
      </c>
      <c r="L1354" s="79">
        <v>0</v>
      </c>
      <c r="M1354" s="100">
        <f t="shared" ref="M1354:U1354" si="1371">(L1354*M$5)</f>
        <v>0</v>
      </c>
      <c r="N1354" s="100">
        <f t="shared" si="1371"/>
        <v>0</v>
      </c>
      <c r="O1354" s="100">
        <f t="shared" si="1371"/>
        <v>0</v>
      </c>
      <c r="P1354" s="100">
        <f t="shared" si="1371"/>
        <v>0</v>
      </c>
      <c r="Q1354" s="100">
        <f t="shared" si="1371"/>
        <v>0</v>
      </c>
      <c r="R1354" s="100">
        <f t="shared" si="1371"/>
        <v>0</v>
      </c>
      <c r="S1354" s="100">
        <f t="shared" si="1371"/>
        <v>0</v>
      </c>
      <c r="T1354" s="100">
        <f t="shared" si="1371"/>
        <v>0</v>
      </c>
      <c r="U1354" s="100">
        <f t="shared" si="1371"/>
        <v>0</v>
      </c>
      <c r="V1354" s="162"/>
    </row>
    <row r="1355" spans="1:22" x14ac:dyDescent="0.25">
      <c r="A1355" s="98" t="s">
        <v>637</v>
      </c>
      <c r="B1355" s="95">
        <v>43497</v>
      </c>
      <c r="C1355" s="162" t="s">
        <v>692</v>
      </c>
      <c r="D1355" s="161">
        <v>1</v>
      </c>
      <c r="E1355" s="162" t="s">
        <v>1765</v>
      </c>
      <c r="F1355" s="162" t="s">
        <v>1454</v>
      </c>
      <c r="G1355" s="162"/>
      <c r="H1355" s="161">
        <v>1</v>
      </c>
      <c r="I1355" s="99" t="s">
        <v>43</v>
      </c>
      <c r="J1355" s="99" t="s">
        <v>1454</v>
      </c>
      <c r="K1355" s="161" t="str">
        <f t="shared" si="1368"/>
        <v>NC_01_28_5701p57.11</v>
      </c>
      <c r="L1355" s="79">
        <v>0</v>
      </c>
      <c r="M1355" s="100">
        <f t="shared" ref="M1355:U1355" si="1372">(L1355*M$5)</f>
        <v>0</v>
      </c>
      <c r="N1355" s="100">
        <f t="shared" si="1372"/>
        <v>0</v>
      </c>
      <c r="O1355" s="100">
        <f t="shared" si="1372"/>
        <v>0</v>
      </c>
      <c r="P1355" s="100">
        <f t="shared" si="1372"/>
        <v>0</v>
      </c>
      <c r="Q1355" s="100">
        <f t="shared" si="1372"/>
        <v>0</v>
      </c>
      <c r="R1355" s="100">
        <f t="shared" si="1372"/>
        <v>0</v>
      </c>
      <c r="S1355" s="100">
        <f t="shared" si="1372"/>
        <v>0</v>
      </c>
      <c r="T1355" s="100">
        <f t="shared" si="1372"/>
        <v>0</v>
      </c>
      <c r="U1355" s="100">
        <f t="shared" si="1372"/>
        <v>0</v>
      </c>
      <c r="V1355" s="162"/>
    </row>
    <row r="1356" spans="1:22" x14ac:dyDescent="0.25">
      <c r="A1356" s="98" t="s">
        <v>637</v>
      </c>
      <c r="B1356" s="95">
        <v>43556</v>
      </c>
      <c r="C1356" s="162" t="s">
        <v>692</v>
      </c>
      <c r="D1356" s="161">
        <v>1</v>
      </c>
      <c r="E1356" s="162" t="s">
        <v>1765</v>
      </c>
      <c r="F1356" s="162" t="s">
        <v>1454</v>
      </c>
      <c r="G1356" s="162"/>
      <c r="H1356" s="161">
        <v>1</v>
      </c>
      <c r="I1356" s="99" t="s">
        <v>43</v>
      </c>
      <c r="J1356" s="99" t="s">
        <v>1454</v>
      </c>
      <c r="K1356" s="161" t="str">
        <f t="shared" si="1368"/>
        <v>NC_01_28_5701p57.11</v>
      </c>
      <c r="L1356" s="79">
        <v>0</v>
      </c>
      <c r="M1356" s="100">
        <f t="shared" ref="M1356:U1356" si="1373">(L1356*M$5)</f>
        <v>0</v>
      </c>
      <c r="N1356" s="100">
        <f t="shared" si="1373"/>
        <v>0</v>
      </c>
      <c r="O1356" s="100">
        <f t="shared" si="1373"/>
        <v>0</v>
      </c>
      <c r="P1356" s="100">
        <f t="shared" si="1373"/>
        <v>0</v>
      </c>
      <c r="Q1356" s="100">
        <f t="shared" si="1373"/>
        <v>0</v>
      </c>
      <c r="R1356" s="100">
        <f t="shared" si="1373"/>
        <v>0</v>
      </c>
      <c r="S1356" s="100">
        <f t="shared" si="1373"/>
        <v>0</v>
      </c>
      <c r="T1356" s="100">
        <f t="shared" si="1373"/>
        <v>0</v>
      </c>
      <c r="U1356" s="100">
        <f t="shared" si="1373"/>
        <v>0</v>
      </c>
      <c r="V1356" s="162"/>
    </row>
    <row r="1357" spans="1:22" x14ac:dyDescent="0.25">
      <c r="A1357" s="98" t="s">
        <v>637</v>
      </c>
      <c r="B1357" s="95">
        <v>43647</v>
      </c>
      <c r="C1357" s="162" t="s">
        <v>692</v>
      </c>
      <c r="D1357" s="161">
        <v>1</v>
      </c>
      <c r="E1357" s="162" t="s">
        <v>1765</v>
      </c>
      <c r="F1357" s="162" t="s">
        <v>1454</v>
      </c>
      <c r="G1357" s="162"/>
      <c r="H1357" s="161">
        <v>1</v>
      </c>
      <c r="I1357" s="99" t="s">
        <v>43</v>
      </c>
      <c r="J1357" s="99" t="s">
        <v>1454</v>
      </c>
      <c r="K1357" s="161" t="str">
        <f t="shared" si="1368"/>
        <v>NC_01_28_5701p57.11</v>
      </c>
      <c r="L1357" s="79">
        <v>0</v>
      </c>
      <c r="M1357" s="100">
        <f t="shared" ref="M1357:U1357" si="1374">(L1357*M$5)</f>
        <v>0</v>
      </c>
      <c r="N1357" s="100">
        <f t="shared" si="1374"/>
        <v>0</v>
      </c>
      <c r="O1357" s="100">
        <f t="shared" si="1374"/>
        <v>0</v>
      </c>
      <c r="P1357" s="100">
        <f t="shared" si="1374"/>
        <v>0</v>
      </c>
      <c r="Q1357" s="100">
        <f t="shared" si="1374"/>
        <v>0</v>
      </c>
      <c r="R1357" s="100">
        <f t="shared" si="1374"/>
        <v>0</v>
      </c>
      <c r="S1357" s="100">
        <f t="shared" si="1374"/>
        <v>0</v>
      </c>
      <c r="T1357" s="100">
        <f t="shared" si="1374"/>
        <v>0</v>
      </c>
      <c r="U1357" s="100">
        <f t="shared" si="1374"/>
        <v>0</v>
      </c>
      <c r="V1357" s="162"/>
    </row>
    <row r="1358" spans="1:22" x14ac:dyDescent="0.25">
      <c r="A1358" s="98" t="s">
        <v>637</v>
      </c>
      <c r="B1358" s="95">
        <v>43739</v>
      </c>
      <c r="C1358" s="162" t="s">
        <v>692</v>
      </c>
      <c r="D1358" s="161">
        <v>1</v>
      </c>
      <c r="E1358" s="162" t="s">
        <v>1765</v>
      </c>
      <c r="F1358" s="162" t="s">
        <v>1454</v>
      </c>
      <c r="G1358" s="162"/>
      <c r="H1358" s="161">
        <v>1</v>
      </c>
      <c r="I1358" s="99" t="s">
        <v>43</v>
      </c>
      <c r="J1358" s="99" t="s">
        <v>1454</v>
      </c>
      <c r="K1358" s="161" t="str">
        <f t="shared" si="1368"/>
        <v>NC_01_28_5701p57.11</v>
      </c>
      <c r="L1358" s="79">
        <v>0</v>
      </c>
      <c r="M1358" s="100">
        <f t="shared" ref="M1358:U1358" si="1375">(L1358*M$5)</f>
        <v>0</v>
      </c>
      <c r="N1358" s="100">
        <f t="shared" si="1375"/>
        <v>0</v>
      </c>
      <c r="O1358" s="100">
        <f t="shared" si="1375"/>
        <v>0</v>
      </c>
      <c r="P1358" s="100">
        <f t="shared" si="1375"/>
        <v>0</v>
      </c>
      <c r="Q1358" s="100">
        <f t="shared" si="1375"/>
        <v>0</v>
      </c>
      <c r="R1358" s="100">
        <f t="shared" si="1375"/>
        <v>0</v>
      </c>
      <c r="S1358" s="100">
        <f t="shared" si="1375"/>
        <v>0</v>
      </c>
      <c r="T1358" s="100">
        <f t="shared" si="1375"/>
        <v>0</v>
      </c>
      <c r="U1358" s="100">
        <f t="shared" si="1375"/>
        <v>0</v>
      </c>
      <c r="V1358" s="162"/>
    </row>
    <row r="1359" spans="1:22" x14ac:dyDescent="0.25">
      <c r="A1359" s="98" t="s">
        <v>637</v>
      </c>
      <c r="B1359" s="95">
        <v>43497</v>
      </c>
      <c r="C1359" s="162" t="s">
        <v>692</v>
      </c>
      <c r="D1359" s="161">
        <v>1</v>
      </c>
      <c r="E1359" s="162" t="s">
        <v>1766</v>
      </c>
      <c r="F1359" s="162" t="s">
        <v>1454</v>
      </c>
      <c r="G1359" s="162"/>
      <c r="H1359" s="161">
        <v>1</v>
      </c>
      <c r="I1359" s="99" t="s">
        <v>43</v>
      </c>
      <c r="J1359" s="99" t="s">
        <v>1454</v>
      </c>
      <c r="K1359" s="161" t="str">
        <f t="shared" si="1368"/>
        <v>NC_01_28_5702p57.11</v>
      </c>
      <c r="L1359" s="79">
        <v>0</v>
      </c>
      <c r="M1359" s="100">
        <f t="shared" ref="M1359:U1359" si="1376">(L1359*M$5)</f>
        <v>0</v>
      </c>
      <c r="N1359" s="100">
        <f t="shared" si="1376"/>
        <v>0</v>
      </c>
      <c r="O1359" s="100">
        <f t="shared" si="1376"/>
        <v>0</v>
      </c>
      <c r="P1359" s="100">
        <f t="shared" si="1376"/>
        <v>0</v>
      </c>
      <c r="Q1359" s="100">
        <f t="shared" si="1376"/>
        <v>0</v>
      </c>
      <c r="R1359" s="100">
        <f t="shared" si="1376"/>
        <v>0</v>
      </c>
      <c r="S1359" s="100">
        <f t="shared" si="1376"/>
        <v>0</v>
      </c>
      <c r="T1359" s="100">
        <f t="shared" si="1376"/>
        <v>0</v>
      </c>
      <c r="U1359" s="100">
        <f t="shared" si="1376"/>
        <v>0</v>
      </c>
      <c r="V1359" s="162"/>
    </row>
    <row r="1360" spans="1:22" x14ac:dyDescent="0.25">
      <c r="A1360" s="98" t="s">
        <v>637</v>
      </c>
      <c r="B1360" s="95">
        <v>43556</v>
      </c>
      <c r="C1360" s="162" t="s">
        <v>692</v>
      </c>
      <c r="D1360" s="161">
        <v>1</v>
      </c>
      <c r="E1360" s="162" t="s">
        <v>1766</v>
      </c>
      <c r="F1360" s="162" t="s">
        <v>1454</v>
      </c>
      <c r="G1360" s="162"/>
      <c r="H1360" s="161">
        <v>1</v>
      </c>
      <c r="I1360" s="99" t="s">
        <v>43</v>
      </c>
      <c r="J1360" s="99" t="s">
        <v>1454</v>
      </c>
      <c r="K1360" s="161" t="str">
        <f t="shared" si="1368"/>
        <v>NC_01_28_5702p57.11</v>
      </c>
      <c r="L1360" s="79">
        <v>0</v>
      </c>
      <c r="M1360" s="100">
        <f t="shared" ref="M1360:U1360" si="1377">(L1360*M$5)</f>
        <v>0</v>
      </c>
      <c r="N1360" s="100">
        <f t="shared" si="1377"/>
        <v>0</v>
      </c>
      <c r="O1360" s="100">
        <f t="shared" si="1377"/>
        <v>0</v>
      </c>
      <c r="P1360" s="100">
        <f t="shared" si="1377"/>
        <v>0</v>
      </c>
      <c r="Q1360" s="100">
        <f t="shared" si="1377"/>
        <v>0</v>
      </c>
      <c r="R1360" s="100">
        <f t="shared" si="1377"/>
        <v>0</v>
      </c>
      <c r="S1360" s="100">
        <f t="shared" si="1377"/>
        <v>0</v>
      </c>
      <c r="T1360" s="100">
        <f t="shared" si="1377"/>
        <v>0</v>
      </c>
      <c r="U1360" s="100">
        <f t="shared" si="1377"/>
        <v>0</v>
      </c>
      <c r="V1360" s="162"/>
    </row>
    <row r="1361" spans="1:22" x14ac:dyDescent="0.25">
      <c r="A1361" s="98" t="s">
        <v>637</v>
      </c>
      <c r="B1361" s="95">
        <v>43647</v>
      </c>
      <c r="C1361" s="162" t="s">
        <v>692</v>
      </c>
      <c r="D1361" s="161">
        <v>1</v>
      </c>
      <c r="E1361" s="162" t="s">
        <v>1766</v>
      </c>
      <c r="F1361" s="162" t="s">
        <v>1454</v>
      </c>
      <c r="G1361" s="162"/>
      <c r="H1361" s="161">
        <v>1</v>
      </c>
      <c r="I1361" s="99" t="s">
        <v>43</v>
      </c>
      <c r="J1361" s="99" t="s">
        <v>1454</v>
      </c>
      <c r="K1361" s="161" t="str">
        <f t="shared" si="1368"/>
        <v>NC_01_28_5702p57.11</v>
      </c>
      <c r="L1361" s="79">
        <v>0</v>
      </c>
      <c r="M1361" s="100">
        <f t="shared" ref="M1361:U1361" si="1378">(L1361*M$5)</f>
        <v>0</v>
      </c>
      <c r="N1361" s="100">
        <f t="shared" si="1378"/>
        <v>0</v>
      </c>
      <c r="O1361" s="100">
        <f t="shared" si="1378"/>
        <v>0</v>
      </c>
      <c r="P1361" s="100">
        <f t="shared" si="1378"/>
        <v>0</v>
      </c>
      <c r="Q1361" s="100">
        <f t="shared" si="1378"/>
        <v>0</v>
      </c>
      <c r="R1361" s="100">
        <f t="shared" si="1378"/>
        <v>0</v>
      </c>
      <c r="S1361" s="100">
        <f t="shared" si="1378"/>
        <v>0</v>
      </c>
      <c r="T1361" s="100">
        <f t="shared" si="1378"/>
        <v>0</v>
      </c>
      <c r="U1361" s="100">
        <f t="shared" si="1378"/>
        <v>0</v>
      </c>
      <c r="V1361" s="162"/>
    </row>
    <row r="1362" spans="1:22" x14ac:dyDescent="0.25">
      <c r="A1362" s="98" t="s">
        <v>637</v>
      </c>
      <c r="B1362" s="95">
        <v>43739</v>
      </c>
      <c r="C1362" s="162" t="s">
        <v>692</v>
      </c>
      <c r="D1362" s="161">
        <v>1</v>
      </c>
      <c r="E1362" s="162" t="s">
        <v>1766</v>
      </c>
      <c r="F1362" s="162" t="s">
        <v>1454</v>
      </c>
      <c r="G1362" s="162"/>
      <c r="H1362" s="161">
        <v>1</v>
      </c>
      <c r="I1362" s="99" t="s">
        <v>43</v>
      </c>
      <c r="J1362" s="99" t="s">
        <v>1454</v>
      </c>
      <c r="K1362" s="161" t="str">
        <f t="shared" si="1368"/>
        <v>NC_01_28_5702p57.11</v>
      </c>
      <c r="L1362" s="79">
        <v>0</v>
      </c>
      <c r="M1362" s="100">
        <f t="shared" ref="M1362:U1362" si="1379">(L1362*M$5)</f>
        <v>0</v>
      </c>
      <c r="N1362" s="100">
        <f t="shared" si="1379"/>
        <v>0</v>
      </c>
      <c r="O1362" s="100">
        <f t="shared" si="1379"/>
        <v>0</v>
      </c>
      <c r="P1362" s="100">
        <f t="shared" si="1379"/>
        <v>0</v>
      </c>
      <c r="Q1362" s="100">
        <f t="shared" si="1379"/>
        <v>0</v>
      </c>
      <c r="R1362" s="100">
        <f t="shared" si="1379"/>
        <v>0</v>
      </c>
      <c r="S1362" s="100">
        <f t="shared" si="1379"/>
        <v>0</v>
      </c>
      <c r="T1362" s="100">
        <f t="shared" si="1379"/>
        <v>0</v>
      </c>
      <c r="U1362" s="100">
        <f t="shared" si="1379"/>
        <v>0</v>
      </c>
      <c r="V1362" s="162"/>
    </row>
    <row r="1363" spans="1:22" x14ac:dyDescent="0.25">
      <c r="A1363" s="98" t="s">
        <v>637</v>
      </c>
      <c r="B1363" s="95">
        <v>43739</v>
      </c>
      <c r="C1363" s="162" t="s">
        <v>692</v>
      </c>
      <c r="D1363" s="161">
        <v>1</v>
      </c>
      <c r="E1363" s="162" t="s">
        <v>1767</v>
      </c>
      <c r="F1363" s="162" t="s">
        <v>1477</v>
      </c>
      <c r="G1363" s="162"/>
      <c r="H1363" s="161">
        <v>1</v>
      </c>
      <c r="I1363" s="99" t="s">
        <v>53</v>
      </c>
      <c r="J1363" s="99" t="s">
        <v>1768</v>
      </c>
      <c r="K1363" s="161" t="str">
        <f t="shared" si="1368"/>
        <v>NC_01_XX_5704p57.15</v>
      </c>
      <c r="L1363" s="79">
        <v>0</v>
      </c>
      <c r="M1363" s="100">
        <f t="shared" ref="M1363:U1363" si="1380">(L1363*M$5)</f>
        <v>0</v>
      </c>
      <c r="N1363" s="100">
        <f t="shared" si="1380"/>
        <v>0</v>
      </c>
      <c r="O1363" s="100">
        <f t="shared" si="1380"/>
        <v>0</v>
      </c>
      <c r="P1363" s="100">
        <f t="shared" si="1380"/>
        <v>0</v>
      </c>
      <c r="Q1363" s="100">
        <f t="shared" si="1380"/>
        <v>0</v>
      </c>
      <c r="R1363" s="100">
        <f t="shared" si="1380"/>
        <v>0</v>
      </c>
      <c r="S1363" s="100">
        <f t="shared" si="1380"/>
        <v>0</v>
      </c>
      <c r="T1363" s="100">
        <f t="shared" si="1380"/>
        <v>0</v>
      </c>
      <c r="U1363" s="100">
        <f t="shared" si="1380"/>
        <v>0</v>
      </c>
      <c r="V1363" s="162"/>
    </row>
    <row r="1364" spans="1:22" x14ac:dyDescent="0.25">
      <c r="A1364" s="98" t="s">
        <v>637</v>
      </c>
      <c r="B1364" s="95">
        <v>43739</v>
      </c>
      <c r="C1364" s="162" t="s">
        <v>692</v>
      </c>
      <c r="D1364" s="161">
        <v>1</v>
      </c>
      <c r="E1364" s="162" t="s">
        <v>1769</v>
      </c>
      <c r="F1364" s="162" t="s">
        <v>1477</v>
      </c>
      <c r="G1364" s="162"/>
      <c r="H1364" s="161">
        <v>1</v>
      </c>
      <c r="I1364" s="99" t="s">
        <v>53</v>
      </c>
      <c r="J1364" s="99" t="s">
        <v>1768</v>
      </c>
      <c r="K1364" s="161" t="str">
        <f t="shared" si="1368"/>
        <v>NC_01_XX_5705p57.15</v>
      </c>
      <c r="L1364" s="79">
        <v>0</v>
      </c>
      <c r="M1364" s="100">
        <f t="shared" ref="M1364:U1364" si="1381">(L1364*M$5)</f>
        <v>0</v>
      </c>
      <c r="N1364" s="100">
        <f t="shared" si="1381"/>
        <v>0</v>
      </c>
      <c r="O1364" s="100">
        <f t="shared" si="1381"/>
        <v>0</v>
      </c>
      <c r="P1364" s="100">
        <f t="shared" si="1381"/>
        <v>0</v>
      </c>
      <c r="Q1364" s="100">
        <f t="shared" si="1381"/>
        <v>0</v>
      </c>
      <c r="R1364" s="100">
        <f t="shared" si="1381"/>
        <v>0</v>
      </c>
      <c r="S1364" s="100">
        <f t="shared" si="1381"/>
        <v>0</v>
      </c>
      <c r="T1364" s="100">
        <f t="shared" si="1381"/>
        <v>0</v>
      </c>
      <c r="U1364" s="100">
        <f t="shared" si="1381"/>
        <v>0</v>
      </c>
      <c r="V1364" s="162"/>
    </row>
    <row r="1365" spans="1:22" x14ac:dyDescent="0.25">
      <c r="A1365" s="98" t="s">
        <v>106</v>
      </c>
      <c r="B1365" s="95">
        <v>43678</v>
      </c>
      <c r="C1365" s="162" t="s">
        <v>692</v>
      </c>
      <c r="D1365" s="161">
        <v>2</v>
      </c>
      <c r="E1365" s="162" t="s">
        <v>1770</v>
      </c>
      <c r="F1365" s="162" t="s">
        <v>1133</v>
      </c>
      <c r="G1365" s="162"/>
      <c r="H1365" s="161">
        <v>1</v>
      </c>
      <c r="I1365" s="99" t="s">
        <v>45</v>
      </c>
      <c r="J1365" s="99" t="s">
        <v>46</v>
      </c>
      <c r="K1365" s="161" t="str">
        <f t="shared" si="1368"/>
        <v>NC_02_17_5774p57.12</v>
      </c>
      <c r="L1365" s="79">
        <v>0</v>
      </c>
      <c r="M1365" s="100">
        <f t="shared" ref="M1365:U1365" si="1382">(L1365*M$5)</f>
        <v>0</v>
      </c>
      <c r="N1365" s="100">
        <f t="shared" si="1382"/>
        <v>0</v>
      </c>
      <c r="O1365" s="100">
        <f t="shared" si="1382"/>
        <v>0</v>
      </c>
      <c r="P1365" s="100">
        <f t="shared" si="1382"/>
        <v>0</v>
      </c>
      <c r="Q1365" s="100">
        <f t="shared" si="1382"/>
        <v>0</v>
      </c>
      <c r="R1365" s="100">
        <f t="shared" si="1382"/>
        <v>0</v>
      </c>
      <c r="S1365" s="100">
        <f t="shared" si="1382"/>
        <v>0</v>
      </c>
      <c r="T1365" s="100">
        <f t="shared" si="1382"/>
        <v>0</v>
      </c>
      <c r="U1365" s="100">
        <f t="shared" si="1382"/>
        <v>0</v>
      </c>
      <c r="V1365" s="162"/>
    </row>
    <row r="1366" spans="1:22" x14ac:dyDescent="0.25">
      <c r="A1366" s="98" t="s">
        <v>106</v>
      </c>
      <c r="B1366" s="95">
        <v>43586</v>
      </c>
      <c r="C1366" s="162" t="s">
        <v>692</v>
      </c>
      <c r="D1366" s="161">
        <v>2</v>
      </c>
      <c r="E1366" s="162" t="s">
        <v>1771</v>
      </c>
      <c r="F1366" s="162" t="s">
        <v>1676</v>
      </c>
      <c r="G1366" s="162"/>
      <c r="H1366" s="161">
        <v>1</v>
      </c>
      <c r="I1366" s="99" t="s">
        <v>62</v>
      </c>
      <c r="J1366" s="99" t="s">
        <v>63</v>
      </c>
      <c r="K1366" s="161" t="str">
        <f t="shared" si="1368"/>
        <v>NC_02_19_5701p57.22</v>
      </c>
      <c r="L1366" s="79">
        <v>0</v>
      </c>
      <c r="M1366" s="100">
        <f t="shared" ref="M1366:U1366" si="1383">(L1366*M$5)</f>
        <v>0</v>
      </c>
      <c r="N1366" s="100">
        <f t="shared" si="1383"/>
        <v>0</v>
      </c>
      <c r="O1366" s="100">
        <f t="shared" si="1383"/>
        <v>0</v>
      </c>
      <c r="P1366" s="100">
        <f t="shared" si="1383"/>
        <v>0</v>
      </c>
      <c r="Q1366" s="100">
        <f t="shared" si="1383"/>
        <v>0</v>
      </c>
      <c r="R1366" s="100">
        <f t="shared" si="1383"/>
        <v>0</v>
      </c>
      <c r="S1366" s="100">
        <f t="shared" si="1383"/>
        <v>0</v>
      </c>
      <c r="T1366" s="100">
        <f t="shared" si="1383"/>
        <v>0</v>
      </c>
      <c r="U1366" s="100">
        <f t="shared" si="1383"/>
        <v>0</v>
      </c>
      <c r="V1366" s="162"/>
    </row>
    <row r="1367" spans="1:22" x14ac:dyDescent="0.25">
      <c r="A1367" s="98" t="s">
        <v>106</v>
      </c>
      <c r="B1367" s="95">
        <v>43586</v>
      </c>
      <c r="C1367" s="162" t="s">
        <v>692</v>
      </c>
      <c r="D1367" s="161">
        <v>2</v>
      </c>
      <c r="E1367" s="162" t="s">
        <v>1772</v>
      </c>
      <c r="F1367" s="162" t="s">
        <v>1676</v>
      </c>
      <c r="G1367" s="162"/>
      <c r="H1367" s="161">
        <v>1</v>
      </c>
      <c r="I1367" s="99" t="s">
        <v>62</v>
      </c>
      <c r="J1367" s="99" t="s">
        <v>63</v>
      </c>
      <c r="K1367" s="161" t="str">
        <f t="shared" si="1368"/>
        <v>NC_02_19_5702p57.22</v>
      </c>
      <c r="L1367" s="79">
        <v>0</v>
      </c>
      <c r="M1367" s="100">
        <f t="shared" ref="M1367:U1367" si="1384">(L1367*M$5)</f>
        <v>0</v>
      </c>
      <c r="N1367" s="100">
        <f t="shared" si="1384"/>
        <v>0</v>
      </c>
      <c r="O1367" s="100">
        <f t="shared" si="1384"/>
        <v>0</v>
      </c>
      <c r="P1367" s="100">
        <f t="shared" si="1384"/>
        <v>0</v>
      </c>
      <c r="Q1367" s="100">
        <f t="shared" si="1384"/>
        <v>0</v>
      </c>
      <c r="R1367" s="100">
        <f t="shared" si="1384"/>
        <v>0</v>
      </c>
      <c r="S1367" s="100">
        <f t="shared" si="1384"/>
        <v>0</v>
      </c>
      <c r="T1367" s="100">
        <f t="shared" si="1384"/>
        <v>0</v>
      </c>
      <c r="U1367" s="100">
        <f t="shared" si="1384"/>
        <v>0</v>
      </c>
      <c r="V1367" s="162"/>
    </row>
    <row r="1368" spans="1:22" x14ac:dyDescent="0.25">
      <c r="A1368" s="98" t="s">
        <v>106</v>
      </c>
      <c r="B1368" s="95">
        <v>43586</v>
      </c>
      <c r="C1368" s="162" t="s">
        <v>692</v>
      </c>
      <c r="D1368" s="161">
        <v>2</v>
      </c>
      <c r="E1368" s="162" t="s">
        <v>1773</v>
      </c>
      <c r="F1368" s="162" t="s">
        <v>1676</v>
      </c>
      <c r="G1368" s="162"/>
      <c r="H1368" s="161">
        <v>1</v>
      </c>
      <c r="I1368" s="99" t="s">
        <v>62</v>
      </c>
      <c r="J1368" s="99" t="s">
        <v>63</v>
      </c>
      <c r="K1368" s="161" t="str">
        <f t="shared" si="1368"/>
        <v>NC_02_19_5703p57.22</v>
      </c>
      <c r="L1368" s="79">
        <v>0</v>
      </c>
      <c r="M1368" s="100">
        <f t="shared" ref="M1368:U1368" si="1385">(L1368*M$5)</f>
        <v>0</v>
      </c>
      <c r="N1368" s="100">
        <f t="shared" si="1385"/>
        <v>0</v>
      </c>
      <c r="O1368" s="100">
        <f t="shared" si="1385"/>
        <v>0</v>
      </c>
      <c r="P1368" s="100">
        <f t="shared" si="1385"/>
        <v>0</v>
      </c>
      <c r="Q1368" s="100">
        <f t="shared" si="1385"/>
        <v>0</v>
      </c>
      <c r="R1368" s="100">
        <f t="shared" si="1385"/>
        <v>0</v>
      </c>
      <c r="S1368" s="100">
        <f t="shared" si="1385"/>
        <v>0</v>
      </c>
      <c r="T1368" s="100">
        <f t="shared" si="1385"/>
        <v>0</v>
      </c>
      <c r="U1368" s="100">
        <f t="shared" si="1385"/>
        <v>0</v>
      </c>
      <c r="V1368" s="162"/>
    </row>
    <row r="1369" spans="1:22" x14ac:dyDescent="0.25">
      <c r="A1369" s="98" t="s">
        <v>106</v>
      </c>
      <c r="B1369" s="95">
        <v>43586</v>
      </c>
      <c r="C1369" s="162" t="s">
        <v>692</v>
      </c>
      <c r="D1369" s="161">
        <v>2</v>
      </c>
      <c r="E1369" s="162" t="s">
        <v>1774</v>
      </c>
      <c r="F1369" s="162" t="s">
        <v>1676</v>
      </c>
      <c r="G1369" s="162"/>
      <c r="H1369" s="161">
        <v>1</v>
      </c>
      <c r="I1369" s="99" t="s">
        <v>62</v>
      </c>
      <c r="J1369" s="99" t="s">
        <v>63</v>
      </c>
      <c r="K1369" s="161" t="str">
        <f t="shared" si="1368"/>
        <v>NC_02_19_5704p57.22</v>
      </c>
      <c r="L1369" s="79">
        <v>0</v>
      </c>
      <c r="M1369" s="100">
        <f t="shared" ref="M1369:U1369" si="1386">(L1369*M$5)</f>
        <v>0</v>
      </c>
      <c r="N1369" s="100">
        <f t="shared" si="1386"/>
        <v>0</v>
      </c>
      <c r="O1369" s="100">
        <f t="shared" si="1386"/>
        <v>0</v>
      </c>
      <c r="P1369" s="100">
        <f t="shared" si="1386"/>
        <v>0</v>
      </c>
      <c r="Q1369" s="100">
        <f t="shared" si="1386"/>
        <v>0</v>
      </c>
      <c r="R1369" s="100">
        <f t="shared" si="1386"/>
        <v>0</v>
      </c>
      <c r="S1369" s="100">
        <f t="shared" si="1386"/>
        <v>0</v>
      </c>
      <c r="T1369" s="100">
        <f t="shared" si="1386"/>
        <v>0</v>
      </c>
      <c r="U1369" s="100">
        <f t="shared" si="1386"/>
        <v>0</v>
      </c>
      <c r="V1369" s="162"/>
    </row>
    <row r="1370" spans="1:22" x14ac:dyDescent="0.25">
      <c r="A1370" s="98" t="s">
        <v>106</v>
      </c>
      <c r="B1370" s="95">
        <v>43586</v>
      </c>
      <c r="C1370" s="162" t="s">
        <v>692</v>
      </c>
      <c r="D1370" s="161">
        <v>2</v>
      </c>
      <c r="E1370" s="162" t="s">
        <v>1775</v>
      </c>
      <c r="F1370" s="162" t="s">
        <v>1676</v>
      </c>
      <c r="G1370" s="162"/>
      <c r="H1370" s="161">
        <v>1</v>
      </c>
      <c r="I1370" s="99" t="s">
        <v>62</v>
      </c>
      <c r="J1370" s="99" t="s">
        <v>63</v>
      </c>
      <c r="K1370" s="161" t="str">
        <f t="shared" si="1368"/>
        <v>NC_02_19_5705p57.22</v>
      </c>
      <c r="L1370" s="79">
        <v>0</v>
      </c>
      <c r="M1370" s="100">
        <f t="shared" ref="M1370:U1370" si="1387">(L1370*M$5)</f>
        <v>0</v>
      </c>
      <c r="N1370" s="100">
        <f t="shared" si="1387"/>
        <v>0</v>
      </c>
      <c r="O1370" s="100">
        <f t="shared" si="1387"/>
        <v>0</v>
      </c>
      <c r="P1370" s="100">
        <f t="shared" si="1387"/>
        <v>0</v>
      </c>
      <c r="Q1370" s="100">
        <f t="shared" si="1387"/>
        <v>0</v>
      </c>
      <c r="R1370" s="100">
        <f t="shared" si="1387"/>
        <v>0</v>
      </c>
      <c r="S1370" s="100">
        <f t="shared" si="1387"/>
        <v>0</v>
      </c>
      <c r="T1370" s="100">
        <f t="shared" si="1387"/>
        <v>0</v>
      </c>
      <c r="U1370" s="100">
        <f t="shared" si="1387"/>
        <v>0</v>
      </c>
      <c r="V1370" s="162"/>
    </row>
    <row r="1371" spans="1:22" x14ac:dyDescent="0.25">
      <c r="A1371" s="98" t="s">
        <v>106</v>
      </c>
      <c r="B1371" s="95">
        <v>43586</v>
      </c>
      <c r="C1371" s="162" t="s">
        <v>692</v>
      </c>
      <c r="D1371" s="161">
        <v>2</v>
      </c>
      <c r="E1371" s="162" t="s">
        <v>1776</v>
      </c>
      <c r="F1371" s="162" t="s">
        <v>1676</v>
      </c>
      <c r="G1371" s="162"/>
      <c r="H1371" s="161">
        <v>1</v>
      </c>
      <c r="I1371" s="99" t="s">
        <v>62</v>
      </c>
      <c r="J1371" s="99" t="s">
        <v>63</v>
      </c>
      <c r="K1371" s="161" t="str">
        <f t="shared" si="1368"/>
        <v>NC_02_19_5706p57.22</v>
      </c>
      <c r="L1371" s="79">
        <v>0</v>
      </c>
      <c r="M1371" s="100">
        <f t="shared" ref="M1371:U1371" si="1388">(L1371*M$5)</f>
        <v>0</v>
      </c>
      <c r="N1371" s="100">
        <f t="shared" si="1388"/>
        <v>0</v>
      </c>
      <c r="O1371" s="100">
        <f t="shared" si="1388"/>
        <v>0</v>
      </c>
      <c r="P1371" s="100">
        <f t="shared" si="1388"/>
        <v>0</v>
      </c>
      <c r="Q1371" s="100">
        <f t="shared" si="1388"/>
        <v>0</v>
      </c>
      <c r="R1371" s="100">
        <f t="shared" si="1388"/>
        <v>0</v>
      </c>
      <c r="S1371" s="100">
        <f t="shared" si="1388"/>
        <v>0</v>
      </c>
      <c r="T1371" s="100">
        <f t="shared" si="1388"/>
        <v>0</v>
      </c>
      <c r="U1371" s="100">
        <f t="shared" si="1388"/>
        <v>0</v>
      </c>
      <c r="V1371" s="162"/>
    </row>
    <row r="1372" spans="1:22" x14ac:dyDescent="0.25">
      <c r="A1372" s="98" t="s">
        <v>106</v>
      </c>
      <c r="B1372" s="95">
        <v>43586</v>
      </c>
      <c r="C1372" s="162" t="s">
        <v>692</v>
      </c>
      <c r="D1372" s="161">
        <v>2</v>
      </c>
      <c r="E1372" s="162" t="s">
        <v>1777</v>
      </c>
      <c r="F1372" s="162" t="s">
        <v>1676</v>
      </c>
      <c r="G1372" s="162"/>
      <c r="H1372" s="161">
        <v>1</v>
      </c>
      <c r="I1372" s="99" t="s">
        <v>62</v>
      </c>
      <c r="J1372" s="99" t="s">
        <v>63</v>
      </c>
      <c r="K1372" s="161" t="str">
        <f t="shared" si="1368"/>
        <v>NC_02_19_5707p57.22</v>
      </c>
      <c r="L1372" s="79">
        <v>0</v>
      </c>
      <c r="M1372" s="100">
        <f t="shared" ref="M1372:U1372" si="1389">(L1372*M$5)</f>
        <v>0</v>
      </c>
      <c r="N1372" s="100">
        <f t="shared" si="1389"/>
        <v>0</v>
      </c>
      <c r="O1372" s="100">
        <f t="shared" si="1389"/>
        <v>0</v>
      </c>
      <c r="P1372" s="100">
        <f t="shared" si="1389"/>
        <v>0</v>
      </c>
      <c r="Q1372" s="100">
        <f t="shared" si="1389"/>
        <v>0</v>
      </c>
      <c r="R1372" s="100">
        <f t="shared" si="1389"/>
        <v>0</v>
      </c>
      <c r="S1372" s="100">
        <f t="shared" si="1389"/>
        <v>0</v>
      </c>
      <c r="T1372" s="100">
        <f t="shared" si="1389"/>
        <v>0</v>
      </c>
      <c r="U1372" s="100">
        <f t="shared" si="1389"/>
        <v>0</v>
      </c>
      <c r="V1372" s="162"/>
    </row>
    <row r="1373" spans="1:22" x14ac:dyDescent="0.25">
      <c r="A1373" s="98" t="s">
        <v>106</v>
      </c>
      <c r="B1373" s="95">
        <v>43586</v>
      </c>
      <c r="C1373" s="162" t="s">
        <v>692</v>
      </c>
      <c r="D1373" s="161">
        <v>2</v>
      </c>
      <c r="E1373" s="162" t="s">
        <v>1778</v>
      </c>
      <c r="F1373" s="162" t="s">
        <v>1676</v>
      </c>
      <c r="G1373" s="162"/>
      <c r="H1373" s="161">
        <v>1</v>
      </c>
      <c r="I1373" s="99" t="s">
        <v>62</v>
      </c>
      <c r="J1373" s="99" t="s">
        <v>63</v>
      </c>
      <c r="K1373" s="161" t="str">
        <f t="shared" si="1368"/>
        <v>NC_02_19_5708p57.22</v>
      </c>
      <c r="L1373" s="79">
        <v>0</v>
      </c>
      <c r="M1373" s="100">
        <f t="shared" ref="M1373:U1373" si="1390">(L1373*M$5)</f>
        <v>0</v>
      </c>
      <c r="N1373" s="100">
        <f t="shared" si="1390"/>
        <v>0</v>
      </c>
      <c r="O1373" s="100">
        <f t="shared" si="1390"/>
        <v>0</v>
      </c>
      <c r="P1373" s="100">
        <f t="shared" si="1390"/>
        <v>0</v>
      </c>
      <c r="Q1373" s="100">
        <f t="shared" si="1390"/>
        <v>0</v>
      </c>
      <c r="R1373" s="100">
        <f t="shared" si="1390"/>
        <v>0</v>
      </c>
      <c r="S1373" s="100">
        <f t="shared" si="1390"/>
        <v>0</v>
      </c>
      <c r="T1373" s="100">
        <f t="shared" si="1390"/>
        <v>0</v>
      </c>
      <c r="U1373" s="100">
        <f t="shared" si="1390"/>
        <v>0</v>
      </c>
      <c r="V1373" s="162"/>
    </row>
    <row r="1374" spans="1:22" x14ac:dyDescent="0.25">
      <c r="A1374" s="98" t="s">
        <v>106</v>
      </c>
      <c r="B1374" s="95">
        <v>43678</v>
      </c>
      <c r="C1374" s="162" t="s">
        <v>692</v>
      </c>
      <c r="D1374" s="161">
        <v>2</v>
      </c>
      <c r="E1374" s="162" t="s">
        <v>1779</v>
      </c>
      <c r="F1374" s="162" t="s">
        <v>1133</v>
      </c>
      <c r="G1374" s="162"/>
      <c r="H1374" s="161">
        <v>1</v>
      </c>
      <c r="I1374" s="99" t="s">
        <v>45</v>
      </c>
      <c r="J1374" s="99" t="s">
        <v>46</v>
      </c>
      <c r="K1374" s="161" t="str">
        <f t="shared" si="1368"/>
        <v>NC_02_19_5774p57.12</v>
      </c>
      <c r="L1374" s="79">
        <v>0</v>
      </c>
      <c r="M1374" s="100">
        <f t="shared" ref="M1374:U1374" si="1391">(L1374*M$5)</f>
        <v>0</v>
      </c>
      <c r="N1374" s="100">
        <f t="shared" si="1391"/>
        <v>0</v>
      </c>
      <c r="O1374" s="100">
        <f t="shared" si="1391"/>
        <v>0</v>
      </c>
      <c r="P1374" s="100">
        <f t="shared" si="1391"/>
        <v>0</v>
      </c>
      <c r="Q1374" s="100">
        <f t="shared" si="1391"/>
        <v>0</v>
      </c>
      <c r="R1374" s="100">
        <f t="shared" si="1391"/>
        <v>0</v>
      </c>
      <c r="S1374" s="100">
        <f t="shared" si="1391"/>
        <v>0</v>
      </c>
      <c r="T1374" s="100">
        <f t="shared" si="1391"/>
        <v>0</v>
      </c>
      <c r="U1374" s="100">
        <f t="shared" si="1391"/>
        <v>0</v>
      </c>
      <c r="V1374" s="162"/>
    </row>
    <row r="1375" spans="1:22" x14ac:dyDescent="0.25">
      <c r="A1375" s="98" t="s">
        <v>106</v>
      </c>
      <c r="B1375" s="95">
        <v>43678</v>
      </c>
      <c r="C1375" s="162" t="s">
        <v>692</v>
      </c>
      <c r="D1375" s="161">
        <v>2</v>
      </c>
      <c r="E1375" s="162" t="s">
        <v>1780</v>
      </c>
      <c r="F1375" s="162" t="s">
        <v>1133</v>
      </c>
      <c r="G1375" s="162"/>
      <c r="H1375" s="161">
        <v>1</v>
      </c>
      <c r="I1375" s="99" t="s">
        <v>45</v>
      </c>
      <c r="J1375" s="99" t="s">
        <v>46</v>
      </c>
      <c r="K1375" s="161" t="str">
        <f t="shared" si="1368"/>
        <v>NC_02_19_5775p57.12</v>
      </c>
      <c r="L1375" s="79">
        <v>0</v>
      </c>
      <c r="M1375" s="100">
        <f t="shared" ref="M1375:U1375" si="1392">(L1375*M$5)</f>
        <v>0</v>
      </c>
      <c r="N1375" s="100">
        <f t="shared" si="1392"/>
        <v>0</v>
      </c>
      <c r="O1375" s="100">
        <f t="shared" si="1392"/>
        <v>0</v>
      </c>
      <c r="P1375" s="100">
        <f t="shared" si="1392"/>
        <v>0</v>
      </c>
      <c r="Q1375" s="100">
        <f t="shared" si="1392"/>
        <v>0</v>
      </c>
      <c r="R1375" s="100">
        <f t="shared" si="1392"/>
        <v>0</v>
      </c>
      <c r="S1375" s="100">
        <f t="shared" si="1392"/>
        <v>0</v>
      </c>
      <c r="T1375" s="100">
        <f t="shared" si="1392"/>
        <v>0</v>
      </c>
      <c r="U1375" s="100">
        <f t="shared" si="1392"/>
        <v>0</v>
      </c>
      <c r="V1375" s="162"/>
    </row>
    <row r="1376" spans="1:22" x14ac:dyDescent="0.25">
      <c r="A1376" s="98" t="s">
        <v>106</v>
      </c>
      <c r="B1376" s="95">
        <v>43678</v>
      </c>
      <c r="C1376" s="162" t="s">
        <v>692</v>
      </c>
      <c r="D1376" s="161">
        <v>2</v>
      </c>
      <c r="E1376" s="162" t="s">
        <v>1781</v>
      </c>
      <c r="F1376" s="162" t="s">
        <v>1133</v>
      </c>
      <c r="G1376" s="162"/>
      <c r="H1376" s="161">
        <v>1</v>
      </c>
      <c r="I1376" s="99" t="s">
        <v>45</v>
      </c>
      <c r="J1376" s="99" t="s">
        <v>46</v>
      </c>
      <c r="K1376" s="161" t="str">
        <f t="shared" si="1368"/>
        <v>NC_02_19_5776p57.12</v>
      </c>
      <c r="L1376" s="79">
        <v>0</v>
      </c>
      <c r="M1376" s="100">
        <f t="shared" ref="M1376:U1376" si="1393">(L1376*M$5)</f>
        <v>0</v>
      </c>
      <c r="N1376" s="100">
        <f t="shared" si="1393"/>
        <v>0</v>
      </c>
      <c r="O1376" s="100">
        <f t="shared" si="1393"/>
        <v>0</v>
      </c>
      <c r="P1376" s="100">
        <f t="shared" si="1393"/>
        <v>0</v>
      </c>
      <c r="Q1376" s="100">
        <f t="shared" si="1393"/>
        <v>0</v>
      </c>
      <c r="R1376" s="100">
        <f t="shared" si="1393"/>
        <v>0</v>
      </c>
      <c r="S1376" s="100">
        <f t="shared" si="1393"/>
        <v>0</v>
      </c>
      <c r="T1376" s="100">
        <f t="shared" si="1393"/>
        <v>0</v>
      </c>
      <c r="U1376" s="100">
        <f t="shared" si="1393"/>
        <v>0</v>
      </c>
      <c r="V1376" s="162"/>
    </row>
    <row r="1377" spans="1:22" x14ac:dyDescent="0.25">
      <c r="A1377" s="98" t="s">
        <v>106</v>
      </c>
      <c r="B1377" s="95">
        <v>43678</v>
      </c>
      <c r="C1377" s="162" t="s">
        <v>692</v>
      </c>
      <c r="D1377" s="161">
        <v>2</v>
      </c>
      <c r="E1377" s="162" t="s">
        <v>1782</v>
      </c>
      <c r="F1377" s="162" t="s">
        <v>1133</v>
      </c>
      <c r="G1377" s="162"/>
      <c r="H1377" s="161">
        <v>1</v>
      </c>
      <c r="I1377" s="99" t="s">
        <v>45</v>
      </c>
      <c r="J1377" s="99" t="s">
        <v>46</v>
      </c>
      <c r="K1377" s="161" t="str">
        <f t="shared" si="1368"/>
        <v>NC_02_19_5777p57.12</v>
      </c>
      <c r="L1377" s="79">
        <v>0</v>
      </c>
      <c r="M1377" s="100">
        <f t="shared" ref="M1377:U1377" si="1394">(L1377*M$5)</f>
        <v>0</v>
      </c>
      <c r="N1377" s="100">
        <f t="shared" si="1394"/>
        <v>0</v>
      </c>
      <c r="O1377" s="100">
        <f t="shared" si="1394"/>
        <v>0</v>
      </c>
      <c r="P1377" s="100">
        <f t="shared" si="1394"/>
        <v>0</v>
      </c>
      <c r="Q1377" s="100">
        <f t="shared" si="1394"/>
        <v>0</v>
      </c>
      <c r="R1377" s="100">
        <f t="shared" si="1394"/>
        <v>0</v>
      </c>
      <c r="S1377" s="100">
        <f t="shared" si="1394"/>
        <v>0</v>
      </c>
      <c r="T1377" s="100">
        <f t="shared" si="1394"/>
        <v>0</v>
      </c>
      <c r="U1377" s="100">
        <f t="shared" si="1394"/>
        <v>0</v>
      </c>
      <c r="V1377" s="162"/>
    </row>
    <row r="1378" spans="1:22" x14ac:dyDescent="0.25">
      <c r="A1378" s="98" t="s">
        <v>106</v>
      </c>
      <c r="B1378" s="95">
        <v>43586</v>
      </c>
      <c r="C1378" s="162" t="s">
        <v>692</v>
      </c>
      <c r="D1378" s="161">
        <v>2</v>
      </c>
      <c r="E1378" s="162" t="s">
        <v>1783</v>
      </c>
      <c r="F1378" s="162" t="s">
        <v>1676</v>
      </c>
      <c r="G1378" s="162"/>
      <c r="H1378" s="161">
        <v>1</v>
      </c>
      <c r="I1378" s="99" t="s">
        <v>62</v>
      </c>
      <c r="J1378" s="99" t="s">
        <v>63</v>
      </c>
      <c r="K1378" s="161" t="str">
        <f t="shared" si="1368"/>
        <v>NC_02_26_5701p57.22</v>
      </c>
      <c r="L1378" s="79">
        <v>0</v>
      </c>
      <c r="M1378" s="100">
        <f t="shared" ref="M1378:U1378" si="1395">(L1378*M$5)</f>
        <v>0</v>
      </c>
      <c r="N1378" s="100">
        <f t="shared" si="1395"/>
        <v>0</v>
      </c>
      <c r="O1378" s="100">
        <f t="shared" si="1395"/>
        <v>0</v>
      </c>
      <c r="P1378" s="100">
        <f t="shared" si="1395"/>
        <v>0</v>
      </c>
      <c r="Q1378" s="100">
        <f t="shared" si="1395"/>
        <v>0</v>
      </c>
      <c r="R1378" s="100">
        <f t="shared" si="1395"/>
        <v>0</v>
      </c>
      <c r="S1378" s="100">
        <f t="shared" si="1395"/>
        <v>0</v>
      </c>
      <c r="T1378" s="100">
        <f t="shared" si="1395"/>
        <v>0</v>
      </c>
      <c r="U1378" s="100">
        <f t="shared" si="1395"/>
        <v>0</v>
      </c>
      <c r="V1378" s="162"/>
    </row>
    <row r="1379" spans="1:22" x14ac:dyDescent="0.25">
      <c r="A1379" s="98" t="s">
        <v>106</v>
      </c>
      <c r="B1379" s="95">
        <v>43586</v>
      </c>
      <c r="C1379" s="162" t="s">
        <v>692</v>
      </c>
      <c r="D1379" s="161">
        <v>2</v>
      </c>
      <c r="E1379" s="162" t="s">
        <v>1784</v>
      </c>
      <c r="F1379" s="162" t="s">
        <v>1676</v>
      </c>
      <c r="G1379" s="162"/>
      <c r="H1379" s="161">
        <v>1</v>
      </c>
      <c r="I1379" s="99" t="s">
        <v>62</v>
      </c>
      <c r="J1379" s="99" t="s">
        <v>63</v>
      </c>
      <c r="K1379" s="161" t="str">
        <f t="shared" si="1368"/>
        <v>NC_02_26_5702p57.22</v>
      </c>
      <c r="L1379" s="79">
        <v>0</v>
      </c>
      <c r="M1379" s="100">
        <f t="shared" ref="M1379:U1379" si="1396">(L1379*M$5)</f>
        <v>0</v>
      </c>
      <c r="N1379" s="100">
        <f t="shared" si="1396"/>
        <v>0</v>
      </c>
      <c r="O1379" s="100">
        <f t="shared" si="1396"/>
        <v>0</v>
      </c>
      <c r="P1379" s="100">
        <f t="shared" si="1396"/>
        <v>0</v>
      </c>
      <c r="Q1379" s="100">
        <f t="shared" si="1396"/>
        <v>0</v>
      </c>
      <c r="R1379" s="100">
        <f t="shared" si="1396"/>
        <v>0</v>
      </c>
      <c r="S1379" s="100">
        <f t="shared" si="1396"/>
        <v>0</v>
      </c>
      <c r="T1379" s="100">
        <f t="shared" si="1396"/>
        <v>0</v>
      </c>
      <c r="U1379" s="100">
        <f t="shared" si="1396"/>
        <v>0</v>
      </c>
      <c r="V1379" s="162"/>
    </row>
    <row r="1380" spans="1:22" x14ac:dyDescent="0.25">
      <c r="A1380" s="98" t="s">
        <v>106</v>
      </c>
      <c r="B1380" s="95">
        <v>43678</v>
      </c>
      <c r="C1380" s="162" t="s">
        <v>692</v>
      </c>
      <c r="D1380" s="161">
        <v>2</v>
      </c>
      <c r="E1380" s="162" t="s">
        <v>1785</v>
      </c>
      <c r="F1380" s="162" t="s">
        <v>1133</v>
      </c>
      <c r="G1380" s="162"/>
      <c r="H1380" s="161">
        <v>1</v>
      </c>
      <c r="I1380" s="99" t="s">
        <v>45</v>
      </c>
      <c r="J1380" s="99" t="s">
        <v>46</v>
      </c>
      <c r="K1380" s="161" t="str">
        <f t="shared" si="1368"/>
        <v>NC_02_26_5774p57.12</v>
      </c>
      <c r="L1380" s="79">
        <v>0</v>
      </c>
      <c r="M1380" s="100">
        <f t="shared" ref="M1380:U1380" si="1397">(L1380*M$5)</f>
        <v>0</v>
      </c>
      <c r="N1380" s="100">
        <f t="shared" si="1397"/>
        <v>0</v>
      </c>
      <c r="O1380" s="100">
        <f t="shared" si="1397"/>
        <v>0</v>
      </c>
      <c r="P1380" s="100">
        <f t="shared" si="1397"/>
        <v>0</v>
      </c>
      <c r="Q1380" s="100">
        <f t="shared" si="1397"/>
        <v>0</v>
      </c>
      <c r="R1380" s="100">
        <f t="shared" si="1397"/>
        <v>0</v>
      </c>
      <c r="S1380" s="100">
        <f t="shared" si="1397"/>
        <v>0</v>
      </c>
      <c r="T1380" s="100">
        <f t="shared" si="1397"/>
        <v>0</v>
      </c>
      <c r="U1380" s="100">
        <f t="shared" si="1397"/>
        <v>0</v>
      </c>
      <c r="V1380" s="162"/>
    </row>
    <row r="1381" spans="1:22" x14ac:dyDescent="0.25">
      <c r="A1381" s="98" t="s">
        <v>106</v>
      </c>
      <c r="B1381" s="95">
        <v>43678</v>
      </c>
      <c r="C1381" s="162" t="s">
        <v>692</v>
      </c>
      <c r="D1381" s="161">
        <v>2</v>
      </c>
      <c r="E1381" s="162" t="s">
        <v>1786</v>
      </c>
      <c r="F1381" s="162" t="s">
        <v>1133</v>
      </c>
      <c r="G1381" s="162"/>
      <c r="H1381" s="161">
        <v>1</v>
      </c>
      <c r="I1381" s="99" t="s">
        <v>45</v>
      </c>
      <c r="J1381" s="99" t="s">
        <v>46</v>
      </c>
      <c r="K1381" s="161" t="str">
        <f t="shared" si="1368"/>
        <v>NC_02_26_5775p57.12</v>
      </c>
      <c r="L1381" s="79">
        <v>0</v>
      </c>
      <c r="M1381" s="100">
        <f t="shared" ref="M1381:U1381" si="1398">(L1381*M$5)</f>
        <v>0</v>
      </c>
      <c r="N1381" s="100">
        <f t="shared" si="1398"/>
        <v>0</v>
      </c>
      <c r="O1381" s="100">
        <f t="shared" si="1398"/>
        <v>0</v>
      </c>
      <c r="P1381" s="100">
        <f t="shared" si="1398"/>
        <v>0</v>
      </c>
      <c r="Q1381" s="100">
        <f t="shared" si="1398"/>
        <v>0</v>
      </c>
      <c r="R1381" s="100">
        <f t="shared" si="1398"/>
        <v>0</v>
      </c>
      <c r="S1381" s="100">
        <f t="shared" si="1398"/>
        <v>0</v>
      </c>
      <c r="T1381" s="100">
        <f t="shared" si="1398"/>
        <v>0</v>
      </c>
      <c r="U1381" s="100">
        <f t="shared" si="1398"/>
        <v>0</v>
      </c>
      <c r="V1381" s="162"/>
    </row>
    <row r="1382" spans="1:22" x14ac:dyDescent="0.25">
      <c r="A1382" s="98" t="s">
        <v>106</v>
      </c>
      <c r="B1382" s="95">
        <v>43678</v>
      </c>
      <c r="C1382" s="162" t="s">
        <v>692</v>
      </c>
      <c r="D1382" s="161">
        <v>2</v>
      </c>
      <c r="E1382" s="162" t="s">
        <v>1787</v>
      </c>
      <c r="F1382" s="162" t="s">
        <v>1133</v>
      </c>
      <c r="G1382" s="162"/>
      <c r="H1382" s="161">
        <v>1</v>
      </c>
      <c r="I1382" s="99" t="s">
        <v>45</v>
      </c>
      <c r="J1382" s="99" t="s">
        <v>46</v>
      </c>
      <c r="K1382" s="161" t="str">
        <f t="shared" si="1368"/>
        <v>NC_02_28_5773p57.12</v>
      </c>
      <c r="L1382" s="79">
        <v>0</v>
      </c>
      <c r="M1382" s="100">
        <f t="shared" ref="M1382:U1382" si="1399">(L1382*M$5)</f>
        <v>0</v>
      </c>
      <c r="N1382" s="100">
        <f t="shared" si="1399"/>
        <v>0</v>
      </c>
      <c r="O1382" s="100">
        <f t="shared" si="1399"/>
        <v>0</v>
      </c>
      <c r="P1382" s="100">
        <f t="shared" si="1399"/>
        <v>0</v>
      </c>
      <c r="Q1382" s="100">
        <f t="shared" si="1399"/>
        <v>0</v>
      </c>
      <c r="R1382" s="100">
        <f t="shared" si="1399"/>
        <v>0</v>
      </c>
      <c r="S1382" s="100">
        <f t="shared" si="1399"/>
        <v>0</v>
      </c>
      <c r="T1382" s="100">
        <f t="shared" si="1399"/>
        <v>0</v>
      </c>
      <c r="U1382" s="100">
        <f t="shared" si="1399"/>
        <v>0</v>
      </c>
      <c r="V1382" s="162"/>
    </row>
    <row r="1383" spans="1:22" x14ac:dyDescent="0.25">
      <c r="A1383" s="98" t="s">
        <v>106</v>
      </c>
      <c r="B1383" s="95">
        <v>43678</v>
      </c>
      <c r="C1383" s="162" t="s">
        <v>692</v>
      </c>
      <c r="D1383" s="161">
        <v>2</v>
      </c>
      <c r="E1383" s="162" t="s">
        <v>1788</v>
      </c>
      <c r="F1383" s="162" t="s">
        <v>1133</v>
      </c>
      <c r="G1383" s="162"/>
      <c r="H1383" s="161">
        <v>1</v>
      </c>
      <c r="I1383" s="99" t="s">
        <v>45</v>
      </c>
      <c r="J1383" s="99" t="s">
        <v>46</v>
      </c>
      <c r="K1383" s="161" t="str">
        <f t="shared" si="1368"/>
        <v>NC_02_28_5774p57.12</v>
      </c>
      <c r="L1383" s="79">
        <v>0</v>
      </c>
      <c r="M1383" s="100">
        <f t="shared" ref="M1383:U1383" si="1400">(L1383*M$5)</f>
        <v>0</v>
      </c>
      <c r="N1383" s="100">
        <f t="shared" si="1400"/>
        <v>0</v>
      </c>
      <c r="O1383" s="100">
        <f t="shared" si="1400"/>
        <v>0</v>
      </c>
      <c r="P1383" s="100">
        <f t="shared" si="1400"/>
        <v>0</v>
      </c>
      <c r="Q1383" s="100">
        <f t="shared" si="1400"/>
        <v>0</v>
      </c>
      <c r="R1383" s="100">
        <f t="shared" si="1400"/>
        <v>0</v>
      </c>
      <c r="S1383" s="100">
        <f t="shared" si="1400"/>
        <v>0</v>
      </c>
      <c r="T1383" s="100">
        <f t="shared" si="1400"/>
        <v>0</v>
      </c>
      <c r="U1383" s="100">
        <f t="shared" si="1400"/>
        <v>0</v>
      </c>
      <c r="V1383" s="162"/>
    </row>
    <row r="1384" spans="1:22" x14ac:dyDescent="0.25">
      <c r="A1384" s="98" t="s">
        <v>106</v>
      </c>
      <c r="B1384" s="95">
        <v>43678</v>
      </c>
      <c r="C1384" s="162" t="s">
        <v>692</v>
      </c>
      <c r="D1384" s="161">
        <v>2</v>
      </c>
      <c r="E1384" s="162" t="s">
        <v>1789</v>
      </c>
      <c r="F1384" s="162" t="s">
        <v>1133</v>
      </c>
      <c r="G1384" s="162"/>
      <c r="H1384" s="161">
        <v>1</v>
      </c>
      <c r="I1384" s="99" t="s">
        <v>45</v>
      </c>
      <c r="J1384" s="99" t="s">
        <v>46</v>
      </c>
      <c r="K1384" s="161" t="str">
        <f t="shared" si="1368"/>
        <v>NC_02_30_5773p57.12</v>
      </c>
      <c r="L1384" s="79">
        <v>0</v>
      </c>
      <c r="M1384" s="100">
        <f t="shared" ref="M1384:U1384" si="1401">(L1384*M$5)</f>
        <v>0</v>
      </c>
      <c r="N1384" s="100">
        <f t="shared" si="1401"/>
        <v>0</v>
      </c>
      <c r="O1384" s="100">
        <f t="shared" si="1401"/>
        <v>0</v>
      </c>
      <c r="P1384" s="100">
        <f t="shared" si="1401"/>
        <v>0</v>
      </c>
      <c r="Q1384" s="100">
        <f t="shared" si="1401"/>
        <v>0</v>
      </c>
      <c r="R1384" s="100">
        <f t="shared" si="1401"/>
        <v>0</v>
      </c>
      <c r="S1384" s="100">
        <f t="shared" si="1401"/>
        <v>0</v>
      </c>
      <c r="T1384" s="100">
        <f t="shared" si="1401"/>
        <v>0</v>
      </c>
      <c r="U1384" s="100">
        <f t="shared" si="1401"/>
        <v>0</v>
      </c>
      <c r="V1384" s="162"/>
    </row>
    <row r="1385" spans="1:22" x14ac:dyDescent="0.25">
      <c r="A1385" s="98" t="s">
        <v>637</v>
      </c>
      <c r="B1385" s="95">
        <v>43497</v>
      </c>
      <c r="C1385" s="162" t="s">
        <v>692</v>
      </c>
      <c r="D1385" s="161">
        <v>4</v>
      </c>
      <c r="E1385" s="162" t="s">
        <v>1790</v>
      </c>
      <c r="F1385" s="162" t="s">
        <v>1133</v>
      </c>
      <c r="G1385" s="162"/>
      <c r="H1385" s="161">
        <v>1</v>
      </c>
      <c r="I1385" s="99" t="s">
        <v>45</v>
      </c>
      <c r="J1385" s="99" t="s">
        <v>46</v>
      </c>
      <c r="K1385" s="161" t="str">
        <f t="shared" si="1368"/>
        <v>NC_04_02_5771p57.12</v>
      </c>
      <c r="L1385" s="79">
        <v>0</v>
      </c>
      <c r="M1385" s="100">
        <f t="shared" ref="M1385:U1385" si="1402">(L1385*M$5)</f>
        <v>0</v>
      </c>
      <c r="N1385" s="100">
        <f t="shared" si="1402"/>
        <v>0</v>
      </c>
      <c r="O1385" s="100">
        <f t="shared" si="1402"/>
        <v>0</v>
      </c>
      <c r="P1385" s="100">
        <f t="shared" si="1402"/>
        <v>0</v>
      </c>
      <c r="Q1385" s="100">
        <f t="shared" si="1402"/>
        <v>0</v>
      </c>
      <c r="R1385" s="100">
        <f t="shared" si="1402"/>
        <v>0</v>
      </c>
      <c r="S1385" s="100">
        <f t="shared" si="1402"/>
        <v>0</v>
      </c>
      <c r="T1385" s="100">
        <f t="shared" si="1402"/>
        <v>0</v>
      </c>
      <c r="U1385" s="100">
        <f t="shared" si="1402"/>
        <v>0</v>
      </c>
      <c r="V1385" s="162"/>
    </row>
    <row r="1386" spans="1:22" x14ac:dyDescent="0.25">
      <c r="A1386" s="98" t="s">
        <v>637</v>
      </c>
      <c r="B1386" s="95">
        <v>43497</v>
      </c>
      <c r="C1386" s="162" t="s">
        <v>692</v>
      </c>
      <c r="D1386" s="161">
        <v>4</v>
      </c>
      <c r="E1386" s="162" t="s">
        <v>1791</v>
      </c>
      <c r="F1386" s="162" t="s">
        <v>1133</v>
      </c>
      <c r="G1386" s="162"/>
      <c r="H1386" s="161">
        <v>1</v>
      </c>
      <c r="I1386" s="99" t="s">
        <v>45</v>
      </c>
      <c r="J1386" s="99" t="s">
        <v>46</v>
      </c>
      <c r="K1386" s="161" t="str">
        <f t="shared" si="1368"/>
        <v>NC_04_02_5772p57.12</v>
      </c>
      <c r="L1386" s="79">
        <v>0</v>
      </c>
      <c r="M1386" s="100">
        <f t="shared" ref="M1386:U1386" si="1403">(L1386*M$5)</f>
        <v>0</v>
      </c>
      <c r="N1386" s="100">
        <f t="shared" si="1403"/>
        <v>0</v>
      </c>
      <c r="O1386" s="100">
        <f t="shared" si="1403"/>
        <v>0</v>
      </c>
      <c r="P1386" s="100">
        <f t="shared" si="1403"/>
        <v>0</v>
      </c>
      <c r="Q1386" s="100">
        <f t="shared" si="1403"/>
        <v>0</v>
      </c>
      <c r="R1386" s="100">
        <f t="shared" si="1403"/>
        <v>0</v>
      </c>
      <c r="S1386" s="100">
        <f t="shared" si="1403"/>
        <v>0</v>
      </c>
      <c r="T1386" s="100">
        <f t="shared" si="1403"/>
        <v>0</v>
      </c>
      <c r="U1386" s="100">
        <f t="shared" si="1403"/>
        <v>0</v>
      </c>
      <c r="V1386" s="162"/>
    </row>
    <row r="1387" spans="1:22" x14ac:dyDescent="0.25">
      <c r="A1387" t="s">
        <v>112</v>
      </c>
      <c r="B1387" s="95">
        <v>45870</v>
      </c>
      <c r="C1387" t="s">
        <v>692</v>
      </c>
      <c r="D1387" s="2">
        <v>4</v>
      </c>
      <c r="E1387" t="s">
        <v>1792</v>
      </c>
      <c r="F1387" t="s">
        <v>1133</v>
      </c>
      <c r="H1387">
        <v>1</v>
      </c>
      <c r="I1387" t="s">
        <v>45</v>
      </c>
      <c r="J1387" t="s">
        <v>46</v>
      </c>
      <c r="K1387" t="str">
        <f t="shared" si="1368"/>
        <v>NC_04_03_5701p57.12</v>
      </c>
      <c r="L1387" s="79">
        <v>0</v>
      </c>
      <c r="M1387" s="100">
        <f t="shared" ref="M1387:U1387" si="1404">(L1387*M$5)</f>
        <v>0</v>
      </c>
      <c r="N1387" s="100">
        <f t="shared" si="1404"/>
        <v>0</v>
      </c>
      <c r="O1387" s="100">
        <f t="shared" si="1404"/>
        <v>0</v>
      </c>
      <c r="P1387" s="100">
        <f t="shared" si="1404"/>
        <v>0</v>
      </c>
      <c r="Q1387" s="100">
        <f t="shared" si="1404"/>
        <v>0</v>
      </c>
      <c r="R1387" s="100">
        <f t="shared" si="1404"/>
        <v>0</v>
      </c>
      <c r="S1387" s="100">
        <f t="shared" si="1404"/>
        <v>0</v>
      </c>
      <c r="T1387" s="100">
        <f t="shared" si="1404"/>
        <v>0</v>
      </c>
      <c r="U1387" s="100">
        <f t="shared" si="1404"/>
        <v>0</v>
      </c>
    </row>
    <row r="1388" spans="1:22" x14ac:dyDescent="0.25">
      <c r="A1388" t="s">
        <v>112</v>
      </c>
      <c r="B1388" s="95">
        <v>45870</v>
      </c>
      <c r="C1388" t="s">
        <v>692</v>
      </c>
      <c r="D1388" s="2">
        <v>4</v>
      </c>
      <c r="E1388" t="s">
        <v>1793</v>
      </c>
      <c r="F1388" t="s">
        <v>1133</v>
      </c>
      <c r="H1388">
        <v>1</v>
      </c>
      <c r="I1388" t="s">
        <v>45</v>
      </c>
      <c r="J1388" t="s">
        <v>46</v>
      </c>
      <c r="K1388" t="str">
        <f t="shared" si="1368"/>
        <v>NC_04_03_5702p57.12</v>
      </c>
      <c r="L1388" s="79">
        <v>0</v>
      </c>
      <c r="M1388" s="100">
        <f t="shared" ref="M1388:U1388" si="1405">(L1388*M$5)</f>
        <v>0</v>
      </c>
      <c r="N1388" s="100">
        <f t="shared" si="1405"/>
        <v>0</v>
      </c>
      <c r="O1388" s="100">
        <f t="shared" si="1405"/>
        <v>0</v>
      </c>
      <c r="P1388" s="100">
        <f t="shared" si="1405"/>
        <v>0</v>
      </c>
      <c r="Q1388" s="100">
        <f t="shared" si="1405"/>
        <v>0</v>
      </c>
      <c r="R1388" s="100">
        <f t="shared" si="1405"/>
        <v>0</v>
      </c>
      <c r="S1388" s="100">
        <f t="shared" si="1405"/>
        <v>0</v>
      </c>
      <c r="T1388" s="100">
        <f t="shared" si="1405"/>
        <v>0</v>
      </c>
      <c r="U1388" s="100">
        <f t="shared" si="1405"/>
        <v>0</v>
      </c>
    </row>
    <row r="1389" spans="1:22" x14ac:dyDescent="0.25">
      <c r="A1389" t="s">
        <v>112</v>
      </c>
      <c r="B1389" s="95">
        <v>45870</v>
      </c>
      <c r="C1389" t="s">
        <v>692</v>
      </c>
      <c r="D1389" s="2">
        <v>4</v>
      </c>
      <c r="E1389" t="s">
        <v>1794</v>
      </c>
      <c r="F1389" t="s">
        <v>1133</v>
      </c>
      <c r="H1389">
        <v>1</v>
      </c>
      <c r="I1389" t="s">
        <v>45</v>
      </c>
      <c r="J1389" t="s">
        <v>46</v>
      </c>
      <c r="K1389" t="str">
        <f t="shared" si="1368"/>
        <v>NC_04_03_5703p57.12</v>
      </c>
      <c r="L1389" s="79">
        <v>0</v>
      </c>
      <c r="M1389" s="100">
        <f t="shared" ref="M1389:U1389" si="1406">(L1389*M$5)</f>
        <v>0</v>
      </c>
      <c r="N1389" s="100">
        <f t="shared" si="1406"/>
        <v>0</v>
      </c>
      <c r="O1389" s="100">
        <f t="shared" si="1406"/>
        <v>0</v>
      </c>
      <c r="P1389" s="100">
        <f t="shared" si="1406"/>
        <v>0</v>
      </c>
      <c r="Q1389" s="100">
        <f t="shared" si="1406"/>
        <v>0</v>
      </c>
      <c r="R1389" s="100">
        <f t="shared" si="1406"/>
        <v>0</v>
      </c>
      <c r="S1389" s="100">
        <f t="shared" si="1406"/>
        <v>0</v>
      </c>
      <c r="T1389" s="100">
        <f t="shared" si="1406"/>
        <v>0</v>
      </c>
      <c r="U1389" s="100">
        <f t="shared" si="1406"/>
        <v>0</v>
      </c>
    </row>
    <row r="1390" spans="1:22" x14ac:dyDescent="0.25">
      <c r="A1390" s="98" t="s">
        <v>106</v>
      </c>
      <c r="B1390" s="95">
        <v>43497</v>
      </c>
      <c r="C1390" s="162" t="s">
        <v>692</v>
      </c>
      <c r="D1390" s="161">
        <v>4</v>
      </c>
      <c r="E1390" s="162" t="s">
        <v>1795</v>
      </c>
      <c r="F1390" s="162" t="s">
        <v>1133</v>
      </c>
      <c r="G1390" s="162"/>
      <c r="H1390" s="161">
        <v>1</v>
      </c>
      <c r="I1390" s="99" t="s">
        <v>45</v>
      </c>
      <c r="J1390" s="99" t="s">
        <v>46</v>
      </c>
      <c r="K1390" s="161" t="str">
        <f t="shared" si="1368"/>
        <v>NC_04_04_5774p57.12</v>
      </c>
      <c r="L1390" s="79">
        <v>0</v>
      </c>
      <c r="M1390" s="100">
        <f t="shared" ref="M1390:U1390" si="1407">(L1390*M$5)</f>
        <v>0</v>
      </c>
      <c r="N1390" s="100">
        <f t="shared" si="1407"/>
        <v>0</v>
      </c>
      <c r="O1390" s="100">
        <f t="shared" si="1407"/>
        <v>0</v>
      </c>
      <c r="P1390" s="100">
        <f t="shared" si="1407"/>
        <v>0</v>
      </c>
      <c r="Q1390" s="100">
        <f t="shared" si="1407"/>
        <v>0</v>
      </c>
      <c r="R1390" s="100">
        <f t="shared" si="1407"/>
        <v>0</v>
      </c>
      <c r="S1390" s="100">
        <f t="shared" si="1407"/>
        <v>0</v>
      </c>
      <c r="T1390" s="100">
        <f t="shared" si="1407"/>
        <v>0</v>
      </c>
      <c r="U1390" s="100">
        <f t="shared" si="1407"/>
        <v>0</v>
      </c>
      <c r="V1390" s="162"/>
    </row>
    <row r="1391" spans="1:22" x14ac:dyDescent="0.25">
      <c r="A1391" s="98" t="s">
        <v>106</v>
      </c>
      <c r="B1391" s="95">
        <v>43497</v>
      </c>
      <c r="C1391" s="162" t="s">
        <v>692</v>
      </c>
      <c r="D1391" s="161">
        <v>4</v>
      </c>
      <c r="E1391" s="162" t="s">
        <v>1796</v>
      </c>
      <c r="F1391" s="162" t="s">
        <v>1133</v>
      </c>
      <c r="G1391" s="162"/>
      <c r="H1391" s="161">
        <v>1</v>
      </c>
      <c r="I1391" s="99" t="s">
        <v>45</v>
      </c>
      <c r="J1391" s="99" t="s">
        <v>46</v>
      </c>
      <c r="K1391" s="161" t="str">
        <f t="shared" si="1368"/>
        <v>NC_04_07_5776p57.12</v>
      </c>
      <c r="L1391" s="79">
        <v>0</v>
      </c>
      <c r="M1391" s="100">
        <f t="shared" ref="M1391:U1391" si="1408">(L1391*M$5)</f>
        <v>0</v>
      </c>
      <c r="N1391" s="100">
        <f t="shared" si="1408"/>
        <v>0</v>
      </c>
      <c r="O1391" s="100">
        <f t="shared" si="1408"/>
        <v>0</v>
      </c>
      <c r="P1391" s="100">
        <f t="shared" si="1408"/>
        <v>0</v>
      </c>
      <c r="Q1391" s="100">
        <f t="shared" si="1408"/>
        <v>0</v>
      </c>
      <c r="R1391" s="100">
        <f t="shared" si="1408"/>
        <v>0</v>
      </c>
      <c r="S1391" s="100">
        <f t="shared" si="1408"/>
        <v>0</v>
      </c>
      <c r="T1391" s="100">
        <f t="shared" si="1408"/>
        <v>0</v>
      </c>
      <c r="U1391" s="100">
        <f t="shared" si="1408"/>
        <v>0</v>
      </c>
      <c r="V1391" s="162"/>
    </row>
    <row r="1392" spans="1:22" x14ac:dyDescent="0.25">
      <c r="A1392" s="98" t="s">
        <v>106</v>
      </c>
      <c r="B1392" s="95">
        <v>43497</v>
      </c>
      <c r="C1392" s="162" t="s">
        <v>692</v>
      </c>
      <c r="D1392" s="161">
        <v>4</v>
      </c>
      <c r="E1392" s="162" t="s">
        <v>1797</v>
      </c>
      <c r="F1392" s="162" t="s">
        <v>1133</v>
      </c>
      <c r="G1392" s="162"/>
      <c r="H1392" s="161">
        <v>1</v>
      </c>
      <c r="I1392" s="99" t="s">
        <v>45</v>
      </c>
      <c r="J1392" s="99" t="s">
        <v>46</v>
      </c>
      <c r="K1392" s="161" t="str">
        <f t="shared" si="1368"/>
        <v>NC_04_07_5777p57.12</v>
      </c>
      <c r="L1392" s="79">
        <v>0</v>
      </c>
      <c r="M1392" s="100">
        <f t="shared" ref="M1392:U1392" si="1409">(L1392*M$5)</f>
        <v>0</v>
      </c>
      <c r="N1392" s="100">
        <f t="shared" si="1409"/>
        <v>0</v>
      </c>
      <c r="O1392" s="100">
        <f t="shared" si="1409"/>
        <v>0</v>
      </c>
      <c r="P1392" s="100">
        <f t="shared" si="1409"/>
        <v>0</v>
      </c>
      <c r="Q1392" s="100">
        <f t="shared" si="1409"/>
        <v>0</v>
      </c>
      <c r="R1392" s="100">
        <f t="shared" si="1409"/>
        <v>0</v>
      </c>
      <c r="S1392" s="100">
        <f t="shared" si="1409"/>
        <v>0</v>
      </c>
      <c r="T1392" s="100">
        <f t="shared" si="1409"/>
        <v>0</v>
      </c>
      <c r="U1392" s="100">
        <f t="shared" si="1409"/>
        <v>0</v>
      </c>
      <c r="V1392" s="162"/>
    </row>
    <row r="1393" spans="1:22" x14ac:dyDescent="0.25">
      <c r="A1393" t="s">
        <v>112</v>
      </c>
      <c r="B1393" s="95">
        <v>45870</v>
      </c>
      <c r="C1393" t="s">
        <v>692</v>
      </c>
      <c r="D1393" s="2">
        <v>4</v>
      </c>
      <c r="E1393" t="s">
        <v>1798</v>
      </c>
      <c r="F1393" t="s">
        <v>1133</v>
      </c>
      <c r="H1393">
        <v>1</v>
      </c>
      <c r="I1393" t="s">
        <v>45</v>
      </c>
      <c r="J1393" t="s">
        <v>46</v>
      </c>
      <c r="K1393" t="str">
        <f t="shared" si="1368"/>
        <v>NC_04_11_5701p57.12</v>
      </c>
      <c r="L1393" s="79">
        <v>0</v>
      </c>
      <c r="M1393" s="100">
        <f t="shared" ref="M1393:U1393" si="1410">(L1393*M$5)</f>
        <v>0</v>
      </c>
      <c r="N1393" s="100">
        <f t="shared" si="1410"/>
        <v>0</v>
      </c>
      <c r="O1393" s="100">
        <f t="shared" si="1410"/>
        <v>0</v>
      </c>
      <c r="P1393" s="100">
        <f t="shared" si="1410"/>
        <v>0</v>
      </c>
      <c r="Q1393" s="100">
        <f t="shared" si="1410"/>
        <v>0</v>
      </c>
      <c r="R1393" s="100">
        <f t="shared" si="1410"/>
        <v>0</v>
      </c>
      <c r="S1393" s="100">
        <f t="shared" si="1410"/>
        <v>0</v>
      </c>
      <c r="T1393" s="100">
        <f t="shared" si="1410"/>
        <v>0</v>
      </c>
      <c r="U1393" s="100">
        <f t="shared" si="1410"/>
        <v>0</v>
      </c>
    </row>
    <row r="1394" spans="1:22" x14ac:dyDescent="0.25">
      <c r="A1394" s="98" t="s">
        <v>637</v>
      </c>
      <c r="B1394" s="95">
        <v>43497</v>
      </c>
      <c r="C1394" s="162" t="s">
        <v>692</v>
      </c>
      <c r="D1394" s="161">
        <v>4</v>
      </c>
      <c r="E1394" s="162" t="s">
        <v>1799</v>
      </c>
      <c r="F1394" s="162" t="s">
        <v>1133</v>
      </c>
      <c r="G1394" s="162"/>
      <c r="H1394" s="161">
        <v>1</v>
      </c>
      <c r="I1394" s="99" t="s">
        <v>45</v>
      </c>
      <c r="J1394" s="99" t="s">
        <v>46</v>
      </c>
      <c r="K1394" s="161" t="str">
        <f t="shared" si="1368"/>
        <v>NC_04_12_5771p57.12</v>
      </c>
      <c r="L1394" s="79">
        <v>0</v>
      </c>
      <c r="M1394" s="100">
        <f t="shared" ref="M1394:U1394" si="1411">(L1394*M$5)</f>
        <v>0</v>
      </c>
      <c r="N1394" s="100">
        <f t="shared" si="1411"/>
        <v>0</v>
      </c>
      <c r="O1394" s="100">
        <f t="shared" si="1411"/>
        <v>0</v>
      </c>
      <c r="P1394" s="100">
        <f t="shared" si="1411"/>
        <v>0</v>
      </c>
      <c r="Q1394" s="100">
        <f t="shared" si="1411"/>
        <v>0</v>
      </c>
      <c r="R1394" s="100">
        <f t="shared" si="1411"/>
        <v>0</v>
      </c>
      <c r="S1394" s="100">
        <f t="shared" si="1411"/>
        <v>0</v>
      </c>
      <c r="T1394" s="100">
        <f t="shared" si="1411"/>
        <v>0</v>
      </c>
      <c r="U1394" s="100">
        <f t="shared" si="1411"/>
        <v>0</v>
      </c>
      <c r="V1394" s="162"/>
    </row>
    <row r="1395" spans="1:22" x14ac:dyDescent="0.25">
      <c r="A1395" s="98"/>
      <c r="B1395" s="95">
        <v>43586</v>
      </c>
      <c r="C1395" s="162" t="s">
        <v>692</v>
      </c>
      <c r="D1395" s="161">
        <v>4</v>
      </c>
      <c r="E1395" s="162" t="s">
        <v>1800</v>
      </c>
      <c r="F1395" s="162" t="s">
        <v>1231</v>
      </c>
      <c r="G1395" s="162"/>
      <c r="H1395" s="161">
        <v>1</v>
      </c>
      <c r="I1395" s="99" t="s">
        <v>62</v>
      </c>
      <c r="J1395" s="99" t="s">
        <v>63</v>
      </c>
      <c r="K1395" s="161" t="str">
        <f t="shared" si="1368"/>
        <v>NC_04_27_5701p57.22</v>
      </c>
      <c r="L1395" s="79">
        <v>0</v>
      </c>
      <c r="M1395" s="100">
        <f t="shared" ref="M1395:U1395" si="1412">(L1395*M$5)</f>
        <v>0</v>
      </c>
      <c r="N1395" s="100">
        <f t="shared" si="1412"/>
        <v>0</v>
      </c>
      <c r="O1395" s="100">
        <f t="shared" si="1412"/>
        <v>0</v>
      </c>
      <c r="P1395" s="100">
        <f t="shared" si="1412"/>
        <v>0</v>
      </c>
      <c r="Q1395" s="100">
        <f t="shared" si="1412"/>
        <v>0</v>
      </c>
      <c r="R1395" s="100">
        <f t="shared" si="1412"/>
        <v>0</v>
      </c>
      <c r="S1395" s="100">
        <f t="shared" si="1412"/>
        <v>0</v>
      </c>
      <c r="T1395" s="100">
        <f t="shared" si="1412"/>
        <v>0</v>
      </c>
      <c r="U1395" s="100">
        <f t="shared" si="1412"/>
        <v>0</v>
      </c>
      <c r="V1395" s="162"/>
    </row>
    <row r="1396" spans="1:22" x14ac:dyDescent="0.25">
      <c r="A1396" s="98"/>
      <c r="B1396" s="95">
        <v>43586</v>
      </c>
      <c r="C1396" s="162" t="s">
        <v>692</v>
      </c>
      <c r="D1396" s="161">
        <v>4</v>
      </c>
      <c r="E1396" s="162" t="s">
        <v>1801</v>
      </c>
      <c r="F1396" s="162" t="s">
        <v>1231</v>
      </c>
      <c r="G1396" s="162"/>
      <c r="H1396" s="161">
        <v>1</v>
      </c>
      <c r="I1396" s="99" t="s">
        <v>62</v>
      </c>
      <c r="J1396" s="99" t="s">
        <v>63</v>
      </c>
      <c r="K1396" s="161" t="str">
        <f t="shared" si="1368"/>
        <v>NC_04_27_5702p57.22</v>
      </c>
      <c r="L1396" s="79">
        <v>0</v>
      </c>
      <c r="M1396" s="100">
        <f t="shared" ref="M1396:U1396" si="1413">(L1396*M$5)</f>
        <v>0</v>
      </c>
      <c r="N1396" s="100">
        <f t="shared" si="1413"/>
        <v>0</v>
      </c>
      <c r="O1396" s="100">
        <f t="shared" si="1413"/>
        <v>0</v>
      </c>
      <c r="P1396" s="100">
        <f t="shared" si="1413"/>
        <v>0</v>
      </c>
      <c r="Q1396" s="100">
        <f t="shared" si="1413"/>
        <v>0</v>
      </c>
      <c r="R1396" s="100">
        <f t="shared" si="1413"/>
        <v>0</v>
      </c>
      <c r="S1396" s="100">
        <f t="shared" si="1413"/>
        <v>0</v>
      </c>
      <c r="T1396" s="100">
        <f t="shared" si="1413"/>
        <v>0</v>
      </c>
      <c r="U1396" s="100">
        <f t="shared" si="1413"/>
        <v>0</v>
      </c>
      <c r="V1396" s="162"/>
    </row>
    <row r="1397" spans="1:22" x14ac:dyDescent="0.25">
      <c r="A1397" s="98"/>
      <c r="B1397" s="95">
        <v>43586</v>
      </c>
      <c r="C1397" s="162" t="s">
        <v>692</v>
      </c>
      <c r="D1397" s="161">
        <v>4</v>
      </c>
      <c r="E1397" s="162" t="s">
        <v>1802</v>
      </c>
      <c r="F1397" s="162" t="s">
        <v>1231</v>
      </c>
      <c r="G1397" s="162"/>
      <c r="H1397" s="161">
        <v>1</v>
      </c>
      <c r="I1397" s="99" t="s">
        <v>62</v>
      </c>
      <c r="J1397" s="99" t="s">
        <v>63</v>
      </c>
      <c r="K1397" s="161" t="str">
        <f t="shared" si="1368"/>
        <v>NC_04_27_5703p57.22</v>
      </c>
      <c r="L1397" s="79">
        <v>0</v>
      </c>
      <c r="M1397" s="100">
        <f t="shared" ref="M1397:U1397" si="1414">(L1397*M$5)</f>
        <v>0</v>
      </c>
      <c r="N1397" s="100">
        <f t="shared" si="1414"/>
        <v>0</v>
      </c>
      <c r="O1397" s="100">
        <f t="shared" si="1414"/>
        <v>0</v>
      </c>
      <c r="P1397" s="100">
        <f t="shared" si="1414"/>
        <v>0</v>
      </c>
      <c r="Q1397" s="100">
        <f t="shared" si="1414"/>
        <v>0</v>
      </c>
      <c r="R1397" s="100">
        <f t="shared" si="1414"/>
        <v>0</v>
      </c>
      <c r="S1397" s="100">
        <f t="shared" si="1414"/>
        <v>0</v>
      </c>
      <c r="T1397" s="100">
        <f t="shared" si="1414"/>
        <v>0</v>
      </c>
      <c r="U1397" s="100">
        <f t="shared" si="1414"/>
        <v>0</v>
      </c>
      <c r="V1397" s="162"/>
    </row>
    <row r="1398" spans="1:22" x14ac:dyDescent="0.25">
      <c r="A1398" s="98"/>
      <c r="B1398" s="95">
        <v>43586</v>
      </c>
      <c r="C1398" s="162" t="s">
        <v>692</v>
      </c>
      <c r="D1398" s="161">
        <v>4</v>
      </c>
      <c r="E1398" s="162" t="s">
        <v>1803</v>
      </c>
      <c r="F1398" s="162" t="s">
        <v>1231</v>
      </c>
      <c r="G1398" s="162"/>
      <c r="H1398" s="161">
        <v>1</v>
      </c>
      <c r="I1398" s="99" t="s">
        <v>62</v>
      </c>
      <c r="J1398" s="99" t="s">
        <v>63</v>
      </c>
      <c r="K1398" s="161" t="str">
        <f t="shared" si="1368"/>
        <v>NC_04_27_5704p57.22</v>
      </c>
      <c r="L1398" s="79">
        <v>0</v>
      </c>
      <c r="M1398" s="100">
        <f t="shared" ref="M1398:U1398" si="1415">(L1398*M$5)</f>
        <v>0</v>
      </c>
      <c r="N1398" s="100">
        <f t="shared" si="1415"/>
        <v>0</v>
      </c>
      <c r="O1398" s="100">
        <f t="shared" si="1415"/>
        <v>0</v>
      </c>
      <c r="P1398" s="100">
        <f t="shared" si="1415"/>
        <v>0</v>
      </c>
      <c r="Q1398" s="100">
        <f t="shared" si="1415"/>
        <v>0</v>
      </c>
      <c r="R1398" s="100">
        <f t="shared" si="1415"/>
        <v>0</v>
      </c>
      <c r="S1398" s="100">
        <f t="shared" si="1415"/>
        <v>0</v>
      </c>
      <c r="T1398" s="100">
        <f t="shared" si="1415"/>
        <v>0</v>
      </c>
      <c r="U1398" s="100">
        <f t="shared" si="1415"/>
        <v>0</v>
      </c>
      <c r="V1398" s="162"/>
    </row>
    <row r="1399" spans="1:22" x14ac:dyDescent="0.25">
      <c r="A1399"/>
      <c r="B1399" s="95">
        <v>45778</v>
      </c>
      <c r="C1399" t="s">
        <v>692</v>
      </c>
      <c r="D1399" s="2">
        <v>4</v>
      </c>
      <c r="E1399" t="s">
        <v>1804</v>
      </c>
      <c r="F1399" t="s">
        <v>1231</v>
      </c>
      <c r="H1399">
        <v>1</v>
      </c>
      <c r="I1399" t="s">
        <v>62</v>
      </c>
      <c r="J1399" t="s">
        <v>63</v>
      </c>
      <c r="K1399" t="str">
        <f t="shared" si="1368"/>
        <v>NC_04_28_5703p57.22</v>
      </c>
      <c r="L1399" s="79">
        <v>0</v>
      </c>
      <c r="M1399" s="100">
        <f t="shared" ref="M1399:U1399" si="1416">(L1399*M$5)</f>
        <v>0</v>
      </c>
      <c r="N1399" s="100">
        <f t="shared" si="1416"/>
        <v>0</v>
      </c>
      <c r="O1399" s="100">
        <f t="shared" si="1416"/>
        <v>0</v>
      </c>
      <c r="P1399" s="100">
        <f t="shared" si="1416"/>
        <v>0</v>
      </c>
      <c r="Q1399" s="100">
        <f t="shared" si="1416"/>
        <v>0</v>
      </c>
      <c r="R1399" s="100">
        <f t="shared" si="1416"/>
        <v>0</v>
      </c>
      <c r="S1399" s="100">
        <f t="shared" si="1416"/>
        <v>0</v>
      </c>
      <c r="T1399" s="100">
        <f t="shared" si="1416"/>
        <v>0</v>
      </c>
      <c r="U1399" s="100">
        <f t="shared" si="1416"/>
        <v>0</v>
      </c>
    </row>
    <row r="1400" spans="1:22" x14ac:dyDescent="0.25">
      <c r="A1400"/>
      <c r="B1400" s="95">
        <v>45778</v>
      </c>
      <c r="C1400" t="s">
        <v>692</v>
      </c>
      <c r="D1400" s="2">
        <v>4</v>
      </c>
      <c r="E1400" t="s">
        <v>1805</v>
      </c>
      <c r="F1400" t="s">
        <v>1231</v>
      </c>
      <c r="H1400">
        <v>1</v>
      </c>
      <c r="I1400" t="s">
        <v>62</v>
      </c>
      <c r="J1400" t="s">
        <v>63</v>
      </c>
      <c r="K1400" t="str">
        <f t="shared" si="1368"/>
        <v>NC_04_28_5704p57.22</v>
      </c>
      <c r="L1400" s="79">
        <v>0</v>
      </c>
      <c r="M1400" s="100">
        <f t="shared" ref="M1400:U1400" si="1417">(L1400*M$5)</f>
        <v>0</v>
      </c>
      <c r="N1400" s="100">
        <f t="shared" si="1417"/>
        <v>0</v>
      </c>
      <c r="O1400" s="100">
        <f t="shared" si="1417"/>
        <v>0</v>
      </c>
      <c r="P1400" s="100">
        <f t="shared" si="1417"/>
        <v>0</v>
      </c>
      <c r="Q1400" s="100">
        <f t="shared" si="1417"/>
        <v>0</v>
      </c>
      <c r="R1400" s="100">
        <f t="shared" si="1417"/>
        <v>0</v>
      </c>
      <c r="S1400" s="100">
        <f t="shared" si="1417"/>
        <v>0</v>
      </c>
      <c r="T1400" s="100">
        <f t="shared" si="1417"/>
        <v>0</v>
      </c>
      <c r="U1400" s="100">
        <f t="shared" si="1417"/>
        <v>0</v>
      </c>
    </row>
    <row r="1401" spans="1:22" x14ac:dyDescent="0.25">
      <c r="A1401" s="97" t="s">
        <v>112</v>
      </c>
      <c r="B1401" s="95">
        <v>43862</v>
      </c>
      <c r="C1401" t="s">
        <v>692</v>
      </c>
      <c r="D1401" s="2">
        <v>4</v>
      </c>
      <c r="E1401" t="s">
        <v>1806</v>
      </c>
      <c r="F1401" t="s">
        <v>1133</v>
      </c>
      <c r="H1401" s="2">
        <v>1</v>
      </c>
      <c r="I1401" t="s">
        <v>45</v>
      </c>
      <c r="J1401" s="99" t="s">
        <v>46</v>
      </c>
      <c r="K1401" s="161" t="str">
        <f t="shared" si="1368"/>
        <v>NC_04_36_5701p57.12</v>
      </c>
      <c r="L1401" s="79">
        <v>0</v>
      </c>
      <c r="M1401" s="100">
        <f t="shared" ref="M1401:U1401" si="1418">(L1401*M$5)</f>
        <v>0</v>
      </c>
      <c r="N1401" s="100">
        <f t="shared" si="1418"/>
        <v>0</v>
      </c>
      <c r="O1401" s="100">
        <f t="shared" si="1418"/>
        <v>0</v>
      </c>
      <c r="P1401" s="100">
        <f t="shared" si="1418"/>
        <v>0</v>
      </c>
      <c r="Q1401" s="100">
        <f t="shared" si="1418"/>
        <v>0</v>
      </c>
      <c r="R1401" s="100">
        <f t="shared" si="1418"/>
        <v>0</v>
      </c>
      <c r="S1401" s="100">
        <f t="shared" si="1418"/>
        <v>0</v>
      </c>
      <c r="T1401" s="100">
        <f t="shared" si="1418"/>
        <v>0</v>
      </c>
      <c r="U1401" s="100">
        <f t="shared" si="1418"/>
        <v>0</v>
      </c>
      <c r="V1401" s="162" t="s">
        <v>46</v>
      </c>
    </row>
    <row r="1402" spans="1:22" x14ac:dyDescent="0.25">
      <c r="A1402" s="98"/>
      <c r="B1402" s="95">
        <v>43586</v>
      </c>
      <c r="C1402" s="162" t="s">
        <v>692</v>
      </c>
      <c r="D1402" s="161">
        <v>5</v>
      </c>
      <c r="E1402" s="162" t="s">
        <v>1807</v>
      </c>
      <c r="F1402" s="162" t="s">
        <v>1676</v>
      </c>
      <c r="G1402" s="162"/>
      <c r="H1402" s="161">
        <v>1</v>
      </c>
      <c r="I1402" s="99" t="s">
        <v>62</v>
      </c>
      <c r="J1402" s="99" t="s">
        <v>63</v>
      </c>
      <c r="K1402" s="161" t="str">
        <f t="shared" si="1368"/>
        <v>NC_05_01_5701p57.22</v>
      </c>
      <c r="L1402" s="79">
        <v>0</v>
      </c>
      <c r="M1402" s="100">
        <f t="shared" ref="M1402:U1402" si="1419">(L1402*M$5)</f>
        <v>0</v>
      </c>
      <c r="N1402" s="100">
        <f t="shared" si="1419"/>
        <v>0</v>
      </c>
      <c r="O1402" s="100">
        <f t="shared" si="1419"/>
        <v>0</v>
      </c>
      <c r="P1402" s="100">
        <f t="shared" si="1419"/>
        <v>0</v>
      </c>
      <c r="Q1402" s="100">
        <f t="shared" si="1419"/>
        <v>0</v>
      </c>
      <c r="R1402" s="100">
        <f t="shared" si="1419"/>
        <v>0</v>
      </c>
      <c r="S1402" s="100">
        <f t="shared" si="1419"/>
        <v>0</v>
      </c>
      <c r="T1402" s="100">
        <f t="shared" si="1419"/>
        <v>0</v>
      </c>
      <c r="U1402" s="100">
        <f t="shared" si="1419"/>
        <v>0</v>
      </c>
      <c r="V1402" s="162"/>
    </row>
    <row r="1403" spans="1:22" x14ac:dyDescent="0.25">
      <c r="A1403"/>
      <c r="B1403" s="95">
        <v>45778</v>
      </c>
      <c r="C1403" t="s">
        <v>692</v>
      </c>
      <c r="D1403" s="2">
        <v>5</v>
      </c>
      <c r="E1403" t="s">
        <v>1808</v>
      </c>
      <c r="F1403" t="s">
        <v>1676</v>
      </c>
      <c r="H1403">
        <v>1</v>
      </c>
      <c r="I1403" t="s">
        <v>62</v>
      </c>
      <c r="J1403" t="s">
        <v>63</v>
      </c>
      <c r="K1403" t="str">
        <f t="shared" si="1368"/>
        <v>NC_05_01_5706p57.22</v>
      </c>
      <c r="L1403" s="79">
        <v>0</v>
      </c>
      <c r="M1403" s="100">
        <f t="shared" ref="M1403:U1403" si="1420">(L1403*M$5)</f>
        <v>0</v>
      </c>
      <c r="N1403" s="100">
        <f t="shared" si="1420"/>
        <v>0</v>
      </c>
      <c r="O1403" s="100">
        <f t="shared" si="1420"/>
        <v>0</v>
      </c>
      <c r="P1403" s="100">
        <f t="shared" si="1420"/>
        <v>0</v>
      </c>
      <c r="Q1403" s="100">
        <f t="shared" si="1420"/>
        <v>0</v>
      </c>
      <c r="R1403" s="100">
        <f t="shared" si="1420"/>
        <v>0</v>
      </c>
      <c r="S1403" s="100">
        <f t="shared" si="1420"/>
        <v>0</v>
      </c>
      <c r="T1403" s="100">
        <f t="shared" si="1420"/>
        <v>0</v>
      </c>
      <c r="U1403" s="100">
        <f t="shared" si="1420"/>
        <v>0</v>
      </c>
    </row>
    <row r="1404" spans="1:22" x14ac:dyDescent="0.25">
      <c r="A1404" s="98" t="s">
        <v>106</v>
      </c>
      <c r="B1404" s="95">
        <v>43678</v>
      </c>
      <c r="C1404" s="162" t="s">
        <v>692</v>
      </c>
      <c r="D1404" s="161">
        <v>5</v>
      </c>
      <c r="E1404" s="162" t="s">
        <v>1809</v>
      </c>
      <c r="F1404" s="162" t="s">
        <v>1133</v>
      </c>
      <c r="G1404" s="162"/>
      <c r="H1404" s="161">
        <v>1</v>
      </c>
      <c r="I1404" s="99" t="s">
        <v>45</v>
      </c>
      <c r="J1404" s="99" t="s">
        <v>46</v>
      </c>
      <c r="K1404" s="161" t="str">
        <f t="shared" si="1368"/>
        <v>NC_05_01_5774p57.12</v>
      </c>
      <c r="L1404" s="79">
        <v>0</v>
      </c>
      <c r="M1404" s="100">
        <f t="shared" ref="M1404:U1404" si="1421">(L1404*M$5)</f>
        <v>0</v>
      </c>
      <c r="N1404" s="100">
        <f t="shared" si="1421"/>
        <v>0</v>
      </c>
      <c r="O1404" s="100">
        <f t="shared" si="1421"/>
        <v>0</v>
      </c>
      <c r="P1404" s="100">
        <f t="shared" si="1421"/>
        <v>0</v>
      </c>
      <c r="Q1404" s="100">
        <f t="shared" si="1421"/>
        <v>0</v>
      </c>
      <c r="R1404" s="100">
        <f t="shared" si="1421"/>
        <v>0</v>
      </c>
      <c r="S1404" s="100">
        <f t="shared" si="1421"/>
        <v>0</v>
      </c>
      <c r="T1404" s="100">
        <f t="shared" si="1421"/>
        <v>0</v>
      </c>
      <c r="U1404" s="100">
        <f t="shared" si="1421"/>
        <v>0</v>
      </c>
      <c r="V1404" s="162"/>
    </row>
    <row r="1405" spans="1:22" x14ac:dyDescent="0.25">
      <c r="A1405" s="98" t="s">
        <v>106</v>
      </c>
      <c r="B1405" s="95">
        <v>43678</v>
      </c>
      <c r="C1405" s="162" t="s">
        <v>692</v>
      </c>
      <c r="D1405" s="161">
        <v>5</v>
      </c>
      <c r="E1405" s="162" t="s">
        <v>1810</v>
      </c>
      <c r="F1405" s="162" t="s">
        <v>1133</v>
      </c>
      <c r="G1405" s="162"/>
      <c r="H1405" s="161">
        <v>1</v>
      </c>
      <c r="I1405" s="99" t="s">
        <v>45</v>
      </c>
      <c r="J1405" s="99" t="s">
        <v>46</v>
      </c>
      <c r="K1405" s="161" t="str">
        <f t="shared" si="1368"/>
        <v>NC_05_02_5772p57.12</v>
      </c>
      <c r="L1405" s="79">
        <v>0</v>
      </c>
      <c r="M1405" s="100">
        <f t="shared" ref="M1405:U1405" si="1422">(L1405*M$5)</f>
        <v>0</v>
      </c>
      <c r="N1405" s="100">
        <f t="shared" si="1422"/>
        <v>0</v>
      </c>
      <c r="O1405" s="100">
        <f t="shared" si="1422"/>
        <v>0</v>
      </c>
      <c r="P1405" s="100">
        <f t="shared" si="1422"/>
        <v>0</v>
      </c>
      <c r="Q1405" s="100">
        <f t="shared" si="1422"/>
        <v>0</v>
      </c>
      <c r="R1405" s="100">
        <f t="shared" si="1422"/>
        <v>0</v>
      </c>
      <c r="S1405" s="100">
        <f t="shared" si="1422"/>
        <v>0</v>
      </c>
      <c r="T1405" s="100">
        <f t="shared" si="1422"/>
        <v>0</v>
      </c>
      <c r="U1405" s="100">
        <f t="shared" si="1422"/>
        <v>0</v>
      </c>
      <c r="V1405" s="162"/>
    </row>
    <row r="1406" spans="1:22" x14ac:dyDescent="0.25">
      <c r="A1406" s="98" t="s">
        <v>106</v>
      </c>
      <c r="B1406" s="95">
        <v>43678</v>
      </c>
      <c r="C1406" s="162" t="s">
        <v>692</v>
      </c>
      <c r="D1406" s="161">
        <v>5</v>
      </c>
      <c r="E1406" s="162" t="s">
        <v>1811</v>
      </c>
      <c r="F1406" s="162" t="s">
        <v>1133</v>
      </c>
      <c r="G1406" s="162"/>
      <c r="H1406" s="161">
        <v>1</v>
      </c>
      <c r="I1406" s="99" t="s">
        <v>45</v>
      </c>
      <c r="J1406" s="99" t="s">
        <v>46</v>
      </c>
      <c r="K1406" s="161" t="str">
        <f t="shared" si="1368"/>
        <v>NC_05_03_5771p57.12</v>
      </c>
      <c r="L1406" s="79">
        <v>0</v>
      </c>
      <c r="M1406" s="100">
        <f t="shared" ref="M1406:U1406" si="1423">(L1406*M$5)</f>
        <v>0</v>
      </c>
      <c r="N1406" s="100">
        <f t="shared" si="1423"/>
        <v>0</v>
      </c>
      <c r="O1406" s="100">
        <f t="shared" si="1423"/>
        <v>0</v>
      </c>
      <c r="P1406" s="100">
        <f t="shared" si="1423"/>
        <v>0</v>
      </c>
      <c r="Q1406" s="100">
        <f t="shared" si="1423"/>
        <v>0</v>
      </c>
      <c r="R1406" s="100">
        <f t="shared" si="1423"/>
        <v>0</v>
      </c>
      <c r="S1406" s="100">
        <f t="shared" si="1423"/>
        <v>0</v>
      </c>
      <c r="T1406" s="100">
        <f t="shared" si="1423"/>
        <v>0</v>
      </c>
      <c r="U1406" s="100">
        <f t="shared" si="1423"/>
        <v>0</v>
      </c>
      <c r="V1406" s="162"/>
    </row>
    <row r="1407" spans="1:22" x14ac:dyDescent="0.25">
      <c r="A1407" s="98" t="s">
        <v>106</v>
      </c>
      <c r="B1407" s="95">
        <v>43678</v>
      </c>
      <c r="C1407" s="162" t="s">
        <v>692</v>
      </c>
      <c r="D1407" s="161">
        <v>5</v>
      </c>
      <c r="E1407" s="162" t="s">
        <v>1812</v>
      </c>
      <c r="F1407" s="162" t="s">
        <v>1133</v>
      </c>
      <c r="G1407" s="162"/>
      <c r="H1407" s="161">
        <v>1</v>
      </c>
      <c r="I1407" s="99" t="s">
        <v>45</v>
      </c>
      <c r="J1407" s="99" t="s">
        <v>46</v>
      </c>
      <c r="K1407" s="161" t="str">
        <f t="shared" si="1368"/>
        <v>NC_05_05_5772p57.12</v>
      </c>
      <c r="L1407" s="79">
        <v>0</v>
      </c>
      <c r="M1407" s="100">
        <f t="shared" ref="M1407:U1407" si="1424">(L1407*M$5)</f>
        <v>0</v>
      </c>
      <c r="N1407" s="100">
        <f t="shared" si="1424"/>
        <v>0</v>
      </c>
      <c r="O1407" s="100">
        <f t="shared" si="1424"/>
        <v>0</v>
      </c>
      <c r="P1407" s="100">
        <f t="shared" si="1424"/>
        <v>0</v>
      </c>
      <c r="Q1407" s="100">
        <f t="shared" si="1424"/>
        <v>0</v>
      </c>
      <c r="R1407" s="100">
        <f t="shared" si="1424"/>
        <v>0</v>
      </c>
      <c r="S1407" s="100">
        <f t="shared" si="1424"/>
        <v>0</v>
      </c>
      <c r="T1407" s="100">
        <f t="shared" si="1424"/>
        <v>0</v>
      </c>
      <c r="U1407" s="100">
        <f t="shared" si="1424"/>
        <v>0</v>
      </c>
      <c r="V1407" s="162"/>
    </row>
    <row r="1408" spans="1:22" x14ac:dyDescent="0.25">
      <c r="A1408" s="98"/>
      <c r="B1408" s="95">
        <v>43586</v>
      </c>
      <c r="C1408" s="162" t="s">
        <v>692</v>
      </c>
      <c r="D1408" s="161">
        <v>5</v>
      </c>
      <c r="E1408" s="162" t="s">
        <v>1813</v>
      </c>
      <c r="F1408" s="162" t="s">
        <v>1676</v>
      </c>
      <c r="G1408" s="162"/>
      <c r="H1408" s="161">
        <v>1</v>
      </c>
      <c r="I1408" s="99" t="s">
        <v>62</v>
      </c>
      <c r="J1408" s="99" t="s">
        <v>63</v>
      </c>
      <c r="K1408" s="161" t="str">
        <f t="shared" si="1368"/>
        <v>NC_05_07_5701p57.22</v>
      </c>
      <c r="L1408" s="79">
        <v>0</v>
      </c>
      <c r="M1408" s="100">
        <f t="shared" ref="M1408:U1408" si="1425">(L1408*M$5)</f>
        <v>0</v>
      </c>
      <c r="N1408" s="100">
        <f t="shared" si="1425"/>
        <v>0</v>
      </c>
      <c r="O1408" s="100">
        <f t="shared" si="1425"/>
        <v>0</v>
      </c>
      <c r="P1408" s="100">
        <f t="shared" si="1425"/>
        <v>0</v>
      </c>
      <c r="Q1408" s="100">
        <f t="shared" si="1425"/>
        <v>0</v>
      </c>
      <c r="R1408" s="100">
        <f t="shared" si="1425"/>
        <v>0</v>
      </c>
      <c r="S1408" s="100">
        <f t="shared" si="1425"/>
        <v>0</v>
      </c>
      <c r="T1408" s="100">
        <f t="shared" si="1425"/>
        <v>0</v>
      </c>
      <c r="U1408" s="100">
        <f t="shared" si="1425"/>
        <v>0</v>
      </c>
      <c r="V1408" s="162"/>
    </row>
    <row r="1409" spans="1:22" x14ac:dyDescent="0.25">
      <c r="A1409" s="98"/>
      <c r="B1409" s="95">
        <v>43586</v>
      </c>
      <c r="C1409" s="162" t="s">
        <v>692</v>
      </c>
      <c r="D1409" s="161">
        <v>5</v>
      </c>
      <c r="E1409" s="162" t="s">
        <v>1814</v>
      </c>
      <c r="F1409" s="162" t="s">
        <v>1676</v>
      </c>
      <c r="G1409" s="162"/>
      <c r="H1409" s="161">
        <v>1</v>
      </c>
      <c r="I1409" s="99" t="s">
        <v>62</v>
      </c>
      <c r="J1409" s="99" t="s">
        <v>63</v>
      </c>
      <c r="K1409" s="161" t="str">
        <f t="shared" si="1368"/>
        <v>NC_05_07_5702p57.22</v>
      </c>
      <c r="L1409" s="79">
        <v>0</v>
      </c>
      <c r="M1409" s="100">
        <f t="shared" ref="M1409:U1409" si="1426">(L1409*M$5)</f>
        <v>0</v>
      </c>
      <c r="N1409" s="100">
        <f t="shared" si="1426"/>
        <v>0</v>
      </c>
      <c r="O1409" s="100">
        <f t="shared" si="1426"/>
        <v>0</v>
      </c>
      <c r="P1409" s="100">
        <f t="shared" si="1426"/>
        <v>0</v>
      </c>
      <c r="Q1409" s="100">
        <f t="shared" si="1426"/>
        <v>0</v>
      </c>
      <c r="R1409" s="100">
        <f t="shared" si="1426"/>
        <v>0</v>
      </c>
      <c r="S1409" s="100">
        <f t="shared" si="1426"/>
        <v>0</v>
      </c>
      <c r="T1409" s="100">
        <f t="shared" si="1426"/>
        <v>0</v>
      </c>
      <c r="U1409" s="100">
        <f t="shared" si="1426"/>
        <v>0</v>
      </c>
      <c r="V1409" s="162"/>
    </row>
    <row r="1410" spans="1:22" x14ac:dyDescent="0.25">
      <c r="A1410" s="98"/>
      <c r="B1410" s="95">
        <v>43586</v>
      </c>
      <c r="C1410" s="162" t="s">
        <v>692</v>
      </c>
      <c r="D1410" s="161">
        <v>5</v>
      </c>
      <c r="E1410" s="162" t="s">
        <v>1815</v>
      </c>
      <c r="F1410" s="162" t="s">
        <v>1676</v>
      </c>
      <c r="G1410" s="162"/>
      <c r="H1410" s="161">
        <v>1</v>
      </c>
      <c r="I1410" s="99" t="s">
        <v>62</v>
      </c>
      <c r="J1410" s="99" t="s">
        <v>63</v>
      </c>
      <c r="K1410" s="161" t="str">
        <f t="shared" si="1368"/>
        <v>NC_05_07_5704p57.22</v>
      </c>
      <c r="L1410" s="79">
        <v>0</v>
      </c>
      <c r="M1410" s="100">
        <f t="shared" ref="M1410:U1410" si="1427">(L1410*M$5)</f>
        <v>0</v>
      </c>
      <c r="N1410" s="100">
        <f t="shared" si="1427"/>
        <v>0</v>
      </c>
      <c r="O1410" s="100">
        <f t="shared" si="1427"/>
        <v>0</v>
      </c>
      <c r="P1410" s="100">
        <f t="shared" si="1427"/>
        <v>0</v>
      </c>
      <c r="Q1410" s="100">
        <f t="shared" si="1427"/>
        <v>0</v>
      </c>
      <c r="R1410" s="100">
        <f t="shared" si="1427"/>
        <v>0</v>
      </c>
      <c r="S1410" s="100">
        <f t="shared" si="1427"/>
        <v>0</v>
      </c>
      <c r="T1410" s="100">
        <f t="shared" si="1427"/>
        <v>0</v>
      </c>
      <c r="U1410" s="100">
        <f t="shared" si="1427"/>
        <v>0</v>
      </c>
      <c r="V1410" s="162"/>
    </row>
    <row r="1411" spans="1:22" x14ac:dyDescent="0.25">
      <c r="A1411" s="98" t="s">
        <v>106</v>
      </c>
      <c r="B1411" s="95">
        <v>43678</v>
      </c>
      <c r="C1411" s="162" t="s">
        <v>692</v>
      </c>
      <c r="D1411" s="161">
        <v>5</v>
      </c>
      <c r="E1411" s="162" t="s">
        <v>1816</v>
      </c>
      <c r="F1411" s="162" t="s">
        <v>1133</v>
      </c>
      <c r="G1411" s="162"/>
      <c r="H1411" s="161">
        <v>1</v>
      </c>
      <c r="I1411" s="99" t="s">
        <v>45</v>
      </c>
      <c r="J1411" s="99" t="s">
        <v>46</v>
      </c>
      <c r="K1411" s="161" t="str">
        <f t="shared" si="1368"/>
        <v>NC_05_07_5774p57.12</v>
      </c>
      <c r="L1411" s="79">
        <v>0</v>
      </c>
      <c r="M1411" s="100">
        <f t="shared" ref="M1411:U1411" si="1428">(L1411*M$5)</f>
        <v>0</v>
      </c>
      <c r="N1411" s="100">
        <f t="shared" si="1428"/>
        <v>0</v>
      </c>
      <c r="O1411" s="100">
        <f t="shared" si="1428"/>
        <v>0</v>
      </c>
      <c r="P1411" s="100">
        <f t="shared" si="1428"/>
        <v>0</v>
      </c>
      <c r="Q1411" s="100">
        <f t="shared" si="1428"/>
        <v>0</v>
      </c>
      <c r="R1411" s="100">
        <f t="shared" si="1428"/>
        <v>0</v>
      </c>
      <c r="S1411" s="100">
        <f t="shared" si="1428"/>
        <v>0</v>
      </c>
      <c r="T1411" s="100">
        <f t="shared" si="1428"/>
        <v>0</v>
      </c>
      <c r="U1411" s="100">
        <f t="shared" si="1428"/>
        <v>0</v>
      </c>
      <c r="V1411" s="162"/>
    </row>
    <row r="1412" spans="1:22" x14ac:dyDescent="0.25">
      <c r="A1412" s="98" t="s">
        <v>106</v>
      </c>
      <c r="B1412" s="95">
        <v>43678</v>
      </c>
      <c r="C1412" s="162" t="s">
        <v>692</v>
      </c>
      <c r="D1412" s="161">
        <v>5</v>
      </c>
      <c r="E1412" s="162" t="s">
        <v>1817</v>
      </c>
      <c r="F1412" s="162" t="s">
        <v>1133</v>
      </c>
      <c r="G1412" s="162"/>
      <c r="H1412" s="161">
        <v>1</v>
      </c>
      <c r="I1412" s="99" t="s">
        <v>45</v>
      </c>
      <c r="J1412" s="99" t="s">
        <v>46</v>
      </c>
      <c r="K1412" s="161" t="str">
        <f t="shared" si="1368"/>
        <v>NC_05_07_5775p57.12</v>
      </c>
      <c r="L1412" s="79">
        <v>0</v>
      </c>
      <c r="M1412" s="100">
        <f t="shared" ref="M1412:U1412" si="1429">(L1412*M$5)</f>
        <v>0</v>
      </c>
      <c r="N1412" s="100">
        <f t="shared" si="1429"/>
        <v>0</v>
      </c>
      <c r="O1412" s="100">
        <f t="shared" si="1429"/>
        <v>0</v>
      </c>
      <c r="P1412" s="100">
        <f t="shared" si="1429"/>
        <v>0</v>
      </c>
      <c r="Q1412" s="100">
        <f t="shared" si="1429"/>
        <v>0</v>
      </c>
      <c r="R1412" s="100">
        <f t="shared" si="1429"/>
        <v>0</v>
      </c>
      <c r="S1412" s="100">
        <f t="shared" si="1429"/>
        <v>0</v>
      </c>
      <c r="T1412" s="100">
        <f t="shared" si="1429"/>
        <v>0</v>
      </c>
      <c r="U1412" s="100">
        <f t="shared" si="1429"/>
        <v>0</v>
      </c>
      <c r="V1412" s="162"/>
    </row>
    <row r="1413" spans="1:22" x14ac:dyDescent="0.25">
      <c r="A1413"/>
      <c r="B1413" s="95">
        <v>45870</v>
      </c>
      <c r="C1413" t="s">
        <v>692</v>
      </c>
      <c r="D1413" s="2">
        <v>5</v>
      </c>
      <c r="E1413" t="s">
        <v>1818</v>
      </c>
      <c r="F1413" t="s">
        <v>1133</v>
      </c>
      <c r="H1413">
        <v>1</v>
      </c>
      <c r="I1413" t="s">
        <v>45</v>
      </c>
      <c r="J1413" t="s">
        <v>46</v>
      </c>
      <c r="K1413" t="str">
        <f t="shared" si="1368"/>
        <v>NC_05_07_5776p57.12</v>
      </c>
      <c r="L1413" s="79">
        <v>0</v>
      </c>
      <c r="M1413" s="100">
        <f t="shared" ref="M1413:U1413" si="1430">(L1413*M$5)</f>
        <v>0</v>
      </c>
      <c r="N1413" s="100">
        <f t="shared" si="1430"/>
        <v>0</v>
      </c>
      <c r="O1413" s="100">
        <f t="shared" si="1430"/>
        <v>0</v>
      </c>
      <c r="P1413" s="100">
        <f t="shared" si="1430"/>
        <v>0</v>
      </c>
      <c r="Q1413" s="100">
        <f t="shared" si="1430"/>
        <v>0</v>
      </c>
      <c r="R1413" s="100">
        <f t="shared" si="1430"/>
        <v>0</v>
      </c>
      <c r="S1413" s="100">
        <f t="shared" si="1430"/>
        <v>0</v>
      </c>
      <c r="T1413" s="100">
        <f t="shared" si="1430"/>
        <v>0</v>
      </c>
      <c r="U1413" s="100">
        <f t="shared" si="1430"/>
        <v>0</v>
      </c>
    </row>
    <row r="1414" spans="1:22" x14ac:dyDescent="0.25">
      <c r="A1414" s="98" t="s">
        <v>106</v>
      </c>
      <c r="B1414" s="95">
        <v>43678</v>
      </c>
      <c r="C1414" s="162" t="s">
        <v>692</v>
      </c>
      <c r="D1414" s="161">
        <v>5</v>
      </c>
      <c r="E1414" s="162" t="s">
        <v>1819</v>
      </c>
      <c r="F1414" s="162" t="s">
        <v>1133</v>
      </c>
      <c r="G1414" s="162"/>
      <c r="H1414" s="161">
        <v>1</v>
      </c>
      <c r="I1414" s="99" t="s">
        <v>45</v>
      </c>
      <c r="J1414" s="99" t="s">
        <v>46</v>
      </c>
      <c r="K1414" s="161" t="str">
        <f t="shared" si="1368"/>
        <v>NC_05_07_5777p57.12</v>
      </c>
      <c r="L1414" s="79">
        <v>0</v>
      </c>
      <c r="M1414" s="100">
        <f t="shared" ref="M1414:U1414" si="1431">(L1414*M$5)</f>
        <v>0</v>
      </c>
      <c r="N1414" s="100">
        <f t="shared" si="1431"/>
        <v>0</v>
      </c>
      <c r="O1414" s="100">
        <f t="shared" si="1431"/>
        <v>0</v>
      </c>
      <c r="P1414" s="100">
        <f t="shared" si="1431"/>
        <v>0</v>
      </c>
      <c r="Q1414" s="100">
        <f t="shared" si="1431"/>
        <v>0</v>
      </c>
      <c r="R1414" s="100">
        <f t="shared" si="1431"/>
        <v>0</v>
      </c>
      <c r="S1414" s="100">
        <f t="shared" si="1431"/>
        <v>0</v>
      </c>
      <c r="T1414" s="100">
        <f t="shared" si="1431"/>
        <v>0</v>
      </c>
      <c r="U1414" s="100">
        <f t="shared" si="1431"/>
        <v>0</v>
      </c>
      <c r="V1414" s="162"/>
    </row>
    <row r="1415" spans="1:22" x14ac:dyDescent="0.25">
      <c r="A1415" s="98" t="s">
        <v>106</v>
      </c>
      <c r="B1415" s="95">
        <v>43678</v>
      </c>
      <c r="C1415" s="162" t="s">
        <v>692</v>
      </c>
      <c r="D1415" s="161">
        <v>5</v>
      </c>
      <c r="E1415" s="162" t="s">
        <v>1820</v>
      </c>
      <c r="F1415" s="162" t="s">
        <v>1133</v>
      </c>
      <c r="G1415" s="162"/>
      <c r="H1415" s="161">
        <v>1</v>
      </c>
      <c r="I1415" s="99" t="s">
        <v>45</v>
      </c>
      <c r="J1415" s="99" t="s">
        <v>46</v>
      </c>
      <c r="K1415" s="161" t="str">
        <f t="shared" si="1368"/>
        <v>NC_05_10_5772p57.12</v>
      </c>
      <c r="L1415" s="79">
        <v>0</v>
      </c>
      <c r="M1415" s="100">
        <f t="shared" ref="M1415:U1415" si="1432">(L1415*M$5)</f>
        <v>0</v>
      </c>
      <c r="N1415" s="100">
        <f t="shared" si="1432"/>
        <v>0</v>
      </c>
      <c r="O1415" s="100">
        <f t="shared" si="1432"/>
        <v>0</v>
      </c>
      <c r="P1415" s="100">
        <f t="shared" si="1432"/>
        <v>0</v>
      </c>
      <c r="Q1415" s="100">
        <f t="shared" si="1432"/>
        <v>0</v>
      </c>
      <c r="R1415" s="100">
        <f t="shared" si="1432"/>
        <v>0</v>
      </c>
      <c r="S1415" s="100">
        <f t="shared" si="1432"/>
        <v>0</v>
      </c>
      <c r="T1415" s="100">
        <f t="shared" si="1432"/>
        <v>0</v>
      </c>
      <c r="U1415" s="100">
        <f t="shared" si="1432"/>
        <v>0</v>
      </c>
      <c r="V1415" s="162"/>
    </row>
    <row r="1416" spans="1:22" x14ac:dyDescent="0.25">
      <c r="A1416" s="98" t="s">
        <v>106</v>
      </c>
      <c r="B1416" s="95">
        <v>43678</v>
      </c>
      <c r="C1416" s="162" t="s">
        <v>692</v>
      </c>
      <c r="D1416" s="161">
        <v>5</v>
      </c>
      <c r="E1416" s="162" t="s">
        <v>1821</v>
      </c>
      <c r="F1416" s="162" t="s">
        <v>1133</v>
      </c>
      <c r="G1416" s="162"/>
      <c r="H1416" s="161">
        <v>1</v>
      </c>
      <c r="I1416" s="99" t="s">
        <v>45</v>
      </c>
      <c r="J1416" s="99" t="s">
        <v>46</v>
      </c>
      <c r="K1416" s="161" t="str">
        <f t="shared" ref="K1416:K1479" si="1433">CONCATENATE(E1416,I1416)</f>
        <v>NC_05_10_5773p57.12</v>
      </c>
      <c r="L1416" s="79">
        <v>0</v>
      </c>
      <c r="M1416" s="100">
        <f t="shared" ref="M1416:U1416" si="1434">(L1416*M$5)</f>
        <v>0</v>
      </c>
      <c r="N1416" s="100">
        <f t="shared" si="1434"/>
        <v>0</v>
      </c>
      <c r="O1416" s="100">
        <f t="shared" si="1434"/>
        <v>0</v>
      </c>
      <c r="P1416" s="100">
        <f t="shared" si="1434"/>
        <v>0</v>
      </c>
      <c r="Q1416" s="100">
        <f t="shared" si="1434"/>
        <v>0</v>
      </c>
      <c r="R1416" s="100">
        <f t="shared" si="1434"/>
        <v>0</v>
      </c>
      <c r="S1416" s="100">
        <f t="shared" si="1434"/>
        <v>0</v>
      </c>
      <c r="T1416" s="100">
        <f t="shared" si="1434"/>
        <v>0</v>
      </c>
      <c r="U1416" s="100">
        <f t="shared" si="1434"/>
        <v>0</v>
      </c>
      <c r="V1416" s="162"/>
    </row>
    <row r="1417" spans="1:22" x14ac:dyDescent="0.25">
      <c r="A1417" s="98"/>
      <c r="B1417" s="95">
        <v>43586</v>
      </c>
      <c r="C1417" s="162" t="s">
        <v>692</v>
      </c>
      <c r="D1417" s="161">
        <v>5</v>
      </c>
      <c r="E1417" s="162" t="s">
        <v>1822</v>
      </c>
      <c r="F1417" s="162" t="s">
        <v>1676</v>
      </c>
      <c r="G1417" s="162"/>
      <c r="H1417" s="161">
        <v>1</v>
      </c>
      <c r="I1417" s="99" t="s">
        <v>62</v>
      </c>
      <c r="J1417" s="99" t="s">
        <v>63</v>
      </c>
      <c r="K1417" s="161" t="str">
        <f t="shared" si="1433"/>
        <v>NC_05_15_5701p57.22</v>
      </c>
      <c r="L1417" s="79">
        <v>0</v>
      </c>
      <c r="M1417" s="100">
        <f t="shared" ref="M1417:U1417" si="1435">(L1417*M$5)</f>
        <v>0</v>
      </c>
      <c r="N1417" s="100">
        <f t="shared" si="1435"/>
        <v>0</v>
      </c>
      <c r="O1417" s="100">
        <f t="shared" si="1435"/>
        <v>0</v>
      </c>
      <c r="P1417" s="100">
        <f t="shared" si="1435"/>
        <v>0</v>
      </c>
      <c r="Q1417" s="100">
        <f t="shared" si="1435"/>
        <v>0</v>
      </c>
      <c r="R1417" s="100">
        <f t="shared" si="1435"/>
        <v>0</v>
      </c>
      <c r="S1417" s="100">
        <f t="shared" si="1435"/>
        <v>0</v>
      </c>
      <c r="T1417" s="100">
        <f t="shared" si="1435"/>
        <v>0</v>
      </c>
      <c r="U1417" s="100">
        <f t="shared" si="1435"/>
        <v>0</v>
      </c>
      <c r="V1417" s="162"/>
    </row>
    <row r="1418" spans="1:22" x14ac:dyDescent="0.25">
      <c r="A1418" s="98" t="s">
        <v>106</v>
      </c>
      <c r="B1418" s="95">
        <v>43678</v>
      </c>
      <c r="C1418" s="162" t="s">
        <v>692</v>
      </c>
      <c r="D1418" s="161">
        <v>5</v>
      </c>
      <c r="E1418" s="162" t="s">
        <v>1823</v>
      </c>
      <c r="F1418" s="162" t="s">
        <v>1133</v>
      </c>
      <c r="G1418" s="162"/>
      <c r="H1418" s="161">
        <v>1</v>
      </c>
      <c r="I1418" s="99" t="s">
        <v>45</v>
      </c>
      <c r="J1418" s="99" t="s">
        <v>46</v>
      </c>
      <c r="K1418" s="161" t="str">
        <f t="shared" si="1433"/>
        <v>NC_05_15_5776p57.12</v>
      </c>
      <c r="L1418" s="79">
        <v>0</v>
      </c>
      <c r="M1418" s="100">
        <f t="shared" ref="M1418:U1418" si="1436">(L1418*M$5)</f>
        <v>0</v>
      </c>
      <c r="N1418" s="100">
        <f t="shared" si="1436"/>
        <v>0</v>
      </c>
      <c r="O1418" s="100">
        <f t="shared" si="1436"/>
        <v>0</v>
      </c>
      <c r="P1418" s="100">
        <f t="shared" si="1436"/>
        <v>0</v>
      </c>
      <c r="Q1418" s="100">
        <f t="shared" si="1436"/>
        <v>0</v>
      </c>
      <c r="R1418" s="100">
        <f t="shared" si="1436"/>
        <v>0</v>
      </c>
      <c r="S1418" s="100">
        <f t="shared" si="1436"/>
        <v>0</v>
      </c>
      <c r="T1418" s="100">
        <f t="shared" si="1436"/>
        <v>0</v>
      </c>
      <c r="U1418" s="100">
        <f t="shared" si="1436"/>
        <v>0</v>
      </c>
      <c r="V1418" s="162"/>
    </row>
    <row r="1419" spans="1:22" x14ac:dyDescent="0.25">
      <c r="A1419" s="98" t="s">
        <v>106</v>
      </c>
      <c r="B1419" s="95">
        <v>43678</v>
      </c>
      <c r="C1419" s="162" t="s">
        <v>692</v>
      </c>
      <c r="D1419" s="161">
        <v>5</v>
      </c>
      <c r="E1419" s="162" t="s">
        <v>1824</v>
      </c>
      <c r="F1419" s="162" t="s">
        <v>1133</v>
      </c>
      <c r="G1419" s="162"/>
      <c r="H1419" s="161">
        <v>1</v>
      </c>
      <c r="I1419" s="99" t="s">
        <v>45</v>
      </c>
      <c r="J1419" s="99" t="s">
        <v>46</v>
      </c>
      <c r="K1419" s="161" t="str">
        <f t="shared" si="1433"/>
        <v>NC_05_18_5775p57.12</v>
      </c>
      <c r="L1419" s="79">
        <v>0</v>
      </c>
      <c r="M1419" s="100">
        <f t="shared" ref="M1419:U1419" si="1437">(L1419*M$5)</f>
        <v>0</v>
      </c>
      <c r="N1419" s="100">
        <f t="shared" si="1437"/>
        <v>0</v>
      </c>
      <c r="O1419" s="100">
        <f t="shared" si="1437"/>
        <v>0</v>
      </c>
      <c r="P1419" s="100">
        <f t="shared" si="1437"/>
        <v>0</v>
      </c>
      <c r="Q1419" s="100">
        <f t="shared" si="1437"/>
        <v>0</v>
      </c>
      <c r="R1419" s="100">
        <f t="shared" si="1437"/>
        <v>0</v>
      </c>
      <c r="S1419" s="100">
        <f t="shared" si="1437"/>
        <v>0</v>
      </c>
      <c r="T1419" s="100">
        <f t="shared" si="1437"/>
        <v>0</v>
      </c>
      <c r="U1419" s="100">
        <f t="shared" si="1437"/>
        <v>0</v>
      </c>
      <c r="V1419" s="162"/>
    </row>
    <row r="1420" spans="1:22" x14ac:dyDescent="0.25">
      <c r="A1420" s="98" t="s">
        <v>106</v>
      </c>
      <c r="B1420" s="95">
        <v>43678</v>
      </c>
      <c r="C1420" s="162" t="s">
        <v>692</v>
      </c>
      <c r="D1420" s="161">
        <v>5</v>
      </c>
      <c r="E1420" s="162" t="s">
        <v>1825</v>
      </c>
      <c r="F1420" s="162" t="s">
        <v>1133</v>
      </c>
      <c r="G1420" s="162"/>
      <c r="H1420" s="161">
        <v>1</v>
      </c>
      <c r="I1420" s="99" t="s">
        <v>45</v>
      </c>
      <c r="J1420" s="99" t="s">
        <v>46</v>
      </c>
      <c r="K1420" s="161" t="str">
        <f t="shared" si="1433"/>
        <v>NC_05_18_5776p57.12</v>
      </c>
      <c r="L1420" s="79">
        <v>0</v>
      </c>
      <c r="M1420" s="100">
        <f t="shared" ref="M1420:U1420" si="1438">(L1420*M$5)</f>
        <v>0</v>
      </c>
      <c r="N1420" s="100">
        <f t="shared" si="1438"/>
        <v>0</v>
      </c>
      <c r="O1420" s="100">
        <f t="shared" si="1438"/>
        <v>0</v>
      </c>
      <c r="P1420" s="100">
        <f t="shared" si="1438"/>
        <v>0</v>
      </c>
      <c r="Q1420" s="100">
        <f t="shared" si="1438"/>
        <v>0</v>
      </c>
      <c r="R1420" s="100">
        <f t="shared" si="1438"/>
        <v>0</v>
      </c>
      <c r="S1420" s="100">
        <f t="shared" si="1438"/>
        <v>0</v>
      </c>
      <c r="T1420" s="100">
        <f t="shared" si="1438"/>
        <v>0</v>
      </c>
      <c r="U1420" s="100">
        <f t="shared" si="1438"/>
        <v>0</v>
      </c>
      <c r="V1420" s="162"/>
    </row>
    <row r="1421" spans="1:22" x14ac:dyDescent="0.25">
      <c r="A1421" s="98" t="s">
        <v>106</v>
      </c>
      <c r="B1421" s="95">
        <v>43678</v>
      </c>
      <c r="C1421" s="162" t="s">
        <v>692</v>
      </c>
      <c r="D1421" s="161">
        <v>5</v>
      </c>
      <c r="E1421" s="162" t="s">
        <v>1826</v>
      </c>
      <c r="F1421" s="162" t="s">
        <v>1133</v>
      </c>
      <c r="G1421" s="162"/>
      <c r="H1421" s="161">
        <v>1</v>
      </c>
      <c r="I1421" s="99" t="s">
        <v>45</v>
      </c>
      <c r="J1421" s="99" t="s">
        <v>46</v>
      </c>
      <c r="K1421" s="161" t="str">
        <f t="shared" si="1433"/>
        <v>NC_05_18_5777p57.12</v>
      </c>
      <c r="L1421" s="79">
        <v>0</v>
      </c>
      <c r="M1421" s="100">
        <f t="shared" ref="M1421:U1421" si="1439">(L1421*M$5)</f>
        <v>0</v>
      </c>
      <c r="N1421" s="100">
        <f t="shared" si="1439"/>
        <v>0</v>
      </c>
      <c r="O1421" s="100">
        <f t="shared" si="1439"/>
        <v>0</v>
      </c>
      <c r="P1421" s="100">
        <f t="shared" si="1439"/>
        <v>0</v>
      </c>
      <c r="Q1421" s="100">
        <f t="shared" si="1439"/>
        <v>0</v>
      </c>
      <c r="R1421" s="100">
        <f t="shared" si="1439"/>
        <v>0</v>
      </c>
      <c r="S1421" s="100">
        <f t="shared" si="1439"/>
        <v>0</v>
      </c>
      <c r="T1421" s="100">
        <f t="shared" si="1439"/>
        <v>0</v>
      </c>
      <c r="U1421" s="100">
        <f t="shared" si="1439"/>
        <v>0</v>
      </c>
      <c r="V1421" s="162"/>
    </row>
    <row r="1422" spans="1:22" x14ac:dyDescent="0.25">
      <c r="A1422" s="98" t="s">
        <v>106</v>
      </c>
      <c r="B1422" s="95">
        <v>43678</v>
      </c>
      <c r="C1422" s="162" t="s">
        <v>692</v>
      </c>
      <c r="D1422" s="161">
        <v>5</v>
      </c>
      <c r="E1422" s="162" t="s">
        <v>1827</v>
      </c>
      <c r="F1422" s="162" t="s">
        <v>1133</v>
      </c>
      <c r="G1422" s="162"/>
      <c r="H1422" s="161">
        <v>1</v>
      </c>
      <c r="I1422" s="99" t="s">
        <v>45</v>
      </c>
      <c r="J1422" s="99" t="s">
        <v>46</v>
      </c>
      <c r="K1422" s="161" t="str">
        <f t="shared" si="1433"/>
        <v>NC_05_22_5774p57.12</v>
      </c>
      <c r="L1422" s="79">
        <v>0</v>
      </c>
      <c r="M1422" s="100">
        <f t="shared" ref="M1422:U1422" si="1440">(L1422*M$5)</f>
        <v>0</v>
      </c>
      <c r="N1422" s="100">
        <f t="shared" si="1440"/>
        <v>0</v>
      </c>
      <c r="O1422" s="100">
        <f t="shared" si="1440"/>
        <v>0</v>
      </c>
      <c r="P1422" s="100">
        <f t="shared" si="1440"/>
        <v>0</v>
      </c>
      <c r="Q1422" s="100">
        <f t="shared" si="1440"/>
        <v>0</v>
      </c>
      <c r="R1422" s="100">
        <f t="shared" si="1440"/>
        <v>0</v>
      </c>
      <c r="S1422" s="100">
        <f t="shared" si="1440"/>
        <v>0</v>
      </c>
      <c r="T1422" s="100">
        <f t="shared" si="1440"/>
        <v>0</v>
      </c>
      <c r="U1422" s="100">
        <f t="shared" si="1440"/>
        <v>0</v>
      </c>
      <c r="V1422" s="162"/>
    </row>
    <row r="1423" spans="1:22" x14ac:dyDescent="0.25">
      <c r="A1423" s="98" t="s">
        <v>106</v>
      </c>
      <c r="B1423" s="95">
        <v>43678</v>
      </c>
      <c r="C1423" s="162" t="s">
        <v>692</v>
      </c>
      <c r="D1423" s="161">
        <v>5</v>
      </c>
      <c r="E1423" s="162" t="s">
        <v>1828</v>
      </c>
      <c r="F1423" s="162" t="s">
        <v>1133</v>
      </c>
      <c r="G1423" s="162"/>
      <c r="H1423" s="161">
        <v>1</v>
      </c>
      <c r="I1423" s="99" t="s">
        <v>45</v>
      </c>
      <c r="J1423" s="99" t="s">
        <v>46</v>
      </c>
      <c r="K1423" s="161" t="str">
        <f t="shared" si="1433"/>
        <v>NC_05_22_5775p57.12</v>
      </c>
      <c r="L1423" s="79">
        <v>0</v>
      </c>
      <c r="M1423" s="100">
        <f t="shared" ref="M1423:U1423" si="1441">(L1423*M$5)</f>
        <v>0</v>
      </c>
      <c r="N1423" s="100">
        <f t="shared" si="1441"/>
        <v>0</v>
      </c>
      <c r="O1423" s="100">
        <f t="shared" si="1441"/>
        <v>0</v>
      </c>
      <c r="P1423" s="100">
        <f t="shared" si="1441"/>
        <v>0</v>
      </c>
      <c r="Q1423" s="100">
        <f t="shared" si="1441"/>
        <v>0</v>
      </c>
      <c r="R1423" s="100">
        <f t="shared" si="1441"/>
        <v>0</v>
      </c>
      <c r="S1423" s="100">
        <f t="shared" si="1441"/>
        <v>0</v>
      </c>
      <c r="T1423" s="100">
        <f t="shared" si="1441"/>
        <v>0</v>
      </c>
      <c r="U1423" s="100">
        <f t="shared" si="1441"/>
        <v>0</v>
      </c>
      <c r="V1423" s="162"/>
    </row>
    <row r="1424" spans="1:22" x14ac:dyDescent="0.25">
      <c r="A1424" s="98" t="s">
        <v>106</v>
      </c>
      <c r="B1424" s="95">
        <v>43678</v>
      </c>
      <c r="C1424" s="162" t="s">
        <v>692</v>
      </c>
      <c r="D1424" s="161">
        <v>5</v>
      </c>
      <c r="E1424" s="162" t="s">
        <v>1829</v>
      </c>
      <c r="F1424" s="162" t="s">
        <v>1133</v>
      </c>
      <c r="G1424" s="162"/>
      <c r="H1424" s="161">
        <v>1</v>
      </c>
      <c r="I1424" s="99" t="s">
        <v>45</v>
      </c>
      <c r="J1424" s="99" t="s">
        <v>46</v>
      </c>
      <c r="K1424" s="161" t="str">
        <f t="shared" si="1433"/>
        <v>NC_05_25_5702p57.12</v>
      </c>
      <c r="L1424" s="79">
        <v>0</v>
      </c>
      <c r="M1424" s="100">
        <f t="shared" ref="M1424:U1424" si="1442">(L1424*M$5)</f>
        <v>0</v>
      </c>
      <c r="N1424" s="100">
        <f t="shared" si="1442"/>
        <v>0</v>
      </c>
      <c r="O1424" s="100">
        <f t="shared" si="1442"/>
        <v>0</v>
      </c>
      <c r="P1424" s="100">
        <f t="shared" si="1442"/>
        <v>0</v>
      </c>
      <c r="Q1424" s="100">
        <f t="shared" si="1442"/>
        <v>0</v>
      </c>
      <c r="R1424" s="100">
        <f t="shared" si="1442"/>
        <v>0</v>
      </c>
      <c r="S1424" s="100">
        <f t="shared" si="1442"/>
        <v>0</v>
      </c>
      <c r="T1424" s="100">
        <f t="shared" si="1442"/>
        <v>0</v>
      </c>
      <c r="U1424" s="100">
        <f t="shared" si="1442"/>
        <v>0</v>
      </c>
      <c r="V1424" s="162" t="s">
        <v>46</v>
      </c>
    </row>
    <row r="1425" spans="1:22" x14ac:dyDescent="0.25">
      <c r="A1425" s="98" t="s">
        <v>106</v>
      </c>
      <c r="B1425" s="95">
        <v>43678</v>
      </c>
      <c r="C1425" s="162" t="s">
        <v>692</v>
      </c>
      <c r="D1425" s="161">
        <v>5</v>
      </c>
      <c r="E1425" s="162" t="s">
        <v>1830</v>
      </c>
      <c r="F1425" s="162" t="s">
        <v>1133</v>
      </c>
      <c r="G1425" s="162"/>
      <c r="H1425" s="161">
        <v>1</v>
      </c>
      <c r="I1425" s="99" t="s">
        <v>45</v>
      </c>
      <c r="J1425" s="99" t="s">
        <v>46</v>
      </c>
      <c r="K1425" s="161" t="str">
        <f t="shared" si="1433"/>
        <v>NC_05_28_5701p57.12</v>
      </c>
      <c r="L1425" s="79">
        <v>0</v>
      </c>
      <c r="M1425" s="100">
        <f t="shared" ref="M1425:U1425" si="1443">(L1425*M$5)</f>
        <v>0</v>
      </c>
      <c r="N1425" s="100">
        <f t="shared" si="1443"/>
        <v>0</v>
      </c>
      <c r="O1425" s="100">
        <f t="shared" si="1443"/>
        <v>0</v>
      </c>
      <c r="P1425" s="100">
        <f t="shared" si="1443"/>
        <v>0</v>
      </c>
      <c r="Q1425" s="100">
        <f t="shared" si="1443"/>
        <v>0</v>
      </c>
      <c r="R1425" s="100">
        <f t="shared" si="1443"/>
        <v>0</v>
      </c>
      <c r="S1425" s="100">
        <f t="shared" si="1443"/>
        <v>0</v>
      </c>
      <c r="T1425" s="100">
        <f t="shared" si="1443"/>
        <v>0</v>
      </c>
      <c r="U1425" s="100">
        <f t="shared" si="1443"/>
        <v>0</v>
      </c>
      <c r="V1425" s="162" t="s">
        <v>46</v>
      </c>
    </row>
    <row r="1426" spans="1:22" x14ac:dyDescent="0.25">
      <c r="A1426" s="98" t="s">
        <v>106</v>
      </c>
      <c r="B1426" s="95">
        <v>43678</v>
      </c>
      <c r="C1426" s="162" t="s">
        <v>692</v>
      </c>
      <c r="D1426" s="161">
        <v>5</v>
      </c>
      <c r="E1426" s="162" t="s">
        <v>1831</v>
      </c>
      <c r="F1426" s="162" t="s">
        <v>1133</v>
      </c>
      <c r="G1426" s="162"/>
      <c r="H1426" s="161">
        <v>1</v>
      </c>
      <c r="I1426" s="99" t="s">
        <v>45</v>
      </c>
      <c r="J1426" s="99" t="s">
        <v>46</v>
      </c>
      <c r="K1426" s="161" t="str">
        <f t="shared" si="1433"/>
        <v>NC_05_28_5706p57.12</v>
      </c>
      <c r="L1426" s="79">
        <v>0</v>
      </c>
      <c r="M1426" s="100">
        <f t="shared" ref="M1426:U1426" si="1444">(L1426*M$5)</f>
        <v>0</v>
      </c>
      <c r="N1426" s="100">
        <f t="shared" si="1444"/>
        <v>0</v>
      </c>
      <c r="O1426" s="100">
        <f t="shared" si="1444"/>
        <v>0</v>
      </c>
      <c r="P1426" s="100">
        <f t="shared" si="1444"/>
        <v>0</v>
      </c>
      <c r="Q1426" s="100">
        <f t="shared" si="1444"/>
        <v>0</v>
      </c>
      <c r="R1426" s="100">
        <f t="shared" si="1444"/>
        <v>0</v>
      </c>
      <c r="S1426" s="100">
        <f t="shared" si="1444"/>
        <v>0</v>
      </c>
      <c r="T1426" s="100">
        <f t="shared" si="1444"/>
        <v>0</v>
      </c>
      <c r="U1426" s="100">
        <f t="shared" si="1444"/>
        <v>0</v>
      </c>
      <c r="V1426" s="162" t="s">
        <v>46</v>
      </c>
    </row>
    <row r="1427" spans="1:22" x14ac:dyDescent="0.25">
      <c r="A1427" s="98" t="s">
        <v>106</v>
      </c>
      <c r="B1427" s="95">
        <v>43678</v>
      </c>
      <c r="C1427" s="162" t="s">
        <v>692</v>
      </c>
      <c r="D1427" s="161">
        <v>5</v>
      </c>
      <c r="E1427" s="162" t="s">
        <v>1832</v>
      </c>
      <c r="F1427" s="162" t="s">
        <v>1133</v>
      </c>
      <c r="G1427" s="162"/>
      <c r="H1427" s="161">
        <v>1</v>
      </c>
      <c r="I1427" s="99" t="s">
        <v>45</v>
      </c>
      <c r="J1427" s="99" t="s">
        <v>46</v>
      </c>
      <c r="K1427" s="161" t="str">
        <f t="shared" si="1433"/>
        <v>NC_05_28_5707p57.12</v>
      </c>
      <c r="L1427" s="79">
        <v>0</v>
      </c>
      <c r="M1427" s="100">
        <f t="shared" ref="M1427:U1427" si="1445">(L1427*M$5)</f>
        <v>0</v>
      </c>
      <c r="N1427" s="100">
        <f t="shared" si="1445"/>
        <v>0</v>
      </c>
      <c r="O1427" s="100">
        <f t="shared" si="1445"/>
        <v>0</v>
      </c>
      <c r="P1427" s="100">
        <f t="shared" si="1445"/>
        <v>0</v>
      </c>
      <c r="Q1427" s="100">
        <f t="shared" si="1445"/>
        <v>0</v>
      </c>
      <c r="R1427" s="100">
        <f t="shared" si="1445"/>
        <v>0</v>
      </c>
      <c r="S1427" s="100">
        <f t="shared" si="1445"/>
        <v>0</v>
      </c>
      <c r="T1427" s="100">
        <f t="shared" si="1445"/>
        <v>0</v>
      </c>
      <c r="U1427" s="100">
        <f t="shared" si="1445"/>
        <v>0</v>
      </c>
      <c r="V1427" s="162" t="s">
        <v>46</v>
      </c>
    </row>
    <row r="1428" spans="1:22" x14ac:dyDescent="0.25">
      <c r="A1428" s="98" t="s">
        <v>106</v>
      </c>
      <c r="B1428" s="95">
        <v>43678</v>
      </c>
      <c r="C1428" s="162" t="s">
        <v>692</v>
      </c>
      <c r="D1428" s="161">
        <v>5</v>
      </c>
      <c r="E1428" s="162" t="s">
        <v>1833</v>
      </c>
      <c r="F1428" s="162" t="s">
        <v>1133</v>
      </c>
      <c r="G1428" s="162"/>
      <c r="H1428" s="161">
        <v>1</v>
      </c>
      <c r="I1428" s="99" t="s">
        <v>45</v>
      </c>
      <c r="J1428" s="99" t="s">
        <v>46</v>
      </c>
      <c r="K1428" s="161" t="str">
        <f t="shared" si="1433"/>
        <v>NC_05_37_5702p57.12</v>
      </c>
      <c r="L1428" s="79">
        <v>0</v>
      </c>
      <c r="M1428" s="100">
        <f t="shared" ref="M1428:U1428" si="1446">(L1428*M$5)</f>
        <v>0</v>
      </c>
      <c r="N1428" s="100">
        <f t="shared" si="1446"/>
        <v>0</v>
      </c>
      <c r="O1428" s="100">
        <f t="shared" si="1446"/>
        <v>0</v>
      </c>
      <c r="P1428" s="100">
        <f t="shared" si="1446"/>
        <v>0</v>
      </c>
      <c r="Q1428" s="100">
        <f t="shared" si="1446"/>
        <v>0</v>
      </c>
      <c r="R1428" s="100">
        <f t="shared" si="1446"/>
        <v>0</v>
      </c>
      <c r="S1428" s="100">
        <f t="shared" si="1446"/>
        <v>0</v>
      </c>
      <c r="T1428" s="100">
        <f t="shared" si="1446"/>
        <v>0</v>
      </c>
      <c r="U1428" s="100">
        <f t="shared" si="1446"/>
        <v>0</v>
      </c>
      <c r="V1428" s="162" t="s">
        <v>46</v>
      </c>
    </row>
    <row r="1429" spans="1:22" x14ac:dyDescent="0.25">
      <c r="A1429" s="98" t="s">
        <v>106</v>
      </c>
      <c r="B1429" s="95">
        <v>43678</v>
      </c>
      <c r="C1429" s="162" t="s">
        <v>692</v>
      </c>
      <c r="D1429" s="161">
        <v>5</v>
      </c>
      <c r="E1429" s="162" t="s">
        <v>1834</v>
      </c>
      <c r="F1429" s="162" t="s">
        <v>1133</v>
      </c>
      <c r="G1429" s="162"/>
      <c r="H1429" s="161">
        <v>1</v>
      </c>
      <c r="I1429" s="99" t="s">
        <v>45</v>
      </c>
      <c r="J1429" s="99" t="s">
        <v>46</v>
      </c>
      <c r="K1429" s="161" t="str">
        <f t="shared" si="1433"/>
        <v>NC_05_40_5705p57.12</v>
      </c>
      <c r="L1429" s="79">
        <v>0</v>
      </c>
      <c r="M1429" s="100">
        <f t="shared" ref="M1429:U1429" si="1447">(L1429*M$5)</f>
        <v>0</v>
      </c>
      <c r="N1429" s="100">
        <f t="shared" si="1447"/>
        <v>0</v>
      </c>
      <c r="O1429" s="100">
        <f t="shared" si="1447"/>
        <v>0</v>
      </c>
      <c r="P1429" s="100">
        <f t="shared" si="1447"/>
        <v>0</v>
      </c>
      <c r="Q1429" s="100">
        <f t="shared" si="1447"/>
        <v>0</v>
      </c>
      <c r="R1429" s="100">
        <f t="shared" si="1447"/>
        <v>0</v>
      </c>
      <c r="S1429" s="100">
        <f t="shared" si="1447"/>
        <v>0</v>
      </c>
      <c r="T1429" s="100">
        <f t="shared" si="1447"/>
        <v>0</v>
      </c>
      <c r="U1429" s="100">
        <f t="shared" si="1447"/>
        <v>0</v>
      </c>
      <c r="V1429" s="162" t="s">
        <v>46</v>
      </c>
    </row>
    <row r="1430" spans="1:22" x14ac:dyDescent="0.25">
      <c r="A1430"/>
      <c r="B1430" s="95">
        <v>45870</v>
      </c>
      <c r="C1430" t="s">
        <v>692</v>
      </c>
      <c r="D1430" s="2">
        <v>5</v>
      </c>
      <c r="E1430" t="s">
        <v>1835</v>
      </c>
      <c r="F1430" t="s">
        <v>1133</v>
      </c>
      <c r="H1430">
        <v>1</v>
      </c>
      <c r="I1430" t="s">
        <v>45</v>
      </c>
      <c r="J1430" t="s">
        <v>46</v>
      </c>
      <c r="K1430" t="str">
        <f t="shared" si="1433"/>
        <v>NC_05_40_5706p57.12</v>
      </c>
      <c r="L1430" s="79">
        <v>0</v>
      </c>
      <c r="M1430" s="100">
        <f t="shared" ref="M1430:U1430" si="1448">(L1430*M$5)</f>
        <v>0</v>
      </c>
      <c r="N1430" s="100">
        <f t="shared" si="1448"/>
        <v>0</v>
      </c>
      <c r="O1430" s="100">
        <f t="shared" si="1448"/>
        <v>0</v>
      </c>
      <c r="P1430" s="100">
        <f t="shared" si="1448"/>
        <v>0</v>
      </c>
      <c r="Q1430" s="100">
        <f t="shared" si="1448"/>
        <v>0</v>
      </c>
      <c r="R1430" s="100">
        <f t="shared" si="1448"/>
        <v>0</v>
      </c>
      <c r="S1430" s="100">
        <f t="shared" si="1448"/>
        <v>0</v>
      </c>
      <c r="T1430" s="100">
        <f t="shared" si="1448"/>
        <v>0</v>
      </c>
      <c r="U1430" s="100">
        <f t="shared" si="1448"/>
        <v>0</v>
      </c>
    </row>
    <row r="1431" spans="1:22" x14ac:dyDescent="0.25">
      <c r="A1431"/>
      <c r="B1431" s="95">
        <v>45870</v>
      </c>
      <c r="C1431" t="s">
        <v>692</v>
      </c>
      <c r="D1431" s="2">
        <v>5</v>
      </c>
      <c r="E1431" t="s">
        <v>1836</v>
      </c>
      <c r="F1431" t="s">
        <v>1133</v>
      </c>
      <c r="H1431">
        <v>1</v>
      </c>
      <c r="I1431" t="s">
        <v>45</v>
      </c>
      <c r="J1431" t="s">
        <v>46</v>
      </c>
      <c r="K1431" t="str">
        <f t="shared" si="1433"/>
        <v>NC_05_40_5707p57.12</v>
      </c>
      <c r="L1431" s="79">
        <v>0</v>
      </c>
      <c r="M1431" s="100">
        <f t="shared" ref="M1431:U1431" si="1449">(L1431*M$5)</f>
        <v>0</v>
      </c>
      <c r="N1431" s="100">
        <f t="shared" si="1449"/>
        <v>0</v>
      </c>
      <c r="O1431" s="100">
        <f t="shared" si="1449"/>
        <v>0</v>
      </c>
      <c r="P1431" s="100">
        <f t="shared" si="1449"/>
        <v>0</v>
      </c>
      <c r="Q1431" s="100">
        <f t="shared" si="1449"/>
        <v>0</v>
      </c>
      <c r="R1431" s="100">
        <f t="shared" si="1449"/>
        <v>0</v>
      </c>
      <c r="S1431" s="100">
        <f t="shared" si="1449"/>
        <v>0</v>
      </c>
      <c r="T1431" s="100">
        <f t="shared" si="1449"/>
        <v>0</v>
      </c>
      <c r="U1431" s="100">
        <f t="shared" si="1449"/>
        <v>0</v>
      </c>
    </row>
    <row r="1432" spans="1:22" x14ac:dyDescent="0.25">
      <c r="A1432" s="98" t="s">
        <v>106</v>
      </c>
      <c r="B1432" s="95">
        <v>43678</v>
      </c>
      <c r="C1432" s="162" t="s">
        <v>692</v>
      </c>
      <c r="D1432" s="161">
        <v>5</v>
      </c>
      <c r="E1432" s="162" t="s">
        <v>1837</v>
      </c>
      <c r="F1432" s="162" t="s">
        <v>1133</v>
      </c>
      <c r="G1432" s="162"/>
      <c r="H1432" s="161">
        <v>1</v>
      </c>
      <c r="I1432" s="99" t="s">
        <v>45</v>
      </c>
      <c r="J1432" s="99" t="s">
        <v>46</v>
      </c>
      <c r="K1432" s="161" t="str">
        <f t="shared" si="1433"/>
        <v>NC_05_49_5702p57.12</v>
      </c>
      <c r="L1432" s="79">
        <v>0</v>
      </c>
      <c r="M1432" s="100">
        <f t="shared" ref="M1432:U1432" si="1450">(L1432*M$5)</f>
        <v>0</v>
      </c>
      <c r="N1432" s="100">
        <f t="shared" si="1450"/>
        <v>0</v>
      </c>
      <c r="O1432" s="100">
        <f t="shared" si="1450"/>
        <v>0</v>
      </c>
      <c r="P1432" s="100">
        <f t="shared" si="1450"/>
        <v>0</v>
      </c>
      <c r="Q1432" s="100">
        <f t="shared" si="1450"/>
        <v>0</v>
      </c>
      <c r="R1432" s="100">
        <f t="shared" si="1450"/>
        <v>0</v>
      </c>
      <c r="S1432" s="100">
        <f t="shared" si="1450"/>
        <v>0</v>
      </c>
      <c r="T1432" s="100">
        <f t="shared" si="1450"/>
        <v>0</v>
      </c>
      <c r="U1432" s="100">
        <f t="shared" si="1450"/>
        <v>0</v>
      </c>
      <c r="V1432" s="162" t="s">
        <v>46</v>
      </c>
    </row>
    <row r="1433" spans="1:22" x14ac:dyDescent="0.25">
      <c r="A1433" s="98" t="s">
        <v>106</v>
      </c>
      <c r="B1433" s="95">
        <v>43678</v>
      </c>
      <c r="C1433" s="162" t="s">
        <v>692</v>
      </c>
      <c r="D1433" s="161">
        <v>5</v>
      </c>
      <c r="E1433" s="162" t="s">
        <v>1838</v>
      </c>
      <c r="F1433" s="162" t="s">
        <v>1133</v>
      </c>
      <c r="G1433" s="162"/>
      <c r="H1433" s="161">
        <v>1</v>
      </c>
      <c r="I1433" s="99" t="s">
        <v>45</v>
      </c>
      <c r="J1433" s="99" t="s">
        <v>46</v>
      </c>
      <c r="K1433" s="161" t="str">
        <f t="shared" si="1433"/>
        <v>NC_05_53_5701p57.12</v>
      </c>
      <c r="L1433" s="79">
        <v>0</v>
      </c>
      <c r="M1433" s="100">
        <f t="shared" ref="M1433:U1433" si="1451">(L1433*M$5)</f>
        <v>0</v>
      </c>
      <c r="N1433" s="100">
        <f t="shared" si="1451"/>
        <v>0</v>
      </c>
      <c r="O1433" s="100">
        <f t="shared" si="1451"/>
        <v>0</v>
      </c>
      <c r="P1433" s="100">
        <f t="shared" si="1451"/>
        <v>0</v>
      </c>
      <c r="Q1433" s="100">
        <f t="shared" si="1451"/>
        <v>0</v>
      </c>
      <c r="R1433" s="100">
        <f t="shared" si="1451"/>
        <v>0</v>
      </c>
      <c r="S1433" s="100">
        <f t="shared" si="1451"/>
        <v>0</v>
      </c>
      <c r="T1433" s="100">
        <f t="shared" si="1451"/>
        <v>0</v>
      </c>
      <c r="U1433" s="100">
        <f t="shared" si="1451"/>
        <v>0</v>
      </c>
      <c r="V1433" s="162" t="s">
        <v>46</v>
      </c>
    </row>
    <row r="1434" spans="1:22" x14ac:dyDescent="0.25">
      <c r="A1434" s="98" t="s">
        <v>106</v>
      </c>
      <c r="B1434" s="95">
        <v>43678</v>
      </c>
      <c r="C1434" s="162" t="s">
        <v>692</v>
      </c>
      <c r="D1434" s="161">
        <v>5</v>
      </c>
      <c r="E1434" s="162" t="s">
        <v>1839</v>
      </c>
      <c r="F1434" s="162" t="s">
        <v>1133</v>
      </c>
      <c r="G1434" s="162"/>
      <c r="H1434" s="161">
        <v>1</v>
      </c>
      <c r="I1434" s="99" t="s">
        <v>45</v>
      </c>
      <c r="J1434" s="99" t="s">
        <v>46</v>
      </c>
      <c r="K1434" s="161" t="str">
        <f t="shared" si="1433"/>
        <v>NC_05_53_5702p57.12</v>
      </c>
      <c r="L1434" s="79">
        <v>0</v>
      </c>
      <c r="M1434" s="100">
        <f t="shared" ref="M1434:U1434" si="1452">(L1434*M$5)</f>
        <v>0</v>
      </c>
      <c r="N1434" s="100">
        <f t="shared" si="1452"/>
        <v>0</v>
      </c>
      <c r="O1434" s="100">
        <f t="shared" si="1452"/>
        <v>0</v>
      </c>
      <c r="P1434" s="100">
        <f t="shared" si="1452"/>
        <v>0</v>
      </c>
      <c r="Q1434" s="100">
        <f t="shared" si="1452"/>
        <v>0</v>
      </c>
      <c r="R1434" s="100">
        <f t="shared" si="1452"/>
        <v>0</v>
      </c>
      <c r="S1434" s="100">
        <f t="shared" si="1452"/>
        <v>0</v>
      </c>
      <c r="T1434" s="100">
        <f t="shared" si="1452"/>
        <v>0</v>
      </c>
      <c r="U1434" s="100">
        <f t="shared" si="1452"/>
        <v>0</v>
      </c>
      <c r="V1434" s="162" t="s">
        <v>46</v>
      </c>
    </row>
    <row r="1435" spans="1:22" x14ac:dyDescent="0.25">
      <c r="A1435" s="98" t="s">
        <v>106</v>
      </c>
      <c r="B1435" s="95">
        <v>43678</v>
      </c>
      <c r="C1435" s="162" t="s">
        <v>692</v>
      </c>
      <c r="D1435" s="161">
        <v>5</v>
      </c>
      <c r="E1435" s="162" t="s">
        <v>1840</v>
      </c>
      <c r="F1435" s="162" t="s">
        <v>1133</v>
      </c>
      <c r="G1435" s="162"/>
      <c r="H1435" s="161">
        <v>1</v>
      </c>
      <c r="I1435" s="99" t="s">
        <v>45</v>
      </c>
      <c r="J1435" s="99" t="s">
        <v>46</v>
      </c>
      <c r="K1435" s="161" t="str">
        <f t="shared" si="1433"/>
        <v>NC_05_53_5705p57.12</v>
      </c>
      <c r="L1435" s="79">
        <v>0</v>
      </c>
      <c r="M1435" s="100">
        <f t="shared" ref="M1435:U1435" si="1453">(L1435*M$5)</f>
        <v>0</v>
      </c>
      <c r="N1435" s="100">
        <f t="shared" si="1453"/>
        <v>0</v>
      </c>
      <c r="O1435" s="100">
        <f t="shared" si="1453"/>
        <v>0</v>
      </c>
      <c r="P1435" s="100">
        <f t="shared" si="1453"/>
        <v>0</v>
      </c>
      <c r="Q1435" s="100">
        <f t="shared" si="1453"/>
        <v>0</v>
      </c>
      <c r="R1435" s="100">
        <f t="shared" si="1453"/>
        <v>0</v>
      </c>
      <c r="S1435" s="100">
        <f t="shared" si="1453"/>
        <v>0</v>
      </c>
      <c r="T1435" s="100">
        <f t="shared" si="1453"/>
        <v>0</v>
      </c>
      <c r="U1435" s="100">
        <f t="shared" si="1453"/>
        <v>0</v>
      </c>
      <c r="V1435" s="162" t="s">
        <v>46</v>
      </c>
    </row>
    <row r="1436" spans="1:22" x14ac:dyDescent="0.25">
      <c r="A1436" s="98" t="s">
        <v>86</v>
      </c>
      <c r="B1436" s="95">
        <v>43678</v>
      </c>
      <c r="C1436" s="162" t="s">
        <v>692</v>
      </c>
      <c r="D1436" s="161">
        <v>6</v>
      </c>
      <c r="E1436" s="162" t="s">
        <v>1841</v>
      </c>
      <c r="F1436" s="162" t="s">
        <v>1133</v>
      </c>
      <c r="G1436" s="162"/>
      <c r="H1436" s="161">
        <v>1</v>
      </c>
      <c r="I1436" s="99" t="s">
        <v>45</v>
      </c>
      <c r="J1436" s="99" t="s">
        <v>46</v>
      </c>
      <c r="K1436" s="161" t="str">
        <f t="shared" si="1433"/>
        <v>NC_06_21_5705p57.12</v>
      </c>
      <c r="L1436" s="79">
        <v>0</v>
      </c>
      <c r="M1436" s="100">
        <f t="shared" ref="M1436:U1436" si="1454">(L1436*M$5)</f>
        <v>0</v>
      </c>
      <c r="N1436" s="100">
        <f t="shared" si="1454"/>
        <v>0</v>
      </c>
      <c r="O1436" s="100">
        <f t="shared" si="1454"/>
        <v>0</v>
      </c>
      <c r="P1436" s="100">
        <f t="shared" si="1454"/>
        <v>0</v>
      </c>
      <c r="Q1436" s="100">
        <f t="shared" si="1454"/>
        <v>0</v>
      </c>
      <c r="R1436" s="100">
        <f t="shared" si="1454"/>
        <v>0</v>
      </c>
      <c r="S1436" s="100">
        <f t="shared" si="1454"/>
        <v>0</v>
      </c>
      <c r="T1436" s="100">
        <f t="shared" si="1454"/>
        <v>0</v>
      </c>
      <c r="U1436" s="100">
        <f t="shared" si="1454"/>
        <v>0</v>
      </c>
      <c r="V1436" s="162" t="s">
        <v>46</v>
      </c>
    </row>
    <row r="1437" spans="1:22" x14ac:dyDescent="0.25">
      <c r="A1437" s="98" t="s">
        <v>86</v>
      </c>
      <c r="B1437" s="95">
        <v>43678</v>
      </c>
      <c r="C1437" s="162" t="s">
        <v>692</v>
      </c>
      <c r="D1437" s="161">
        <v>6</v>
      </c>
      <c r="E1437" s="162" t="s">
        <v>1842</v>
      </c>
      <c r="F1437" s="162" t="s">
        <v>1133</v>
      </c>
      <c r="G1437" s="162"/>
      <c r="H1437" s="161">
        <v>1</v>
      </c>
      <c r="I1437" s="99" t="s">
        <v>45</v>
      </c>
      <c r="J1437" s="99" t="s">
        <v>46</v>
      </c>
      <c r="K1437" s="161" t="str">
        <f t="shared" si="1433"/>
        <v>NC_06_36_5701p57.12</v>
      </c>
      <c r="L1437" s="79">
        <v>0</v>
      </c>
      <c r="M1437" s="100">
        <f t="shared" ref="M1437:U1437" si="1455">(L1437*M$5)</f>
        <v>0</v>
      </c>
      <c r="N1437" s="100">
        <f t="shared" si="1455"/>
        <v>0</v>
      </c>
      <c r="O1437" s="100">
        <f t="shared" si="1455"/>
        <v>0</v>
      </c>
      <c r="P1437" s="100">
        <f t="shared" si="1455"/>
        <v>0</v>
      </c>
      <c r="Q1437" s="100">
        <f t="shared" si="1455"/>
        <v>0</v>
      </c>
      <c r="R1437" s="100">
        <f t="shared" si="1455"/>
        <v>0</v>
      </c>
      <c r="S1437" s="100">
        <f t="shared" si="1455"/>
        <v>0</v>
      </c>
      <c r="T1437" s="100">
        <f t="shared" si="1455"/>
        <v>0</v>
      </c>
      <c r="U1437" s="100">
        <f t="shared" si="1455"/>
        <v>0</v>
      </c>
      <c r="V1437" s="162" t="s">
        <v>46</v>
      </c>
    </row>
    <row r="1438" spans="1:22" x14ac:dyDescent="0.25">
      <c r="A1438" s="98" t="s">
        <v>86</v>
      </c>
      <c r="B1438" s="95">
        <v>43678</v>
      </c>
      <c r="C1438" s="162" t="s">
        <v>692</v>
      </c>
      <c r="D1438" s="161">
        <v>6</v>
      </c>
      <c r="E1438" s="162" t="s">
        <v>1843</v>
      </c>
      <c r="F1438" s="162" t="s">
        <v>1133</v>
      </c>
      <c r="G1438" s="162"/>
      <c r="H1438" s="161">
        <v>1</v>
      </c>
      <c r="I1438" s="99" t="s">
        <v>45</v>
      </c>
      <c r="J1438" s="99" t="s">
        <v>46</v>
      </c>
      <c r="K1438" s="161" t="str">
        <f t="shared" si="1433"/>
        <v>NC_06_50_5702p57.12</v>
      </c>
      <c r="L1438" s="79">
        <v>0</v>
      </c>
      <c r="M1438" s="100">
        <f t="shared" ref="M1438:U1438" si="1456">(L1438*M$5)</f>
        <v>0</v>
      </c>
      <c r="N1438" s="100">
        <f t="shared" si="1456"/>
        <v>0</v>
      </c>
      <c r="O1438" s="100">
        <f t="shared" si="1456"/>
        <v>0</v>
      </c>
      <c r="P1438" s="100">
        <f t="shared" si="1456"/>
        <v>0</v>
      </c>
      <c r="Q1438" s="100">
        <f t="shared" si="1456"/>
        <v>0</v>
      </c>
      <c r="R1438" s="100">
        <f t="shared" si="1456"/>
        <v>0</v>
      </c>
      <c r="S1438" s="100">
        <f t="shared" si="1456"/>
        <v>0</v>
      </c>
      <c r="T1438" s="100">
        <f t="shared" si="1456"/>
        <v>0</v>
      </c>
      <c r="U1438" s="100">
        <f t="shared" si="1456"/>
        <v>0</v>
      </c>
      <c r="V1438" s="162" t="s">
        <v>46</v>
      </c>
    </row>
    <row r="1439" spans="1:22" x14ac:dyDescent="0.25">
      <c r="A1439" s="98" t="s">
        <v>86</v>
      </c>
      <c r="B1439" s="95">
        <v>43678</v>
      </c>
      <c r="C1439" s="162" t="s">
        <v>692</v>
      </c>
      <c r="D1439" s="161">
        <v>6</v>
      </c>
      <c r="E1439" s="162" t="s">
        <v>1844</v>
      </c>
      <c r="F1439" s="162" t="s">
        <v>1133</v>
      </c>
      <c r="G1439" s="162"/>
      <c r="H1439" s="161">
        <v>1</v>
      </c>
      <c r="I1439" s="99" t="s">
        <v>45</v>
      </c>
      <c r="J1439" s="99" t="s">
        <v>46</v>
      </c>
      <c r="K1439" s="161" t="str">
        <f t="shared" si="1433"/>
        <v>NC_06_50_5703p57.12</v>
      </c>
      <c r="L1439" s="79">
        <v>0</v>
      </c>
      <c r="M1439" s="100">
        <f t="shared" ref="M1439:U1439" si="1457">(L1439*M$5)</f>
        <v>0</v>
      </c>
      <c r="N1439" s="100">
        <f t="shared" si="1457"/>
        <v>0</v>
      </c>
      <c r="O1439" s="100">
        <f t="shared" si="1457"/>
        <v>0</v>
      </c>
      <c r="P1439" s="100">
        <f t="shared" si="1457"/>
        <v>0</v>
      </c>
      <c r="Q1439" s="100">
        <f t="shared" si="1457"/>
        <v>0</v>
      </c>
      <c r="R1439" s="100">
        <f t="shared" si="1457"/>
        <v>0</v>
      </c>
      <c r="S1439" s="100">
        <f t="shared" si="1457"/>
        <v>0</v>
      </c>
      <c r="T1439" s="100">
        <f t="shared" si="1457"/>
        <v>0</v>
      </c>
      <c r="U1439" s="100">
        <f t="shared" si="1457"/>
        <v>0</v>
      </c>
      <c r="V1439" s="162" t="s">
        <v>46</v>
      </c>
    </row>
    <row r="1440" spans="1:22" x14ac:dyDescent="0.25">
      <c r="A1440" s="98" t="s">
        <v>86</v>
      </c>
      <c r="B1440" s="95">
        <v>43678</v>
      </c>
      <c r="C1440" s="162" t="s">
        <v>692</v>
      </c>
      <c r="D1440" s="161">
        <v>6</v>
      </c>
      <c r="E1440" s="162" t="s">
        <v>1845</v>
      </c>
      <c r="F1440" s="162" t="s">
        <v>1133</v>
      </c>
      <c r="G1440" s="162"/>
      <c r="H1440" s="161">
        <v>1</v>
      </c>
      <c r="I1440" s="99" t="s">
        <v>45</v>
      </c>
      <c r="J1440" s="99" t="s">
        <v>46</v>
      </c>
      <c r="K1440" s="161" t="str">
        <f t="shared" si="1433"/>
        <v>NC_06_50_5704p57.12</v>
      </c>
      <c r="L1440" s="79">
        <v>0</v>
      </c>
      <c r="M1440" s="100">
        <f t="shared" ref="M1440:U1440" si="1458">(L1440*M$5)</f>
        <v>0</v>
      </c>
      <c r="N1440" s="100">
        <f t="shared" si="1458"/>
        <v>0</v>
      </c>
      <c r="O1440" s="100">
        <f t="shared" si="1458"/>
        <v>0</v>
      </c>
      <c r="P1440" s="100">
        <f t="shared" si="1458"/>
        <v>0</v>
      </c>
      <c r="Q1440" s="100">
        <f t="shared" si="1458"/>
        <v>0</v>
      </c>
      <c r="R1440" s="100">
        <f t="shared" si="1458"/>
        <v>0</v>
      </c>
      <c r="S1440" s="100">
        <f t="shared" si="1458"/>
        <v>0</v>
      </c>
      <c r="T1440" s="100">
        <f t="shared" si="1458"/>
        <v>0</v>
      </c>
      <c r="U1440" s="100">
        <f t="shared" si="1458"/>
        <v>0</v>
      </c>
      <c r="V1440" s="162" t="s">
        <v>46</v>
      </c>
    </row>
    <row r="1441" spans="1:22" x14ac:dyDescent="0.25">
      <c r="A1441" s="98" t="s">
        <v>637</v>
      </c>
      <c r="B1441" s="95">
        <v>43678</v>
      </c>
      <c r="C1441" s="162" t="s">
        <v>692</v>
      </c>
      <c r="D1441" s="161">
        <v>7</v>
      </c>
      <c r="E1441" s="162" t="s">
        <v>1846</v>
      </c>
      <c r="F1441" s="162" t="s">
        <v>1133</v>
      </c>
      <c r="G1441" s="162"/>
      <c r="H1441" s="161">
        <v>1</v>
      </c>
      <c r="I1441" s="99" t="s">
        <v>45</v>
      </c>
      <c r="J1441" s="99" t="s">
        <v>46</v>
      </c>
      <c r="K1441" s="161" t="str">
        <f t="shared" si="1433"/>
        <v>NC_07_17_5771p57.12</v>
      </c>
      <c r="L1441" s="79">
        <v>0</v>
      </c>
      <c r="M1441" s="100">
        <f t="shared" ref="M1441:U1441" si="1459">(L1441*M$5)</f>
        <v>0</v>
      </c>
      <c r="N1441" s="100">
        <f t="shared" si="1459"/>
        <v>0</v>
      </c>
      <c r="O1441" s="100">
        <f t="shared" si="1459"/>
        <v>0</v>
      </c>
      <c r="P1441" s="100">
        <f t="shared" si="1459"/>
        <v>0</v>
      </c>
      <c r="Q1441" s="100">
        <f t="shared" si="1459"/>
        <v>0</v>
      </c>
      <c r="R1441" s="100">
        <f t="shared" si="1459"/>
        <v>0</v>
      </c>
      <c r="S1441" s="100">
        <f t="shared" si="1459"/>
        <v>0</v>
      </c>
      <c r="T1441" s="100">
        <f t="shared" si="1459"/>
        <v>0</v>
      </c>
      <c r="U1441" s="100">
        <f t="shared" si="1459"/>
        <v>0</v>
      </c>
      <c r="V1441" s="162"/>
    </row>
    <row r="1442" spans="1:22" x14ac:dyDescent="0.25">
      <c r="A1442" s="98" t="s">
        <v>637</v>
      </c>
      <c r="B1442" s="95">
        <v>43678</v>
      </c>
      <c r="C1442" s="162" t="s">
        <v>692</v>
      </c>
      <c r="D1442" s="161">
        <v>7</v>
      </c>
      <c r="E1442" s="162" t="s">
        <v>1847</v>
      </c>
      <c r="F1442" s="162" t="s">
        <v>1133</v>
      </c>
      <c r="G1442" s="162"/>
      <c r="H1442" s="161">
        <v>1</v>
      </c>
      <c r="I1442" s="99" t="s">
        <v>45</v>
      </c>
      <c r="J1442" s="99" t="s">
        <v>46</v>
      </c>
      <c r="K1442" s="161" t="str">
        <f t="shared" si="1433"/>
        <v>NC_07_17_5773p57.12</v>
      </c>
      <c r="L1442" s="79">
        <v>0</v>
      </c>
      <c r="M1442" s="100">
        <f t="shared" ref="M1442:U1442" si="1460">(L1442*M$5)</f>
        <v>0</v>
      </c>
      <c r="N1442" s="100">
        <f t="shared" si="1460"/>
        <v>0</v>
      </c>
      <c r="O1442" s="100">
        <f t="shared" si="1460"/>
        <v>0</v>
      </c>
      <c r="P1442" s="100">
        <f t="shared" si="1460"/>
        <v>0</v>
      </c>
      <c r="Q1442" s="100">
        <f t="shared" si="1460"/>
        <v>0</v>
      </c>
      <c r="R1442" s="100">
        <f t="shared" si="1460"/>
        <v>0</v>
      </c>
      <c r="S1442" s="100">
        <f t="shared" si="1460"/>
        <v>0</v>
      </c>
      <c r="T1442" s="100">
        <f t="shared" si="1460"/>
        <v>0</v>
      </c>
      <c r="U1442" s="100">
        <f t="shared" si="1460"/>
        <v>0</v>
      </c>
      <c r="V1442" s="162"/>
    </row>
    <row r="1443" spans="1:22" x14ac:dyDescent="0.25">
      <c r="A1443" s="98" t="s">
        <v>637</v>
      </c>
      <c r="B1443" s="95">
        <v>43678</v>
      </c>
      <c r="C1443" s="162" t="s">
        <v>692</v>
      </c>
      <c r="D1443" s="161">
        <v>7</v>
      </c>
      <c r="E1443" s="162" t="s">
        <v>1848</v>
      </c>
      <c r="F1443" s="162" t="s">
        <v>1133</v>
      </c>
      <c r="G1443" s="162"/>
      <c r="H1443" s="161">
        <v>1</v>
      </c>
      <c r="I1443" s="99" t="s">
        <v>45</v>
      </c>
      <c r="J1443" s="99" t="s">
        <v>46</v>
      </c>
      <c r="K1443" s="161" t="str">
        <f t="shared" si="1433"/>
        <v>NC_07_26_5771p57.12</v>
      </c>
      <c r="L1443" s="79">
        <v>0</v>
      </c>
      <c r="M1443" s="100">
        <f t="shared" ref="M1443:U1443" si="1461">(L1443*M$5)</f>
        <v>0</v>
      </c>
      <c r="N1443" s="100">
        <f t="shared" si="1461"/>
        <v>0</v>
      </c>
      <c r="O1443" s="100">
        <f t="shared" si="1461"/>
        <v>0</v>
      </c>
      <c r="P1443" s="100">
        <f t="shared" si="1461"/>
        <v>0</v>
      </c>
      <c r="Q1443" s="100">
        <f t="shared" si="1461"/>
        <v>0</v>
      </c>
      <c r="R1443" s="100">
        <f t="shared" si="1461"/>
        <v>0</v>
      </c>
      <c r="S1443" s="100">
        <f t="shared" si="1461"/>
        <v>0</v>
      </c>
      <c r="T1443" s="100">
        <f t="shared" si="1461"/>
        <v>0</v>
      </c>
      <c r="U1443" s="100">
        <f t="shared" si="1461"/>
        <v>0</v>
      </c>
      <c r="V1443" s="162"/>
    </row>
    <row r="1444" spans="1:22" x14ac:dyDescent="0.25">
      <c r="A1444" s="98"/>
      <c r="B1444" s="95">
        <v>43556</v>
      </c>
      <c r="C1444" s="162" t="s">
        <v>692</v>
      </c>
      <c r="D1444" s="161">
        <v>7</v>
      </c>
      <c r="E1444" s="162" t="s">
        <v>1849</v>
      </c>
      <c r="F1444" s="162" t="s">
        <v>1254</v>
      </c>
      <c r="G1444" s="162"/>
      <c r="H1444" s="161">
        <v>1</v>
      </c>
      <c r="I1444" s="99" t="s">
        <v>62</v>
      </c>
      <c r="J1444" s="99" t="s">
        <v>63</v>
      </c>
      <c r="K1444" s="161" t="str">
        <f t="shared" si="1433"/>
        <v>NC_07_30_5701p57.22</v>
      </c>
      <c r="L1444" s="79">
        <v>0</v>
      </c>
      <c r="M1444" s="100">
        <f t="shared" ref="M1444:U1444" si="1462">(L1444*M$5)</f>
        <v>0</v>
      </c>
      <c r="N1444" s="100">
        <f t="shared" si="1462"/>
        <v>0</v>
      </c>
      <c r="O1444" s="100">
        <f t="shared" si="1462"/>
        <v>0</v>
      </c>
      <c r="P1444" s="100">
        <f t="shared" si="1462"/>
        <v>0</v>
      </c>
      <c r="Q1444" s="100">
        <f t="shared" si="1462"/>
        <v>0</v>
      </c>
      <c r="R1444" s="100">
        <f t="shared" si="1462"/>
        <v>0</v>
      </c>
      <c r="S1444" s="100">
        <f t="shared" si="1462"/>
        <v>0</v>
      </c>
      <c r="T1444" s="100">
        <f t="shared" si="1462"/>
        <v>0</v>
      </c>
      <c r="U1444" s="100">
        <f t="shared" si="1462"/>
        <v>0</v>
      </c>
      <c r="V1444" s="162"/>
    </row>
    <row r="1445" spans="1:22" x14ac:dyDescent="0.25">
      <c r="A1445" s="98" t="s">
        <v>637</v>
      </c>
      <c r="B1445" s="95">
        <v>43678</v>
      </c>
      <c r="C1445" s="162" t="s">
        <v>692</v>
      </c>
      <c r="D1445" s="161">
        <v>7</v>
      </c>
      <c r="E1445" s="162" t="s">
        <v>1850</v>
      </c>
      <c r="F1445" s="162" t="s">
        <v>1133</v>
      </c>
      <c r="G1445" s="162"/>
      <c r="H1445" s="161">
        <v>1</v>
      </c>
      <c r="I1445" s="99" t="s">
        <v>45</v>
      </c>
      <c r="J1445" s="99" t="s">
        <v>46</v>
      </c>
      <c r="K1445" s="161" t="str">
        <f t="shared" si="1433"/>
        <v>NC_07_30_5772p57.12</v>
      </c>
      <c r="L1445" s="79">
        <v>0</v>
      </c>
      <c r="M1445" s="100">
        <f t="shared" ref="M1445:U1445" si="1463">(L1445*M$5)</f>
        <v>0</v>
      </c>
      <c r="N1445" s="100">
        <f t="shared" si="1463"/>
        <v>0</v>
      </c>
      <c r="O1445" s="100">
        <f t="shared" si="1463"/>
        <v>0</v>
      </c>
      <c r="P1445" s="100">
        <f t="shared" si="1463"/>
        <v>0</v>
      </c>
      <c r="Q1445" s="100">
        <f t="shared" si="1463"/>
        <v>0</v>
      </c>
      <c r="R1445" s="100">
        <f t="shared" si="1463"/>
        <v>0</v>
      </c>
      <c r="S1445" s="100">
        <f t="shared" si="1463"/>
        <v>0</v>
      </c>
      <c r="T1445" s="100">
        <f t="shared" si="1463"/>
        <v>0</v>
      </c>
      <c r="U1445" s="100">
        <f t="shared" si="1463"/>
        <v>0</v>
      </c>
      <c r="V1445" s="162"/>
    </row>
    <row r="1446" spans="1:22" x14ac:dyDescent="0.25">
      <c r="A1446" s="98" t="s">
        <v>637</v>
      </c>
      <c r="B1446" s="95">
        <v>43556</v>
      </c>
      <c r="C1446" s="162" t="s">
        <v>692</v>
      </c>
      <c r="D1446" s="161">
        <v>7</v>
      </c>
      <c r="E1446" s="162" t="s">
        <v>1851</v>
      </c>
      <c r="F1446" s="162" t="s">
        <v>1254</v>
      </c>
      <c r="G1446" s="162" t="s">
        <v>1621</v>
      </c>
      <c r="H1446" s="161">
        <v>1</v>
      </c>
      <c r="I1446" s="99" t="s">
        <v>62</v>
      </c>
      <c r="J1446" s="99" t="s">
        <v>63</v>
      </c>
      <c r="K1446" s="161" t="str">
        <f t="shared" si="1433"/>
        <v>NC_07_33_5701p57.22</v>
      </c>
      <c r="L1446" s="79">
        <v>0</v>
      </c>
      <c r="M1446" s="100">
        <f t="shared" ref="M1446:U1446" si="1464">(L1446*M$5)</f>
        <v>0</v>
      </c>
      <c r="N1446" s="100">
        <f t="shared" si="1464"/>
        <v>0</v>
      </c>
      <c r="O1446" s="100">
        <f t="shared" si="1464"/>
        <v>0</v>
      </c>
      <c r="P1446" s="100">
        <f t="shared" si="1464"/>
        <v>0</v>
      </c>
      <c r="Q1446" s="100">
        <f t="shared" si="1464"/>
        <v>0</v>
      </c>
      <c r="R1446" s="100">
        <f t="shared" si="1464"/>
        <v>0</v>
      </c>
      <c r="S1446" s="100">
        <f t="shared" si="1464"/>
        <v>0</v>
      </c>
      <c r="T1446" s="100">
        <f t="shared" si="1464"/>
        <v>0</v>
      </c>
      <c r="U1446" s="100">
        <f t="shared" si="1464"/>
        <v>0</v>
      </c>
      <c r="V1446" s="162" t="s">
        <v>1852</v>
      </c>
    </row>
    <row r="1447" spans="1:22" x14ac:dyDescent="0.25">
      <c r="A1447" s="98"/>
      <c r="B1447" s="95">
        <v>43556</v>
      </c>
      <c r="C1447" s="162" t="s">
        <v>692</v>
      </c>
      <c r="D1447" s="161">
        <v>7</v>
      </c>
      <c r="E1447" s="162" t="s">
        <v>1853</v>
      </c>
      <c r="F1447" s="162" t="s">
        <v>1254</v>
      </c>
      <c r="G1447" s="162" t="s">
        <v>1621</v>
      </c>
      <c r="H1447" s="161">
        <v>1</v>
      </c>
      <c r="I1447" s="99" t="s">
        <v>62</v>
      </c>
      <c r="J1447" s="99" t="s">
        <v>63</v>
      </c>
      <c r="K1447" s="161" t="str">
        <f t="shared" si="1433"/>
        <v>NC_07_33_5702p57.22</v>
      </c>
      <c r="L1447" s="79">
        <v>0</v>
      </c>
      <c r="M1447" s="100">
        <f t="shared" ref="M1447:U1447" si="1465">(L1447*M$5)</f>
        <v>0</v>
      </c>
      <c r="N1447" s="100">
        <f t="shared" si="1465"/>
        <v>0</v>
      </c>
      <c r="O1447" s="100">
        <f t="shared" si="1465"/>
        <v>0</v>
      </c>
      <c r="P1447" s="100">
        <f t="shared" si="1465"/>
        <v>0</v>
      </c>
      <c r="Q1447" s="100">
        <f t="shared" si="1465"/>
        <v>0</v>
      </c>
      <c r="R1447" s="100">
        <f t="shared" si="1465"/>
        <v>0</v>
      </c>
      <c r="S1447" s="100">
        <f t="shared" si="1465"/>
        <v>0</v>
      </c>
      <c r="T1447" s="100">
        <f t="shared" si="1465"/>
        <v>0</v>
      </c>
      <c r="U1447" s="100">
        <f t="shared" si="1465"/>
        <v>0</v>
      </c>
      <c r="V1447" s="162"/>
    </row>
    <row r="1448" spans="1:22" x14ac:dyDescent="0.25">
      <c r="A1448" s="98" t="s">
        <v>637</v>
      </c>
      <c r="B1448" s="95">
        <v>43556</v>
      </c>
      <c r="C1448" s="162" t="s">
        <v>692</v>
      </c>
      <c r="D1448" s="161">
        <v>7</v>
      </c>
      <c r="E1448" s="162" t="s">
        <v>1854</v>
      </c>
      <c r="F1448" s="162" t="s">
        <v>1254</v>
      </c>
      <c r="G1448" s="162" t="s">
        <v>1621</v>
      </c>
      <c r="H1448" s="161">
        <v>1</v>
      </c>
      <c r="I1448" s="99" t="s">
        <v>62</v>
      </c>
      <c r="J1448" s="99" t="s">
        <v>63</v>
      </c>
      <c r="K1448" s="161" t="str">
        <f t="shared" si="1433"/>
        <v>NC_07_37_5701p57.22</v>
      </c>
      <c r="L1448" s="79">
        <v>0</v>
      </c>
      <c r="M1448" s="100">
        <f t="shared" ref="M1448:U1448" si="1466">(L1448*M$5)</f>
        <v>0</v>
      </c>
      <c r="N1448" s="100">
        <f t="shared" si="1466"/>
        <v>0</v>
      </c>
      <c r="O1448" s="100">
        <f t="shared" si="1466"/>
        <v>0</v>
      </c>
      <c r="P1448" s="100">
        <f t="shared" si="1466"/>
        <v>0</v>
      </c>
      <c r="Q1448" s="100">
        <f t="shared" si="1466"/>
        <v>0</v>
      </c>
      <c r="R1448" s="100">
        <f t="shared" si="1466"/>
        <v>0</v>
      </c>
      <c r="S1448" s="100">
        <f t="shared" si="1466"/>
        <v>0</v>
      </c>
      <c r="T1448" s="100">
        <f t="shared" si="1466"/>
        <v>0</v>
      </c>
      <c r="U1448" s="100">
        <f t="shared" si="1466"/>
        <v>0</v>
      </c>
      <c r="V1448" s="162" t="s">
        <v>1852</v>
      </c>
    </row>
    <row r="1449" spans="1:22" x14ac:dyDescent="0.25">
      <c r="A1449" s="98" t="s">
        <v>637</v>
      </c>
      <c r="B1449" s="95">
        <v>43586</v>
      </c>
      <c r="C1449" s="162" t="s">
        <v>692</v>
      </c>
      <c r="D1449" s="161">
        <v>7</v>
      </c>
      <c r="E1449" s="162" t="s">
        <v>1855</v>
      </c>
      <c r="F1449" s="162" t="s">
        <v>1231</v>
      </c>
      <c r="G1449" s="162" t="s">
        <v>1621</v>
      </c>
      <c r="H1449" s="161">
        <v>1</v>
      </c>
      <c r="I1449" s="99" t="s">
        <v>62</v>
      </c>
      <c r="J1449" s="99" t="s">
        <v>63</v>
      </c>
      <c r="K1449" s="161" t="str">
        <f t="shared" si="1433"/>
        <v>NC_07_37_5702p57.22</v>
      </c>
      <c r="L1449" s="79">
        <v>0</v>
      </c>
      <c r="M1449" s="100">
        <f t="shared" ref="M1449:U1449" si="1467">(L1449*M$5)</f>
        <v>0</v>
      </c>
      <c r="N1449" s="100">
        <f t="shared" si="1467"/>
        <v>0</v>
      </c>
      <c r="O1449" s="100">
        <f t="shared" si="1467"/>
        <v>0</v>
      </c>
      <c r="P1449" s="100">
        <f t="shared" si="1467"/>
        <v>0</v>
      </c>
      <c r="Q1449" s="100">
        <f t="shared" si="1467"/>
        <v>0</v>
      </c>
      <c r="R1449" s="100">
        <f t="shared" si="1467"/>
        <v>0</v>
      </c>
      <c r="S1449" s="100">
        <f t="shared" si="1467"/>
        <v>0</v>
      </c>
      <c r="T1449" s="100">
        <f t="shared" si="1467"/>
        <v>0</v>
      </c>
      <c r="U1449" s="100">
        <f t="shared" si="1467"/>
        <v>0</v>
      </c>
      <c r="V1449" s="162" t="s">
        <v>1856</v>
      </c>
    </row>
    <row r="1450" spans="1:22" x14ac:dyDescent="0.25">
      <c r="A1450" s="98"/>
      <c r="B1450" s="95">
        <v>43556</v>
      </c>
      <c r="C1450" s="162" t="s">
        <v>692</v>
      </c>
      <c r="D1450" s="161">
        <v>7</v>
      </c>
      <c r="E1450" s="162" t="s">
        <v>1857</v>
      </c>
      <c r="F1450" s="162" t="s">
        <v>1254</v>
      </c>
      <c r="G1450" s="162" t="s">
        <v>1181</v>
      </c>
      <c r="H1450" s="161">
        <v>1</v>
      </c>
      <c r="I1450" s="99" t="s">
        <v>62</v>
      </c>
      <c r="J1450" s="99" t="s">
        <v>63</v>
      </c>
      <c r="K1450" s="161" t="str">
        <f t="shared" si="1433"/>
        <v>NC_07_37_5703p57.22</v>
      </c>
      <c r="L1450" s="79">
        <v>0</v>
      </c>
      <c r="M1450" s="100">
        <f t="shared" ref="M1450:U1450" si="1468">(L1450*M$5)</f>
        <v>0</v>
      </c>
      <c r="N1450" s="100">
        <f t="shared" si="1468"/>
        <v>0</v>
      </c>
      <c r="O1450" s="100">
        <f t="shared" si="1468"/>
        <v>0</v>
      </c>
      <c r="P1450" s="100">
        <f t="shared" si="1468"/>
        <v>0</v>
      </c>
      <c r="Q1450" s="100">
        <f t="shared" si="1468"/>
        <v>0</v>
      </c>
      <c r="R1450" s="100">
        <f t="shared" si="1468"/>
        <v>0</v>
      </c>
      <c r="S1450" s="100">
        <f t="shared" si="1468"/>
        <v>0</v>
      </c>
      <c r="T1450" s="100">
        <f t="shared" si="1468"/>
        <v>0</v>
      </c>
      <c r="U1450" s="100">
        <f t="shared" si="1468"/>
        <v>0</v>
      </c>
      <c r="V1450" s="162"/>
    </row>
    <row r="1451" spans="1:22" x14ac:dyDescent="0.25">
      <c r="A1451" s="98" t="s">
        <v>637</v>
      </c>
      <c r="B1451" s="95">
        <v>43678</v>
      </c>
      <c r="C1451" s="162" t="s">
        <v>692</v>
      </c>
      <c r="D1451" s="161">
        <v>7</v>
      </c>
      <c r="E1451" s="162" t="s">
        <v>1858</v>
      </c>
      <c r="F1451" s="162" t="s">
        <v>1133</v>
      </c>
      <c r="G1451" s="162"/>
      <c r="H1451" s="161">
        <v>1</v>
      </c>
      <c r="I1451" s="99" t="s">
        <v>45</v>
      </c>
      <c r="J1451" s="99" t="s">
        <v>46</v>
      </c>
      <c r="K1451" s="161" t="str">
        <f t="shared" si="1433"/>
        <v>NC_07_42_5709p57.12</v>
      </c>
      <c r="L1451" s="79">
        <v>0</v>
      </c>
      <c r="M1451" s="100">
        <f t="shared" ref="M1451:U1451" si="1469">(L1451*M$5)</f>
        <v>0</v>
      </c>
      <c r="N1451" s="100">
        <f t="shared" si="1469"/>
        <v>0</v>
      </c>
      <c r="O1451" s="100">
        <f t="shared" si="1469"/>
        <v>0</v>
      </c>
      <c r="P1451" s="100">
        <f t="shared" si="1469"/>
        <v>0</v>
      </c>
      <c r="Q1451" s="100">
        <f t="shared" si="1469"/>
        <v>0</v>
      </c>
      <c r="R1451" s="100">
        <f t="shared" si="1469"/>
        <v>0</v>
      </c>
      <c r="S1451" s="100">
        <f t="shared" si="1469"/>
        <v>0</v>
      </c>
      <c r="T1451" s="100">
        <f t="shared" si="1469"/>
        <v>0</v>
      </c>
      <c r="U1451" s="100">
        <f t="shared" si="1469"/>
        <v>0</v>
      </c>
      <c r="V1451" s="162" t="s">
        <v>46</v>
      </c>
    </row>
    <row r="1452" spans="1:22" x14ac:dyDescent="0.25">
      <c r="A1452" s="98" t="s">
        <v>106</v>
      </c>
      <c r="B1452" s="95">
        <v>43678</v>
      </c>
      <c r="C1452" s="162" t="s">
        <v>692</v>
      </c>
      <c r="D1452" s="161">
        <v>8</v>
      </c>
      <c r="E1452" s="162" t="s">
        <v>1859</v>
      </c>
      <c r="F1452" s="162" t="s">
        <v>1133</v>
      </c>
      <c r="G1452" s="162"/>
      <c r="H1452" s="161">
        <v>1</v>
      </c>
      <c r="I1452" s="99" t="s">
        <v>45</v>
      </c>
      <c r="J1452" s="99" t="s">
        <v>46</v>
      </c>
      <c r="K1452" s="161" t="str">
        <f t="shared" si="1433"/>
        <v>NC_08_03_5771p57.12</v>
      </c>
      <c r="L1452" s="79">
        <v>0</v>
      </c>
      <c r="M1452" s="100">
        <f t="shared" ref="M1452:U1452" si="1470">(L1452*M$5)</f>
        <v>0</v>
      </c>
      <c r="N1452" s="100">
        <f t="shared" si="1470"/>
        <v>0</v>
      </c>
      <c r="O1452" s="100">
        <f t="shared" si="1470"/>
        <v>0</v>
      </c>
      <c r="P1452" s="100">
        <f t="shared" si="1470"/>
        <v>0</v>
      </c>
      <c r="Q1452" s="100">
        <f t="shared" si="1470"/>
        <v>0</v>
      </c>
      <c r="R1452" s="100">
        <f t="shared" si="1470"/>
        <v>0</v>
      </c>
      <c r="S1452" s="100">
        <f t="shared" si="1470"/>
        <v>0</v>
      </c>
      <c r="T1452" s="100">
        <f t="shared" si="1470"/>
        <v>0</v>
      </c>
      <c r="U1452" s="100">
        <f t="shared" si="1470"/>
        <v>0</v>
      </c>
      <c r="V1452" s="162"/>
    </row>
    <row r="1453" spans="1:22" x14ac:dyDescent="0.25">
      <c r="A1453" s="98" t="s">
        <v>106</v>
      </c>
      <c r="B1453" s="95">
        <v>43678</v>
      </c>
      <c r="C1453" s="162" t="s">
        <v>692</v>
      </c>
      <c r="D1453" s="161">
        <v>8</v>
      </c>
      <c r="E1453" s="162" t="s">
        <v>1860</v>
      </c>
      <c r="F1453" s="162" t="s">
        <v>1133</v>
      </c>
      <c r="G1453" s="162"/>
      <c r="H1453" s="161">
        <v>1</v>
      </c>
      <c r="I1453" s="99" t="s">
        <v>45</v>
      </c>
      <c r="J1453" s="99" t="s">
        <v>46</v>
      </c>
      <c r="K1453" s="161" t="str">
        <f t="shared" si="1433"/>
        <v>NC_08_03_5772p57.12</v>
      </c>
      <c r="L1453" s="79">
        <v>0</v>
      </c>
      <c r="M1453" s="100">
        <f t="shared" ref="M1453:U1453" si="1471">(L1453*M$5)</f>
        <v>0</v>
      </c>
      <c r="N1453" s="100">
        <f t="shared" si="1471"/>
        <v>0</v>
      </c>
      <c r="O1453" s="100">
        <f t="shared" si="1471"/>
        <v>0</v>
      </c>
      <c r="P1453" s="100">
        <f t="shared" si="1471"/>
        <v>0</v>
      </c>
      <c r="Q1453" s="100">
        <f t="shared" si="1471"/>
        <v>0</v>
      </c>
      <c r="R1453" s="100">
        <f t="shared" si="1471"/>
        <v>0</v>
      </c>
      <c r="S1453" s="100">
        <f t="shared" si="1471"/>
        <v>0</v>
      </c>
      <c r="T1453" s="100">
        <f t="shared" si="1471"/>
        <v>0</v>
      </c>
      <c r="U1453" s="100">
        <f t="shared" si="1471"/>
        <v>0</v>
      </c>
      <c r="V1453" s="162"/>
    </row>
    <row r="1454" spans="1:22" x14ac:dyDescent="0.25">
      <c r="A1454" t="s">
        <v>106</v>
      </c>
      <c r="B1454" s="95">
        <v>45870</v>
      </c>
      <c r="C1454" t="s">
        <v>692</v>
      </c>
      <c r="D1454" s="2">
        <v>8</v>
      </c>
      <c r="E1454" t="s">
        <v>1861</v>
      </c>
      <c r="F1454" t="s">
        <v>1133</v>
      </c>
      <c r="H1454">
        <v>1</v>
      </c>
      <c r="I1454" t="s">
        <v>45</v>
      </c>
      <c r="J1454" t="s">
        <v>46</v>
      </c>
      <c r="K1454" t="str">
        <f t="shared" si="1433"/>
        <v>NC_08_05_5771p57.12</v>
      </c>
      <c r="L1454" s="79">
        <v>0</v>
      </c>
      <c r="M1454" s="100">
        <f t="shared" ref="M1454:U1454" si="1472">(L1454*M$5)</f>
        <v>0</v>
      </c>
      <c r="N1454" s="100">
        <f t="shared" si="1472"/>
        <v>0</v>
      </c>
      <c r="O1454" s="100">
        <f t="shared" si="1472"/>
        <v>0</v>
      </c>
      <c r="P1454" s="100">
        <f t="shared" si="1472"/>
        <v>0</v>
      </c>
      <c r="Q1454" s="100">
        <f t="shared" si="1472"/>
        <v>0</v>
      </c>
      <c r="R1454" s="100">
        <f t="shared" si="1472"/>
        <v>0</v>
      </c>
      <c r="S1454" s="100">
        <f t="shared" si="1472"/>
        <v>0</v>
      </c>
      <c r="T1454" s="100">
        <f t="shared" si="1472"/>
        <v>0</v>
      </c>
      <c r="U1454" s="100">
        <f t="shared" si="1472"/>
        <v>0</v>
      </c>
    </row>
    <row r="1455" spans="1:22" x14ac:dyDescent="0.25">
      <c r="A1455" s="98"/>
      <c r="B1455" s="95">
        <v>43586</v>
      </c>
      <c r="C1455" s="162" t="s">
        <v>692</v>
      </c>
      <c r="D1455" s="161">
        <v>8</v>
      </c>
      <c r="E1455" s="162" t="s">
        <v>1862</v>
      </c>
      <c r="F1455" s="162" t="s">
        <v>1676</v>
      </c>
      <c r="G1455" s="162"/>
      <c r="H1455" s="161">
        <v>1</v>
      </c>
      <c r="I1455" s="99" t="s">
        <v>62</v>
      </c>
      <c r="J1455" s="99" t="s">
        <v>63</v>
      </c>
      <c r="K1455" s="161" t="str">
        <f t="shared" si="1433"/>
        <v>NC_08_07_5702p57.22</v>
      </c>
      <c r="L1455" s="79">
        <v>0</v>
      </c>
      <c r="M1455" s="100">
        <f t="shared" ref="M1455:U1455" si="1473">(L1455*M$5)</f>
        <v>0</v>
      </c>
      <c r="N1455" s="100">
        <f t="shared" si="1473"/>
        <v>0</v>
      </c>
      <c r="O1455" s="100">
        <f t="shared" si="1473"/>
        <v>0</v>
      </c>
      <c r="P1455" s="100">
        <f t="shared" si="1473"/>
        <v>0</v>
      </c>
      <c r="Q1455" s="100">
        <f t="shared" si="1473"/>
        <v>0</v>
      </c>
      <c r="R1455" s="100">
        <f t="shared" si="1473"/>
        <v>0</v>
      </c>
      <c r="S1455" s="100">
        <f t="shared" si="1473"/>
        <v>0</v>
      </c>
      <c r="T1455" s="100">
        <f t="shared" si="1473"/>
        <v>0</v>
      </c>
      <c r="U1455" s="100">
        <f t="shared" si="1473"/>
        <v>0</v>
      </c>
      <c r="V1455" s="162"/>
    </row>
    <row r="1456" spans="1:22" x14ac:dyDescent="0.25">
      <c r="A1456" s="98" t="s">
        <v>106</v>
      </c>
      <c r="B1456" s="95">
        <v>43678</v>
      </c>
      <c r="C1456" s="162" t="s">
        <v>692</v>
      </c>
      <c r="D1456" s="161">
        <v>8</v>
      </c>
      <c r="E1456" s="162" t="s">
        <v>1863</v>
      </c>
      <c r="F1456" s="162" t="s">
        <v>1133</v>
      </c>
      <c r="G1456" s="162"/>
      <c r="H1456" s="161">
        <v>1</v>
      </c>
      <c r="I1456" s="99" t="s">
        <v>45</v>
      </c>
      <c r="J1456" s="99" t="s">
        <v>46</v>
      </c>
      <c r="K1456" s="161" t="str">
        <f t="shared" si="1433"/>
        <v>NC_08_07_5773p57.12</v>
      </c>
      <c r="L1456" s="79">
        <v>0</v>
      </c>
      <c r="M1456" s="100">
        <f t="shared" ref="M1456:U1456" si="1474">(L1456*M$5)</f>
        <v>0</v>
      </c>
      <c r="N1456" s="100">
        <f t="shared" si="1474"/>
        <v>0</v>
      </c>
      <c r="O1456" s="100">
        <f t="shared" si="1474"/>
        <v>0</v>
      </c>
      <c r="P1456" s="100">
        <f t="shared" si="1474"/>
        <v>0</v>
      </c>
      <c r="Q1456" s="100">
        <f t="shared" si="1474"/>
        <v>0</v>
      </c>
      <c r="R1456" s="100">
        <f t="shared" si="1474"/>
        <v>0</v>
      </c>
      <c r="S1456" s="100">
        <f t="shared" si="1474"/>
        <v>0</v>
      </c>
      <c r="T1456" s="100">
        <f t="shared" si="1474"/>
        <v>0</v>
      </c>
      <c r="U1456" s="100">
        <f t="shared" si="1474"/>
        <v>0</v>
      </c>
      <c r="V1456" s="162"/>
    </row>
    <row r="1457" spans="1:22" x14ac:dyDescent="0.25">
      <c r="A1457" s="98" t="s">
        <v>106</v>
      </c>
      <c r="B1457" s="95">
        <v>43678</v>
      </c>
      <c r="C1457" s="162" t="s">
        <v>692</v>
      </c>
      <c r="D1457" s="161">
        <v>8</v>
      </c>
      <c r="E1457" s="162" t="s">
        <v>1864</v>
      </c>
      <c r="F1457" s="162" t="s">
        <v>1133</v>
      </c>
      <c r="G1457" s="162"/>
      <c r="H1457" s="161">
        <v>1</v>
      </c>
      <c r="I1457" s="99" t="s">
        <v>45</v>
      </c>
      <c r="J1457" s="99" t="s">
        <v>46</v>
      </c>
      <c r="K1457" s="161" t="str">
        <f t="shared" si="1433"/>
        <v>NC_08_07_5781p57.12</v>
      </c>
      <c r="L1457" s="79">
        <v>0</v>
      </c>
      <c r="M1457" s="100">
        <f t="shared" ref="M1457:U1457" si="1475">(L1457*M$5)</f>
        <v>0</v>
      </c>
      <c r="N1457" s="100">
        <f t="shared" si="1475"/>
        <v>0</v>
      </c>
      <c r="O1457" s="100">
        <f t="shared" si="1475"/>
        <v>0</v>
      </c>
      <c r="P1457" s="100">
        <f t="shared" si="1475"/>
        <v>0</v>
      </c>
      <c r="Q1457" s="100">
        <f t="shared" si="1475"/>
        <v>0</v>
      </c>
      <c r="R1457" s="100">
        <f t="shared" si="1475"/>
        <v>0</v>
      </c>
      <c r="S1457" s="100">
        <f t="shared" si="1475"/>
        <v>0</v>
      </c>
      <c r="T1457" s="100">
        <f t="shared" si="1475"/>
        <v>0</v>
      </c>
      <c r="U1457" s="100">
        <f t="shared" si="1475"/>
        <v>0</v>
      </c>
      <c r="V1457" s="162"/>
    </row>
    <row r="1458" spans="1:22" x14ac:dyDescent="0.25">
      <c r="A1458" s="98" t="s">
        <v>106</v>
      </c>
      <c r="B1458" s="95">
        <v>43678</v>
      </c>
      <c r="C1458" s="162" t="s">
        <v>692</v>
      </c>
      <c r="D1458" s="161">
        <v>8</v>
      </c>
      <c r="E1458" s="162" t="s">
        <v>1865</v>
      </c>
      <c r="F1458" s="162" t="s">
        <v>1133</v>
      </c>
      <c r="G1458" s="162"/>
      <c r="H1458" s="161">
        <v>1</v>
      </c>
      <c r="I1458" s="99" t="s">
        <v>45</v>
      </c>
      <c r="J1458" s="99" t="s">
        <v>46</v>
      </c>
      <c r="K1458" s="161" t="str">
        <f t="shared" si="1433"/>
        <v>NC_08_07_5782p57.12</v>
      </c>
      <c r="L1458" s="79">
        <v>0</v>
      </c>
      <c r="M1458" s="100">
        <f t="shared" ref="M1458:U1458" si="1476">(L1458*M$5)</f>
        <v>0</v>
      </c>
      <c r="N1458" s="100">
        <f t="shared" si="1476"/>
        <v>0</v>
      </c>
      <c r="O1458" s="100">
        <f t="shared" si="1476"/>
        <v>0</v>
      </c>
      <c r="P1458" s="100">
        <f t="shared" si="1476"/>
        <v>0</v>
      </c>
      <c r="Q1458" s="100">
        <f t="shared" si="1476"/>
        <v>0</v>
      </c>
      <c r="R1458" s="100">
        <f t="shared" si="1476"/>
        <v>0</v>
      </c>
      <c r="S1458" s="100">
        <f t="shared" si="1476"/>
        <v>0</v>
      </c>
      <c r="T1458" s="100">
        <f t="shared" si="1476"/>
        <v>0</v>
      </c>
      <c r="U1458" s="100">
        <f t="shared" si="1476"/>
        <v>0</v>
      </c>
      <c r="V1458" s="162"/>
    </row>
    <row r="1459" spans="1:22" x14ac:dyDescent="0.25">
      <c r="A1459" s="98"/>
      <c r="B1459" s="95">
        <v>43586</v>
      </c>
      <c r="C1459" s="162" t="s">
        <v>692</v>
      </c>
      <c r="D1459" s="161">
        <v>8</v>
      </c>
      <c r="E1459" s="162" t="s">
        <v>1866</v>
      </c>
      <c r="F1459" s="162" t="s">
        <v>1676</v>
      </c>
      <c r="G1459" s="162"/>
      <c r="H1459" s="161">
        <v>1</v>
      </c>
      <c r="I1459" s="99" t="s">
        <v>62</v>
      </c>
      <c r="J1459" s="99" t="s">
        <v>63</v>
      </c>
      <c r="K1459" s="161" t="str">
        <f t="shared" si="1433"/>
        <v>NC_08_08_5701p57.22</v>
      </c>
      <c r="L1459" s="79">
        <v>0</v>
      </c>
      <c r="M1459" s="100">
        <f t="shared" ref="M1459:U1459" si="1477">(L1459*M$5)</f>
        <v>0</v>
      </c>
      <c r="N1459" s="100">
        <f t="shared" si="1477"/>
        <v>0</v>
      </c>
      <c r="O1459" s="100">
        <f t="shared" si="1477"/>
        <v>0</v>
      </c>
      <c r="P1459" s="100">
        <f t="shared" si="1477"/>
        <v>0</v>
      </c>
      <c r="Q1459" s="100">
        <f t="shared" si="1477"/>
        <v>0</v>
      </c>
      <c r="R1459" s="100">
        <f t="shared" si="1477"/>
        <v>0</v>
      </c>
      <c r="S1459" s="100">
        <f t="shared" si="1477"/>
        <v>0</v>
      </c>
      <c r="T1459" s="100">
        <f t="shared" si="1477"/>
        <v>0</v>
      </c>
      <c r="U1459" s="100">
        <f t="shared" si="1477"/>
        <v>0</v>
      </c>
      <c r="V1459" s="162"/>
    </row>
    <row r="1460" spans="1:22" x14ac:dyDescent="0.25">
      <c r="A1460"/>
      <c r="B1460" s="95">
        <v>45778</v>
      </c>
      <c r="C1460" t="s">
        <v>692</v>
      </c>
      <c r="D1460" s="2">
        <v>8</v>
      </c>
      <c r="E1460" t="s">
        <v>1867</v>
      </c>
      <c r="F1460" t="s">
        <v>1676</v>
      </c>
      <c r="H1460">
        <v>1</v>
      </c>
      <c r="I1460" t="s">
        <v>62</v>
      </c>
      <c r="J1460" t="s">
        <v>63</v>
      </c>
      <c r="K1460" t="str">
        <f t="shared" si="1433"/>
        <v>NC_08_08_5702p57.22</v>
      </c>
      <c r="L1460" s="79">
        <v>0</v>
      </c>
      <c r="M1460" s="100">
        <f t="shared" ref="M1460:U1460" si="1478">(L1460*M$5)</f>
        <v>0</v>
      </c>
      <c r="N1460" s="100">
        <f t="shared" si="1478"/>
        <v>0</v>
      </c>
      <c r="O1460" s="100">
        <f t="shared" si="1478"/>
        <v>0</v>
      </c>
      <c r="P1460" s="100">
        <f t="shared" si="1478"/>
        <v>0</v>
      </c>
      <c r="Q1460" s="100">
        <f t="shared" si="1478"/>
        <v>0</v>
      </c>
      <c r="R1460" s="100">
        <f t="shared" si="1478"/>
        <v>0</v>
      </c>
      <c r="S1460" s="100">
        <f t="shared" si="1478"/>
        <v>0</v>
      </c>
      <c r="T1460" s="100">
        <f t="shared" si="1478"/>
        <v>0</v>
      </c>
      <c r="U1460" s="100">
        <f t="shared" si="1478"/>
        <v>0</v>
      </c>
    </row>
    <row r="1461" spans="1:22" x14ac:dyDescent="0.25">
      <c r="A1461"/>
      <c r="B1461" s="95">
        <v>45870</v>
      </c>
      <c r="C1461" t="s">
        <v>692</v>
      </c>
      <c r="D1461" s="2">
        <v>8</v>
      </c>
      <c r="E1461" t="s">
        <v>1868</v>
      </c>
      <c r="F1461" t="s">
        <v>1133</v>
      </c>
      <c r="H1461">
        <v>1</v>
      </c>
      <c r="I1461" t="s">
        <v>45</v>
      </c>
      <c r="J1461" t="s">
        <v>46</v>
      </c>
      <c r="K1461" t="str">
        <f t="shared" si="1433"/>
        <v>NC_08_08_5770p57.12</v>
      </c>
      <c r="L1461" s="79">
        <v>0</v>
      </c>
      <c r="M1461" s="100">
        <f t="shared" ref="M1461:U1461" si="1479">(L1461*M$5)</f>
        <v>0</v>
      </c>
      <c r="N1461" s="100">
        <f t="shared" si="1479"/>
        <v>0</v>
      </c>
      <c r="O1461" s="100">
        <f t="shared" si="1479"/>
        <v>0</v>
      </c>
      <c r="P1461" s="100">
        <f t="shared" si="1479"/>
        <v>0</v>
      </c>
      <c r="Q1461" s="100">
        <f t="shared" si="1479"/>
        <v>0</v>
      </c>
      <c r="R1461" s="100">
        <f t="shared" si="1479"/>
        <v>0</v>
      </c>
      <c r="S1461" s="100">
        <f t="shared" si="1479"/>
        <v>0</v>
      </c>
      <c r="T1461" s="100">
        <f t="shared" si="1479"/>
        <v>0</v>
      </c>
      <c r="U1461" s="100">
        <f t="shared" si="1479"/>
        <v>0</v>
      </c>
    </row>
    <row r="1462" spans="1:22" x14ac:dyDescent="0.25">
      <c r="A1462"/>
      <c r="B1462" s="95">
        <v>45870</v>
      </c>
      <c r="C1462" t="s">
        <v>692</v>
      </c>
      <c r="D1462" s="2">
        <v>8</v>
      </c>
      <c r="E1462" t="s">
        <v>1869</v>
      </c>
      <c r="F1462" t="s">
        <v>1133</v>
      </c>
      <c r="H1462">
        <v>1</v>
      </c>
      <c r="I1462" t="s">
        <v>45</v>
      </c>
      <c r="J1462" t="s">
        <v>46</v>
      </c>
      <c r="K1462" t="str">
        <f t="shared" si="1433"/>
        <v>NC_08_10_5770p57.12</v>
      </c>
      <c r="L1462" s="79">
        <v>0</v>
      </c>
      <c r="M1462" s="100">
        <f t="shared" ref="M1462:U1462" si="1480">(L1462*M$5)</f>
        <v>0</v>
      </c>
      <c r="N1462" s="100">
        <f t="shared" si="1480"/>
        <v>0</v>
      </c>
      <c r="O1462" s="100">
        <f t="shared" si="1480"/>
        <v>0</v>
      </c>
      <c r="P1462" s="100">
        <f t="shared" si="1480"/>
        <v>0</v>
      </c>
      <c r="Q1462" s="100">
        <f t="shared" si="1480"/>
        <v>0</v>
      </c>
      <c r="R1462" s="100">
        <f t="shared" si="1480"/>
        <v>0</v>
      </c>
      <c r="S1462" s="100">
        <f t="shared" si="1480"/>
        <v>0</v>
      </c>
      <c r="T1462" s="100">
        <f t="shared" si="1480"/>
        <v>0</v>
      </c>
      <c r="U1462" s="100">
        <f t="shared" si="1480"/>
        <v>0</v>
      </c>
    </row>
    <row r="1463" spans="1:22" x14ac:dyDescent="0.25">
      <c r="A1463"/>
      <c r="B1463" s="95">
        <v>45870</v>
      </c>
      <c r="C1463" t="s">
        <v>692</v>
      </c>
      <c r="D1463" s="2">
        <v>8</v>
      </c>
      <c r="E1463" t="s">
        <v>1870</v>
      </c>
      <c r="F1463" t="s">
        <v>1133</v>
      </c>
      <c r="H1463">
        <v>1</v>
      </c>
      <c r="I1463" t="s">
        <v>45</v>
      </c>
      <c r="J1463" t="s">
        <v>46</v>
      </c>
      <c r="K1463" t="str">
        <f t="shared" si="1433"/>
        <v>NC_08_10_5771p57.12</v>
      </c>
      <c r="L1463" s="79">
        <v>0</v>
      </c>
      <c r="M1463" s="100">
        <f t="shared" ref="M1463:U1463" si="1481">(L1463*M$5)</f>
        <v>0</v>
      </c>
      <c r="N1463" s="100">
        <f t="shared" si="1481"/>
        <v>0</v>
      </c>
      <c r="O1463" s="100">
        <f t="shared" si="1481"/>
        <v>0</v>
      </c>
      <c r="P1463" s="100">
        <f t="shared" si="1481"/>
        <v>0</v>
      </c>
      <c r="Q1463" s="100">
        <f t="shared" si="1481"/>
        <v>0</v>
      </c>
      <c r="R1463" s="100">
        <f t="shared" si="1481"/>
        <v>0</v>
      </c>
      <c r="S1463" s="100">
        <f t="shared" si="1481"/>
        <v>0</v>
      </c>
      <c r="T1463" s="100">
        <f t="shared" si="1481"/>
        <v>0</v>
      </c>
      <c r="U1463" s="100">
        <f t="shared" si="1481"/>
        <v>0</v>
      </c>
    </row>
    <row r="1464" spans="1:22" x14ac:dyDescent="0.25">
      <c r="A1464"/>
      <c r="B1464" s="95">
        <v>45870</v>
      </c>
      <c r="C1464" t="s">
        <v>692</v>
      </c>
      <c r="D1464" s="2">
        <v>8</v>
      </c>
      <c r="E1464" t="s">
        <v>1871</v>
      </c>
      <c r="F1464" t="s">
        <v>1133</v>
      </c>
      <c r="H1464">
        <v>1</v>
      </c>
      <c r="I1464" t="s">
        <v>45</v>
      </c>
      <c r="J1464" t="s">
        <v>46</v>
      </c>
      <c r="K1464" t="str">
        <f t="shared" si="1433"/>
        <v>NC_08_12_5770p57.12</v>
      </c>
      <c r="L1464" s="79">
        <v>0</v>
      </c>
      <c r="M1464" s="100">
        <f t="shared" ref="M1464:U1464" si="1482">(L1464*M$5)</f>
        <v>0</v>
      </c>
      <c r="N1464" s="100">
        <f t="shared" si="1482"/>
        <v>0</v>
      </c>
      <c r="O1464" s="100">
        <f t="shared" si="1482"/>
        <v>0</v>
      </c>
      <c r="P1464" s="100">
        <f t="shared" si="1482"/>
        <v>0</v>
      </c>
      <c r="Q1464" s="100">
        <f t="shared" si="1482"/>
        <v>0</v>
      </c>
      <c r="R1464" s="100">
        <f t="shared" si="1482"/>
        <v>0</v>
      </c>
      <c r="S1464" s="100">
        <f t="shared" si="1482"/>
        <v>0</v>
      </c>
      <c r="T1464" s="100">
        <f t="shared" si="1482"/>
        <v>0</v>
      </c>
      <c r="U1464" s="100">
        <f t="shared" si="1482"/>
        <v>0</v>
      </c>
    </row>
    <row r="1465" spans="1:22" x14ac:dyDescent="0.25">
      <c r="A1465" s="98"/>
      <c r="B1465" s="95">
        <v>43586</v>
      </c>
      <c r="C1465" s="162" t="s">
        <v>692</v>
      </c>
      <c r="D1465" s="161">
        <v>8</v>
      </c>
      <c r="E1465" s="162" t="s">
        <v>1872</v>
      </c>
      <c r="F1465" s="162" t="s">
        <v>1676</v>
      </c>
      <c r="G1465" s="162"/>
      <c r="H1465" s="161">
        <v>1</v>
      </c>
      <c r="I1465" s="99" t="s">
        <v>62</v>
      </c>
      <c r="J1465" s="99" t="s">
        <v>63</v>
      </c>
      <c r="K1465" s="161" t="str">
        <f t="shared" si="1433"/>
        <v>NC_08_18_5702p57.22</v>
      </c>
      <c r="L1465" s="79">
        <v>0</v>
      </c>
      <c r="M1465" s="100">
        <f t="shared" ref="M1465:U1465" si="1483">(L1465*M$5)</f>
        <v>0</v>
      </c>
      <c r="N1465" s="100">
        <f t="shared" si="1483"/>
        <v>0</v>
      </c>
      <c r="O1465" s="100">
        <f t="shared" si="1483"/>
        <v>0</v>
      </c>
      <c r="P1465" s="100">
        <f t="shared" si="1483"/>
        <v>0</v>
      </c>
      <c r="Q1465" s="100">
        <f t="shared" si="1483"/>
        <v>0</v>
      </c>
      <c r="R1465" s="100">
        <f t="shared" si="1483"/>
        <v>0</v>
      </c>
      <c r="S1465" s="100">
        <f t="shared" si="1483"/>
        <v>0</v>
      </c>
      <c r="T1465" s="100">
        <f t="shared" si="1483"/>
        <v>0</v>
      </c>
      <c r="U1465" s="100">
        <f t="shared" si="1483"/>
        <v>0</v>
      </c>
      <c r="V1465" s="162"/>
    </row>
    <row r="1466" spans="1:22" x14ac:dyDescent="0.25">
      <c r="A1466" s="98"/>
      <c r="B1466" s="95">
        <v>43586</v>
      </c>
      <c r="C1466" s="162" t="s">
        <v>692</v>
      </c>
      <c r="D1466" s="161">
        <v>8</v>
      </c>
      <c r="E1466" s="162" t="s">
        <v>1873</v>
      </c>
      <c r="F1466" s="162" t="s">
        <v>1676</v>
      </c>
      <c r="G1466" s="162"/>
      <c r="H1466" s="161">
        <v>1</v>
      </c>
      <c r="I1466" s="99" t="s">
        <v>62</v>
      </c>
      <c r="J1466" s="99" t="s">
        <v>63</v>
      </c>
      <c r="K1466" s="161" t="str">
        <f t="shared" si="1433"/>
        <v>NC_08_18_5703p57.22</v>
      </c>
      <c r="L1466" s="79">
        <v>0</v>
      </c>
      <c r="M1466" s="100">
        <f t="shared" ref="M1466:U1466" si="1484">(L1466*M$5)</f>
        <v>0</v>
      </c>
      <c r="N1466" s="100">
        <f t="shared" si="1484"/>
        <v>0</v>
      </c>
      <c r="O1466" s="100">
        <f t="shared" si="1484"/>
        <v>0</v>
      </c>
      <c r="P1466" s="100">
        <f t="shared" si="1484"/>
        <v>0</v>
      </c>
      <c r="Q1466" s="100">
        <f t="shared" si="1484"/>
        <v>0</v>
      </c>
      <c r="R1466" s="100">
        <f t="shared" si="1484"/>
        <v>0</v>
      </c>
      <c r="S1466" s="100">
        <f t="shared" si="1484"/>
        <v>0</v>
      </c>
      <c r="T1466" s="100">
        <f t="shared" si="1484"/>
        <v>0</v>
      </c>
      <c r="U1466" s="100">
        <f t="shared" si="1484"/>
        <v>0</v>
      </c>
      <c r="V1466" s="162"/>
    </row>
    <row r="1467" spans="1:22" x14ac:dyDescent="0.25">
      <c r="A1467" s="98"/>
      <c r="B1467" s="95">
        <v>43586</v>
      </c>
      <c r="C1467" s="162" t="s">
        <v>692</v>
      </c>
      <c r="D1467" s="161">
        <v>8</v>
      </c>
      <c r="E1467" s="162" t="s">
        <v>1874</v>
      </c>
      <c r="F1467" s="162" t="s">
        <v>1676</v>
      </c>
      <c r="G1467" s="162"/>
      <c r="H1467" s="161">
        <v>1</v>
      </c>
      <c r="I1467" s="99" t="s">
        <v>62</v>
      </c>
      <c r="J1467" s="99" t="s">
        <v>63</v>
      </c>
      <c r="K1467" s="161" t="str">
        <f t="shared" si="1433"/>
        <v>NC_08_XX_5701p57.22</v>
      </c>
      <c r="L1467" s="79">
        <v>0</v>
      </c>
      <c r="M1467" s="100">
        <f t="shared" ref="M1467:U1467" si="1485">(L1467*M$5)</f>
        <v>0</v>
      </c>
      <c r="N1467" s="100">
        <f t="shared" si="1485"/>
        <v>0</v>
      </c>
      <c r="O1467" s="100">
        <f t="shared" si="1485"/>
        <v>0</v>
      </c>
      <c r="P1467" s="100">
        <f t="shared" si="1485"/>
        <v>0</v>
      </c>
      <c r="Q1467" s="100">
        <f t="shared" si="1485"/>
        <v>0</v>
      </c>
      <c r="R1467" s="100">
        <f t="shared" si="1485"/>
        <v>0</v>
      </c>
      <c r="S1467" s="100">
        <f t="shared" si="1485"/>
        <v>0</v>
      </c>
      <c r="T1467" s="100">
        <f t="shared" si="1485"/>
        <v>0</v>
      </c>
      <c r="U1467" s="100">
        <f t="shared" si="1485"/>
        <v>0</v>
      </c>
      <c r="V1467" s="162"/>
    </row>
    <row r="1468" spans="1:22" x14ac:dyDescent="0.25">
      <c r="A1468" s="98" t="s">
        <v>106</v>
      </c>
      <c r="B1468" s="95">
        <v>43678</v>
      </c>
      <c r="C1468" s="162" t="s">
        <v>692</v>
      </c>
      <c r="D1468" s="161">
        <v>9</v>
      </c>
      <c r="E1468" s="162" t="s">
        <v>1875</v>
      </c>
      <c r="F1468" s="162" t="s">
        <v>1133</v>
      </c>
      <c r="G1468" s="162"/>
      <c r="H1468" s="161">
        <v>1</v>
      </c>
      <c r="I1468" s="99" t="s">
        <v>45</v>
      </c>
      <c r="J1468" s="99" t="s">
        <v>46</v>
      </c>
      <c r="K1468" s="161" t="str">
        <f t="shared" si="1433"/>
        <v>NC_09_04_5772p57.12</v>
      </c>
      <c r="L1468" s="79">
        <v>0</v>
      </c>
      <c r="M1468" s="100">
        <f t="shared" ref="M1468:U1468" si="1486">(L1468*M$5)</f>
        <v>0</v>
      </c>
      <c r="N1468" s="100">
        <f t="shared" si="1486"/>
        <v>0</v>
      </c>
      <c r="O1468" s="100">
        <f t="shared" si="1486"/>
        <v>0</v>
      </c>
      <c r="P1468" s="100">
        <f t="shared" si="1486"/>
        <v>0</v>
      </c>
      <c r="Q1468" s="100">
        <f t="shared" si="1486"/>
        <v>0</v>
      </c>
      <c r="R1468" s="100">
        <f t="shared" si="1486"/>
        <v>0</v>
      </c>
      <c r="S1468" s="100">
        <f t="shared" si="1486"/>
        <v>0</v>
      </c>
      <c r="T1468" s="100">
        <f t="shared" si="1486"/>
        <v>0</v>
      </c>
      <c r="U1468" s="100">
        <f t="shared" si="1486"/>
        <v>0</v>
      </c>
      <c r="V1468" s="162"/>
    </row>
    <row r="1469" spans="1:22" x14ac:dyDescent="0.25">
      <c r="A1469" s="98" t="s">
        <v>106</v>
      </c>
      <c r="B1469" s="95">
        <v>43678</v>
      </c>
      <c r="C1469" s="162" t="s">
        <v>692</v>
      </c>
      <c r="D1469" s="161">
        <v>9</v>
      </c>
      <c r="E1469" s="162" t="s">
        <v>1876</v>
      </c>
      <c r="F1469" s="162" t="s">
        <v>1133</v>
      </c>
      <c r="G1469" s="162"/>
      <c r="H1469" s="161">
        <v>1</v>
      </c>
      <c r="I1469" s="99" t="s">
        <v>45</v>
      </c>
      <c r="J1469" s="99" t="s">
        <v>46</v>
      </c>
      <c r="K1469" s="161" t="str">
        <f t="shared" si="1433"/>
        <v>NC_09_05_5777p57.12</v>
      </c>
      <c r="L1469" s="79">
        <v>0</v>
      </c>
      <c r="M1469" s="100">
        <f t="shared" ref="M1469:U1469" si="1487">(L1469*M$5)</f>
        <v>0</v>
      </c>
      <c r="N1469" s="100">
        <f t="shared" si="1487"/>
        <v>0</v>
      </c>
      <c r="O1469" s="100">
        <f t="shared" si="1487"/>
        <v>0</v>
      </c>
      <c r="P1469" s="100">
        <f t="shared" si="1487"/>
        <v>0</v>
      </c>
      <c r="Q1469" s="100">
        <f t="shared" si="1487"/>
        <v>0</v>
      </c>
      <c r="R1469" s="100">
        <f t="shared" si="1487"/>
        <v>0</v>
      </c>
      <c r="S1469" s="100">
        <f t="shared" si="1487"/>
        <v>0</v>
      </c>
      <c r="T1469" s="100">
        <f t="shared" si="1487"/>
        <v>0</v>
      </c>
      <c r="U1469" s="100">
        <f t="shared" si="1487"/>
        <v>0</v>
      </c>
      <c r="V1469" s="162"/>
    </row>
    <row r="1470" spans="1:22" x14ac:dyDescent="0.25">
      <c r="A1470" s="98" t="s">
        <v>106</v>
      </c>
      <c r="B1470" s="95">
        <v>43678</v>
      </c>
      <c r="C1470" s="162" t="s">
        <v>692</v>
      </c>
      <c r="D1470" s="161">
        <v>9</v>
      </c>
      <c r="E1470" s="162" t="s">
        <v>1877</v>
      </c>
      <c r="F1470" s="162" t="s">
        <v>1133</v>
      </c>
      <c r="G1470" s="162"/>
      <c r="H1470" s="161">
        <v>1</v>
      </c>
      <c r="I1470" s="99" t="s">
        <v>45</v>
      </c>
      <c r="J1470" s="99" t="s">
        <v>46</v>
      </c>
      <c r="K1470" s="161" t="str">
        <f t="shared" si="1433"/>
        <v>NC_09_05_5778p57.12</v>
      </c>
      <c r="L1470" s="79">
        <v>0</v>
      </c>
      <c r="M1470" s="100">
        <f t="shared" ref="M1470:U1470" si="1488">(L1470*M$5)</f>
        <v>0</v>
      </c>
      <c r="N1470" s="100">
        <f t="shared" si="1488"/>
        <v>0</v>
      </c>
      <c r="O1470" s="100">
        <f t="shared" si="1488"/>
        <v>0</v>
      </c>
      <c r="P1470" s="100">
        <f t="shared" si="1488"/>
        <v>0</v>
      </c>
      <c r="Q1470" s="100">
        <f t="shared" si="1488"/>
        <v>0</v>
      </c>
      <c r="R1470" s="100">
        <f t="shared" si="1488"/>
        <v>0</v>
      </c>
      <c r="S1470" s="100">
        <f t="shared" si="1488"/>
        <v>0</v>
      </c>
      <c r="T1470" s="100">
        <f t="shared" si="1488"/>
        <v>0</v>
      </c>
      <c r="U1470" s="100">
        <f t="shared" si="1488"/>
        <v>0</v>
      </c>
      <c r="V1470" s="162"/>
    </row>
    <row r="1471" spans="1:22" x14ac:dyDescent="0.25">
      <c r="A1471" s="98" t="s">
        <v>106</v>
      </c>
      <c r="B1471" s="95">
        <v>43678</v>
      </c>
      <c r="C1471" s="162" t="s">
        <v>692</v>
      </c>
      <c r="D1471" s="161">
        <v>9</v>
      </c>
      <c r="E1471" s="162" t="s">
        <v>1878</v>
      </c>
      <c r="F1471" s="162" t="s">
        <v>1133</v>
      </c>
      <c r="G1471" s="162"/>
      <c r="H1471" s="161">
        <v>1</v>
      </c>
      <c r="I1471" s="99" t="s">
        <v>45</v>
      </c>
      <c r="J1471" s="99" t="s">
        <v>46</v>
      </c>
      <c r="K1471" s="161" t="str">
        <f t="shared" si="1433"/>
        <v>NC_09_13_5773p57.12</v>
      </c>
      <c r="L1471" s="79">
        <v>0</v>
      </c>
      <c r="M1471" s="100">
        <f t="shared" ref="M1471:U1471" si="1489">(L1471*M$5)</f>
        <v>0</v>
      </c>
      <c r="N1471" s="100">
        <f t="shared" si="1489"/>
        <v>0</v>
      </c>
      <c r="O1471" s="100">
        <f t="shared" si="1489"/>
        <v>0</v>
      </c>
      <c r="P1471" s="100">
        <f t="shared" si="1489"/>
        <v>0</v>
      </c>
      <c r="Q1471" s="100">
        <f t="shared" si="1489"/>
        <v>0</v>
      </c>
      <c r="R1471" s="100">
        <f t="shared" si="1489"/>
        <v>0</v>
      </c>
      <c r="S1471" s="100">
        <f t="shared" si="1489"/>
        <v>0</v>
      </c>
      <c r="T1471" s="100">
        <f t="shared" si="1489"/>
        <v>0</v>
      </c>
      <c r="U1471" s="100">
        <f t="shared" si="1489"/>
        <v>0</v>
      </c>
      <c r="V1471" s="162"/>
    </row>
    <row r="1472" spans="1:22" x14ac:dyDescent="0.25">
      <c r="A1472" s="98"/>
      <c r="B1472" s="95">
        <v>43586</v>
      </c>
      <c r="C1472" s="162" t="s">
        <v>692</v>
      </c>
      <c r="D1472" s="161">
        <v>9</v>
      </c>
      <c r="E1472" s="162" t="s">
        <v>1879</v>
      </c>
      <c r="F1472" s="162" t="s">
        <v>1676</v>
      </c>
      <c r="G1472" s="162"/>
      <c r="H1472" s="161">
        <v>1</v>
      </c>
      <c r="I1472" s="99" t="s">
        <v>62</v>
      </c>
      <c r="J1472" s="99" t="s">
        <v>63</v>
      </c>
      <c r="K1472" s="161" t="str">
        <f t="shared" si="1433"/>
        <v>NC_09_18_5701p57.22</v>
      </c>
      <c r="L1472" s="79">
        <v>0</v>
      </c>
      <c r="M1472" s="100">
        <f t="shared" ref="M1472:U1472" si="1490">(L1472*M$5)</f>
        <v>0</v>
      </c>
      <c r="N1472" s="100">
        <f t="shared" si="1490"/>
        <v>0</v>
      </c>
      <c r="O1472" s="100">
        <f t="shared" si="1490"/>
        <v>0</v>
      </c>
      <c r="P1472" s="100">
        <f t="shared" si="1490"/>
        <v>0</v>
      </c>
      <c r="Q1472" s="100">
        <f t="shared" si="1490"/>
        <v>0</v>
      </c>
      <c r="R1472" s="100">
        <f t="shared" si="1490"/>
        <v>0</v>
      </c>
      <c r="S1472" s="100">
        <f t="shared" si="1490"/>
        <v>0</v>
      </c>
      <c r="T1472" s="100">
        <f t="shared" si="1490"/>
        <v>0</v>
      </c>
      <c r="U1472" s="100">
        <f t="shared" si="1490"/>
        <v>0</v>
      </c>
      <c r="V1472" s="162"/>
    </row>
    <row r="1473" spans="1:22" x14ac:dyDescent="0.25">
      <c r="A1473" s="98" t="s">
        <v>106</v>
      </c>
      <c r="B1473" s="95">
        <v>43678</v>
      </c>
      <c r="C1473" s="162" t="s">
        <v>692</v>
      </c>
      <c r="D1473" s="161">
        <v>9</v>
      </c>
      <c r="E1473" s="162" t="s">
        <v>1880</v>
      </c>
      <c r="F1473" s="162" t="s">
        <v>1133</v>
      </c>
      <c r="G1473" s="162"/>
      <c r="H1473" s="161">
        <v>1</v>
      </c>
      <c r="I1473" s="99" t="s">
        <v>45</v>
      </c>
      <c r="J1473" s="99" t="s">
        <v>46</v>
      </c>
      <c r="K1473" s="161" t="str">
        <f t="shared" si="1433"/>
        <v>NC_09_18_5773p57.12</v>
      </c>
      <c r="L1473" s="79">
        <v>0</v>
      </c>
      <c r="M1473" s="100">
        <f t="shared" ref="M1473:U1473" si="1491">(L1473*M$5)</f>
        <v>0</v>
      </c>
      <c r="N1473" s="100">
        <f t="shared" si="1491"/>
        <v>0</v>
      </c>
      <c r="O1473" s="100">
        <f t="shared" si="1491"/>
        <v>0</v>
      </c>
      <c r="P1473" s="100">
        <f t="shared" si="1491"/>
        <v>0</v>
      </c>
      <c r="Q1473" s="100">
        <f t="shared" si="1491"/>
        <v>0</v>
      </c>
      <c r="R1473" s="100">
        <f t="shared" si="1491"/>
        <v>0</v>
      </c>
      <c r="S1473" s="100">
        <f t="shared" si="1491"/>
        <v>0</v>
      </c>
      <c r="T1473" s="100">
        <f t="shared" si="1491"/>
        <v>0</v>
      </c>
      <c r="U1473" s="100">
        <f t="shared" si="1491"/>
        <v>0</v>
      </c>
      <c r="V1473" s="162"/>
    </row>
    <row r="1474" spans="1:22" x14ac:dyDescent="0.25">
      <c r="A1474" s="98"/>
      <c r="B1474" s="95">
        <v>43586</v>
      </c>
      <c r="C1474" s="162" t="s">
        <v>692</v>
      </c>
      <c r="D1474" s="161">
        <v>9</v>
      </c>
      <c r="E1474" s="162" t="s">
        <v>1881</v>
      </c>
      <c r="F1474" s="162" t="s">
        <v>1676</v>
      </c>
      <c r="G1474" s="162"/>
      <c r="H1474" s="161">
        <v>1</v>
      </c>
      <c r="I1474" s="99" t="s">
        <v>62</v>
      </c>
      <c r="J1474" s="99" t="s">
        <v>63</v>
      </c>
      <c r="K1474" s="161" t="str">
        <f t="shared" si="1433"/>
        <v>NC_09_22_5702p57.22</v>
      </c>
      <c r="L1474" s="79">
        <v>0</v>
      </c>
      <c r="M1474" s="100">
        <f t="shared" ref="M1474:U1474" si="1492">(L1474*M$5)</f>
        <v>0</v>
      </c>
      <c r="N1474" s="100">
        <f t="shared" si="1492"/>
        <v>0</v>
      </c>
      <c r="O1474" s="100">
        <f t="shared" si="1492"/>
        <v>0</v>
      </c>
      <c r="P1474" s="100">
        <f t="shared" si="1492"/>
        <v>0</v>
      </c>
      <c r="Q1474" s="100">
        <f t="shared" si="1492"/>
        <v>0</v>
      </c>
      <c r="R1474" s="100">
        <f t="shared" si="1492"/>
        <v>0</v>
      </c>
      <c r="S1474" s="100">
        <f t="shared" si="1492"/>
        <v>0</v>
      </c>
      <c r="T1474" s="100">
        <f t="shared" si="1492"/>
        <v>0</v>
      </c>
      <c r="U1474" s="100">
        <f t="shared" si="1492"/>
        <v>0</v>
      </c>
      <c r="V1474" s="162"/>
    </row>
    <row r="1475" spans="1:22" x14ac:dyDescent="0.25">
      <c r="A1475" s="98"/>
      <c r="B1475" s="95">
        <v>43586</v>
      </c>
      <c r="C1475" s="162" t="s">
        <v>692</v>
      </c>
      <c r="D1475" s="161">
        <v>9</v>
      </c>
      <c r="E1475" s="162" t="s">
        <v>1882</v>
      </c>
      <c r="F1475" s="162" t="s">
        <v>1676</v>
      </c>
      <c r="G1475" s="162"/>
      <c r="H1475" s="161">
        <v>1</v>
      </c>
      <c r="I1475" s="99" t="s">
        <v>62</v>
      </c>
      <c r="J1475" s="99" t="s">
        <v>63</v>
      </c>
      <c r="K1475" s="161" t="str">
        <f t="shared" si="1433"/>
        <v>NC_09_XX_5702p57.22</v>
      </c>
      <c r="L1475" s="79">
        <v>0</v>
      </c>
      <c r="M1475" s="100">
        <f t="shared" ref="M1475:U1475" si="1493">(L1475*M$5)</f>
        <v>0</v>
      </c>
      <c r="N1475" s="100">
        <f t="shared" si="1493"/>
        <v>0</v>
      </c>
      <c r="O1475" s="100">
        <f t="shared" si="1493"/>
        <v>0</v>
      </c>
      <c r="P1475" s="100">
        <f t="shared" si="1493"/>
        <v>0</v>
      </c>
      <c r="Q1475" s="100">
        <f t="shared" si="1493"/>
        <v>0</v>
      </c>
      <c r="R1475" s="100">
        <f t="shared" si="1493"/>
        <v>0</v>
      </c>
      <c r="S1475" s="100">
        <f t="shared" si="1493"/>
        <v>0</v>
      </c>
      <c r="T1475" s="100">
        <f t="shared" si="1493"/>
        <v>0</v>
      </c>
      <c r="U1475" s="100">
        <f t="shared" si="1493"/>
        <v>0</v>
      </c>
      <c r="V1475" s="162"/>
    </row>
    <row r="1476" spans="1:22" x14ac:dyDescent="0.25">
      <c r="A1476" s="98" t="s">
        <v>106</v>
      </c>
      <c r="B1476" s="95">
        <v>43678</v>
      </c>
      <c r="C1476" s="162" t="s">
        <v>692</v>
      </c>
      <c r="D1476" s="161">
        <v>10</v>
      </c>
      <c r="E1476" s="162" t="s">
        <v>1883</v>
      </c>
      <c r="F1476" s="162" t="s">
        <v>1133</v>
      </c>
      <c r="G1476" s="162"/>
      <c r="H1476" s="161">
        <v>1</v>
      </c>
      <c r="I1476" s="99" t="s">
        <v>45</v>
      </c>
      <c r="J1476" s="99" t="s">
        <v>46</v>
      </c>
      <c r="K1476" s="161" t="str">
        <f t="shared" si="1433"/>
        <v>NC_10_06_5771p57.12</v>
      </c>
      <c r="L1476" s="79">
        <v>0</v>
      </c>
      <c r="M1476" s="100">
        <f t="shared" ref="M1476:U1476" si="1494">(L1476*M$5)</f>
        <v>0</v>
      </c>
      <c r="N1476" s="100">
        <f t="shared" si="1494"/>
        <v>0</v>
      </c>
      <c r="O1476" s="100">
        <f t="shared" si="1494"/>
        <v>0</v>
      </c>
      <c r="P1476" s="100">
        <f t="shared" si="1494"/>
        <v>0</v>
      </c>
      <c r="Q1476" s="100">
        <f t="shared" si="1494"/>
        <v>0</v>
      </c>
      <c r="R1476" s="100">
        <f t="shared" si="1494"/>
        <v>0</v>
      </c>
      <c r="S1476" s="100">
        <f t="shared" si="1494"/>
        <v>0</v>
      </c>
      <c r="T1476" s="100">
        <f t="shared" si="1494"/>
        <v>0</v>
      </c>
      <c r="U1476" s="100">
        <f t="shared" si="1494"/>
        <v>0</v>
      </c>
      <c r="V1476" s="162"/>
    </row>
    <row r="1477" spans="1:22" x14ac:dyDescent="0.25">
      <c r="A1477" s="98" t="s">
        <v>106</v>
      </c>
      <c r="B1477" s="95">
        <v>43678</v>
      </c>
      <c r="C1477" s="162" t="s">
        <v>692</v>
      </c>
      <c r="D1477" s="161">
        <v>10</v>
      </c>
      <c r="E1477" s="162" t="s">
        <v>1884</v>
      </c>
      <c r="F1477" s="162" t="s">
        <v>1133</v>
      </c>
      <c r="G1477" s="162"/>
      <c r="H1477" s="161">
        <v>1</v>
      </c>
      <c r="I1477" s="99" t="s">
        <v>45</v>
      </c>
      <c r="J1477" s="99" t="s">
        <v>46</v>
      </c>
      <c r="K1477" s="161" t="str">
        <f t="shared" si="1433"/>
        <v>NC_10_06_5778p57.12</v>
      </c>
      <c r="L1477" s="79">
        <v>0</v>
      </c>
      <c r="M1477" s="100">
        <f t="shared" ref="M1477:U1477" si="1495">(L1477*M$5)</f>
        <v>0</v>
      </c>
      <c r="N1477" s="100">
        <f t="shared" si="1495"/>
        <v>0</v>
      </c>
      <c r="O1477" s="100">
        <f t="shared" si="1495"/>
        <v>0</v>
      </c>
      <c r="P1477" s="100">
        <f t="shared" si="1495"/>
        <v>0</v>
      </c>
      <c r="Q1477" s="100">
        <f t="shared" si="1495"/>
        <v>0</v>
      </c>
      <c r="R1477" s="100">
        <f t="shared" si="1495"/>
        <v>0</v>
      </c>
      <c r="S1477" s="100">
        <f t="shared" si="1495"/>
        <v>0</v>
      </c>
      <c r="T1477" s="100">
        <f t="shared" si="1495"/>
        <v>0</v>
      </c>
      <c r="U1477" s="100">
        <f t="shared" si="1495"/>
        <v>0</v>
      </c>
      <c r="V1477" s="162"/>
    </row>
    <row r="1478" spans="1:22" x14ac:dyDescent="0.25">
      <c r="A1478" s="98" t="s">
        <v>106</v>
      </c>
      <c r="B1478" s="95">
        <v>43678</v>
      </c>
      <c r="C1478" s="162" t="s">
        <v>692</v>
      </c>
      <c r="D1478" s="161">
        <v>10</v>
      </c>
      <c r="E1478" s="162" t="s">
        <v>1885</v>
      </c>
      <c r="F1478" s="162" t="s">
        <v>1133</v>
      </c>
      <c r="G1478" s="162"/>
      <c r="H1478" s="161">
        <v>1</v>
      </c>
      <c r="I1478" s="99" t="s">
        <v>45</v>
      </c>
      <c r="J1478" s="99" t="s">
        <v>46</v>
      </c>
      <c r="K1478" s="161" t="str">
        <f t="shared" si="1433"/>
        <v>NC_10_08_5777p57.12</v>
      </c>
      <c r="L1478" s="79">
        <v>0</v>
      </c>
      <c r="M1478" s="100">
        <f t="shared" ref="M1478:U1478" si="1496">(L1478*M$5)</f>
        <v>0</v>
      </c>
      <c r="N1478" s="100">
        <f t="shared" si="1496"/>
        <v>0</v>
      </c>
      <c r="O1478" s="100">
        <f t="shared" si="1496"/>
        <v>0</v>
      </c>
      <c r="P1478" s="100">
        <f t="shared" si="1496"/>
        <v>0</v>
      </c>
      <c r="Q1478" s="100">
        <f t="shared" si="1496"/>
        <v>0</v>
      </c>
      <c r="R1478" s="100">
        <f t="shared" si="1496"/>
        <v>0</v>
      </c>
      <c r="S1478" s="100">
        <f t="shared" si="1496"/>
        <v>0</v>
      </c>
      <c r="T1478" s="100">
        <f t="shared" si="1496"/>
        <v>0</v>
      </c>
      <c r="U1478" s="100">
        <f t="shared" si="1496"/>
        <v>0</v>
      </c>
      <c r="V1478" s="162"/>
    </row>
    <row r="1479" spans="1:22" x14ac:dyDescent="0.25">
      <c r="A1479" s="98" t="s">
        <v>106</v>
      </c>
      <c r="B1479" s="95">
        <v>43678</v>
      </c>
      <c r="C1479" s="162" t="s">
        <v>692</v>
      </c>
      <c r="D1479" s="161">
        <v>10</v>
      </c>
      <c r="E1479" s="162" t="s">
        <v>1886</v>
      </c>
      <c r="F1479" s="162" t="s">
        <v>1133</v>
      </c>
      <c r="G1479" s="162"/>
      <c r="H1479" s="161">
        <v>1</v>
      </c>
      <c r="I1479" s="99" t="s">
        <v>45</v>
      </c>
      <c r="J1479" s="99" t="s">
        <v>46</v>
      </c>
      <c r="K1479" s="161" t="str">
        <f t="shared" si="1433"/>
        <v>NC_10_08_5779p57.12</v>
      </c>
      <c r="L1479" s="79">
        <v>0</v>
      </c>
      <c r="M1479" s="100">
        <f t="shared" ref="M1479:U1479" si="1497">(L1479*M$5)</f>
        <v>0</v>
      </c>
      <c r="N1479" s="100">
        <f t="shared" si="1497"/>
        <v>0</v>
      </c>
      <c r="O1479" s="100">
        <f t="shared" si="1497"/>
        <v>0</v>
      </c>
      <c r="P1479" s="100">
        <f t="shared" si="1497"/>
        <v>0</v>
      </c>
      <c r="Q1479" s="100">
        <f t="shared" si="1497"/>
        <v>0</v>
      </c>
      <c r="R1479" s="100">
        <f t="shared" si="1497"/>
        <v>0</v>
      </c>
      <c r="S1479" s="100">
        <f t="shared" si="1497"/>
        <v>0</v>
      </c>
      <c r="T1479" s="100">
        <f t="shared" si="1497"/>
        <v>0</v>
      </c>
      <c r="U1479" s="100">
        <f t="shared" si="1497"/>
        <v>0</v>
      </c>
      <c r="V1479" s="162"/>
    </row>
    <row r="1480" spans="1:22" x14ac:dyDescent="0.25">
      <c r="A1480" s="98" t="s">
        <v>106</v>
      </c>
      <c r="B1480" s="95">
        <v>43678</v>
      </c>
      <c r="C1480" s="162" t="s">
        <v>692</v>
      </c>
      <c r="D1480" s="161">
        <v>10</v>
      </c>
      <c r="E1480" s="162" t="s">
        <v>1887</v>
      </c>
      <c r="F1480" s="162" t="s">
        <v>1133</v>
      </c>
      <c r="G1480" s="162"/>
      <c r="H1480" s="161">
        <v>1</v>
      </c>
      <c r="I1480" s="99" t="s">
        <v>45</v>
      </c>
      <c r="J1480" s="99" t="s">
        <v>46</v>
      </c>
      <c r="K1480" s="161" t="str">
        <f t="shared" ref="K1480:K1543" si="1498">CONCATENATE(E1480,I1480)</f>
        <v>NC_10_08_5780p57.12</v>
      </c>
      <c r="L1480" s="79">
        <v>0</v>
      </c>
      <c r="M1480" s="100">
        <f t="shared" ref="M1480:U1480" si="1499">(L1480*M$5)</f>
        <v>0</v>
      </c>
      <c r="N1480" s="100">
        <f t="shared" si="1499"/>
        <v>0</v>
      </c>
      <c r="O1480" s="100">
        <f t="shared" si="1499"/>
        <v>0</v>
      </c>
      <c r="P1480" s="100">
        <f t="shared" si="1499"/>
        <v>0</v>
      </c>
      <c r="Q1480" s="100">
        <f t="shared" si="1499"/>
        <v>0</v>
      </c>
      <c r="R1480" s="100">
        <f t="shared" si="1499"/>
        <v>0</v>
      </c>
      <c r="S1480" s="100">
        <f t="shared" si="1499"/>
        <v>0</v>
      </c>
      <c r="T1480" s="100">
        <f t="shared" si="1499"/>
        <v>0</v>
      </c>
      <c r="U1480" s="100">
        <f t="shared" si="1499"/>
        <v>0</v>
      </c>
      <c r="V1480" s="162"/>
    </row>
    <row r="1481" spans="1:22" x14ac:dyDescent="0.25">
      <c r="A1481" s="98" t="s">
        <v>106</v>
      </c>
      <c r="B1481" s="95">
        <v>43678</v>
      </c>
      <c r="C1481" s="162" t="s">
        <v>692</v>
      </c>
      <c r="D1481" s="161">
        <v>10</v>
      </c>
      <c r="E1481" s="162" t="s">
        <v>1888</v>
      </c>
      <c r="F1481" s="162" t="s">
        <v>1133</v>
      </c>
      <c r="G1481" s="162"/>
      <c r="H1481" s="161">
        <v>1</v>
      </c>
      <c r="I1481" s="99" t="s">
        <v>45</v>
      </c>
      <c r="J1481" s="99" t="s">
        <v>46</v>
      </c>
      <c r="K1481" s="161" t="str">
        <f t="shared" si="1498"/>
        <v>NC_10_09_5772p57.12</v>
      </c>
      <c r="L1481" s="79">
        <v>0</v>
      </c>
      <c r="M1481" s="100">
        <f t="shared" ref="M1481:U1481" si="1500">(L1481*M$5)</f>
        <v>0</v>
      </c>
      <c r="N1481" s="100">
        <f t="shared" si="1500"/>
        <v>0</v>
      </c>
      <c r="O1481" s="100">
        <f t="shared" si="1500"/>
        <v>0</v>
      </c>
      <c r="P1481" s="100">
        <f t="shared" si="1500"/>
        <v>0</v>
      </c>
      <c r="Q1481" s="100">
        <f t="shared" si="1500"/>
        <v>0</v>
      </c>
      <c r="R1481" s="100">
        <f t="shared" si="1500"/>
        <v>0</v>
      </c>
      <c r="S1481" s="100">
        <f t="shared" si="1500"/>
        <v>0</v>
      </c>
      <c r="T1481" s="100">
        <f t="shared" si="1500"/>
        <v>0</v>
      </c>
      <c r="U1481" s="100">
        <f t="shared" si="1500"/>
        <v>0</v>
      </c>
      <c r="V1481" s="162"/>
    </row>
    <row r="1482" spans="1:22" x14ac:dyDescent="0.25">
      <c r="A1482" s="98" t="s">
        <v>106</v>
      </c>
      <c r="B1482" s="95">
        <v>43586</v>
      </c>
      <c r="C1482" s="162" t="s">
        <v>692</v>
      </c>
      <c r="D1482" s="161">
        <v>10</v>
      </c>
      <c r="E1482" s="162" t="s">
        <v>1889</v>
      </c>
      <c r="F1482" s="162" t="s">
        <v>1231</v>
      </c>
      <c r="G1482" s="162"/>
      <c r="H1482" s="161">
        <v>1</v>
      </c>
      <c r="I1482" s="99" t="s">
        <v>62</v>
      </c>
      <c r="J1482" s="99" t="s">
        <v>63</v>
      </c>
      <c r="K1482" s="161" t="str">
        <f t="shared" si="1498"/>
        <v>NC_10_18_5701p57.22</v>
      </c>
      <c r="L1482" s="79">
        <v>0</v>
      </c>
      <c r="M1482" s="100">
        <f t="shared" ref="M1482:U1482" si="1501">(L1482*M$5)</f>
        <v>0</v>
      </c>
      <c r="N1482" s="100">
        <f t="shared" si="1501"/>
        <v>0</v>
      </c>
      <c r="O1482" s="100">
        <f t="shared" si="1501"/>
        <v>0</v>
      </c>
      <c r="P1482" s="100">
        <f t="shared" si="1501"/>
        <v>0</v>
      </c>
      <c r="Q1482" s="100">
        <f t="shared" si="1501"/>
        <v>0</v>
      </c>
      <c r="R1482" s="100">
        <f t="shared" si="1501"/>
        <v>0</v>
      </c>
      <c r="S1482" s="100">
        <f t="shared" si="1501"/>
        <v>0</v>
      </c>
      <c r="T1482" s="100">
        <f t="shared" si="1501"/>
        <v>0</v>
      </c>
      <c r="U1482" s="100">
        <f t="shared" si="1501"/>
        <v>0</v>
      </c>
      <c r="V1482" s="162" t="s">
        <v>1890</v>
      </c>
    </row>
    <row r="1483" spans="1:22" x14ac:dyDescent="0.25">
      <c r="A1483" s="98" t="s">
        <v>106</v>
      </c>
      <c r="B1483" s="95">
        <v>43586</v>
      </c>
      <c r="C1483" s="162" t="s">
        <v>692</v>
      </c>
      <c r="D1483" s="161">
        <v>10</v>
      </c>
      <c r="E1483" s="162" t="s">
        <v>1891</v>
      </c>
      <c r="F1483" s="162" t="s">
        <v>1231</v>
      </c>
      <c r="G1483" s="162"/>
      <c r="H1483" s="161">
        <v>1</v>
      </c>
      <c r="I1483" s="99" t="s">
        <v>62</v>
      </c>
      <c r="J1483" s="99" t="s">
        <v>63</v>
      </c>
      <c r="K1483" s="161" t="str">
        <f t="shared" si="1498"/>
        <v>NC_10_18_5702p57.22</v>
      </c>
      <c r="L1483" s="79">
        <v>0</v>
      </c>
      <c r="M1483" s="100">
        <f t="shared" ref="M1483:U1483" si="1502">(L1483*M$5)</f>
        <v>0</v>
      </c>
      <c r="N1483" s="100">
        <f t="shared" si="1502"/>
        <v>0</v>
      </c>
      <c r="O1483" s="100">
        <f t="shared" si="1502"/>
        <v>0</v>
      </c>
      <c r="P1483" s="100">
        <f t="shared" si="1502"/>
        <v>0</v>
      </c>
      <c r="Q1483" s="100">
        <f t="shared" si="1502"/>
        <v>0</v>
      </c>
      <c r="R1483" s="100">
        <f t="shared" si="1502"/>
        <v>0</v>
      </c>
      <c r="S1483" s="100">
        <f t="shared" si="1502"/>
        <v>0</v>
      </c>
      <c r="T1483" s="100">
        <f t="shared" si="1502"/>
        <v>0</v>
      </c>
      <c r="U1483" s="100">
        <f t="shared" si="1502"/>
        <v>0</v>
      </c>
      <c r="V1483" s="162" t="s">
        <v>1892</v>
      </c>
    </row>
    <row r="1484" spans="1:22" x14ac:dyDescent="0.25">
      <c r="A1484" s="98" t="s">
        <v>637</v>
      </c>
      <c r="B1484" s="95">
        <v>43586</v>
      </c>
      <c r="C1484" s="162" t="s">
        <v>692</v>
      </c>
      <c r="D1484" s="161">
        <v>10</v>
      </c>
      <c r="E1484" s="162" t="s">
        <v>1893</v>
      </c>
      <c r="F1484" s="162" t="s">
        <v>1231</v>
      </c>
      <c r="G1484" s="162"/>
      <c r="H1484" s="161">
        <v>1</v>
      </c>
      <c r="I1484" s="99" t="s">
        <v>62</v>
      </c>
      <c r="J1484" s="99" t="s">
        <v>63</v>
      </c>
      <c r="K1484" s="161" t="str">
        <f t="shared" si="1498"/>
        <v>NC_10_18_5703p57.22</v>
      </c>
      <c r="L1484" s="79">
        <v>0</v>
      </c>
      <c r="M1484" s="100">
        <f t="shared" ref="M1484:U1484" si="1503">(L1484*M$5)</f>
        <v>0</v>
      </c>
      <c r="N1484" s="100">
        <f t="shared" si="1503"/>
        <v>0</v>
      </c>
      <c r="O1484" s="100">
        <f t="shared" si="1503"/>
        <v>0</v>
      </c>
      <c r="P1484" s="100">
        <f t="shared" si="1503"/>
        <v>0</v>
      </c>
      <c r="Q1484" s="100">
        <f t="shared" si="1503"/>
        <v>0</v>
      </c>
      <c r="R1484" s="100">
        <f t="shared" si="1503"/>
        <v>0</v>
      </c>
      <c r="S1484" s="100">
        <f t="shared" si="1503"/>
        <v>0</v>
      </c>
      <c r="T1484" s="100">
        <f t="shared" si="1503"/>
        <v>0</v>
      </c>
      <c r="U1484" s="100">
        <f t="shared" si="1503"/>
        <v>0</v>
      </c>
      <c r="V1484" s="162" t="s">
        <v>1615</v>
      </c>
    </row>
    <row r="1485" spans="1:22" x14ac:dyDescent="0.25">
      <c r="A1485" s="98" t="s">
        <v>637</v>
      </c>
      <c r="B1485" s="95">
        <v>43586</v>
      </c>
      <c r="C1485" s="162" t="s">
        <v>692</v>
      </c>
      <c r="D1485" s="161">
        <v>10</v>
      </c>
      <c r="E1485" s="162" t="s">
        <v>1894</v>
      </c>
      <c r="F1485" s="162" t="s">
        <v>1231</v>
      </c>
      <c r="G1485" s="162"/>
      <c r="H1485" s="161">
        <v>1</v>
      </c>
      <c r="I1485" s="99" t="s">
        <v>62</v>
      </c>
      <c r="J1485" s="99" t="s">
        <v>63</v>
      </c>
      <c r="K1485" s="161" t="str">
        <f t="shared" si="1498"/>
        <v>NC_10_18_5704p57.22</v>
      </c>
      <c r="L1485" s="79">
        <v>0</v>
      </c>
      <c r="M1485" s="100">
        <f t="shared" ref="M1485:U1485" si="1504">(L1485*M$5)</f>
        <v>0</v>
      </c>
      <c r="N1485" s="100">
        <f t="shared" si="1504"/>
        <v>0</v>
      </c>
      <c r="O1485" s="100">
        <f t="shared" si="1504"/>
        <v>0</v>
      </c>
      <c r="P1485" s="100">
        <f t="shared" si="1504"/>
        <v>0</v>
      </c>
      <c r="Q1485" s="100">
        <f t="shared" si="1504"/>
        <v>0</v>
      </c>
      <c r="R1485" s="100">
        <f t="shared" si="1504"/>
        <v>0</v>
      </c>
      <c r="S1485" s="100">
        <f t="shared" si="1504"/>
        <v>0</v>
      </c>
      <c r="T1485" s="100">
        <f t="shared" si="1504"/>
        <v>0</v>
      </c>
      <c r="U1485" s="100">
        <f t="shared" si="1504"/>
        <v>0</v>
      </c>
      <c r="V1485" s="162" t="s">
        <v>1856</v>
      </c>
    </row>
    <row r="1486" spans="1:22" x14ac:dyDescent="0.25">
      <c r="A1486" s="98" t="s">
        <v>106</v>
      </c>
      <c r="B1486" s="95">
        <v>43586</v>
      </c>
      <c r="C1486" s="162" t="s">
        <v>692</v>
      </c>
      <c r="D1486" s="161">
        <v>10</v>
      </c>
      <c r="E1486" s="162" t="s">
        <v>1895</v>
      </c>
      <c r="F1486" s="162" t="s">
        <v>1676</v>
      </c>
      <c r="G1486" s="162"/>
      <c r="H1486" s="161">
        <v>1</v>
      </c>
      <c r="I1486" s="99" t="s">
        <v>62</v>
      </c>
      <c r="J1486" s="99" t="s">
        <v>63</v>
      </c>
      <c r="K1486" s="161" t="str">
        <f t="shared" si="1498"/>
        <v>NC_10_20_5702p57.22</v>
      </c>
      <c r="L1486" s="79">
        <v>0</v>
      </c>
      <c r="M1486" s="100">
        <f t="shared" ref="M1486:U1486" si="1505">(L1486*M$5)</f>
        <v>0</v>
      </c>
      <c r="N1486" s="100">
        <f t="shared" si="1505"/>
        <v>0</v>
      </c>
      <c r="O1486" s="100">
        <f t="shared" si="1505"/>
        <v>0</v>
      </c>
      <c r="P1486" s="100">
        <f t="shared" si="1505"/>
        <v>0</v>
      </c>
      <c r="Q1486" s="100">
        <f t="shared" si="1505"/>
        <v>0</v>
      </c>
      <c r="R1486" s="100">
        <f t="shared" si="1505"/>
        <v>0</v>
      </c>
      <c r="S1486" s="100">
        <f t="shared" si="1505"/>
        <v>0</v>
      </c>
      <c r="T1486" s="100">
        <f t="shared" si="1505"/>
        <v>0</v>
      </c>
      <c r="U1486" s="100">
        <f t="shared" si="1505"/>
        <v>0</v>
      </c>
      <c r="V1486" s="162" t="s">
        <v>1896</v>
      </c>
    </row>
    <row r="1487" spans="1:22" x14ac:dyDescent="0.25">
      <c r="A1487" s="98" t="s">
        <v>106</v>
      </c>
      <c r="B1487" s="95">
        <v>43678</v>
      </c>
      <c r="C1487" s="162" t="s">
        <v>692</v>
      </c>
      <c r="D1487" s="161">
        <v>10</v>
      </c>
      <c r="E1487" s="162" t="s">
        <v>1897</v>
      </c>
      <c r="F1487" s="162" t="s">
        <v>1133</v>
      </c>
      <c r="G1487" s="162"/>
      <c r="H1487" s="161">
        <v>1</v>
      </c>
      <c r="I1487" s="99" t="s">
        <v>45</v>
      </c>
      <c r="J1487" s="99" t="s">
        <v>46</v>
      </c>
      <c r="K1487" s="161" t="str">
        <f t="shared" si="1498"/>
        <v>NC_10_20_5772p57.12</v>
      </c>
      <c r="L1487" s="79">
        <v>0</v>
      </c>
      <c r="M1487" s="100">
        <f t="shared" ref="M1487:U1487" si="1506">(L1487*M$5)</f>
        <v>0</v>
      </c>
      <c r="N1487" s="100">
        <f t="shared" si="1506"/>
        <v>0</v>
      </c>
      <c r="O1487" s="100">
        <f t="shared" si="1506"/>
        <v>0</v>
      </c>
      <c r="P1487" s="100">
        <f t="shared" si="1506"/>
        <v>0</v>
      </c>
      <c r="Q1487" s="100">
        <f t="shared" si="1506"/>
        <v>0</v>
      </c>
      <c r="R1487" s="100">
        <f t="shared" si="1506"/>
        <v>0</v>
      </c>
      <c r="S1487" s="100">
        <f t="shared" si="1506"/>
        <v>0</v>
      </c>
      <c r="T1487" s="100">
        <f t="shared" si="1506"/>
        <v>0</v>
      </c>
      <c r="U1487" s="100">
        <f t="shared" si="1506"/>
        <v>0</v>
      </c>
      <c r="V1487" s="162"/>
    </row>
    <row r="1488" spans="1:22" x14ac:dyDescent="0.25">
      <c r="A1488" s="98" t="s">
        <v>106</v>
      </c>
      <c r="B1488" s="95">
        <v>43678</v>
      </c>
      <c r="C1488" s="162" t="s">
        <v>692</v>
      </c>
      <c r="D1488" s="161">
        <v>10</v>
      </c>
      <c r="E1488" s="162" t="s">
        <v>1898</v>
      </c>
      <c r="F1488" s="162" t="s">
        <v>1133</v>
      </c>
      <c r="G1488" s="162"/>
      <c r="H1488" s="161">
        <v>1</v>
      </c>
      <c r="I1488" s="99" t="s">
        <v>45</v>
      </c>
      <c r="J1488" s="99" t="s">
        <v>46</v>
      </c>
      <c r="K1488" s="161" t="str">
        <f t="shared" si="1498"/>
        <v>NC_10_22_5775p57.12</v>
      </c>
      <c r="L1488" s="79">
        <v>0</v>
      </c>
      <c r="M1488" s="100">
        <f t="shared" ref="M1488:U1488" si="1507">(L1488*M$5)</f>
        <v>0</v>
      </c>
      <c r="N1488" s="100">
        <f t="shared" si="1507"/>
        <v>0</v>
      </c>
      <c r="O1488" s="100">
        <f t="shared" si="1507"/>
        <v>0</v>
      </c>
      <c r="P1488" s="100">
        <f t="shared" si="1507"/>
        <v>0</v>
      </c>
      <c r="Q1488" s="100">
        <f t="shared" si="1507"/>
        <v>0</v>
      </c>
      <c r="R1488" s="100">
        <f t="shared" si="1507"/>
        <v>0</v>
      </c>
      <c r="S1488" s="100">
        <f t="shared" si="1507"/>
        <v>0</v>
      </c>
      <c r="T1488" s="100">
        <f t="shared" si="1507"/>
        <v>0</v>
      </c>
      <c r="U1488" s="100">
        <f t="shared" si="1507"/>
        <v>0</v>
      </c>
      <c r="V1488" s="162"/>
    </row>
    <row r="1489" spans="1:22" x14ac:dyDescent="0.25">
      <c r="A1489" s="98" t="s">
        <v>106</v>
      </c>
      <c r="B1489" s="95">
        <v>43678</v>
      </c>
      <c r="C1489" s="162" t="s">
        <v>692</v>
      </c>
      <c r="D1489" s="161">
        <v>10</v>
      </c>
      <c r="E1489" s="162" t="s">
        <v>1899</v>
      </c>
      <c r="F1489" s="162" t="s">
        <v>1133</v>
      </c>
      <c r="G1489" s="162"/>
      <c r="H1489" s="161">
        <v>1</v>
      </c>
      <c r="I1489" s="99" t="s">
        <v>45</v>
      </c>
      <c r="J1489" s="99" t="s">
        <v>46</v>
      </c>
      <c r="K1489" s="161" t="str">
        <f t="shared" si="1498"/>
        <v>NC_10_28_5775p57.12</v>
      </c>
      <c r="L1489" s="79">
        <v>0</v>
      </c>
      <c r="M1489" s="100">
        <f t="shared" ref="M1489:U1489" si="1508">(L1489*M$5)</f>
        <v>0</v>
      </c>
      <c r="N1489" s="100">
        <f t="shared" si="1508"/>
        <v>0</v>
      </c>
      <c r="O1489" s="100">
        <f t="shared" si="1508"/>
        <v>0</v>
      </c>
      <c r="P1489" s="100">
        <f t="shared" si="1508"/>
        <v>0</v>
      </c>
      <c r="Q1489" s="100">
        <f t="shared" si="1508"/>
        <v>0</v>
      </c>
      <c r="R1489" s="100">
        <f t="shared" si="1508"/>
        <v>0</v>
      </c>
      <c r="S1489" s="100">
        <f t="shared" si="1508"/>
        <v>0</v>
      </c>
      <c r="T1489" s="100">
        <f t="shared" si="1508"/>
        <v>0</v>
      </c>
      <c r="U1489" s="100">
        <f t="shared" si="1508"/>
        <v>0</v>
      </c>
      <c r="V1489" s="162"/>
    </row>
    <row r="1490" spans="1:22" x14ac:dyDescent="0.25">
      <c r="A1490"/>
      <c r="B1490" s="95">
        <v>45870</v>
      </c>
      <c r="C1490" t="s">
        <v>692</v>
      </c>
      <c r="D1490" s="2">
        <v>10</v>
      </c>
      <c r="E1490" t="s">
        <v>1900</v>
      </c>
      <c r="F1490" t="s">
        <v>1133</v>
      </c>
      <c r="H1490">
        <v>1</v>
      </c>
      <c r="I1490" t="s">
        <v>45</v>
      </c>
      <c r="J1490" t="s">
        <v>46</v>
      </c>
      <c r="K1490" t="str">
        <f t="shared" si="1498"/>
        <v>NC_10_28_5776p57.12</v>
      </c>
      <c r="L1490" s="79">
        <v>0</v>
      </c>
      <c r="M1490" s="100">
        <f t="shared" ref="M1490:U1490" si="1509">(L1490*M$5)</f>
        <v>0</v>
      </c>
      <c r="N1490" s="100">
        <f t="shared" si="1509"/>
        <v>0</v>
      </c>
      <c r="O1490" s="100">
        <f t="shared" si="1509"/>
        <v>0</v>
      </c>
      <c r="P1490" s="100">
        <f t="shared" si="1509"/>
        <v>0</v>
      </c>
      <c r="Q1490" s="100">
        <f t="shared" si="1509"/>
        <v>0</v>
      </c>
      <c r="R1490" s="100">
        <f t="shared" si="1509"/>
        <v>0</v>
      </c>
      <c r="S1490" s="100">
        <f t="shared" si="1509"/>
        <v>0</v>
      </c>
      <c r="T1490" s="100">
        <f t="shared" si="1509"/>
        <v>0</v>
      </c>
      <c r="U1490" s="100">
        <f t="shared" si="1509"/>
        <v>0</v>
      </c>
    </row>
    <row r="1491" spans="1:22" x14ac:dyDescent="0.25">
      <c r="A1491" s="98"/>
      <c r="B1491" s="95">
        <v>43556</v>
      </c>
      <c r="C1491" s="162" t="s">
        <v>692</v>
      </c>
      <c r="D1491" s="161">
        <v>10</v>
      </c>
      <c r="E1491" s="162" t="s">
        <v>1901</v>
      </c>
      <c r="F1491" s="162" t="s">
        <v>1254</v>
      </c>
      <c r="G1491" s="162"/>
      <c r="H1491" s="161">
        <v>1</v>
      </c>
      <c r="I1491" s="99" t="s">
        <v>62</v>
      </c>
      <c r="J1491" s="99" t="s">
        <v>63</v>
      </c>
      <c r="K1491" s="161" t="str">
        <f t="shared" si="1498"/>
        <v>NC_10_XX_5703p57.22</v>
      </c>
      <c r="L1491" s="79">
        <v>0</v>
      </c>
      <c r="M1491" s="100">
        <f t="shared" ref="M1491:U1491" si="1510">(L1491*M$5)</f>
        <v>0</v>
      </c>
      <c r="N1491" s="100">
        <f t="shared" si="1510"/>
        <v>0</v>
      </c>
      <c r="O1491" s="100">
        <f t="shared" si="1510"/>
        <v>0</v>
      </c>
      <c r="P1491" s="100">
        <f t="shared" si="1510"/>
        <v>0</v>
      </c>
      <c r="Q1491" s="100">
        <f t="shared" si="1510"/>
        <v>0</v>
      </c>
      <c r="R1491" s="100">
        <f t="shared" si="1510"/>
        <v>0</v>
      </c>
      <c r="S1491" s="100">
        <f t="shared" si="1510"/>
        <v>0</v>
      </c>
      <c r="T1491" s="100">
        <f t="shared" si="1510"/>
        <v>0</v>
      </c>
      <c r="U1491" s="100">
        <f t="shared" si="1510"/>
        <v>0</v>
      </c>
      <c r="V1491" s="162"/>
    </row>
    <row r="1492" spans="1:22" x14ac:dyDescent="0.25">
      <c r="A1492" t="s">
        <v>86</v>
      </c>
      <c r="B1492" s="95">
        <v>45717</v>
      </c>
      <c r="C1492" t="s">
        <v>692</v>
      </c>
      <c r="D1492" s="2">
        <v>5</v>
      </c>
      <c r="E1492" t="s">
        <v>1902</v>
      </c>
      <c r="F1492" t="s">
        <v>1291</v>
      </c>
      <c r="H1492">
        <v>1</v>
      </c>
      <c r="I1492" t="s">
        <v>39</v>
      </c>
      <c r="J1492" t="s">
        <v>1139</v>
      </c>
      <c r="K1492" t="str">
        <f t="shared" si="1498"/>
        <v>NC_537K_5701p57.08</v>
      </c>
      <c r="L1492" s="79">
        <v>0</v>
      </c>
      <c r="M1492" s="100">
        <f t="shared" ref="M1492:U1492" si="1511">(L1492*M$5)</f>
        <v>0</v>
      </c>
      <c r="N1492" s="100">
        <f t="shared" si="1511"/>
        <v>0</v>
      </c>
      <c r="O1492" s="100">
        <f t="shared" si="1511"/>
        <v>0</v>
      </c>
      <c r="P1492" s="100">
        <f t="shared" si="1511"/>
        <v>0</v>
      </c>
      <c r="Q1492" s="100">
        <f t="shared" si="1511"/>
        <v>0</v>
      </c>
      <c r="R1492" s="100">
        <f t="shared" si="1511"/>
        <v>0</v>
      </c>
      <c r="S1492" s="100">
        <f t="shared" si="1511"/>
        <v>0</v>
      </c>
      <c r="T1492" s="100">
        <f t="shared" si="1511"/>
        <v>0</v>
      </c>
      <c r="U1492" s="100">
        <f t="shared" si="1511"/>
        <v>0</v>
      </c>
    </row>
    <row r="1493" spans="1:22" x14ac:dyDescent="0.25">
      <c r="A1493" t="s">
        <v>86</v>
      </c>
      <c r="B1493" s="95">
        <v>45717</v>
      </c>
      <c r="C1493" t="s">
        <v>692</v>
      </c>
      <c r="D1493" s="2">
        <v>5</v>
      </c>
      <c r="E1493" t="s">
        <v>1903</v>
      </c>
      <c r="F1493" t="s">
        <v>1291</v>
      </c>
      <c r="H1493">
        <v>1</v>
      </c>
      <c r="I1493" t="s">
        <v>39</v>
      </c>
      <c r="J1493" t="s">
        <v>1139</v>
      </c>
      <c r="K1493" t="str">
        <f t="shared" si="1498"/>
        <v>NC_549K_5701p57.08</v>
      </c>
      <c r="L1493" s="79">
        <v>0</v>
      </c>
      <c r="M1493" s="100">
        <f t="shared" ref="M1493:U1493" si="1512">(L1493*M$5)</f>
        <v>0</v>
      </c>
      <c r="N1493" s="100">
        <f t="shared" si="1512"/>
        <v>0</v>
      </c>
      <c r="O1493" s="100">
        <f t="shared" si="1512"/>
        <v>0</v>
      </c>
      <c r="P1493" s="100">
        <f t="shared" si="1512"/>
        <v>0</v>
      </c>
      <c r="Q1493" s="100">
        <f t="shared" si="1512"/>
        <v>0</v>
      </c>
      <c r="R1493" s="100">
        <f t="shared" si="1512"/>
        <v>0</v>
      </c>
      <c r="S1493" s="100">
        <f t="shared" si="1512"/>
        <v>0</v>
      </c>
      <c r="T1493" s="100">
        <f t="shared" si="1512"/>
        <v>0</v>
      </c>
      <c r="U1493" s="100">
        <f t="shared" si="1512"/>
        <v>0</v>
      </c>
    </row>
    <row r="1494" spans="1:22" x14ac:dyDescent="0.25">
      <c r="A1494" t="s">
        <v>86</v>
      </c>
      <c r="B1494" s="95">
        <v>45717</v>
      </c>
      <c r="C1494" t="s">
        <v>692</v>
      </c>
      <c r="D1494" s="2">
        <v>5</v>
      </c>
      <c r="E1494" t="s">
        <v>1904</v>
      </c>
      <c r="F1494" t="s">
        <v>1291</v>
      </c>
      <c r="H1494">
        <v>1</v>
      </c>
      <c r="I1494" t="s">
        <v>39</v>
      </c>
      <c r="J1494" t="s">
        <v>1139</v>
      </c>
      <c r="K1494" t="str">
        <f t="shared" si="1498"/>
        <v>NC_550_5701p57.08</v>
      </c>
      <c r="L1494" s="79">
        <v>0</v>
      </c>
      <c r="M1494" s="100">
        <f t="shared" ref="M1494:U1494" si="1513">(L1494*M$5)</f>
        <v>0</v>
      </c>
      <c r="N1494" s="100">
        <f t="shared" si="1513"/>
        <v>0</v>
      </c>
      <c r="O1494" s="100">
        <f t="shared" si="1513"/>
        <v>0</v>
      </c>
      <c r="P1494" s="100">
        <f t="shared" si="1513"/>
        <v>0</v>
      </c>
      <c r="Q1494" s="100">
        <f t="shared" si="1513"/>
        <v>0</v>
      </c>
      <c r="R1494" s="100">
        <f t="shared" si="1513"/>
        <v>0</v>
      </c>
      <c r="S1494" s="100">
        <f t="shared" si="1513"/>
        <v>0</v>
      </c>
      <c r="T1494" s="100">
        <f t="shared" si="1513"/>
        <v>0</v>
      </c>
      <c r="U1494" s="100">
        <f t="shared" si="1513"/>
        <v>0</v>
      </c>
    </row>
    <row r="1495" spans="1:22" x14ac:dyDescent="0.25">
      <c r="A1495" t="s">
        <v>86</v>
      </c>
      <c r="B1495" s="95">
        <v>45809</v>
      </c>
      <c r="C1495" t="s">
        <v>692</v>
      </c>
      <c r="D1495" s="2">
        <v>6</v>
      </c>
      <c r="E1495" t="s">
        <v>1905</v>
      </c>
      <c r="F1495" t="s">
        <v>1906</v>
      </c>
      <c r="H1495">
        <v>1</v>
      </c>
      <c r="I1495" t="s">
        <v>39</v>
      </c>
      <c r="J1495" t="s">
        <v>1907</v>
      </c>
      <c r="K1495" t="str">
        <f t="shared" si="1498"/>
        <v>Nc-621-5701RKp57.08</v>
      </c>
      <c r="L1495" s="79">
        <v>0</v>
      </c>
      <c r="M1495" s="100">
        <f t="shared" ref="M1495:U1495" si="1514">(L1495*M$5)</f>
        <v>0</v>
      </c>
      <c r="N1495" s="100">
        <f t="shared" si="1514"/>
        <v>0</v>
      </c>
      <c r="O1495" s="100">
        <f t="shared" si="1514"/>
        <v>0</v>
      </c>
      <c r="P1495" s="100">
        <f t="shared" si="1514"/>
        <v>0</v>
      </c>
      <c r="Q1495" s="100">
        <f t="shared" si="1514"/>
        <v>0</v>
      </c>
      <c r="R1495" s="100">
        <f t="shared" si="1514"/>
        <v>0</v>
      </c>
      <c r="S1495" s="100">
        <f t="shared" si="1514"/>
        <v>0</v>
      </c>
      <c r="T1495" s="100">
        <f t="shared" si="1514"/>
        <v>0</v>
      </c>
      <c r="U1495" s="100">
        <f t="shared" si="1514"/>
        <v>0</v>
      </c>
    </row>
    <row r="1496" spans="1:22" x14ac:dyDescent="0.25">
      <c r="A1496" t="s">
        <v>86</v>
      </c>
      <c r="B1496" s="95">
        <v>45809</v>
      </c>
      <c r="C1496" t="s">
        <v>692</v>
      </c>
      <c r="D1496" s="2">
        <v>6</v>
      </c>
      <c r="E1496" t="s">
        <v>1908</v>
      </c>
      <c r="F1496" t="s">
        <v>1909</v>
      </c>
      <c r="H1496">
        <v>1</v>
      </c>
      <c r="I1496" t="s">
        <v>39</v>
      </c>
      <c r="J1496" t="s">
        <v>1907</v>
      </c>
      <c r="K1496" t="str">
        <f t="shared" si="1498"/>
        <v>Nc-631-5701RKp57.08</v>
      </c>
      <c r="L1496" s="79">
        <v>0</v>
      </c>
      <c r="M1496" s="100">
        <f t="shared" ref="M1496:U1496" si="1515">(L1496*M$5)</f>
        <v>0</v>
      </c>
      <c r="N1496" s="100">
        <f t="shared" si="1515"/>
        <v>0</v>
      </c>
      <c r="O1496" s="100">
        <f t="shared" si="1515"/>
        <v>0</v>
      </c>
      <c r="P1496" s="100">
        <f t="shared" si="1515"/>
        <v>0</v>
      </c>
      <c r="Q1496" s="100">
        <f t="shared" si="1515"/>
        <v>0</v>
      </c>
      <c r="R1496" s="100">
        <f t="shared" si="1515"/>
        <v>0</v>
      </c>
      <c r="S1496" s="100">
        <f t="shared" si="1515"/>
        <v>0</v>
      </c>
      <c r="T1496" s="100">
        <f t="shared" si="1515"/>
        <v>0</v>
      </c>
      <c r="U1496" s="100">
        <f t="shared" si="1515"/>
        <v>0</v>
      </c>
    </row>
    <row r="1497" spans="1:22" x14ac:dyDescent="0.25">
      <c r="A1497" t="s">
        <v>86</v>
      </c>
      <c r="B1497" s="95">
        <v>45809</v>
      </c>
      <c r="C1497" t="s">
        <v>692</v>
      </c>
      <c r="D1497" s="2">
        <v>6</v>
      </c>
      <c r="E1497" t="s">
        <v>1910</v>
      </c>
      <c r="F1497" t="s">
        <v>1911</v>
      </c>
      <c r="H1497">
        <v>1</v>
      </c>
      <c r="I1497" t="s">
        <v>39</v>
      </c>
      <c r="J1497" t="s">
        <v>1907</v>
      </c>
      <c r="K1497" t="str">
        <f t="shared" si="1498"/>
        <v>Nc-634-5701RKp57.08</v>
      </c>
      <c r="L1497" s="79">
        <v>0</v>
      </c>
      <c r="M1497" s="100">
        <f t="shared" ref="M1497:U1497" si="1516">(L1497*M$5)</f>
        <v>0</v>
      </c>
      <c r="N1497" s="100">
        <f t="shared" si="1516"/>
        <v>0</v>
      </c>
      <c r="O1497" s="100">
        <f t="shared" si="1516"/>
        <v>0</v>
      </c>
      <c r="P1497" s="100">
        <f t="shared" si="1516"/>
        <v>0</v>
      </c>
      <c r="Q1497" s="100">
        <f t="shared" si="1516"/>
        <v>0</v>
      </c>
      <c r="R1497" s="100">
        <f t="shared" si="1516"/>
        <v>0</v>
      </c>
      <c r="S1497" s="100">
        <f t="shared" si="1516"/>
        <v>0</v>
      </c>
      <c r="T1497" s="100">
        <f t="shared" si="1516"/>
        <v>0</v>
      </c>
      <c r="U1497" s="100">
        <f t="shared" si="1516"/>
        <v>0</v>
      </c>
    </row>
    <row r="1498" spans="1:22" x14ac:dyDescent="0.25">
      <c r="A1498" t="s">
        <v>86</v>
      </c>
      <c r="B1498" s="95">
        <v>45809</v>
      </c>
      <c r="C1498" t="s">
        <v>692</v>
      </c>
      <c r="D1498" s="2">
        <v>6</v>
      </c>
      <c r="E1498" t="s">
        <v>1912</v>
      </c>
      <c r="F1498" t="s">
        <v>1913</v>
      </c>
      <c r="H1498">
        <v>1</v>
      </c>
      <c r="I1498" t="s">
        <v>39</v>
      </c>
      <c r="J1498" t="s">
        <v>1907</v>
      </c>
      <c r="K1498" t="str">
        <f t="shared" si="1498"/>
        <v>Nc-635-5701RKp57.08</v>
      </c>
      <c r="L1498" s="79">
        <v>0</v>
      </c>
      <c r="M1498" s="100">
        <f t="shared" ref="M1498:U1498" si="1517">(L1498*M$5)</f>
        <v>0</v>
      </c>
      <c r="N1498" s="100">
        <f t="shared" si="1517"/>
        <v>0</v>
      </c>
      <c r="O1498" s="100">
        <f t="shared" si="1517"/>
        <v>0</v>
      </c>
      <c r="P1498" s="100">
        <f t="shared" si="1517"/>
        <v>0</v>
      </c>
      <c r="Q1498" s="100">
        <f t="shared" si="1517"/>
        <v>0</v>
      </c>
      <c r="R1498" s="100">
        <f t="shared" si="1517"/>
        <v>0</v>
      </c>
      <c r="S1498" s="100">
        <f t="shared" si="1517"/>
        <v>0</v>
      </c>
      <c r="T1498" s="100">
        <f t="shared" si="1517"/>
        <v>0</v>
      </c>
      <c r="U1498" s="100">
        <f t="shared" si="1517"/>
        <v>0</v>
      </c>
    </row>
    <row r="1499" spans="1:22" x14ac:dyDescent="0.25">
      <c r="A1499" t="s">
        <v>86</v>
      </c>
      <c r="B1499" s="95">
        <v>45809</v>
      </c>
      <c r="C1499" t="s">
        <v>692</v>
      </c>
      <c r="D1499" s="2">
        <v>6</v>
      </c>
      <c r="E1499" t="s">
        <v>1914</v>
      </c>
      <c r="F1499" t="s">
        <v>1915</v>
      </c>
      <c r="H1499">
        <v>1</v>
      </c>
      <c r="I1499" t="s">
        <v>39</v>
      </c>
      <c r="J1499" t="s">
        <v>1907</v>
      </c>
      <c r="K1499" t="str">
        <f t="shared" si="1498"/>
        <v>Nc-642-5701RKp57.08</v>
      </c>
      <c r="L1499" s="79">
        <v>0</v>
      </c>
      <c r="M1499" s="100">
        <f t="shared" ref="M1499:U1499" si="1518">(L1499*M$5)</f>
        <v>0</v>
      </c>
      <c r="N1499" s="100">
        <f t="shared" si="1518"/>
        <v>0</v>
      </c>
      <c r="O1499" s="100">
        <f t="shared" si="1518"/>
        <v>0</v>
      </c>
      <c r="P1499" s="100">
        <f t="shared" si="1518"/>
        <v>0</v>
      </c>
      <c r="Q1499" s="100">
        <f t="shared" si="1518"/>
        <v>0</v>
      </c>
      <c r="R1499" s="100">
        <f t="shared" si="1518"/>
        <v>0</v>
      </c>
      <c r="S1499" s="100">
        <f t="shared" si="1518"/>
        <v>0</v>
      </c>
      <c r="T1499" s="100">
        <f t="shared" si="1518"/>
        <v>0</v>
      </c>
      <c r="U1499" s="100">
        <f t="shared" si="1518"/>
        <v>0</v>
      </c>
    </row>
    <row r="1500" spans="1:22" x14ac:dyDescent="0.25">
      <c r="A1500" t="s">
        <v>86</v>
      </c>
      <c r="B1500" s="95">
        <v>45809</v>
      </c>
      <c r="C1500" t="s">
        <v>692</v>
      </c>
      <c r="D1500" s="2">
        <v>6</v>
      </c>
      <c r="E1500" t="s">
        <v>1916</v>
      </c>
      <c r="F1500" t="s">
        <v>1917</v>
      </c>
      <c r="H1500">
        <v>1</v>
      </c>
      <c r="I1500" t="s">
        <v>39</v>
      </c>
      <c r="J1500" t="s">
        <v>1907</v>
      </c>
      <c r="K1500" t="str">
        <f t="shared" si="1498"/>
        <v>Nc-643-5701RKp57.08</v>
      </c>
      <c r="L1500" s="79">
        <v>0</v>
      </c>
      <c r="M1500" s="100">
        <f t="shared" ref="M1500:U1500" si="1519">(L1500*M$5)</f>
        <v>0</v>
      </c>
      <c r="N1500" s="100">
        <f t="shared" si="1519"/>
        <v>0</v>
      </c>
      <c r="O1500" s="100">
        <f t="shared" si="1519"/>
        <v>0</v>
      </c>
      <c r="P1500" s="100">
        <f t="shared" si="1519"/>
        <v>0</v>
      </c>
      <c r="Q1500" s="100">
        <f t="shared" si="1519"/>
        <v>0</v>
      </c>
      <c r="R1500" s="100">
        <f t="shared" si="1519"/>
        <v>0</v>
      </c>
      <c r="S1500" s="100">
        <f t="shared" si="1519"/>
        <v>0</v>
      </c>
      <c r="T1500" s="100">
        <f t="shared" si="1519"/>
        <v>0</v>
      </c>
      <c r="U1500" s="100">
        <f t="shared" si="1519"/>
        <v>0</v>
      </c>
    </row>
    <row r="1501" spans="1:22" x14ac:dyDescent="0.25">
      <c r="A1501" t="s">
        <v>86</v>
      </c>
      <c r="B1501" s="95">
        <v>45809</v>
      </c>
      <c r="C1501" t="s">
        <v>692</v>
      </c>
      <c r="D1501" s="2">
        <v>6</v>
      </c>
      <c r="E1501" t="s">
        <v>1918</v>
      </c>
      <c r="F1501" t="s">
        <v>1919</v>
      </c>
      <c r="H1501">
        <v>1</v>
      </c>
      <c r="I1501" t="s">
        <v>39</v>
      </c>
      <c r="J1501" t="s">
        <v>1907</v>
      </c>
      <c r="K1501" t="str">
        <f t="shared" si="1498"/>
        <v>Nc-645-5701RKp57.08</v>
      </c>
      <c r="L1501" s="79">
        <v>0</v>
      </c>
      <c r="M1501" s="100">
        <f t="shared" ref="M1501:U1501" si="1520">(L1501*M$5)</f>
        <v>0</v>
      </c>
      <c r="N1501" s="100">
        <f t="shared" si="1520"/>
        <v>0</v>
      </c>
      <c r="O1501" s="100">
        <f t="shared" si="1520"/>
        <v>0</v>
      </c>
      <c r="P1501" s="100">
        <f t="shared" si="1520"/>
        <v>0</v>
      </c>
      <c r="Q1501" s="100">
        <f t="shared" si="1520"/>
        <v>0</v>
      </c>
      <c r="R1501" s="100">
        <f t="shared" si="1520"/>
        <v>0</v>
      </c>
      <c r="S1501" s="100">
        <f t="shared" si="1520"/>
        <v>0</v>
      </c>
      <c r="T1501" s="100">
        <f t="shared" si="1520"/>
        <v>0</v>
      </c>
      <c r="U1501" s="100">
        <f t="shared" si="1520"/>
        <v>0</v>
      </c>
    </row>
    <row r="1502" spans="1:22" x14ac:dyDescent="0.25">
      <c r="A1502" t="s">
        <v>86</v>
      </c>
      <c r="B1502" s="95">
        <v>45809</v>
      </c>
      <c r="C1502" t="s">
        <v>692</v>
      </c>
      <c r="D1502" s="2">
        <v>6</v>
      </c>
      <c r="E1502" t="s">
        <v>1920</v>
      </c>
      <c r="F1502" t="s">
        <v>1921</v>
      </c>
      <c r="H1502">
        <v>1</v>
      </c>
      <c r="I1502" t="s">
        <v>39</v>
      </c>
      <c r="J1502" t="s">
        <v>1907</v>
      </c>
      <c r="K1502" t="str">
        <f t="shared" si="1498"/>
        <v>Nc-650-5701RKp57.08</v>
      </c>
      <c r="L1502" s="79">
        <v>0</v>
      </c>
      <c r="M1502" s="100">
        <f t="shared" ref="M1502:U1502" si="1521">(L1502*M$5)</f>
        <v>0</v>
      </c>
      <c r="N1502" s="100">
        <f t="shared" si="1521"/>
        <v>0</v>
      </c>
      <c r="O1502" s="100">
        <f t="shared" si="1521"/>
        <v>0</v>
      </c>
      <c r="P1502" s="100">
        <f t="shared" si="1521"/>
        <v>0</v>
      </c>
      <c r="Q1502" s="100">
        <f t="shared" si="1521"/>
        <v>0</v>
      </c>
      <c r="R1502" s="100">
        <f t="shared" si="1521"/>
        <v>0</v>
      </c>
      <c r="S1502" s="100">
        <f t="shared" si="1521"/>
        <v>0</v>
      </c>
      <c r="T1502" s="100">
        <f t="shared" si="1521"/>
        <v>0</v>
      </c>
      <c r="U1502" s="100">
        <f t="shared" si="1521"/>
        <v>0</v>
      </c>
    </row>
    <row r="1503" spans="1:22" x14ac:dyDescent="0.25">
      <c r="A1503" t="s">
        <v>86</v>
      </c>
      <c r="B1503" s="95">
        <v>45809</v>
      </c>
      <c r="C1503" t="s">
        <v>692</v>
      </c>
      <c r="D1503" s="2">
        <v>6</v>
      </c>
      <c r="E1503" t="s">
        <v>1922</v>
      </c>
      <c r="F1503" t="s">
        <v>1923</v>
      </c>
      <c r="H1503">
        <v>1</v>
      </c>
      <c r="I1503" t="s">
        <v>39</v>
      </c>
      <c r="J1503" t="s">
        <v>1907</v>
      </c>
      <c r="K1503" t="str">
        <f t="shared" si="1498"/>
        <v>Nc-654-5701RKp57.08</v>
      </c>
      <c r="L1503" s="79">
        <v>0</v>
      </c>
      <c r="M1503" s="100">
        <f t="shared" ref="M1503:U1503" si="1522">(L1503*M$5)</f>
        <v>0</v>
      </c>
      <c r="N1503" s="100">
        <f t="shared" si="1522"/>
        <v>0</v>
      </c>
      <c r="O1503" s="100">
        <f t="shared" si="1522"/>
        <v>0</v>
      </c>
      <c r="P1503" s="100">
        <f t="shared" si="1522"/>
        <v>0</v>
      </c>
      <c r="Q1503" s="100">
        <f t="shared" si="1522"/>
        <v>0</v>
      </c>
      <c r="R1503" s="100">
        <f t="shared" si="1522"/>
        <v>0</v>
      </c>
      <c r="S1503" s="100">
        <f t="shared" si="1522"/>
        <v>0</v>
      </c>
      <c r="T1503" s="100">
        <f t="shared" si="1522"/>
        <v>0</v>
      </c>
      <c r="U1503" s="100">
        <f t="shared" si="1522"/>
        <v>0</v>
      </c>
    </row>
    <row r="1504" spans="1:22" x14ac:dyDescent="0.25">
      <c r="A1504" t="s">
        <v>86</v>
      </c>
      <c r="B1504" s="95">
        <v>45809</v>
      </c>
      <c r="C1504" t="s">
        <v>692</v>
      </c>
      <c r="D1504" s="2">
        <v>6</v>
      </c>
      <c r="E1504" t="s">
        <v>1924</v>
      </c>
      <c r="F1504" t="s">
        <v>1925</v>
      </c>
      <c r="H1504">
        <v>1</v>
      </c>
      <c r="I1504" t="s">
        <v>39</v>
      </c>
      <c r="J1504" t="s">
        <v>1907</v>
      </c>
      <c r="K1504" t="str">
        <f t="shared" si="1498"/>
        <v>Nc-655-5701RKp57.08</v>
      </c>
      <c r="L1504" s="79">
        <v>0</v>
      </c>
      <c r="M1504" s="100">
        <f t="shared" ref="M1504:U1504" si="1523">(L1504*M$5)</f>
        <v>0</v>
      </c>
      <c r="N1504" s="100">
        <f t="shared" si="1523"/>
        <v>0</v>
      </c>
      <c r="O1504" s="100">
        <f t="shared" si="1523"/>
        <v>0</v>
      </c>
      <c r="P1504" s="100">
        <f t="shared" si="1523"/>
        <v>0</v>
      </c>
      <c r="Q1504" s="100">
        <f t="shared" si="1523"/>
        <v>0</v>
      </c>
      <c r="R1504" s="100">
        <f t="shared" si="1523"/>
        <v>0</v>
      </c>
      <c r="S1504" s="100">
        <f t="shared" si="1523"/>
        <v>0</v>
      </c>
      <c r="T1504" s="100">
        <f t="shared" si="1523"/>
        <v>0</v>
      </c>
      <c r="U1504" s="100">
        <f t="shared" si="1523"/>
        <v>0</v>
      </c>
    </row>
    <row r="1505" spans="1:22" x14ac:dyDescent="0.25">
      <c r="A1505"/>
      <c r="B1505" s="95">
        <v>45870</v>
      </c>
      <c r="C1505" t="s">
        <v>768</v>
      </c>
      <c r="D1505" s="2">
        <v>2</v>
      </c>
      <c r="E1505" t="s">
        <v>1926</v>
      </c>
      <c r="F1505" t="s">
        <v>1133</v>
      </c>
      <c r="H1505">
        <v>1</v>
      </c>
      <c r="I1505" t="s">
        <v>45</v>
      </c>
      <c r="J1505" t="s">
        <v>46</v>
      </c>
      <c r="K1505" t="str">
        <f t="shared" si="1498"/>
        <v>ND_02_21_5770p57.12</v>
      </c>
      <c r="L1505" s="79">
        <v>0</v>
      </c>
      <c r="M1505" s="100">
        <f t="shared" ref="M1505:U1505" si="1524">(L1505*M$5)</f>
        <v>0</v>
      </c>
      <c r="N1505" s="100">
        <f t="shared" si="1524"/>
        <v>0</v>
      </c>
      <c r="O1505" s="100">
        <f t="shared" si="1524"/>
        <v>0</v>
      </c>
      <c r="P1505" s="100">
        <f t="shared" si="1524"/>
        <v>0</v>
      </c>
      <c r="Q1505" s="100">
        <f t="shared" si="1524"/>
        <v>0</v>
      </c>
      <c r="R1505" s="100">
        <f t="shared" si="1524"/>
        <v>0</v>
      </c>
      <c r="S1505" s="100">
        <f t="shared" si="1524"/>
        <v>0</v>
      </c>
      <c r="T1505" s="100">
        <f t="shared" si="1524"/>
        <v>0</v>
      </c>
      <c r="U1505" s="100">
        <f t="shared" si="1524"/>
        <v>0</v>
      </c>
    </row>
    <row r="1506" spans="1:22" x14ac:dyDescent="0.25">
      <c r="A1506"/>
      <c r="B1506" s="95">
        <v>45870</v>
      </c>
      <c r="C1506" t="s">
        <v>768</v>
      </c>
      <c r="D1506" s="2">
        <v>2</v>
      </c>
      <c r="E1506" t="s">
        <v>1927</v>
      </c>
      <c r="F1506" t="s">
        <v>1133</v>
      </c>
      <c r="H1506">
        <v>1</v>
      </c>
      <c r="I1506" t="s">
        <v>45</v>
      </c>
      <c r="J1506" t="s">
        <v>46</v>
      </c>
      <c r="K1506" t="str">
        <f t="shared" si="1498"/>
        <v>ND_02_27_5770p57.12</v>
      </c>
      <c r="L1506" s="79">
        <v>0</v>
      </c>
      <c r="M1506" s="100">
        <f t="shared" ref="M1506:U1506" si="1525">(L1506*M$5)</f>
        <v>0</v>
      </c>
      <c r="N1506" s="100">
        <f t="shared" si="1525"/>
        <v>0</v>
      </c>
      <c r="O1506" s="100">
        <f t="shared" si="1525"/>
        <v>0</v>
      </c>
      <c r="P1506" s="100">
        <f t="shared" si="1525"/>
        <v>0</v>
      </c>
      <c r="Q1506" s="100">
        <f t="shared" si="1525"/>
        <v>0</v>
      </c>
      <c r="R1506" s="100">
        <f t="shared" si="1525"/>
        <v>0</v>
      </c>
      <c r="S1506" s="100">
        <f t="shared" si="1525"/>
        <v>0</v>
      </c>
      <c r="T1506" s="100">
        <f t="shared" si="1525"/>
        <v>0</v>
      </c>
      <c r="U1506" s="100">
        <f t="shared" si="1525"/>
        <v>0</v>
      </c>
    </row>
    <row r="1507" spans="1:22" x14ac:dyDescent="0.25">
      <c r="A1507" t="s">
        <v>95</v>
      </c>
      <c r="B1507" s="95">
        <v>45839</v>
      </c>
      <c r="C1507" t="s">
        <v>768</v>
      </c>
      <c r="D1507" s="2">
        <v>2</v>
      </c>
      <c r="E1507" t="s">
        <v>1928</v>
      </c>
      <c r="F1507" t="s">
        <v>1929</v>
      </c>
      <c r="H1507">
        <v>28</v>
      </c>
      <c r="I1507" t="s">
        <v>39</v>
      </c>
      <c r="J1507" t="s">
        <v>1139</v>
      </c>
      <c r="K1507" t="str">
        <f t="shared" si="1498"/>
        <v>ND_02_46_5701p57.08</v>
      </c>
      <c r="L1507" s="79">
        <v>0</v>
      </c>
      <c r="M1507" s="100">
        <f t="shared" ref="M1507:U1507" si="1526">(L1507*M$5)</f>
        <v>0</v>
      </c>
      <c r="N1507" s="100">
        <f t="shared" si="1526"/>
        <v>0</v>
      </c>
      <c r="O1507" s="100">
        <f t="shared" si="1526"/>
        <v>0</v>
      </c>
      <c r="P1507" s="100">
        <f t="shared" si="1526"/>
        <v>0</v>
      </c>
      <c r="Q1507" s="100">
        <f t="shared" si="1526"/>
        <v>0</v>
      </c>
      <c r="R1507" s="100">
        <f t="shared" si="1526"/>
        <v>0</v>
      </c>
      <c r="S1507" s="100">
        <f t="shared" si="1526"/>
        <v>0</v>
      </c>
      <c r="T1507" s="100">
        <f t="shared" si="1526"/>
        <v>0</v>
      </c>
      <c r="U1507" s="100">
        <f t="shared" si="1526"/>
        <v>0</v>
      </c>
    </row>
    <row r="1508" spans="1:22" x14ac:dyDescent="0.25">
      <c r="A1508" s="98" t="s">
        <v>637</v>
      </c>
      <c r="B1508" s="95">
        <v>43678</v>
      </c>
      <c r="C1508" s="162" t="s">
        <v>768</v>
      </c>
      <c r="D1508" s="161">
        <v>2</v>
      </c>
      <c r="E1508" s="162" t="s">
        <v>1930</v>
      </c>
      <c r="F1508" s="162" t="s">
        <v>1133</v>
      </c>
      <c r="G1508" s="162"/>
      <c r="H1508" s="161">
        <v>1</v>
      </c>
      <c r="I1508" s="99" t="s">
        <v>45</v>
      </c>
      <c r="J1508" s="99" t="s">
        <v>46</v>
      </c>
      <c r="K1508" s="161" t="str">
        <f t="shared" si="1498"/>
        <v>ND_02_53_5701p57.12</v>
      </c>
      <c r="L1508" s="79">
        <v>0</v>
      </c>
      <c r="M1508" s="100">
        <f t="shared" ref="M1508:U1508" si="1527">(L1508*M$5)</f>
        <v>0</v>
      </c>
      <c r="N1508" s="100">
        <f t="shared" si="1527"/>
        <v>0</v>
      </c>
      <c r="O1508" s="100">
        <f t="shared" si="1527"/>
        <v>0</v>
      </c>
      <c r="P1508" s="100">
        <f t="shared" si="1527"/>
        <v>0</v>
      </c>
      <c r="Q1508" s="100">
        <f t="shared" si="1527"/>
        <v>0</v>
      </c>
      <c r="R1508" s="100">
        <f t="shared" si="1527"/>
        <v>0</v>
      </c>
      <c r="S1508" s="100">
        <f t="shared" si="1527"/>
        <v>0</v>
      </c>
      <c r="T1508" s="100">
        <f t="shared" si="1527"/>
        <v>0</v>
      </c>
      <c r="U1508" s="100">
        <f t="shared" si="1527"/>
        <v>0</v>
      </c>
      <c r="V1508" s="162" t="s">
        <v>46</v>
      </c>
    </row>
    <row r="1509" spans="1:22" x14ac:dyDescent="0.25">
      <c r="A1509" s="98" t="s">
        <v>86</v>
      </c>
      <c r="B1509" s="95">
        <v>43678</v>
      </c>
      <c r="C1509" s="162" t="s">
        <v>768</v>
      </c>
      <c r="D1509" s="161">
        <v>3</v>
      </c>
      <c r="E1509" s="162" t="s">
        <v>1931</v>
      </c>
      <c r="F1509" s="162" t="s">
        <v>1133</v>
      </c>
      <c r="G1509" s="162"/>
      <c r="H1509" s="161">
        <v>1</v>
      </c>
      <c r="I1509" s="99" t="s">
        <v>45</v>
      </c>
      <c r="J1509" s="99" t="s">
        <v>46</v>
      </c>
      <c r="K1509" s="161" t="str">
        <f t="shared" si="1498"/>
        <v>ND_03_09_5701p57.12</v>
      </c>
      <c r="L1509" s="79">
        <v>0</v>
      </c>
      <c r="M1509" s="100">
        <f t="shared" ref="M1509:U1509" si="1528">(L1509*M$5)</f>
        <v>0</v>
      </c>
      <c r="N1509" s="100">
        <f t="shared" si="1528"/>
        <v>0</v>
      </c>
      <c r="O1509" s="100">
        <f t="shared" si="1528"/>
        <v>0</v>
      </c>
      <c r="P1509" s="100">
        <f t="shared" si="1528"/>
        <v>0</v>
      </c>
      <c r="Q1509" s="100">
        <f t="shared" si="1528"/>
        <v>0</v>
      </c>
      <c r="R1509" s="100">
        <f t="shared" si="1528"/>
        <v>0</v>
      </c>
      <c r="S1509" s="100">
        <f t="shared" si="1528"/>
        <v>0</v>
      </c>
      <c r="T1509" s="100">
        <f t="shared" si="1528"/>
        <v>0</v>
      </c>
      <c r="U1509" s="100">
        <f t="shared" si="1528"/>
        <v>0</v>
      </c>
      <c r="V1509" s="162" t="s">
        <v>46</v>
      </c>
    </row>
    <row r="1510" spans="1:22" x14ac:dyDescent="0.25">
      <c r="A1510" s="98" t="s">
        <v>86</v>
      </c>
      <c r="B1510" s="95">
        <v>43678</v>
      </c>
      <c r="C1510" s="162" t="s">
        <v>768</v>
      </c>
      <c r="D1510" s="161">
        <v>3</v>
      </c>
      <c r="E1510" s="162" t="s">
        <v>1932</v>
      </c>
      <c r="F1510" s="162" t="s">
        <v>1133</v>
      </c>
      <c r="G1510" s="162"/>
      <c r="H1510" s="161">
        <v>1</v>
      </c>
      <c r="I1510" s="99" t="s">
        <v>45</v>
      </c>
      <c r="J1510" s="99" t="s">
        <v>46</v>
      </c>
      <c r="K1510" s="161" t="str">
        <f t="shared" si="1498"/>
        <v>ND_03_27_5701p57.12</v>
      </c>
      <c r="L1510" s="79">
        <v>0</v>
      </c>
      <c r="M1510" s="100">
        <f t="shared" ref="M1510:U1510" si="1529">(L1510*M$5)</f>
        <v>0</v>
      </c>
      <c r="N1510" s="100">
        <f t="shared" si="1529"/>
        <v>0</v>
      </c>
      <c r="O1510" s="100">
        <f t="shared" si="1529"/>
        <v>0</v>
      </c>
      <c r="P1510" s="100">
        <f t="shared" si="1529"/>
        <v>0</v>
      </c>
      <c r="Q1510" s="100">
        <f t="shared" si="1529"/>
        <v>0</v>
      </c>
      <c r="R1510" s="100">
        <f t="shared" si="1529"/>
        <v>0</v>
      </c>
      <c r="S1510" s="100">
        <f t="shared" si="1529"/>
        <v>0</v>
      </c>
      <c r="T1510" s="100">
        <f t="shared" si="1529"/>
        <v>0</v>
      </c>
      <c r="U1510" s="100">
        <f t="shared" si="1529"/>
        <v>0</v>
      </c>
      <c r="V1510" s="162" t="s">
        <v>46</v>
      </c>
    </row>
    <row r="1511" spans="1:22" x14ac:dyDescent="0.25">
      <c r="A1511" s="98" t="s">
        <v>86</v>
      </c>
      <c r="B1511" s="95">
        <v>43678</v>
      </c>
      <c r="C1511" s="162" t="s">
        <v>768</v>
      </c>
      <c r="D1511" s="161">
        <v>3</v>
      </c>
      <c r="E1511" s="162" t="s">
        <v>1933</v>
      </c>
      <c r="F1511" s="162" t="s">
        <v>1133</v>
      </c>
      <c r="G1511" s="162"/>
      <c r="H1511" s="161">
        <v>1</v>
      </c>
      <c r="I1511" s="99" t="s">
        <v>45</v>
      </c>
      <c r="J1511" s="99" t="s">
        <v>46</v>
      </c>
      <c r="K1511" s="161" t="str">
        <f t="shared" si="1498"/>
        <v>ND_03_27_5703p57.12</v>
      </c>
      <c r="L1511" s="79">
        <v>0</v>
      </c>
      <c r="M1511" s="100">
        <f t="shared" ref="M1511:U1511" si="1530">(L1511*M$5)</f>
        <v>0</v>
      </c>
      <c r="N1511" s="100">
        <f t="shared" si="1530"/>
        <v>0</v>
      </c>
      <c r="O1511" s="100">
        <f t="shared" si="1530"/>
        <v>0</v>
      </c>
      <c r="P1511" s="100">
        <f t="shared" si="1530"/>
        <v>0</v>
      </c>
      <c r="Q1511" s="100">
        <f t="shared" si="1530"/>
        <v>0</v>
      </c>
      <c r="R1511" s="100">
        <f t="shared" si="1530"/>
        <v>0</v>
      </c>
      <c r="S1511" s="100">
        <f t="shared" si="1530"/>
        <v>0</v>
      </c>
      <c r="T1511" s="100">
        <f t="shared" si="1530"/>
        <v>0</v>
      </c>
      <c r="U1511" s="100">
        <f t="shared" si="1530"/>
        <v>0</v>
      </c>
      <c r="V1511" s="162" t="s">
        <v>46</v>
      </c>
    </row>
    <row r="1512" spans="1:22" x14ac:dyDescent="0.25">
      <c r="A1512" s="98"/>
      <c r="B1512" s="95">
        <v>43556</v>
      </c>
      <c r="C1512" s="162" t="s">
        <v>768</v>
      </c>
      <c r="D1512" s="161">
        <v>4</v>
      </c>
      <c r="E1512" s="162" t="s">
        <v>1934</v>
      </c>
      <c r="F1512" s="162" t="s">
        <v>1231</v>
      </c>
      <c r="G1512" s="162"/>
      <c r="H1512" s="161">
        <v>1</v>
      </c>
      <c r="I1512" s="99" t="s">
        <v>62</v>
      </c>
      <c r="J1512" s="99" t="s">
        <v>63</v>
      </c>
      <c r="K1512" s="161" t="str">
        <f t="shared" si="1498"/>
        <v>ND_04_17_5701p57.22</v>
      </c>
      <c r="L1512" s="79">
        <v>0</v>
      </c>
      <c r="M1512" s="100">
        <f t="shared" ref="M1512:U1512" si="1531">(L1512*M$5)</f>
        <v>0</v>
      </c>
      <c r="N1512" s="100">
        <f t="shared" si="1531"/>
        <v>0</v>
      </c>
      <c r="O1512" s="100">
        <f t="shared" si="1531"/>
        <v>0</v>
      </c>
      <c r="P1512" s="100">
        <f t="shared" si="1531"/>
        <v>0</v>
      </c>
      <c r="Q1512" s="100">
        <f t="shared" si="1531"/>
        <v>0</v>
      </c>
      <c r="R1512" s="100">
        <f t="shared" si="1531"/>
        <v>0</v>
      </c>
      <c r="S1512" s="100">
        <f t="shared" si="1531"/>
        <v>0</v>
      </c>
      <c r="T1512" s="100">
        <f t="shared" si="1531"/>
        <v>0</v>
      </c>
      <c r="U1512" s="100">
        <f t="shared" si="1531"/>
        <v>0</v>
      </c>
      <c r="V1512" s="162"/>
    </row>
    <row r="1513" spans="1:22" x14ac:dyDescent="0.25">
      <c r="A1513" s="98"/>
      <c r="B1513" s="95">
        <v>43556</v>
      </c>
      <c r="C1513" s="162" t="s">
        <v>768</v>
      </c>
      <c r="D1513" s="161">
        <v>4</v>
      </c>
      <c r="E1513" s="162" t="s">
        <v>1935</v>
      </c>
      <c r="F1513" s="162" t="s">
        <v>1231</v>
      </c>
      <c r="G1513" s="162"/>
      <c r="H1513" s="161">
        <v>1</v>
      </c>
      <c r="I1513" s="99" t="s">
        <v>62</v>
      </c>
      <c r="J1513" s="99" t="s">
        <v>63</v>
      </c>
      <c r="K1513" s="161" t="str">
        <f t="shared" si="1498"/>
        <v>ND_04_18_5701p57.22</v>
      </c>
      <c r="L1513" s="79">
        <v>0</v>
      </c>
      <c r="M1513" s="100">
        <f t="shared" ref="M1513:U1513" si="1532">(L1513*M$5)</f>
        <v>0</v>
      </c>
      <c r="N1513" s="100">
        <f t="shared" si="1532"/>
        <v>0</v>
      </c>
      <c r="O1513" s="100">
        <f t="shared" si="1532"/>
        <v>0</v>
      </c>
      <c r="P1513" s="100">
        <f t="shared" si="1532"/>
        <v>0</v>
      </c>
      <c r="Q1513" s="100">
        <f t="shared" si="1532"/>
        <v>0</v>
      </c>
      <c r="R1513" s="100">
        <f t="shared" si="1532"/>
        <v>0</v>
      </c>
      <c r="S1513" s="100">
        <f t="shared" si="1532"/>
        <v>0</v>
      </c>
      <c r="T1513" s="100">
        <f t="shared" si="1532"/>
        <v>0</v>
      </c>
      <c r="U1513" s="100">
        <f t="shared" si="1532"/>
        <v>0</v>
      </c>
      <c r="V1513" s="162"/>
    </row>
    <row r="1514" spans="1:22" x14ac:dyDescent="0.25">
      <c r="A1514" s="98" t="s">
        <v>637</v>
      </c>
      <c r="B1514" s="95">
        <v>43678</v>
      </c>
      <c r="C1514" s="162" t="s">
        <v>768</v>
      </c>
      <c r="D1514" s="161">
        <v>4</v>
      </c>
      <c r="E1514" s="162" t="s">
        <v>1936</v>
      </c>
      <c r="F1514" s="162" t="s">
        <v>1133</v>
      </c>
      <c r="G1514" s="162"/>
      <c r="H1514" s="161">
        <v>1</v>
      </c>
      <c r="I1514" s="99" t="s">
        <v>45</v>
      </c>
      <c r="J1514" s="99" t="s">
        <v>46</v>
      </c>
      <c r="K1514" s="161" t="str">
        <f t="shared" si="1498"/>
        <v>ND_04_19_5701p57.12</v>
      </c>
      <c r="L1514" s="79">
        <v>0</v>
      </c>
      <c r="M1514" s="100">
        <f t="shared" ref="M1514:U1514" si="1533">(L1514*M$5)</f>
        <v>0</v>
      </c>
      <c r="N1514" s="100">
        <f t="shared" si="1533"/>
        <v>0</v>
      </c>
      <c r="O1514" s="100">
        <f t="shared" si="1533"/>
        <v>0</v>
      </c>
      <c r="P1514" s="100">
        <f t="shared" si="1533"/>
        <v>0</v>
      </c>
      <c r="Q1514" s="100">
        <f t="shared" si="1533"/>
        <v>0</v>
      </c>
      <c r="R1514" s="100">
        <f t="shared" si="1533"/>
        <v>0</v>
      </c>
      <c r="S1514" s="100">
        <f t="shared" si="1533"/>
        <v>0</v>
      </c>
      <c r="T1514" s="100">
        <f t="shared" si="1533"/>
        <v>0</v>
      </c>
      <c r="U1514" s="100">
        <f t="shared" si="1533"/>
        <v>0</v>
      </c>
      <c r="V1514" s="162" t="s">
        <v>46</v>
      </c>
    </row>
    <row r="1515" spans="1:22" x14ac:dyDescent="0.25">
      <c r="A1515" s="98"/>
      <c r="B1515" s="95">
        <v>43556</v>
      </c>
      <c r="C1515" s="162" t="s">
        <v>768</v>
      </c>
      <c r="D1515" s="161">
        <v>4</v>
      </c>
      <c r="E1515" s="162" t="s">
        <v>1937</v>
      </c>
      <c r="F1515" s="162" t="s">
        <v>1231</v>
      </c>
      <c r="G1515" s="162"/>
      <c r="H1515" s="161">
        <v>1</v>
      </c>
      <c r="I1515" s="99" t="s">
        <v>62</v>
      </c>
      <c r="J1515" s="99" t="s">
        <v>63</v>
      </c>
      <c r="K1515" s="161" t="str">
        <f t="shared" si="1498"/>
        <v>ND_04_37_5701p57.22</v>
      </c>
      <c r="L1515" s="79">
        <v>0</v>
      </c>
      <c r="M1515" s="100">
        <f t="shared" ref="M1515:U1515" si="1534">(L1515*M$5)</f>
        <v>0</v>
      </c>
      <c r="N1515" s="100">
        <f t="shared" si="1534"/>
        <v>0</v>
      </c>
      <c r="O1515" s="100">
        <f t="shared" si="1534"/>
        <v>0</v>
      </c>
      <c r="P1515" s="100">
        <f t="shared" si="1534"/>
        <v>0</v>
      </c>
      <c r="Q1515" s="100">
        <f t="shared" si="1534"/>
        <v>0</v>
      </c>
      <c r="R1515" s="100">
        <f t="shared" si="1534"/>
        <v>0</v>
      </c>
      <c r="S1515" s="100">
        <f t="shared" si="1534"/>
        <v>0</v>
      </c>
      <c r="T1515" s="100">
        <f t="shared" si="1534"/>
        <v>0</v>
      </c>
      <c r="U1515" s="100">
        <f t="shared" si="1534"/>
        <v>0</v>
      </c>
      <c r="V1515" s="162"/>
    </row>
    <row r="1516" spans="1:22" x14ac:dyDescent="0.25">
      <c r="A1516" s="98"/>
      <c r="B1516" s="95">
        <v>43556</v>
      </c>
      <c r="C1516" s="162" t="s">
        <v>768</v>
      </c>
      <c r="D1516" s="161">
        <v>4</v>
      </c>
      <c r="E1516" s="162" t="s">
        <v>1938</v>
      </c>
      <c r="F1516" s="162" t="s">
        <v>1231</v>
      </c>
      <c r="G1516" s="162"/>
      <c r="H1516" s="161">
        <v>1</v>
      </c>
      <c r="I1516" s="99" t="s">
        <v>62</v>
      </c>
      <c r="J1516" s="99" t="s">
        <v>63</v>
      </c>
      <c r="K1516" s="161" t="str">
        <f t="shared" si="1498"/>
        <v>ND_04_38_5701p57.22</v>
      </c>
      <c r="L1516" s="79">
        <v>0</v>
      </c>
      <c r="M1516" s="100">
        <f t="shared" ref="M1516:U1516" si="1535">(L1516*M$5)</f>
        <v>0</v>
      </c>
      <c r="N1516" s="100">
        <f t="shared" si="1535"/>
        <v>0</v>
      </c>
      <c r="O1516" s="100">
        <f t="shared" si="1535"/>
        <v>0</v>
      </c>
      <c r="P1516" s="100">
        <f t="shared" si="1535"/>
        <v>0</v>
      </c>
      <c r="Q1516" s="100">
        <f t="shared" si="1535"/>
        <v>0</v>
      </c>
      <c r="R1516" s="100">
        <f t="shared" si="1535"/>
        <v>0</v>
      </c>
      <c r="S1516" s="100">
        <f t="shared" si="1535"/>
        <v>0</v>
      </c>
      <c r="T1516" s="100">
        <f t="shared" si="1535"/>
        <v>0</v>
      </c>
      <c r="U1516" s="100">
        <f t="shared" si="1535"/>
        <v>0</v>
      </c>
      <c r="V1516" s="162"/>
    </row>
    <row r="1517" spans="1:22" x14ac:dyDescent="0.25">
      <c r="A1517" s="98"/>
      <c r="B1517" s="95">
        <v>43556</v>
      </c>
      <c r="C1517" s="162" t="s">
        <v>768</v>
      </c>
      <c r="D1517" s="161">
        <v>4</v>
      </c>
      <c r="E1517" s="162" t="s">
        <v>1939</v>
      </c>
      <c r="F1517" s="162" t="s">
        <v>1231</v>
      </c>
      <c r="G1517" s="162"/>
      <c r="H1517" s="161">
        <v>1</v>
      </c>
      <c r="I1517" s="99" t="s">
        <v>62</v>
      </c>
      <c r="J1517" s="99" t="s">
        <v>63</v>
      </c>
      <c r="K1517" s="161" t="str">
        <f t="shared" si="1498"/>
        <v>ND_04_42_5701p57.22</v>
      </c>
      <c r="L1517" s="79">
        <v>0</v>
      </c>
      <c r="M1517" s="100">
        <f t="shared" ref="M1517:U1517" si="1536">(L1517*M$5)</f>
        <v>0</v>
      </c>
      <c r="N1517" s="100">
        <f t="shared" si="1536"/>
        <v>0</v>
      </c>
      <c r="O1517" s="100">
        <f t="shared" si="1536"/>
        <v>0</v>
      </c>
      <c r="P1517" s="100">
        <f t="shared" si="1536"/>
        <v>0</v>
      </c>
      <c r="Q1517" s="100">
        <f t="shared" si="1536"/>
        <v>0</v>
      </c>
      <c r="R1517" s="100">
        <f t="shared" si="1536"/>
        <v>0</v>
      </c>
      <c r="S1517" s="100">
        <f t="shared" si="1536"/>
        <v>0</v>
      </c>
      <c r="T1517" s="100">
        <f t="shared" si="1536"/>
        <v>0</v>
      </c>
      <c r="U1517" s="100">
        <f t="shared" si="1536"/>
        <v>0</v>
      </c>
      <c r="V1517" s="162"/>
    </row>
    <row r="1518" spans="1:22" x14ac:dyDescent="0.25">
      <c r="A1518" s="98"/>
      <c r="B1518" s="95">
        <v>43556</v>
      </c>
      <c r="C1518" s="162" t="s">
        <v>768</v>
      </c>
      <c r="D1518" s="161">
        <v>4</v>
      </c>
      <c r="E1518" s="162" t="s">
        <v>1940</v>
      </c>
      <c r="F1518" s="162" t="s">
        <v>1231</v>
      </c>
      <c r="G1518" s="162"/>
      <c r="H1518" s="161">
        <v>1</v>
      </c>
      <c r="I1518" s="99" t="s">
        <v>62</v>
      </c>
      <c r="J1518" s="99" t="s">
        <v>63</v>
      </c>
      <c r="K1518" s="161" t="str">
        <f t="shared" si="1498"/>
        <v>ND_04_42_5702p57.22</v>
      </c>
      <c r="L1518" s="79">
        <v>0</v>
      </c>
      <c r="M1518" s="100">
        <f t="shared" ref="M1518:U1518" si="1537">(L1518*M$5)</f>
        <v>0</v>
      </c>
      <c r="N1518" s="100">
        <f t="shared" si="1537"/>
        <v>0</v>
      </c>
      <c r="O1518" s="100">
        <f t="shared" si="1537"/>
        <v>0</v>
      </c>
      <c r="P1518" s="100">
        <f t="shared" si="1537"/>
        <v>0</v>
      </c>
      <c r="Q1518" s="100">
        <f t="shared" si="1537"/>
        <v>0</v>
      </c>
      <c r="R1518" s="100">
        <f t="shared" si="1537"/>
        <v>0</v>
      </c>
      <c r="S1518" s="100">
        <f t="shared" si="1537"/>
        <v>0</v>
      </c>
      <c r="T1518" s="100">
        <f t="shared" si="1537"/>
        <v>0</v>
      </c>
      <c r="U1518" s="100">
        <f t="shared" si="1537"/>
        <v>0</v>
      </c>
      <c r="V1518" s="162"/>
    </row>
    <row r="1519" spans="1:22" x14ac:dyDescent="0.25">
      <c r="A1519" s="97" t="s">
        <v>112</v>
      </c>
      <c r="B1519" s="95">
        <v>44044</v>
      </c>
      <c r="C1519" t="s">
        <v>768</v>
      </c>
      <c r="D1519" s="2">
        <v>4</v>
      </c>
      <c r="E1519" t="s">
        <v>1941</v>
      </c>
      <c r="F1519" t="s">
        <v>1133</v>
      </c>
      <c r="H1519" s="2">
        <v>1</v>
      </c>
      <c r="I1519" t="s">
        <v>45</v>
      </c>
      <c r="J1519" s="99" t="s">
        <v>46</v>
      </c>
      <c r="K1519" s="161" t="str">
        <f t="shared" si="1498"/>
        <v>ND_04_44_5701p57.12</v>
      </c>
      <c r="L1519" s="79">
        <v>0</v>
      </c>
      <c r="M1519" s="100">
        <f t="shared" ref="M1519:U1519" si="1538">(L1519*M$5)</f>
        <v>0</v>
      </c>
      <c r="N1519" s="100">
        <f t="shared" si="1538"/>
        <v>0</v>
      </c>
      <c r="O1519" s="100">
        <f t="shared" si="1538"/>
        <v>0</v>
      </c>
      <c r="P1519" s="100">
        <f t="shared" si="1538"/>
        <v>0</v>
      </c>
      <c r="Q1519" s="100">
        <f t="shared" si="1538"/>
        <v>0</v>
      </c>
      <c r="R1519" s="100">
        <f t="shared" si="1538"/>
        <v>0</v>
      </c>
      <c r="S1519" s="100">
        <f t="shared" si="1538"/>
        <v>0</v>
      </c>
      <c r="T1519" s="100">
        <f t="shared" si="1538"/>
        <v>0</v>
      </c>
      <c r="U1519" s="100">
        <f t="shared" si="1538"/>
        <v>0</v>
      </c>
      <c r="V1519" s="162" t="s">
        <v>46</v>
      </c>
    </row>
    <row r="1520" spans="1:22" x14ac:dyDescent="0.25">
      <c r="A1520" s="98"/>
      <c r="B1520" s="95">
        <v>43556</v>
      </c>
      <c r="C1520" s="162" t="s">
        <v>768</v>
      </c>
      <c r="D1520" s="161">
        <v>4</v>
      </c>
      <c r="E1520" s="162" t="s">
        <v>1942</v>
      </c>
      <c r="F1520" s="162" t="s">
        <v>1231</v>
      </c>
      <c r="G1520" s="162"/>
      <c r="H1520" s="161">
        <v>1</v>
      </c>
      <c r="I1520" s="99" t="s">
        <v>62</v>
      </c>
      <c r="J1520" s="99" t="s">
        <v>63</v>
      </c>
      <c r="K1520" s="161" t="str">
        <f t="shared" si="1498"/>
        <v>ND_04_48_5701p57.22</v>
      </c>
      <c r="L1520" s="79">
        <v>0</v>
      </c>
      <c r="M1520" s="100">
        <f t="shared" ref="M1520:U1520" si="1539">(L1520*M$5)</f>
        <v>0</v>
      </c>
      <c r="N1520" s="100">
        <f t="shared" si="1539"/>
        <v>0</v>
      </c>
      <c r="O1520" s="100">
        <f t="shared" si="1539"/>
        <v>0</v>
      </c>
      <c r="P1520" s="100">
        <f t="shared" si="1539"/>
        <v>0</v>
      </c>
      <c r="Q1520" s="100">
        <f t="shared" si="1539"/>
        <v>0</v>
      </c>
      <c r="R1520" s="100">
        <f t="shared" si="1539"/>
        <v>0</v>
      </c>
      <c r="S1520" s="100">
        <f t="shared" si="1539"/>
        <v>0</v>
      </c>
      <c r="T1520" s="100">
        <f t="shared" si="1539"/>
        <v>0</v>
      </c>
      <c r="U1520" s="100">
        <f t="shared" si="1539"/>
        <v>0</v>
      </c>
      <c r="V1520" s="162"/>
    </row>
    <row r="1521" spans="1:22" x14ac:dyDescent="0.25">
      <c r="A1521" s="98" t="s">
        <v>637</v>
      </c>
      <c r="B1521" s="95">
        <v>43678</v>
      </c>
      <c r="C1521" s="162" t="s">
        <v>768</v>
      </c>
      <c r="D1521" s="161">
        <v>5</v>
      </c>
      <c r="E1521" s="162" t="s">
        <v>1943</v>
      </c>
      <c r="F1521" s="162" t="s">
        <v>1133</v>
      </c>
      <c r="G1521" s="162"/>
      <c r="H1521" s="161">
        <v>1</v>
      </c>
      <c r="I1521" s="99" t="s">
        <v>45</v>
      </c>
      <c r="J1521" s="99" t="s">
        <v>46</v>
      </c>
      <c r="K1521" s="161" t="str">
        <f t="shared" si="1498"/>
        <v>ND_05_25_5703p57.12</v>
      </c>
      <c r="L1521" s="79">
        <v>0</v>
      </c>
      <c r="M1521" s="100">
        <f t="shared" ref="M1521:U1521" si="1540">(L1521*M$5)</f>
        <v>0</v>
      </c>
      <c r="N1521" s="100">
        <f t="shared" si="1540"/>
        <v>0</v>
      </c>
      <c r="O1521" s="100">
        <f t="shared" si="1540"/>
        <v>0</v>
      </c>
      <c r="P1521" s="100">
        <f t="shared" si="1540"/>
        <v>0</v>
      </c>
      <c r="Q1521" s="100">
        <f t="shared" si="1540"/>
        <v>0</v>
      </c>
      <c r="R1521" s="100">
        <f t="shared" si="1540"/>
        <v>0</v>
      </c>
      <c r="S1521" s="100">
        <f t="shared" si="1540"/>
        <v>0</v>
      </c>
      <c r="T1521" s="100">
        <f t="shared" si="1540"/>
        <v>0</v>
      </c>
      <c r="U1521" s="100">
        <f t="shared" si="1540"/>
        <v>0</v>
      </c>
      <c r="V1521" s="162" t="s">
        <v>46</v>
      </c>
    </row>
    <row r="1522" spans="1:22" x14ac:dyDescent="0.25">
      <c r="A1522" s="98" t="s">
        <v>637</v>
      </c>
      <c r="B1522" s="95">
        <v>43678</v>
      </c>
      <c r="C1522" s="162" t="s">
        <v>768</v>
      </c>
      <c r="D1522" s="161">
        <v>5</v>
      </c>
      <c r="E1522" s="162" t="s">
        <v>1944</v>
      </c>
      <c r="F1522" s="162" t="s">
        <v>1133</v>
      </c>
      <c r="G1522" s="162"/>
      <c r="H1522" s="161">
        <v>1</v>
      </c>
      <c r="I1522" s="99" t="s">
        <v>45</v>
      </c>
      <c r="J1522" s="99" t="s">
        <v>46</v>
      </c>
      <c r="K1522" s="161" t="str">
        <f t="shared" si="1498"/>
        <v>ND_05_25_5704p57.12</v>
      </c>
      <c r="L1522" s="79">
        <v>0</v>
      </c>
      <c r="M1522" s="100">
        <f t="shared" ref="M1522:U1522" si="1541">(L1522*M$5)</f>
        <v>0</v>
      </c>
      <c r="N1522" s="100">
        <f t="shared" si="1541"/>
        <v>0</v>
      </c>
      <c r="O1522" s="100">
        <f t="shared" si="1541"/>
        <v>0</v>
      </c>
      <c r="P1522" s="100">
        <f t="shared" si="1541"/>
        <v>0</v>
      </c>
      <c r="Q1522" s="100">
        <f t="shared" si="1541"/>
        <v>0</v>
      </c>
      <c r="R1522" s="100">
        <f t="shared" si="1541"/>
        <v>0</v>
      </c>
      <c r="S1522" s="100">
        <f t="shared" si="1541"/>
        <v>0</v>
      </c>
      <c r="T1522" s="100">
        <f t="shared" si="1541"/>
        <v>0</v>
      </c>
      <c r="U1522" s="100">
        <f t="shared" si="1541"/>
        <v>0</v>
      </c>
      <c r="V1522" s="162" t="s">
        <v>46</v>
      </c>
    </row>
    <row r="1523" spans="1:22" x14ac:dyDescent="0.25">
      <c r="A1523" s="98" t="s">
        <v>637</v>
      </c>
      <c r="B1523" s="95">
        <v>43678</v>
      </c>
      <c r="C1523" s="162" t="s">
        <v>768</v>
      </c>
      <c r="D1523" s="161">
        <v>5</v>
      </c>
      <c r="E1523" s="162" t="s">
        <v>1945</v>
      </c>
      <c r="F1523" s="162" t="s">
        <v>1133</v>
      </c>
      <c r="G1523" s="162"/>
      <c r="H1523" s="161">
        <v>1</v>
      </c>
      <c r="I1523" s="99" t="s">
        <v>45</v>
      </c>
      <c r="J1523" s="99" t="s">
        <v>46</v>
      </c>
      <c r="K1523" s="161" t="str">
        <f t="shared" si="1498"/>
        <v>ND_05_25_5705p57.12</v>
      </c>
      <c r="L1523" s="79">
        <v>0</v>
      </c>
      <c r="M1523" s="100">
        <f t="shared" ref="M1523:U1523" si="1542">(L1523*M$5)</f>
        <v>0</v>
      </c>
      <c r="N1523" s="100">
        <f t="shared" si="1542"/>
        <v>0</v>
      </c>
      <c r="O1523" s="100">
        <f t="shared" si="1542"/>
        <v>0</v>
      </c>
      <c r="P1523" s="100">
        <f t="shared" si="1542"/>
        <v>0</v>
      </c>
      <c r="Q1523" s="100">
        <f t="shared" si="1542"/>
        <v>0</v>
      </c>
      <c r="R1523" s="100">
        <f t="shared" si="1542"/>
        <v>0</v>
      </c>
      <c r="S1523" s="100">
        <f t="shared" si="1542"/>
        <v>0</v>
      </c>
      <c r="T1523" s="100">
        <f t="shared" si="1542"/>
        <v>0</v>
      </c>
      <c r="U1523" s="100">
        <f t="shared" si="1542"/>
        <v>0</v>
      </c>
      <c r="V1523" s="162" t="s">
        <v>46</v>
      </c>
    </row>
    <row r="1524" spans="1:22" x14ac:dyDescent="0.25">
      <c r="A1524" s="98" t="s">
        <v>637</v>
      </c>
      <c r="B1524" s="95">
        <v>43678</v>
      </c>
      <c r="C1524" s="162" t="s">
        <v>768</v>
      </c>
      <c r="D1524" s="161">
        <v>5</v>
      </c>
      <c r="E1524" s="162" t="s">
        <v>1946</v>
      </c>
      <c r="F1524" s="162" t="s">
        <v>1133</v>
      </c>
      <c r="G1524" s="162"/>
      <c r="H1524" s="161">
        <v>1</v>
      </c>
      <c r="I1524" s="99" t="s">
        <v>45</v>
      </c>
      <c r="J1524" s="99" t="s">
        <v>46</v>
      </c>
      <c r="K1524" s="161" t="str">
        <f t="shared" si="1498"/>
        <v>ND_05_25_5706p57.12</v>
      </c>
      <c r="L1524" s="79">
        <v>0</v>
      </c>
      <c r="M1524" s="100">
        <f t="shared" ref="M1524:U1524" si="1543">(L1524*M$5)</f>
        <v>0</v>
      </c>
      <c r="N1524" s="100">
        <f t="shared" si="1543"/>
        <v>0</v>
      </c>
      <c r="O1524" s="100">
        <f t="shared" si="1543"/>
        <v>0</v>
      </c>
      <c r="P1524" s="100">
        <f t="shared" si="1543"/>
        <v>0</v>
      </c>
      <c r="Q1524" s="100">
        <f t="shared" si="1543"/>
        <v>0</v>
      </c>
      <c r="R1524" s="100">
        <f t="shared" si="1543"/>
        <v>0</v>
      </c>
      <c r="S1524" s="100">
        <f t="shared" si="1543"/>
        <v>0</v>
      </c>
      <c r="T1524" s="100">
        <f t="shared" si="1543"/>
        <v>0</v>
      </c>
      <c r="U1524" s="100">
        <f t="shared" si="1543"/>
        <v>0</v>
      </c>
      <c r="V1524" s="162" t="s">
        <v>46</v>
      </c>
    </row>
    <row r="1525" spans="1:22" x14ac:dyDescent="0.25">
      <c r="A1525" s="98" t="s">
        <v>637</v>
      </c>
      <c r="B1525" s="95">
        <v>43678</v>
      </c>
      <c r="C1525" s="162" t="s">
        <v>768</v>
      </c>
      <c r="D1525" s="161">
        <v>5</v>
      </c>
      <c r="E1525" s="162" t="s">
        <v>1947</v>
      </c>
      <c r="F1525" s="162" t="s">
        <v>1133</v>
      </c>
      <c r="G1525" s="162"/>
      <c r="H1525" s="161">
        <v>1</v>
      </c>
      <c r="I1525" s="99" t="s">
        <v>45</v>
      </c>
      <c r="J1525" s="99" t="s">
        <v>46</v>
      </c>
      <c r="K1525" s="161" t="str">
        <f t="shared" si="1498"/>
        <v>ND_05_25_5707p57.12</v>
      </c>
      <c r="L1525" s="79">
        <v>0</v>
      </c>
      <c r="M1525" s="100">
        <f t="shared" ref="M1525:U1525" si="1544">(L1525*M$5)</f>
        <v>0</v>
      </c>
      <c r="N1525" s="100">
        <f t="shared" si="1544"/>
        <v>0</v>
      </c>
      <c r="O1525" s="100">
        <f t="shared" si="1544"/>
        <v>0</v>
      </c>
      <c r="P1525" s="100">
        <f t="shared" si="1544"/>
        <v>0</v>
      </c>
      <c r="Q1525" s="100">
        <f t="shared" si="1544"/>
        <v>0</v>
      </c>
      <c r="R1525" s="100">
        <f t="shared" si="1544"/>
        <v>0</v>
      </c>
      <c r="S1525" s="100">
        <f t="shared" si="1544"/>
        <v>0</v>
      </c>
      <c r="T1525" s="100">
        <f t="shared" si="1544"/>
        <v>0</v>
      </c>
      <c r="U1525" s="100">
        <f t="shared" si="1544"/>
        <v>0</v>
      </c>
      <c r="V1525" s="162" t="s">
        <v>46</v>
      </c>
    </row>
    <row r="1526" spans="1:22" x14ac:dyDescent="0.25">
      <c r="A1526" s="98" t="s">
        <v>86</v>
      </c>
      <c r="B1526" s="95">
        <v>43678</v>
      </c>
      <c r="C1526" s="162" t="s">
        <v>768</v>
      </c>
      <c r="D1526" s="161">
        <v>5</v>
      </c>
      <c r="E1526" s="162" t="s">
        <v>1948</v>
      </c>
      <c r="F1526" s="162" t="s">
        <v>1133</v>
      </c>
      <c r="G1526" s="162"/>
      <c r="H1526" s="161">
        <v>1</v>
      </c>
      <c r="I1526" s="99" t="s">
        <v>45</v>
      </c>
      <c r="J1526" s="99" t="s">
        <v>46</v>
      </c>
      <c r="K1526" s="161" t="str">
        <f t="shared" si="1498"/>
        <v>ND_05_35_5701p57.12</v>
      </c>
      <c r="L1526" s="79">
        <v>0</v>
      </c>
      <c r="M1526" s="100">
        <f t="shared" ref="M1526:U1526" si="1545">(L1526*M$5)</f>
        <v>0</v>
      </c>
      <c r="N1526" s="100">
        <f t="shared" si="1545"/>
        <v>0</v>
      </c>
      <c r="O1526" s="100">
        <f t="shared" si="1545"/>
        <v>0</v>
      </c>
      <c r="P1526" s="100">
        <f t="shared" si="1545"/>
        <v>0</v>
      </c>
      <c r="Q1526" s="100">
        <f t="shared" si="1545"/>
        <v>0</v>
      </c>
      <c r="R1526" s="100">
        <f t="shared" si="1545"/>
        <v>0</v>
      </c>
      <c r="S1526" s="100">
        <f t="shared" si="1545"/>
        <v>0</v>
      </c>
      <c r="T1526" s="100">
        <f t="shared" si="1545"/>
        <v>0</v>
      </c>
      <c r="U1526" s="100">
        <f t="shared" si="1545"/>
        <v>0</v>
      </c>
      <c r="V1526" s="162" t="s">
        <v>46</v>
      </c>
    </row>
    <row r="1527" spans="1:22" x14ac:dyDescent="0.25">
      <c r="A1527" s="98" t="s">
        <v>86</v>
      </c>
      <c r="B1527" s="95">
        <v>43678</v>
      </c>
      <c r="C1527" s="162" t="s">
        <v>768</v>
      </c>
      <c r="D1527" s="161">
        <v>5</v>
      </c>
      <c r="E1527" s="162" t="s">
        <v>1949</v>
      </c>
      <c r="F1527" s="162" t="s">
        <v>1133</v>
      </c>
      <c r="G1527" s="162"/>
      <c r="H1527" s="161">
        <v>1</v>
      </c>
      <c r="I1527" s="99" t="s">
        <v>45</v>
      </c>
      <c r="J1527" s="99" t="s">
        <v>46</v>
      </c>
      <c r="K1527" s="161" t="str">
        <f t="shared" si="1498"/>
        <v>ND_05_35_5702p57.12</v>
      </c>
      <c r="L1527" s="79">
        <v>0</v>
      </c>
      <c r="M1527" s="100">
        <f t="shared" ref="M1527:U1527" si="1546">(L1527*M$5)</f>
        <v>0</v>
      </c>
      <c r="N1527" s="100">
        <f t="shared" si="1546"/>
        <v>0</v>
      </c>
      <c r="O1527" s="100">
        <f t="shared" si="1546"/>
        <v>0</v>
      </c>
      <c r="P1527" s="100">
        <f t="shared" si="1546"/>
        <v>0</v>
      </c>
      <c r="Q1527" s="100">
        <f t="shared" si="1546"/>
        <v>0</v>
      </c>
      <c r="R1527" s="100">
        <f t="shared" si="1546"/>
        <v>0</v>
      </c>
      <c r="S1527" s="100">
        <f t="shared" si="1546"/>
        <v>0</v>
      </c>
      <c r="T1527" s="100">
        <f t="shared" si="1546"/>
        <v>0</v>
      </c>
      <c r="U1527" s="100">
        <f t="shared" si="1546"/>
        <v>0</v>
      </c>
      <c r="V1527" s="162" t="s">
        <v>46</v>
      </c>
    </row>
    <row r="1528" spans="1:22" x14ac:dyDescent="0.25">
      <c r="A1528" s="98" t="s">
        <v>86</v>
      </c>
      <c r="B1528" s="95">
        <v>43678</v>
      </c>
      <c r="C1528" s="162" t="s">
        <v>768</v>
      </c>
      <c r="D1528" s="161">
        <v>5</v>
      </c>
      <c r="E1528" s="162" t="s">
        <v>1950</v>
      </c>
      <c r="F1528" s="162" t="s">
        <v>1133</v>
      </c>
      <c r="G1528" s="162"/>
      <c r="H1528" s="161">
        <v>1</v>
      </c>
      <c r="I1528" s="99" t="s">
        <v>45</v>
      </c>
      <c r="J1528" s="99" t="s">
        <v>46</v>
      </c>
      <c r="K1528" s="161" t="str">
        <f t="shared" si="1498"/>
        <v>ND_05_36_5702p57.12</v>
      </c>
      <c r="L1528" s="79">
        <v>0</v>
      </c>
      <c r="M1528" s="100">
        <f t="shared" ref="M1528:U1528" si="1547">(L1528*M$5)</f>
        <v>0</v>
      </c>
      <c r="N1528" s="100">
        <f t="shared" si="1547"/>
        <v>0</v>
      </c>
      <c r="O1528" s="100">
        <f t="shared" si="1547"/>
        <v>0</v>
      </c>
      <c r="P1528" s="100">
        <f t="shared" si="1547"/>
        <v>0</v>
      </c>
      <c r="Q1528" s="100">
        <f t="shared" si="1547"/>
        <v>0</v>
      </c>
      <c r="R1528" s="100">
        <f t="shared" si="1547"/>
        <v>0</v>
      </c>
      <c r="S1528" s="100">
        <f t="shared" si="1547"/>
        <v>0</v>
      </c>
      <c r="T1528" s="100">
        <f t="shared" si="1547"/>
        <v>0</v>
      </c>
      <c r="U1528" s="100">
        <f t="shared" si="1547"/>
        <v>0</v>
      </c>
      <c r="V1528" s="162" t="s">
        <v>46</v>
      </c>
    </row>
    <row r="1529" spans="1:22" x14ac:dyDescent="0.25">
      <c r="A1529" s="98" t="s">
        <v>86</v>
      </c>
      <c r="B1529" s="95">
        <v>43678</v>
      </c>
      <c r="C1529" s="162" t="s">
        <v>768</v>
      </c>
      <c r="D1529" s="161">
        <v>5</v>
      </c>
      <c r="E1529" s="162" t="s">
        <v>1951</v>
      </c>
      <c r="F1529" s="162" t="s">
        <v>1133</v>
      </c>
      <c r="G1529" s="162"/>
      <c r="H1529" s="161">
        <v>1</v>
      </c>
      <c r="I1529" s="99" t="s">
        <v>45</v>
      </c>
      <c r="J1529" s="99" t="s">
        <v>46</v>
      </c>
      <c r="K1529" s="161" t="str">
        <f t="shared" si="1498"/>
        <v>ND_05_36_5703p57.12</v>
      </c>
      <c r="L1529" s="79">
        <v>0</v>
      </c>
      <c r="M1529" s="100">
        <f t="shared" ref="M1529:U1529" si="1548">(L1529*M$5)</f>
        <v>0</v>
      </c>
      <c r="N1529" s="100">
        <f t="shared" si="1548"/>
        <v>0</v>
      </c>
      <c r="O1529" s="100">
        <f t="shared" si="1548"/>
        <v>0</v>
      </c>
      <c r="P1529" s="100">
        <f t="shared" si="1548"/>
        <v>0</v>
      </c>
      <c r="Q1529" s="100">
        <f t="shared" si="1548"/>
        <v>0</v>
      </c>
      <c r="R1529" s="100">
        <f t="shared" si="1548"/>
        <v>0</v>
      </c>
      <c r="S1529" s="100">
        <f t="shared" si="1548"/>
        <v>0</v>
      </c>
      <c r="T1529" s="100">
        <f t="shared" si="1548"/>
        <v>0</v>
      </c>
      <c r="U1529" s="100">
        <f t="shared" si="1548"/>
        <v>0</v>
      </c>
      <c r="V1529" s="162" t="s">
        <v>46</v>
      </c>
    </row>
    <row r="1530" spans="1:22" x14ac:dyDescent="0.25">
      <c r="A1530" s="98" t="s">
        <v>86</v>
      </c>
      <c r="B1530" s="95">
        <v>43678</v>
      </c>
      <c r="C1530" s="162" t="s">
        <v>768</v>
      </c>
      <c r="D1530" s="161">
        <v>5</v>
      </c>
      <c r="E1530" s="162" t="s">
        <v>1952</v>
      </c>
      <c r="F1530" s="162" t="s">
        <v>1133</v>
      </c>
      <c r="G1530" s="162"/>
      <c r="H1530" s="161">
        <v>1</v>
      </c>
      <c r="I1530" s="99" t="s">
        <v>45</v>
      </c>
      <c r="J1530" s="99" t="s">
        <v>46</v>
      </c>
      <c r="K1530" s="161" t="str">
        <f t="shared" si="1498"/>
        <v>ND_05_38_5701p57.12</v>
      </c>
      <c r="L1530" s="79">
        <v>0</v>
      </c>
      <c r="M1530" s="100">
        <f t="shared" ref="M1530:U1530" si="1549">(L1530*M$5)</f>
        <v>0</v>
      </c>
      <c r="N1530" s="100">
        <f t="shared" si="1549"/>
        <v>0</v>
      </c>
      <c r="O1530" s="100">
        <f t="shared" si="1549"/>
        <v>0</v>
      </c>
      <c r="P1530" s="100">
        <f t="shared" si="1549"/>
        <v>0</v>
      </c>
      <c r="Q1530" s="100">
        <f t="shared" si="1549"/>
        <v>0</v>
      </c>
      <c r="R1530" s="100">
        <f t="shared" si="1549"/>
        <v>0</v>
      </c>
      <c r="S1530" s="100">
        <f t="shared" si="1549"/>
        <v>0</v>
      </c>
      <c r="T1530" s="100">
        <f t="shared" si="1549"/>
        <v>0</v>
      </c>
      <c r="U1530" s="100">
        <f t="shared" si="1549"/>
        <v>0</v>
      </c>
      <c r="V1530" s="162" t="s">
        <v>46</v>
      </c>
    </row>
    <row r="1531" spans="1:22" x14ac:dyDescent="0.25">
      <c r="A1531" s="98" t="s">
        <v>86</v>
      </c>
      <c r="B1531" s="95">
        <v>43678</v>
      </c>
      <c r="C1531" s="162" t="s">
        <v>768</v>
      </c>
      <c r="D1531" s="161">
        <v>5</v>
      </c>
      <c r="E1531" s="162" t="s">
        <v>1953</v>
      </c>
      <c r="F1531" s="162" t="s">
        <v>1133</v>
      </c>
      <c r="G1531" s="162"/>
      <c r="H1531" s="161">
        <v>1</v>
      </c>
      <c r="I1531" s="99" t="s">
        <v>45</v>
      </c>
      <c r="J1531" s="99" t="s">
        <v>46</v>
      </c>
      <c r="K1531" s="161" t="str">
        <f t="shared" si="1498"/>
        <v>ND_05_38_5702p57.12</v>
      </c>
      <c r="L1531" s="79">
        <v>0</v>
      </c>
      <c r="M1531" s="100">
        <f t="shared" ref="M1531:U1531" si="1550">(L1531*M$5)</f>
        <v>0</v>
      </c>
      <c r="N1531" s="100">
        <f t="shared" si="1550"/>
        <v>0</v>
      </c>
      <c r="O1531" s="100">
        <f t="shared" si="1550"/>
        <v>0</v>
      </c>
      <c r="P1531" s="100">
        <f t="shared" si="1550"/>
        <v>0</v>
      </c>
      <c r="Q1531" s="100">
        <f t="shared" si="1550"/>
        <v>0</v>
      </c>
      <c r="R1531" s="100">
        <f t="shared" si="1550"/>
        <v>0</v>
      </c>
      <c r="S1531" s="100">
        <f t="shared" si="1550"/>
        <v>0</v>
      </c>
      <c r="T1531" s="100">
        <f t="shared" si="1550"/>
        <v>0</v>
      </c>
      <c r="U1531" s="100">
        <f t="shared" si="1550"/>
        <v>0</v>
      </c>
      <c r="V1531" s="162" t="s">
        <v>46</v>
      </c>
    </row>
    <row r="1532" spans="1:22" x14ac:dyDescent="0.25">
      <c r="A1532" s="98" t="s">
        <v>86</v>
      </c>
      <c r="B1532" s="95">
        <v>43678</v>
      </c>
      <c r="C1532" s="162" t="s">
        <v>768</v>
      </c>
      <c r="D1532" s="161">
        <v>5</v>
      </c>
      <c r="E1532" s="162" t="s">
        <v>1954</v>
      </c>
      <c r="F1532" s="162" t="s">
        <v>1133</v>
      </c>
      <c r="G1532" s="162"/>
      <c r="H1532" s="161">
        <v>1</v>
      </c>
      <c r="I1532" s="99" t="s">
        <v>45</v>
      </c>
      <c r="J1532" s="99" t="s">
        <v>46</v>
      </c>
      <c r="K1532" s="161" t="str">
        <f t="shared" si="1498"/>
        <v>ND_05_39_5701p57.12</v>
      </c>
      <c r="L1532" s="79">
        <v>0</v>
      </c>
      <c r="M1532" s="100">
        <f t="shared" ref="M1532:U1532" si="1551">(L1532*M$5)</f>
        <v>0</v>
      </c>
      <c r="N1532" s="100">
        <f t="shared" si="1551"/>
        <v>0</v>
      </c>
      <c r="O1532" s="100">
        <f t="shared" si="1551"/>
        <v>0</v>
      </c>
      <c r="P1532" s="100">
        <f t="shared" si="1551"/>
        <v>0</v>
      </c>
      <c r="Q1532" s="100">
        <f t="shared" si="1551"/>
        <v>0</v>
      </c>
      <c r="R1532" s="100">
        <f t="shared" si="1551"/>
        <v>0</v>
      </c>
      <c r="S1532" s="100">
        <f t="shared" si="1551"/>
        <v>0</v>
      </c>
      <c r="T1532" s="100">
        <f t="shared" si="1551"/>
        <v>0</v>
      </c>
      <c r="U1532" s="100">
        <f t="shared" si="1551"/>
        <v>0</v>
      </c>
      <c r="V1532" s="162" t="s">
        <v>46</v>
      </c>
    </row>
    <row r="1533" spans="1:22" x14ac:dyDescent="0.25">
      <c r="A1533" s="98" t="s">
        <v>86</v>
      </c>
      <c r="B1533" s="95">
        <v>43678</v>
      </c>
      <c r="C1533" s="162" t="s">
        <v>768</v>
      </c>
      <c r="D1533" s="161">
        <v>5</v>
      </c>
      <c r="E1533" s="162" t="s">
        <v>1955</v>
      </c>
      <c r="F1533" s="162" t="s">
        <v>1133</v>
      </c>
      <c r="G1533" s="162"/>
      <c r="H1533" s="161">
        <v>1</v>
      </c>
      <c r="I1533" s="99" t="s">
        <v>45</v>
      </c>
      <c r="J1533" s="99" t="s">
        <v>46</v>
      </c>
      <c r="K1533" s="161" t="str">
        <f t="shared" si="1498"/>
        <v>ND_05_39_5702p57.12</v>
      </c>
      <c r="L1533" s="79">
        <v>0</v>
      </c>
      <c r="M1533" s="100">
        <f t="shared" ref="M1533:U1533" si="1552">(L1533*M$5)</f>
        <v>0</v>
      </c>
      <c r="N1533" s="100">
        <f t="shared" si="1552"/>
        <v>0</v>
      </c>
      <c r="O1533" s="100">
        <f t="shared" si="1552"/>
        <v>0</v>
      </c>
      <c r="P1533" s="100">
        <f t="shared" si="1552"/>
        <v>0</v>
      </c>
      <c r="Q1533" s="100">
        <f t="shared" si="1552"/>
        <v>0</v>
      </c>
      <c r="R1533" s="100">
        <f t="shared" si="1552"/>
        <v>0</v>
      </c>
      <c r="S1533" s="100">
        <f t="shared" si="1552"/>
        <v>0</v>
      </c>
      <c r="T1533" s="100">
        <f t="shared" si="1552"/>
        <v>0</v>
      </c>
      <c r="U1533" s="100">
        <f t="shared" si="1552"/>
        <v>0</v>
      </c>
      <c r="V1533" s="162" t="s">
        <v>46</v>
      </c>
    </row>
    <row r="1534" spans="1:22" x14ac:dyDescent="0.25">
      <c r="A1534" s="98" t="s">
        <v>86</v>
      </c>
      <c r="B1534" s="95">
        <v>43678</v>
      </c>
      <c r="C1534" s="162" t="s">
        <v>768</v>
      </c>
      <c r="D1534" s="161">
        <v>5</v>
      </c>
      <c r="E1534" s="162" t="s">
        <v>1956</v>
      </c>
      <c r="F1534" s="162" t="s">
        <v>1133</v>
      </c>
      <c r="G1534" s="162"/>
      <c r="H1534" s="161">
        <v>1</v>
      </c>
      <c r="I1534" s="99" t="s">
        <v>45</v>
      </c>
      <c r="J1534" s="99" t="s">
        <v>46</v>
      </c>
      <c r="K1534" s="161" t="str">
        <f t="shared" si="1498"/>
        <v>ND_05_44_5701p57.12</v>
      </c>
      <c r="L1534" s="79">
        <v>0</v>
      </c>
      <c r="M1534" s="100">
        <f t="shared" ref="M1534:U1534" si="1553">(L1534*M$5)</f>
        <v>0</v>
      </c>
      <c r="N1534" s="100">
        <f t="shared" si="1553"/>
        <v>0</v>
      </c>
      <c r="O1534" s="100">
        <f t="shared" si="1553"/>
        <v>0</v>
      </c>
      <c r="P1534" s="100">
        <f t="shared" si="1553"/>
        <v>0</v>
      </c>
      <c r="Q1534" s="100">
        <f t="shared" si="1553"/>
        <v>0</v>
      </c>
      <c r="R1534" s="100">
        <f t="shared" si="1553"/>
        <v>0</v>
      </c>
      <c r="S1534" s="100">
        <f t="shared" si="1553"/>
        <v>0</v>
      </c>
      <c r="T1534" s="100">
        <f t="shared" si="1553"/>
        <v>0</v>
      </c>
      <c r="U1534" s="100">
        <f t="shared" si="1553"/>
        <v>0</v>
      </c>
      <c r="V1534" s="162" t="s">
        <v>46</v>
      </c>
    </row>
    <row r="1535" spans="1:22" x14ac:dyDescent="0.25">
      <c r="A1535" s="98" t="s">
        <v>86</v>
      </c>
      <c r="B1535" s="95">
        <v>43678</v>
      </c>
      <c r="C1535" s="162" t="s">
        <v>768</v>
      </c>
      <c r="D1535" s="161">
        <v>5</v>
      </c>
      <c r="E1535" s="162" t="s">
        <v>1957</v>
      </c>
      <c r="F1535" s="162" t="s">
        <v>1133</v>
      </c>
      <c r="G1535" s="162"/>
      <c r="H1535" s="161">
        <v>1</v>
      </c>
      <c r="I1535" s="99" t="s">
        <v>45</v>
      </c>
      <c r="J1535" s="99" t="s">
        <v>46</v>
      </c>
      <c r="K1535" s="161" t="str">
        <f t="shared" si="1498"/>
        <v>ND_05_44_5702p57.12</v>
      </c>
      <c r="L1535" s="79">
        <v>0</v>
      </c>
      <c r="M1535" s="100">
        <f t="shared" ref="M1535:U1535" si="1554">(L1535*M$5)</f>
        <v>0</v>
      </c>
      <c r="N1535" s="100">
        <f t="shared" si="1554"/>
        <v>0</v>
      </c>
      <c r="O1535" s="100">
        <f t="shared" si="1554"/>
        <v>0</v>
      </c>
      <c r="P1535" s="100">
        <f t="shared" si="1554"/>
        <v>0</v>
      </c>
      <c r="Q1535" s="100">
        <f t="shared" si="1554"/>
        <v>0</v>
      </c>
      <c r="R1535" s="100">
        <f t="shared" si="1554"/>
        <v>0</v>
      </c>
      <c r="S1535" s="100">
        <f t="shared" si="1554"/>
        <v>0</v>
      </c>
      <c r="T1535" s="100">
        <f t="shared" si="1554"/>
        <v>0</v>
      </c>
      <c r="U1535" s="100">
        <f t="shared" si="1554"/>
        <v>0</v>
      </c>
      <c r="V1535" s="162" t="s">
        <v>46</v>
      </c>
    </row>
    <row r="1536" spans="1:22" x14ac:dyDescent="0.25">
      <c r="A1536" s="98" t="s">
        <v>86</v>
      </c>
      <c r="B1536" s="95">
        <v>43678</v>
      </c>
      <c r="C1536" s="162" t="s">
        <v>768</v>
      </c>
      <c r="D1536" s="161">
        <v>5</v>
      </c>
      <c r="E1536" s="162" t="s">
        <v>1958</v>
      </c>
      <c r="F1536" s="162" t="s">
        <v>1133</v>
      </c>
      <c r="G1536" s="162"/>
      <c r="H1536" s="161">
        <v>1</v>
      </c>
      <c r="I1536" s="99" t="s">
        <v>45</v>
      </c>
      <c r="J1536" s="99" t="s">
        <v>46</v>
      </c>
      <c r="K1536" s="161" t="str">
        <f t="shared" si="1498"/>
        <v>ND_05_46_5701p57.12</v>
      </c>
      <c r="L1536" s="79">
        <v>0</v>
      </c>
      <c r="M1536" s="100">
        <f t="shared" ref="M1536:U1536" si="1555">(L1536*M$5)</f>
        <v>0</v>
      </c>
      <c r="N1536" s="100">
        <f t="shared" si="1555"/>
        <v>0</v>
      </c>
      <c r="O1536" s="100">
        <f t="shared" si="1555"/>
        <v>0</v>
      </c>
      <c r="P1536" s="100">
        <f t="shared" si="1555"/>
        <v>0</v>
      </c>
      <c r="Q1536" s="100">
        <f t="shared" si="1555"/>
        <v>0</v>
      </c>
      <c r="R1536" s="100">
        <f t="shared" si="1555"/>
        <v>0</v>
      </c>
      <c r="S1536" s="100">
        <f t="shared" si="1555"/>
        <v>0</v>
      </c>
      <c r="T1536" s="100">
        <f t="shared" si="1555"/>
        <v>0</v>
      </c>
      <c r="U1536" s="100">
        <f t="shared" si="1555"/>
        <v>0</v>
      </c>
      <c r="V1536" s="162" t="s">
        <v>46</v>
      </c>
    </row>
    <row r="1537" spans="1:22" x14ac:dyDescent="0.25">
      <c r="A1537" s="98" t="s">
        <v>86</v>
      </c>
      <c r="B1537" s="95">
        <v>43678</v>
      </c>
      <c r="C1537" s="162" t="s">
        <v>768</v>
      </c>
      <c r="D1537" s="161">
        <v>5</v>
      </c>
      <c r="E1537" s="162" t="s">
        <v>1959</v>
      </c>
      <c r="F1537" s="162" t="s">
        <v>1133</v>
      </c>
      <c r="G1537" s="162"/>
      <c r="H1537" s="161">
        <v>1</v>
      </c>
      <c r="I1537" s="99" t="s">
        <v>45</v>
      </c>
      <c r="J1537" s="99" t="s">
        <v>46</v>
      </c>
      <c r="K1537" s="161" t="str">
        <f t="shared" si="1498"/>
        <v>ND_05_46_5702p57.12</v>
      </c>
      <c r="L1537" s="79">
        <v>0</v>
      </c>
      <c r="M1537" s="100">
        <f t="shared" ref="M1537:U1537" si="1556">(L1537*M$5)</f>
        <v>0</v>
      </c>
      <c r="N1537" s="100">
        <f t="shared" si="1556"/>
        <v>0</v>
      </c>
      <c r="O1537" s="100">
        <f t="shared" si="1556"/>
        <v>0</v>
      </c>
      <c r="P1537" s="100">
        <f t="shared" si="1556"/>
        <v>0</v>
      </c>
      <c r="Q1537" s="100">
        <f t="shared" si="1556"/>
        <v>0</v>
      </c>
      <c r="R1537" s="100">
        <f t="shared" si="1556"/>
        <v>0</v>
      </c>
      <c r="S1537" s="100">
        <f t="shared" si="1556"/>
        <v>0</v>
      </c>
      <c r="T1537" s="100">
        <f t="shared" si="1556"/>
        <v>0</v>
      </c>
      <c r="U1537" s="100">
        <f t="shared" si="1556"/>
        <v>0</v>
      </c>
      <c r="V1537" s="162" t="s">
        <v>46</v>
      </c>
    </row>
    <row r="1538" spans="1:22" x14ac:dyDescent="0.25">
      <c r="A1538" s="98" t="s">
        <v>86</v>
      </c>
      <c r="B1538" s="95">
        <v>43678</v>
      </c>
      <c r="C1538" s="162" t="s">
        <v>768</v>
      </c>
      <c r="D1538" s="161">
        <v>6</v>
      </c>
      <c r="E1538" s="162" t="s">
        <v>1960</v>
      </c>
      <c r="F1538" s="162" t="s">
        <v>1133</v>
      </c>
      <c r="G1538" s="162"/>
      <c r="H1538" s="161">
        <v>1</v>
      </c>
      <c r="I1538" s="99" t="s">
        <v>45</v>
      </c>
      <c r="J1538" s="99" t="s">
        <v>46</v>
      </c>
      <c r="K1538" s="161" t="str">
        <f t="shared" si="1498"/>
        <v>ND_06_34_5705p57.12</v>
      </c>
      <c r="L1538" s="79">
        <v>0</v>
      </c>
      <c r="M1538" s="100">
        <f t="shared" ref="M1538:U1538" si="1557">(L1538*M$5)</f>
        <v>0</v>
      </c>
      <c r="N1538" s="100">
        <f t="shared" si="1557"/>
        <v>0</v>
      </c>
      <c r="O1538" s="100">
        <f t="shared" si="1557"/>
        <v>0</v>
      </c>
      <c r="P1538" s="100">
        <f t="shared" si="1557"/>
        <v>0</v>
      </c>
      <c r="Q1538" s="100">
        <f t="shared" si="1557"/>
        <v>0</v>
      </c>
      <c r="R1538" s="100">
        <f t="shared" si="1557"/>
        <v>0</v>
      </c>
      <c r="S1538" s="100">
        <f t="shared" si="1557"/>
        <v>0</v>
      </c>
      <c r="T1538" s="100">
        <f t="shared" si="1557"/>
        <v>0</v>
      </c>
      <c r="U1538" s="100">
        <f t="shared" si="1557"/>
        <v>0</v>
      </c>
      <c r="V1538" s="162" t="s">
        <v>46</v>
      </c>
    </row>
    <row r="1539" spans="1:22" x14ac:dyDescent="0.25">
      <c r="A1539" s="98" t="s">
        <v>86</v>
      </c>
      <c r="B1539" s="95">
        <v>43678</v>
      </c>
      <c r="C1539" s="162" t="s">
        <v>768</v>
      </c>
      <c r="D1539" s="161">
        <v>6</v>
      </c>
      <c r="E1539" s="162" t="s">
        <v>1961</v>
      </c>
      <c r="F1539" s="162" t="s">
        <v>1133</v>
      </c>
      <c r="G1539" s="162"/>
      <c r="H1539" s="161">
        <v>1</v>
      </c>
      <c r="I1539" s="99" t="s">
        <v>45</v>
      </c>
      <c r="J1539" s="99" t="s">
        <v>46</v>
      </c>
      <c r="K1539" s="161" t="str">
        <f t="shared" si="1498"/>
        <v>ND_06_46_5702p57.12</v>
      </c>
      <c r="L1539" s="79">
        <v>0</v>
      </c>
      <c r="M1539" s="100">
        <f t="shared" ref="M1539:U1539" si="1558">(L1539*M$5)</f>
        <v>0</v>
      </c>
      <c r="N1539" s="100">
        <f t="shared" si="1558"/>
        <v>0</v>
      </c>
      <c r="O1539" s="100">
        <f t="shared" si="1558"/>
        <v>0</v>
      </c>
      <c r="P1539" s="100">
        <f t="shared" si="1558"/>
        <v>0</v>
      </c>
      <c r="Q1539" s="100">
        <f t="shared" si="1558"/>
        <v>0</v>
      </c>
      <c r="R1539" s="100">
        <f t="shared" si="1558"/>
        <v>0</v>
      </c>
      <c r="S1539" s="100">
        <f t="shared" si="1558"/>
        <v>0</v>
      </c>
      <c r="T1539" s="100">
        <f t="shared" si="1558"/>
        <v>0</v>
      </c>
      <c r="U1539" s="100">
        <f t="shared" si="1558"/>
        <v>0</v>
      </c>
      <c r="V1539" s="162" t="s">
        <v>46</v>
      </c>
    </row>
    <row r="1540" spans="1:22" x14ac:dyDescent="0.25">
      <c r="A1540" s="98" t="s">
        <v>637</v>
      </c>
      <c r="B1540" s="95">
        <v>43678</v>
      </c>
      <c r="C1540" s="162" t="s">
        <v>768</v>
      </c>
      <c r="D1540" s="161">
        <v>7</v>
      </c>
      <c r="E1540" s="162" t="s">
        <v>1962</v>
      </c>
      <c r="F1540" s="162" t="s">
        <v>1133</v>
      </c>
      <c r="G1540" s="162"/>
      <c r="H1540" s="161">
        <v>1</v>
      </c>
      <c r="I1540" s="99" t="s">
        <v>45</v>
      </c>
      <c r="J1540" s="99" t="s">
        <v>46</v>
      </c>
      <c r="K1540" s="161" t="str">
        <f t="shared" si="1498"/>
        <v>ND_07_24_5709p57.12</v>
      </c>
      <c r="L1540" s="79">
        <v>0</v>
      </c>
      <c r="M1540" s="100">
        <f t="shared" ref="M1540:U1540" si="1559">(L1540*M$5)</f>
        <v>0</v>
      </c>
      <c r="N1540" s="100">
        <f t="shared" si="1559"/>
        <v>0</v>
      </c>
      <c r="O1540" s="100">
        <f t="shared" si="1559"/>
        <v>0</v>
      </c>
      <c r="P1540" s="100">
        <f t="shared" si="1559"/>
        <v>0</v>
      </c>
      <c r="Q1540" s="100">
        <f t="shared" si="1559"/>
        <v>0</v>
      </c>
      <c r="R1540" s="100">
        <f t="shared" si="1559"/>
        <v>0</v>
      </c>
      <c r="S1540" s="100">
        <f t="shared" si="1559"/>
        <v>0</v>
      </c>
      <c r="T1540" s="100">
        <f t="shared" si="1559"/>
        <v>0</v>
      </c>
      <c r="U1540" s="100">
        <f t="shared" si="1559"/>
        <v>0</v>
      </c>
      <c r="V1540" s="162" t="s">
        <v>46</v>
      </c>
    </row>
    <row r="1541" spans="1:22" x14ac:dyDescent="0.25">
      <c r="A1541" s="98"/>
      <c r="B1541" s="95">
        <v>43556</v>
      </c>
      <c r="C1541" s="162" t="s">
        <v>768</v>
      </c>
      <c r="D1541" s="161">
        <v>7</v>
      </c>
      <c r="E1541" s="162" t="s">
        <v>1963</v>
      </c>
      <c r="F1541" s="162" t="s">
        <v>1254</v>
      </c>
      <c r="G1541" s="162"/>
      <c r="H1541" s="161">
        <v>1</v>
      </c>
      <c r="I1541" s="99" t="s">
        <v>62</v>
      </c>
      <c r="J1541" s="99" t="s">
        <v>63</v>
      </c>
      <c r="K1541" s="161" t="str">
        <f t="shared" si="1498"/>
        <v>ND_07_24_5710p57.22</v>
      </c>
      <c r="L1541" s="79">
        <v>0</v>
      </c>
      <c r="M1541" s="100">
        <f t="shared" ref="M1541:U1541" si="1560">(L1541*M$5)</f>
        <v>0</v>
      </c>
      <c r="N1541" s="100">
        <f t="shared" si="1560"/>
        <v>0</v>
      </c>
      <c r="O1541" s="100">
        <f t="shared" si="1560"/>
        <v>0</v>
      </c>
      <c r="P1541" s="100">
        <f t="shared" si="1560"/>
        <v>0</v>
      </c>
      <c r="Q1541" s="100">
        <f t="shared" si="1560"/>
        <v>0</v>
      </c>
      <c r="R1541" s="100">
        <f t="shared" si="1560"/>
        <v>0</v>
      </c>
      <c r="S1541" s="100">
        <f t="shared" si="1560"/>
        <v>0</v>
      </c>
      <c r="T1541" s="100">
        <f t="shared" si="1560"/>
        <v>0</v>
      </c>
      <c r="U1541" s="100">
        <f t="shared" si="1560"/>
        <v>0</v>
      </c>
      <c r="V1541" s="162"/>
    </row>
    <row r="1542" spans="1:22" x14ac:dyDescent="0.25">
      <c r="A1542" s="98"/>
      <c r="B1542" s="95">
        <v>43556</v>
      </c>
      <c r="C1542" s="162" t="s">
        <v>768</v>
      </c>
      <c r="D1542" s="161">
        <v>7</v>
      </c>
      <c r="E1542" s="162" t="s">
        <v>1964</v>
      </c>
      <c r="F1542" s="162" t="s">
        <v>1254</v>
      </c>
      <c r="G1542" s="162"/>
      <c r="H1542" s="161">
        <v>1</v>
      </c>
      <c r="I1542" s="99" t="s">
        <v>62</v>
      </c>
      <c r="J1542" s="99" t="s">
        <v>63</v>
      </c>
      <c r="K1542" s="161" t="str">
        <f t="shared" si="1498"/>
        <v>ND_07_24_5711p57.22</v>
      </c>
      <c r="L1542" s="79">
        <v>0</v>
      </c>
      <c r="M1542" s="100">
        <f t="shared" ref="M1542:U1542" si="1561">(L1542*M$5)</f>
        <v>0</v>
      </c>
      <c r="N1542" s="100">
        <f t="shared" si="1561"/>
        <v>0</v>
      </c>
      <c r="O1542" s="100">
        <f t="shared" si="1561"/>
        <v>0</v>
      </c>
      <c r="P1542" s="100">
        <f t="shared" si="1561"/>
        <v>0</v>
      </c>
      <c r="Q1542" s="100">
        <f t="shared" si="1561"/>
        <v>0</v>
      </c>
      <c r="R1542" s="100">
        <f t="shared" si="1561"/>
        <v>0</v>
      </c>
      <c r="S1542" s="100">
        <f t="shared" si="1561"/>
        <v>0</v>
      </c>
      <c r="T1542" s="100">
        <f t="shared" si="1561"/>
        <v>0</v>
      </c>
      <c r="U1542" s="100">
        <f t="shared" si="1561"/>
        <v>0</v>
      </c>
      <c r="V1542" s="162"/>
    </row>
    <row r="1543" spans="1:22" x14ac:dyDescent="0.25">
      <c r="A1543" s="98" t="s">
        <v>637</v>
      </c>
      <c r="B1543" s="95">
        <v>43678</v>
      </c>
      <c r="C1543" s="162" t="s">
        <v>768</v>
      </c>
      <c r="D1543" s="161">
        <v>7</v>
      </c>
      <c r="E1543" s="162" t="s">
        <v>1965</v>
      </c>
      <c r="F1543" s="162" t="s">
        <v>1133</v>
      </c>
      <c r="G1543" s="162"/>
      <c r="H1543" s="161">
        <v>1</v>
      </c>
      <c r="I1543" s="99" t="s">
        <v>45</v>
      </c>
      <c r="J1543" s="99" t="s">
        <v>46</v>
      </c>
      <c r="K1543" s="161" t="str">
        <f t="shared" si="1498"/>
        <v>ND_07_24_5712p57.12</v>
      </c>
      <c r="L1543" s="79">
        <v>0</v>
      </c>
      <c r="M1543" s="100">
        <f t="shared" ref="M1543:U1543" si="1562">(L1543*M$5)</f>
        <v>0</v>
      </c>
      <c r="N1543" s="100">
        <f t="shared" si="1562"/>
        <v>0</v>
      </c>
      <c r="O1543" s="100">
        <f t="shared" si="1562"/>
        <v>0</v>
      </c>
      <c r="P1543" s="100">
        <f t="shared" si="1562"/>
        <v>0</v>
      </c>
      <c r="Q1543" s="100">
        <f t="shared" si="1562"/>
        <v>0</v>
      </c>
      <c r="R1543" s="100">
        <f t="shared" si="1562"/>
        <v>0</v>
      </c>
      <c r="S1543" s="100">
        <f t="shared" si="1562"/>
        <v>0</v>
      </c>
      <c r="T1543" s="100">
        <f t="shared" si="1562"/>
        <v>0</v>
      </c>
      <c r="U1543" s="100">
        <f t="shared" si="1562"/>
        <v>0</v>
      </c>
      <c r="V1543" s="162" t="s">
        <v>46</v>
      </c>
    </row>
    <row r="1544" spans="1:22" x14ac:dyDescent="0.25">
      <c r="A1544" s="98"/>
      <c r="B1544" s="95">
        <v>43556</v>
      </c>
      <c r="C1544" s="162" t="s">
        <v>768</v>
      </c>
      <c r="D1544" s="161">
        <v>10</v>
      </c>
      <c r="E1544" s="162" t="s">
        <v>1966</v>
      </c>
      <c r="F1544" s="162" t="s">
        <v>1254</v>
      </c>
      <c r="G1544" s="162"/>
      <c r="H1544" s="161">
        <v>1</v>
      </c>
      <c r="I1544" s="99" t="s">
        <v>62</v>
      </c>
      <c r="J1544" s="99" t="s">
        <v>63</v>
      </c>
      <c r="K1544" s="161" t="str">
        <f t="shared" ref="K1544:K1607" si="1563">CONCATENATE(E1544,I1544)</f>
        <v>ND_10_XX_5702p57.22</v>
      </c>
      <c r="L1544" s="79">
        <v>0</v>
      </c>
      <c r="M1544" s="100">
        <f t="shared" ref="M1544:U1544" si="1564">(L1544*M$5)</f>
        <v>0</v>
      </c>
      <c r="N1544" s="100">
        <f t="shared" si="1564"/>
        <v>0</v>
      </c>
      <c r="O1544" s="100">
        <f t="shared" si="1564"/>
        <v>0</v>
      </c>
      <c r="P1544" s="100">
        <f t="shared" si="1564"/>
        <v>0</v>
      </c>
      <c r="Q1544" s="100">
        <f t="shared" si="1564"/>
        <v>0</v>
      </c>
      <c r="R1544" s="100">
        <f t="shared" si="1564"/>
        <v>0</v>
      </c>
      <c r="S1544" s="100">
        <f t="shared" si="1564"/>
        <v>0</v>
      </c>
      <c r="T1544" s="100">
        <f t="shared" si="1564"/>
        <v>0</v>
      </c>
      <c r="U1544" s="100">
        <f t="shared" si="1564"/>
        <v>0</v>
      </c>
      <c r="V1544" s="162"/>
    </row>
    <row r="1545" spans="1:22" x14ac:dyDescent="0.25">
      <c r="A1545" s="98"/>
      <c r="B1545" s="95">
        <v>43556</v>
      </c>
      <c r="C1545" s="162" t="s">
        <v>768</v>
      </c>
      <c r="D1545" s="161">
        <v>10</v>
      </c>
      <c r="E1545" s="162" t="s">
        <v>1967</v>
      </c>
      <c r="F1545" s="162" t="s">
        <v>1231</v>
      </c>
      <c r="G1545" s="162"/>
      <c r="H1545" s="161">
        <v>1</v>
      </c>
      <c r="I1545" s="99" t="s">
        <v>62</v>
      </c>
      <c r="J1545" s="99" t="s">
        <v>63</v>
      </c>
      <c r="K1545" s="161" t="str">
        <f t="shared" si="1563"/>
        <v>ND_10_XX_5703p57.22</v>
      </c>
      <c r="L1545" s="79">
        <v>0</v>
      </c>
      <c r="M1545" s="100">
        <f t="shared" ref="M1545:U1545" si="1565">(L1545*M$5)</f>
        <v>0</v>
      </c>
      <c r="N1545" s="100">
        <f t="shared" si="1565"/>
        <v>0</v>
      </c>
      <c r="O1545" s="100">
        <f t="shared" si="1565"/>
        <v>0</v>
      </c>
      <c r="P1545" s="100">
        <f t="shared" si="1565"/>
        <v>0</v>
      </c>
      <c r="Q1545" s="100">
        <f t="shared" si="1565"/>
        <v>0</v>
      </c>
      <c r="R1545" s="100">
        <f t="shared" si="1565"/>
        <v>0</v>
      </c>
      <c r="S1545" s="100">
        <f t="shared" si="1565"/>
        <v>0</v>
      </c>
      <c r="T1545" s="100">
        <f t="shared" si="1565"/>
        <v>0</v>
      </c>
      <c r="U1545" s="100">
        <f t="shared" si="1565"/>
        <v>0</v>
      </c>
      <c r="V1545" s="162"/>
    </row>
    <row r="1546" spans="1:22" x14ac:dyDescent="0.25">
      <c r="A1546" s="98" t="s">
        <v>637</v>
      </c>
      <c r="B1546" s="95">
        <v>43556</v>
      </c>
      <c r="C1546" s="162" t="s">
        <v>768</v>
      </c>
      <c r="D1546" s="161" t="s">
        <v>88</v>
      </c>
      <c r="E1546" s="162" t="s">
        <v>1968</v>
      </c>
      <c r="F1546" s="162" t="s">
        <v>1344</v>
      </c>
      <c r="G1546" s="162" t="s">
        <v>1969</v>
      </c>
      <c r="H1546" s="161">
        <v>1</v>
      </c>
      <c r="I1546" s="99" t="s">
        <v>62</v>
      </c>
      <c r="J1546" s="99" t="s">
        <v>63</v>
      </c>
      <c r="K1546" s="161" t="str">
        <f t="shared" si="1563"/>
        <v>ND_D_XX_5701p57.22</v>
      </c>
      <c r="L1546" s="79">
        <v>0</v>
      </c>
      <c r="M1546" s="100">
        <f t="shared" ref="M1546:U1546" si="1566">(L1546*M$5)</f>
        <v>0</v>
      </c>
      <c r="N1546" s="100">
        <f t="shared" si="1566"/>
        <v>0</v>
      </c>
      <c r="O1546" s="100">
        <f t="shared" si="1566"/>
        <v>0</v>
      </c>
      <c r="P1546" s="100">
        <f t="shared" si="1566"/>
        <v>0</v>
      </c>
      <c r="Q1546" s="100">
        <f t="shared" si="1566"/>
        <v>0</v>
      </c>
      <c r="R1546" s="100">
        <f t="shared" si="1566"/>
        <v>0</v>
      </c>
      <c r="S1546" s="100">
        <f t="shared" si="1566"/>
        <v>0</v>
      </c>
      <c r="T1546" s="100">
        <f t="shared" si="1566"/>
        <v>0</v>
      </c>
      <c r="U1546" s="100">
        <f t="shared" si="1566"/>
        <v>0</v>
      </c>
      <c r="V1546" s="162"/>
    </row>
    <row r="1547" spans="1:22" x14ac:dyDescent="0.25">
      <c r="A1547" t="s">
        <v>86</v>
      </c>
      <c r="B1547" s="95">
        <v>45809</v>
      </c>
      <c r="C1547" t="s">
        <v>768</v>
      </c>
      <c r="D1547" s="2">
        <v>6</v>
      </c>
      <c r="E1547" t="s">
        <v>1970</v>
      </c>
      <c r="F1547" t="s">
        <v>1971</v>
      </c>
      <c r="H1547">
        <v>1</v>
      </c>
      <c r="I1547" t="s">
        <v>39</v>
      </c>
      <c r="J1547" t="s">
        <v>1907</v>
      </c>
      <c r="K1547" t="str">
        <f t="shared" si="1563"/>
        <v>Nd-628-5701RKp57.08</v>
      </c>
      <c r="L1547" s="79">
        <v>0</v>
      </c>
      <c r="M1547" s="100">
        <f t="shared" ref="M1547:U1547" si="1567">(L1547*M$5)</f>
        <v>0</v>
      </c>
      <c r="N1547" s="100">
        <f t="shared" si="1567"/>
        <v>0</v>
      </c>
      <c r="O1547" s="100">
        <f t="shared" si="1567"/>
        <v>0</v>
      </c>
      <c r="P1547" s="100">
        <f t="shared" si="1567"/>
        <v>0</v>
      </c>
      <c r="Q1547" s="100">
        <f t="shared" si="1567"/>
        <v>0</v>
      </c>
      <c r="R1547" s="100">
        <f t="shared" si="1567"/>
        <v>0</v>
      </c>
      <c r="S1547" s="100">
        <f t="shared" si="1567"/>
        <v>0</v>
      </c>
      <c r="T1547" s="100">
        <f t="shared" si="1567"/>
        <v>0</v>
      </c>
      <c r="U1547" s="100">
        <f t="shared" si="1567"/>
        <v>0</v>
      </c>
    </row>
    <row r="1548" spans="1:22" x14ac:dyDescent="0.25">
      <c r="A1548" s="98" t="s">
        <v>637</v>
      </c>
      <c r="B1548" s="95">
        <v>43709</v>
      </c>
      <c r="C1548" s="162" t="s">
        <v>801</v>
      </c>
      <c r="D1548" s="161">
        <v>0</v>
      </c>
      <c r="E1548" s="162" t="s">
        <v>1972</v>
      </c>
      <c r="F1548" s="162" t="s">
        <v>1133</v>
      </c>
      <c r="G1548" s="162"/>
      <c r="H1548" s="161">
        <v>1</v>
      </c>
      <c r="I1548" s="99" t="s">
        <v>45</v>
      </c>
      <c r="J1548" s="99" t="s">
        <v>46</v>
      </c>
      <c r="K1548" s="161" t="str">
        <f t="shared" si="1563"/>
        <v>NE_00_07_5701p57.12</v>
      </c>
      <c r="L1548" s="79">
        <v>0</v>
      </c>
      <c r="M1548" s="100">
        <f t="shared" ref="M1548:U1548" si="1568">(L1548*M$5)</f>
        <v>0</v>
      </c>
      <c r="N1548" s="100">
        <f t="shared" si="1568"/>
        <v>0</v>
      </c>
      <c r="O1548" s="100">
        <f t="shared" si="1568"/>
        <v>0</v>
      </c>
      <c r="P1548" s="100">
        <f t="shared" si="1568"/>
        <v>0</v>
      </c>
      <c r="Q1548" s="100">
        <f t="shared" si="1568"/>
        <v>0</v>
      </c>
      <c r="R1548" s="100">
        <f t="shared" si="1568"/>
        <v>0</v>
      </c>
      <c r="S1548" s="100">
        <f t="shared" si="1568"/>
        <v>0</v>
      </c>
      <c r="T1548" s="100">
        <f t="shared" si="1568"/>
        <v>0</v>
      </c>
      <c r="U1548" s="100">
        <f t="shared" si="1568"/>
        <v>0</v>
      </c>
      <c r="V1548" s="162" t="s">
        <v>46</v>
      </c>
    </row>
    <row r="1549" spans="1:22" x14ac:dyDescent="0.25">
      <c r="A1549" s="98" t="s">
        <v>637</v>
      </c>
      <c r="B1549" s="95">
        <v>43709</v>
      </c>
      <c r="C1549" s="162" t="s">
        <v>801</v>
      </c>
      <c r="D1549" s="161">
        <v>0</v>
      </c>
      <c r="E1549" s="162" t="s">
        <v>1973</v>
      </c>
      <c r="F1549" s="162" t="s">
        <v>1133</v>
      </c>
      <c r="G1549" s="162"/>
      <c r="H1549" s="161">
        <v>1</v>
      </c>
      <c r="I1549" s="99" t="s">
        <v>45</v>
      </c>
      <c r="J1549" s="99" t="s">
        <v>46</v>
      </c>
      <c r="K1549" s="161" t="str">
        <f t="shared" si="1563"/>
        <v>NE_00_07_5702p57.12</v>
      </c>
      <c r="L1549" s="79">
        <v>0</v>
      </c>
      <c r="M1549" s="100">
        <f t="shared" ref="M1549:U1549" si="1569">(L1549*M$5)</f>
        <v>0</v>
      </c>
      <c r="N1549" s="100">
        <f t="shared" si="1569"/>
        <v>0</v>
      </c>
      <c r="O1549" s="100">
        <f t="shared" si="1569"/>
        <v>0</v>
      </c>
      <c r="P1549" s="100">
        <f t="shared" si="1569"/>
        <v>0</v>
      </c>
      <c r="Q1549" s="100">
        <f t="shared" si="1569"/>
        <v>0</v>
      </c>
      <c r="R1549" s="100">
        <f t="shared" si="1569"/>
        <v>0</v>
      </c>
      <c r="S1549" s="100">
        <f t="shared" si="1569"/>
        <v>0</v>
      </c>
      <c r="T1549" s="100">
        <f t="shared" si="1569"/>
        <v>0</v>
      </c>
      <c r="U1549" s="100">
        <f t="shared" si="1569"/>
        <v>0</v>
      </c>
      <c r="V1549" s="162" t="s">
        <v>46</v>
      </c>
    </row>
    <row r="1550" spans="1:22" x14ac:dyDescent="0.25">
      <c r="A1550" s="98" t="s">
        <v>637</v>
      </c>
      <c r="B1550" s="95">
        <v>43709</v>
      </c>
      <c r="C1550" s="162" t="s">
        <v>801</v>
      </c>
      <c r="D1550" s="161">
        <v>0</v>
      </c>
      <c r="E1550" s="162" t="s">
        <v>1974</v>
      </c>
      <c r="F1550" s="162" t="s">
        <v>1133</v>
      </c>
      <c r="G1550" s="162"/>
      <c r="H1550" s="161">
        <v>1</v>
      </c>
      <c r="I1550" s="99" t="s">
        <v>45</v>
      </c>
      <c r="J1550" s="99" t="s">
        <v>46</v>
      </c>
      <c r="K1550" s="161" t="str">
        <f t="shared" si="1563"/>
        <v>NE_00_07_5703p57.12</v>
      </c>
      <c r="L1550" s="79">
        <v>0</v>
      </c>
      <c r="M1550" s="100">
        <f t="shared" ref="M1550:U1550" si="1570">(L1550*M$5)</f>
        <v>0</v>
      </c>
      <c r="N1550" s="100">
        <f t="shared" si="1570"/>
        <v>0</v>
      </c>
      <c r="O1550" s="100">
        <f t="shared" si="1570"/>
        <v>0</v>
      </c>
      <c r="P1550" s="100">
        <f t="shared" si="1570"/>
        <v>0</v>
      </c>
      <c r="Q1550" s="100">
        <f t="shared" si="1570"/>
        <v>0</v>
      </c>
      <c r="R1550" s="100">
        <f t="shared" si="1570"/>
        <v>0</v>
      </c>
      <c r="S1550" s="100">
        <f t="shared" si="1570"/>
        <v>0</v>
      </c>
      <c r="T1550" s="100">
        <f t="shared" si="1570"/>
        <v>0</v>
      </c>
      <c r="U1550" s="100">
        <f t="shared" si="1570"/>
        <v>0</v>
      </c>
      <c r="V1550" s="162" t="s">
        <v>46</v>
      </c>
    </row>
    <row r="1551" spans="1:22" x14ac:dyDescent="0.25">
      <c r="A1551" s="98"/>
      <c r="B1551" s="95">
        <v>43556</v>
      </c>
      <c r="C1551" s="162" t="s">
        <v>801</v>
      </c>
      <c r="D1551" s="161">
        <v>4</v>
      </c>
      <c r="E1551" s="162" t="s">
        <v>1975</v>
      </c>
      <c r="F1551" s="162" t="s">
        <v>1231</v>
      </c>
      <c r="G1551" s="162"/>
      <c r="H1551" s="161">
        <v>1</v>
      </c>
      <c r="I1551" s="99" t="s">
        <v>62</v>
      </c>
      <c r="J1551" s="99" t="s">
        <v>63</v>
      </c>
      <c r="K1551" s="161" t="str">
        <f t="shared" si="1563"/>
        <v>NE_04_15_5701p57.22</v>
      </c>
      <c r="L1551" s="79">
        <v>0</v>
      </c>
      <c r="M1551" s="100">
        <f t="shared" ref="M1551:U1551" si="1571">(L1551*M$5)</f>
        <v>0</v>
      </c>
      <c r="N1551" s="100">
        <f t="shared" si="1571"/>
        <v>0</v>
      </c>
      <c r="O1551" s="100">
        <f t="shared" si="1571"/>
        <v>0</v>
      </c>
      <c r="P1551" s="100">
        <f t="shared" si="1571"/>
        <v>0</v>
      </c>
      <c r="Q1551" s="100">
        <f t="shared" si="1571"/>
        <v>0</v>
      </c>
      <c r="R1551" s="100">
        <f t="shared" si="1571"/>
        <v>0</v>
      </c>
      <c r="S1551" s="100">
        <f t="shared" si="1571"/>
        <v>0</v>
      </c>
      <c r="T1551" s="100">
        <f t="shared" si="1571"/>
        <v>0</v>
      </c>
      <c r="U1551" s="100">
        <f t="shared" si="1571"/>
        <v>0</v>
      </c>
      <c r="V1551" s="162"/>
    </row>
    <row r="1552" spans="1:22" x14ac:dyDescent="0.25">
      <c r="A1552" s="98" t="s">
        <v>637</v>
      </c>
      <c r="B1552" s="95">
        <v>43709</v>
      </c>
      <c r="C1552" s="162" t="s">
        <v>801</v>
      </c>
      <c r="D1552" s="161">
        <v>7</v>
      </c>
      <c r="E1552" s="162" t="s">
        <v>1976</v>
      </c>
      <c r="F1552" s="162" t="s">
        <v>1133</v>
      </c>
      <c r="G1552" s="162"/>
      <c r="H1552" s="161">
        <v>1</v>
      </c>
      <c r="I1552" s="99" t="s">
        <v>45</v>
      </c>
      <c r="J1552" s="99" t="s">
        <v>46</v>
      </c>
      <c r="K1552" s="161" t="str">
        <f t="shared" si="1563"/>
        <v>NE_07_04_5706p57.12</v>
      </c>
      <c r="L1552" s="79">
        <v>0</v>
      </c>
      <c r="M1552" s="100">
        <f t="shared" ref="M1552:U1552" si="1572">(L1552*M$5)</f>
        <v>0</v>
      </c>
      <c r="N1552" s="100">
        <f t="shared" si="1572"/>
        <v>0</v>
      </c>
      <c r="O1552" s="100">
        <f t="shared" si="1572"/>
        <v>0</v>
      </c>
      <c r="P1552" s="100">
        <f t="shared" si="1572"/>
        <v>0</v>
      </c>
      <c r="Q1552" s="100">
        <f t="shared" si="1572"/>
        <v>0</v>
      </c>
      <c r="R1552" s="100">
        <f t="shared" si="1572"/>
        <v>0</v>
      </c>
      <c r="S1552" s="100">
        <f t="shared" si="1572"/>
        <v>0</v>
      </c>
      <c r="T1552" s="100">
        <f t="shared" si="1572"/>
        <v>0</v>
      </c>
      <c r="U1552" s="100">
        <f t="shared" si="1572"/>
        <v>0</v>
      </c>
      <c r="V1552" s="162" t="s">
        <v>46</v>
      </c>
    </row>
    <row r="1553" spans="1:22" x14ac:dyDescent="0.25">
      <c r="A1553" s="98" t="s">
        <v>637</v>
      </c>
      <c r="B1553" s="95">
        <v>43709</v>
      </c>
      <c r="C1553" s="162" t="s">
        <v>801</v>
      </c>
      <c r="D1553" s="161">
        <v>7</v>
      </c>
      <c r="E1553" s="162" t="s">
        <v>1977</v>
      </c>
      <c r="F1553" s="162" t="s">
        <v>1133</v>
      </c>
      <c r="G1553" s="162"/>
      <c r="H1553" s="161">
        <v>1</v>
      </c>
      <c r="I1553" s="99" t="s">
        <v>45</v>
      </c>
      <c r="J1553" s="99" t="s">
        <v>46</v>
      </c>
      <c r="K1553" s="161" t="str">
        <f t="shared" si="1563"/>
        <v>NE_07_04_5707p57.12</v>
      </c>
      <c r="L1553" s="79">
        <v>0</v>
      </c>
      <c r="M1553" s="100">
        <f t="shared" ref="M1553:U1553" si="1573">(L1553*M$5)</f>
        <v>0</v>
      </c>
      <c r="N1553" s="100">
        <f t="shared" si="1573"/>
        <v>0</v>
      </c>
      <c r="O1553" s="100">
        <f t="shared" si="1573"/>
        <v>0</v>
      </c>
      <c r="P1553" s="100">
        <f t="shared" si="1573"/>
        <v>0</v>
      </c>
      <c r="Q1553" s="100">
        <f t="shared" si="1573"/>
        <v>0</v>
      </c>
      <c r="R1553" s="100">
        <f t="shared" si="1573"/>
        <v>0</v>
      </c>
      <c r="S1553" s="100">
        <f t="shared" si="1573"/>
        <v>0</v>
      </c>
      <c r="T1553" s="100">
        <f t="shared" si="1573"/>
        <v>0</v>
      </c>
      <c r="U1553" s="100">
        <f t="shared" si="1573"/>
        <v>0</v>
      </c>
      <c r="V1553" s="162" t="s">
        <v>46</v>
      </c>
    </row>
    <row r="1554" spans="1:22" x14ac:dyDescent="0.25">
      <c r="A1554"/>
      <c r="B1554" s="95">
        <v>45748</v>
      </c>
      <c r="C1554" t="s">
        <v>801</v>
      </c>
      <c r="D1554" s="2">
        <v>7</v>
      </c>
      <c r="E1554" t="s">
        <v>1978</v>
      </c>
      <c r="F1554" t="s">
        <v>1979</v>
      </c>
      <c r="G1554" t="s">
        <v>1980</v>
      </c>
      <c r="H1554">
        <v>1</v>
      </c>
      <c r="I1554" t="s">
        <v>62</v>
      </c>
      <c r="J1554" t="s">
        <v>63</v>
      </c>
      <c r="K1554" t="str">
        <f t="shared" si="1563"/>
        <v>NE_07_04_5708p57.22</v>
      </c>
      <c r="L1554" s="79">
        <v>0</v>
      </c>
      <c r="M1554" s="100">
        <f t="shared" ref="M1554:U1554" si="1574">(L1554*M$5)</f>
        <v>0</v>
      </c>
      <c r="N1554" s="100">
        <f t="shared" si="1574"/>
        <v>0</v>
      </c>
      <c r="O1554" s="100">
        <f t="shared" si="1574"/>
        <v>0</v>
      </c>
      <c r="P1554" s="100">
        <f t="shared" si="1574"/>
        <v>0</v>
      </c>
      <c r="Q1554" s="100">
        <f t="shared" si="1574"/>
        <v>0</v>
      </c>
      <c r="R1554" s="100">
        <f t="shared" si="1574"/>
        <v>0</v>
      </c>
      <c r="S1554" s="100">
        <f t="shared" si="1574"/>
        <v>0</v>
      </c>
      <c r="T1554" s="100">
        <f t="shared" si="1574"/>
        <v>0</v>
      </c>
      <c r="U1554" s="100">
        <f t="shared" si="1574"/>
        <v>0</v>
      </c>
    </row>
    <row r="1555" spans="1:22" x14ac:dyDescent="0.25">
      <c r="A1555" s="98" t="s">
        <v>637</v>
      </c>
      <c r="B1555" s="95">
        <v>43709</v>
      </c>
      <c r="C1555" s="162" t="s">
        <v>801</v>
      </c>
      <c r="D1555" s="161">
        <v>8</v>
      </c>
      <c r="E1555" s="162" t="s">
        <v>1981</v>
      </c>
      <c r="F1555" s="162" t="s">
        <v>1133</v>
      </c>
      <c r="G1555" s="162"/>
      <c r="H1555" s="161">
        <v>1</v>
      </c>
      <c r="I1555" s="99" t="s">
        <v>45</v>
      </c>
      <c r="J1555" s="99" t="s">
        <v>46</v>
      </c>
      <c r="K1555" s="161" t="str">
        <f t="shared" si="1563"/>
        <v>NE_08_08_5701p57.12</v>
      </c>
      <c r="L1555" s="79">
        <v>0</v>
      </c>
      <c r="M1555" s="100">
        <f t="shared" ref="M1555:U1555" si="1575">(L1555*M$5)</f>
        <v>0</v>
      </c>
      <c r="N1555" s="100">
        <f t="shared" si="1575"/>
        <v>0</v>
      </c>
      <c r="O1555" s="100">
        <f t="shared" si="1575"/>
        <v>0</v>
      </c>
      <c r="P1555" s="100">
        <f t="shared" si="1575"/>
        <v>0</v>
      </c>
      <c r="Q1555" s="100">
        <f t="shared" si="1575"/>
        <v>0</v>
      </c>
      <c r="R1555" s="100">
        <f t="shared" si="1575"/>
        <v>0</v>
      </c>
      <c r="S1555" s="100">
        <f t="shared" si="1575"/>
        <v>0</v>
      </c>
      <c r="T1555" s="100">
        <f t="shared" si="1575"/>
        <v>0</v>
      </c>
      <c r="U1555" s="100">
        <f t="shared" si="1575"/>
        <v>0</v>
      </c>
      <c r="V1555" s="162" t="s">
        <v>46</v>
      </c>
    </row>
    <row r="1556" spans="1:22" x14ac:dyDescent="0.25">
      <c r="A1556" t="s">
        <v>86</v>
      </c>
      <c r="B1556" s="95">
        <v>45839</v>
      </c>
      <c r="C1556" t="s">
        <v>801</v>
      </c>
      <c r="D1556" s="2">
        <v>11</v>
      </c>
      <c r="E1556" t="s">
        <v>1982</v>
      </c>
      <c r="F1556" t="s">
        <v>1983</v>
      </c>
      <c r="H1556">
        <v>8</v>
      </c>
      <c r="I1556" t="s">
        <v>39</v>
      </c>
      <c r="J1556" t="s">
        <v>1139</v>
      </c>
      <c r="K1556" t="str">
        <f t="shared" si="1563"/>
        <v>NE_12_XX_5702p57.08</v>
      </c>
      <c r="L1556" s="79">
        <v>0</v>
      </c>
      <c r="M1556" s="100">
        <f t="shared" ref="M1556:U1556" si="1576">(L1556*M$5)</f>
        <v>0</v>
      </c>
      <c r="N1556" s="100">
        <f t="shared" si="1576"/>
        <v>0</v>
      </c>
      <c r="O1556" s="100">
        <f t="shared" si="1576"/>
        <v>0</v>
      </c>
      <c r="P1556" s="100">
        <f t="shared" si="1576"/>
        <v>0</v>
      </c>
      <c r="Q1556" s="100">
        <f t="shared" si="1576"/>
        <v>0</v>
      </c>
      <c r="R1556" s="100">
        <f t="shared" si="1576"/>
        <v>0</v>
      </c>
      <c r="S1556" s="100">
        <f t="shared" si="1576"/>
        <v>0</v>
      </c>
      <c r="T1556" s="100">
        <f t="shared" si="1576"/>
        <v>0</v>
      </c>
      <c r="U1556" s="100">
        <f t="shared" si="1576"/>
        <v>0</v>
      </c>
    </row>
    <row r="1557" spans="1:22" x14ac:dyDescent="0.25">
      <c r="A1557" s="98" t="s">
        <v>637</v>
      </c>
      <c r="B1557" s="95">
        <v>43556</v>
      </c>
      <c r="C1557" s="162" t="s">
        <v>801</v>
      </c>
      <c r="D1557" s="161">
        <v>13</v>
      </c>
      <c r="E1557" s="162" t="s">
        <v>1984</v>
      </c>
      <c r="F1557" s="162" t="s">
        <v>1344</v>
      </c>
      <c r="G1557" s="162" t="s">
        <v>1969</v>
      </c>
      <c r="H1557" s="161">
        <v>1</v>
      </c>
      <c r="I1557" s="99" t="s">
        <v>62</v>
      </c>
      <c r="J1557" s="99" t="s">
        <v>63</v>
      </c>
      <c r="K1557" s="161" t="str">
        <f t="shared" si="1563"/>
        <v>NE_13_08_5701p57.22</v>
      </c>
      <c r="L1557" s="79">
        <v>0</v>
      </c>
      <c r="M1557" s="100">
        <f t="shared" ref="M1557:U1557" si="1577">(L1557*M$5)</f>
        <v>0</v>
      </c>
      <c r="N1557" s="100">
        <f t="shared" si="1577"/>
        <v>0</v>
      </c>
      <c r="O1557" s="100">
        <f t="shared" si="1577"/>
        <v>0</v>
      </c>
      <c r="P1557" s="100">
        <f t="shared" si="1577"/>
        <v>0</v>
      </c>
      <c r="Q1557" s="100">
        <f t="shared" si="1577"/>
        <v>0</v>
      </c>
      <c r="R1557" s="100">
        <f t="shared" si="1577"/>
        <v>0</v>
      </c>
      <c r="S1557" s="100">
        <f t="shared" si="1577"/>
        <v>0</v>
      </c>
      <c r="T1557" s="100">
        <f t="shared" si="1577"/>
        <v>0</v>
      </c>
      <c r="U1557" s="100">
        <f t="shared" si="1577"/>
        <v>0</v>
      </c>
      <c r="V1557" s="162"/>
    </row>
    <row r="1558" spans="1:22" x14ac:dyDescent="0.25">
      <c r="A1558" s="98" t="s">
        <v>637</v>
      </c>
      <c r="B1558" s="95">
        <v>43556</v>
      </c>
      <c r="C1558" s="162" t="s">
        <v>801</v>
      </c>
      <c r="D1558" s="161">
        <v>13</v>
      </c>
      <c r="E1558" s="162" t="s">
        <v>1985</v>
      </c>
      <c r="F1558" s="162" t="s">
        <v>1344</v>
      </c>
      <c r="G1558" s="162" t="s">
        <v>1986</v>
      </c>
      <c r="H1558" s="161">
        <v>1</v>
      </c>
      <c r="I1558" s="99" t="s">
        <v>62</v>
      </c>
      <c r="J1558" s="99" t="s">
        <v>63</v>
      </c>
      <c r="K1558" s="161" t="str">
        <f t="shared" si="1563"/>
        <v>NE_13_11_5703p57.22</v>
      </c>
      <c r="L1558" s="79">
        <v>0</v>
      </c>
      <c r="M1558" s="100">
        <f t="shared" ref="M1558:U1558" si="1578">(L1558*M$5)</f>
        <v>0</v>
      </c>
      <c r="N1558" s="100">
        <f t="shared" si="1578"/>
        <v>0</v>
      </c>
      <c r="O1558" s="100">
        <f t="shared" si="1578"/>
        <v>0</v>
      </c>
      <c r="P1558" s="100">
        <f t="shared" si="1578"/>
        <v>0</v>
      </c>
      <c r="Q1558" s="100">
        <f t="shared" si="1578"/>
        <v>0</v>
      </c>
      <c r="R1558" s="100">
        <f t="shared" si="1578"/>
        <v>0</v>
      </c>
      <c r="S1558" s="100">
        <f t="shared" si="1578"/>
        <v>0</v>
      </c>
      <c r="T1558" s="100">
        <f t="shared" si="1578"/>
        <v>0</v>
      </c>
      <c r="U1558" s="100">
        <f t="shared" si="1578"/>
        <v>0</v>
      </c>
      <c r="V1558" s="162"/>
    </row>
    <row r="1559" spans="1:22" x14ac:dyDescent="0.25">
      <c r="A1559" s="98" t="s">
        <v>637</v>
      </c>
      <c r="B1559" s="95">
        <v>43709</v>
      </c>
      <c r="C1559" s="162" t="s">
        <v>822</v>
      </c>
      <c r="D1559" s="161">
        <v>0</v>
      </c>
      <c r="E1559" s="162" t="s">
        <v>1987</v>
      </c>
      <c r="F1559" s="162" t="s">
        <v>1133</v>
      </c>
      <c r="G1559" s="162"/>
      <c r="H1559" s="161">
        <v>1</v>
      </c>
      <c r="I1559" s="99" t="s">
        <v>45</v>
      </c>
      <c r="J1559" s="99" t="s">
        <v>46</v>
      </c>
      <c r="K1559" s="161" t="str">
        <f t="shared" si="1563"/>
        <v>NF_00_23_5701p57.12</v>
      </c>
      <c r="L1559" s="79">
        <v>0</v>
      </c>
      <c r="M1559" s="100">
        <f t="shared" ref="M1559:U1559" si="1579">(L1559*M$5)</f>
        <v>0</v>
      </c>
      <c r="N1559" s="100">
        <f t="shared" si="1579"/>
        <v>0</v>
      </c>
      <c r="O1559" s="100">
        <f t="shared" si="1579"/>
        <v>0</v>
      </c>
      <c r="P1559" s="100">
        <f t="shared" si="1579"/>
        <v>0</v>
      </c>
      <c r="Q1559" s="100">
        <f t="shared" si="1579"/>
        <v>0</v>
      </c>
      <c r="R1559" s="100">
        <f t="shared" si="1579"/>
        <v>0</v>
      </c>
      <c r="S1559" s="100">
        <f t="shared" si="1579"/>
        <v>0</v>
      </c>
      <c r="T1559" s="100">
        <f t="shared" si="1579"/>
        <v>0</v>
      </c>
      <c r="U1559" s="100">
        <f t="shared" si="1579"/>
        <v>0</v>
      </c>
      <c r="V1559" s="162" t="s">
        <v>46</v>
      </c>
    </row>
    <row r="1560" spans="1:22" x14ac:dyDescent="0.25">
      <c r="A1560" s="98" t="s">
        <v>637</v>
      </c>
      <c r="B1560" s="95">
        <v>43709</v>
      </c>
      <c r="C1560" s="162" t="s">
        <v>822</v>
      </c>
      <c r="D1560" s="161">
        <v>0</v>
      </c>
      <c r="E1560" s="162" t="s">
        <v>1988</v>
      </c>
      <c r="F1560" s="162" t="s">
        <v>1133</v>
      </c>
      <c r="G1560" s="162"/>
      <c r="H1560" s="161">
        <v>1</v>
      </c>
      <c r="I1560" s="99" t="s">
        <v>45</v>
      </c>
      <c r="J1560" s="99" t="s">
        <v>46</v>
      </c>
      <c r="K1560" s="161" t="str">
        <f t="shared" si="1563"/>
        <v>NF_00_23_5702p57.12</v>
      </c>
      <c r="L1560" s="79">
        <v>0</v>
      </c>
      <c r="M1560" s="100">
        <f t="shared" ref="M1560:U1560" si="1580">(L1560*M$5)</f>
        <v>0</v>
      </c>
      <c r="N1560" s="100">
        <f t="shared" si="1580"/>
        <v>0</v>
      </c>
      <c r="O1560" s="100">
        <f t="shared" si="1580"/>
        <v>0</v>
      </c>
      <c r="P1560" s="100">
        <f t="shared" si="1580"/>
        <v>0</v>
      </c>
      <c r="Q1560" s="100">
        <f t="shared" si="1580"/>
        <v>0</v>
      </c>
      <c r="R1560" s="100">
        <f t="shared" si="1580"/>
        <v>0</v>
      </c>
      <c r="S1560" s="100">
        <f t="shared" si="1580"/>
        <v>0</v>
      </c>
      <c r="T1560" s="100">
        <f t="shared" si="1580"/>
        <v>0</v>
      </c>
      <c r="U1560" s="100">
        <f t="shared" si="1580"/>
        <v>0</v>
      </c>
      <c r="V1560" s="162" t="s">
        <v>46</v>
      </c>
    </row>
    <row r="1561" spans="1:22" x14ac:dyDescent="0.25">
      <c r="A1561" s="98" t="s">
        <v>637</v>
      </c>
      <c r="B1561" s="95">
        <v>43709</v>
      </c>
      <c r="C1561" s="162" t="s">
        <v>822</v>
      </c>
      <c r="D1561" s="161">
        <v>0</v>
      </c>
      <c r="E1561" s="162" t="s">
        <v>1989</v>
      </c>
      <c r="F1561" s="162" t="s">
        <v>1133</v>
      </c>
      <c r="G1561" s="162"/>
      <c r="H1561" s="161">
        <v>1</v>
      </c>
      <c r="I1561" s="99" t="s">
        <v>45</v>
      </c>
      <c r="J1561" s="99" t="s">
        <v>46</v>
      </c>
      <c r="K1561" s="161" t="str">
        <f t="shared" si="1563"/>
        <v>NF_00_23_5703p57.12</v>
      </c>
      <c r="L1561" s="79">
        <v>0</v>
      </c>
      <c r="M1561" s="100">
        <f t="shared" ref="M1561:U1561" si="1581">(L1561*M$5)</f>
        <v>0</v>
      </c>
      <c r="N1561" s="100">
        <f t="shared" si="1581"/>
        <v>0</v>
      </c>
      <c r="O1561" s="100">
        <f t="shared" si="1581"/>
        <v>0</v>
      </c>
      <c r="P1561" s="100">
        <f t="shared" si="1581"/>
        <v>0</v>
      </c>
      <c r="Q1561" s="100">
        <f t="shared" si="1581"/>
        <v>0</v>
      </c>
      <c r="R1561" s="100">
        <f t="shared" si="1581"/>
        <v>0</v>
      </c>
      <c r="S1561" s="100">
        <f t="shared" si="1581"/>
        <v>0</v>
      </c>
      <c r="T1561" s="100">
        <f t="shared" si="1581"/>
        <v>0</v>
      </c>
      <c r="U1561" s="100">
        <f t="shared" si="1581"/>
        <v>0</v>
      </c>
      <c r="V1561" s="162" t="s">
        <v>46</v>
      </c>
    </row>
    <row r="1562" spans="1:22" x14ac:dyDescent="0.25">
      <c r="A1562" s="98" t="s">
        <v>637</v>
      </c>
      <c r="B1562" s="95">
        <v>43709</v>
      </c>
      <c r="C1562" s="162" t="s">
        <v>822</v>
      </c>
      <c r="D1562" s="161">
        <v>0</v>
      </c>
      <c r="E1562" s="162" t="s">
        <v>1990</v>
      </c>
      <c r="F1562" s="162" t="s">
        <v>1133</v>
      </c>
      <c r="G1562" s="162"/>
      <c r="H1562" s="161">
        <v>1</v>
      </c>
      <c r="I1562" s="99" t="s">
        <v>45</v>
      </c>
      <c r="J1562" s="99" t="s">
        <v>46</v>
      </c>
      <c r="K1562" s="161" t="str">
        <f t="shared" si="1563"/>
        <v>NF_00_23_5704p57.12</v>
      </c>
      <c r="L1562" s="79">
        <v>0</v>
      </c>
      <c r="M1562" s="100">
        <f t="shared" ref="M1562:U1562" si="1582">(L1562*M$5)</f>
        <v>0</v>
      </c>
      <c r="N1562" s="100">
        <f t="shared" si="1582"/>
        <v>0</v>
      </c>
      <c r="O1562" s="100">
        <f t="shared" si="1582"/>
        <v>0</v>
      </c>
      <c r="P1562" s="100">
        <f t="shared" si="1582"/>
        <v>0</v>
      </c>
      <c r="Q1562" s="100">
        <f t="shared" si="1582"/>
        <v>0</v>
      </c>
      <c r="R1562" s="100">
        <f t="shared" si="1582"/>
        <v>0</v>
      </c>
      <c r="S1562" s="100">
        <f t="shared" si="1582"/>
        <v>0</v>
      </c>
      <c r="T1562" s="100">
        <f t="shared" si="1582"/>
        <v>0</v>
      </c>
      <c r="U1562" s="100">
        <f t="shared" si="1582"/>
        <v>0</v>
      </c>
      <c r="V1562" s="162" t="s">
        <v>46</v>
      </c>
    </row>
    <row r="1563" spans="1:22" x14ac:dyDescent="0.25">
      <c r="A1563" s="98" t="s">
        <v>86</v>
      </c>
      <c r="B1563" s="95">
        <v>43709</v>
      </c>
      <c r="C1563" s="162" t="s">
        <v>822</v>
      </c>
      <c r="D1563" s="161">
        <v>4</v>
      </c>
      <c r="E1563" s="162" t="s">
        <v>1991</v>
      </c>
      <c r="F1563" s="162" t="s">
        <v>1133</v>
      </c>
      <c r="G1563" s="162"/>
      <c r="H1563" s="161">
        <v>1</v>
      </c>
      <c r="I1563" s="99" t="s">
        <v>45</v>
      </c>
      <c r="J1563" s="99" t="s">
        <v>46</v>
      </c>
      <c r="K1563" s="161" t="str">
        <f t="shared" si="1563"/>
        <v>NF_04_21_5701p57.12</v>
      </c>
      <c r="L1563" s="79">
        <v>0</v>
      </c>
      <c r="M1563" s="100">
        <f t="shared" ref="M1563:U1563" si="1583">(L1563*M$5)</f>
        <v>0</v>
      </c>
      <c r="N1563" s="100">
        <f t="shared" si="1583"/>
        <v>0</v>
      </c>
      <c r="O1563" s="100">
        <f t="shared" si="1583"/>
        <v>0</v>
      </c>
      <c r="P1563" s="100">
        <f t="shared" si="1583"/>
        <v>0</v>
      </c>
      <c r="Q1563" s="100">
        <f t="shared" si="1583"/>
        <v>0</v>
      </c>
      <c r="R1563" s="100">
        <f t="shared" si="1583"/>
        <v>0</v>
      </c>
      <c r="S1563" s="100">
        <f t="shared" si="1583"/>
        <v>0</v>
      </c>
      <c r="T1563" s="100">
        <f t="shared" si="1583"/>
        <v>0</v>
      </c>
      <c r="U1563" s="100">
        <f t="shared" si="1583"/>
        <v>0</v>
      </c>
      <c r="V1563" s="162" t="s">
        <v>46</v>
      </c>
    </row>
    <row r="1564" spans="1:22" x14ac:dyDescent="0.25">
      <c r="A1564" s="98" t="s">
        <v>86</v>
      </c>
      <c r="B1564" s="95">
        <v>43709</v>
      </c>
      <c r="C1564" s="162" t="s">
        <v>822</v>
      </c>
      <c r="D1564" s="161">
        <v>4</v>
      </c>
      <c r="E1564" s="162" t="s">
        <v>1992</v>
      </c>
      <c r="F1564" s="162" t="s">
        <v>1133</v>
      </c>
      <c r="G1564" s="162"/>
      <c r="H1564" s="161">
        <v>1</v>
      </c>
      <c r="I1564" s="99" t="s">
        <v>45</v>
      </c>
      <c r="J1564" s="99" t="s">
        <v>46</v>
      </c>
      <c r="K1564" s="161" t="str">
        <f t="shared" si="1563"/>
        <v>NF_04_31_5701p57.12</v>
      </c>
      <c r="L1564" s="79">
        <v>0</v>
      </c>
      <c r="M1564" s="100">
        <f t="shared" ref="M1564:U1564" si="1584">(L1564*M$5)</f>
        <v>0</v>
      </c>
      <c r="N1564" s="100">
        <f t="shared" si="1584"/>
        <v>0</v>
      </c>
      <c r="O1564" s="100">
        <f t="shared" si="1584"/>
        <v>0</v>
      </c>
      <c r="P1564" s="100">
        <f t="shared" si="1584"/>
        <v>0</v>
      </c>
      <c r="Q1564" s="100">
        <f t="shared" si="1584"/>
        <v>0</v>
      </c>
      <c r="R1564" s="100">
        <f t="shared" si="1584"/>
        <v>0</v>
      </c>
      <c r="S1564" s="100">
        <f t="shared" si="1584"/>
        <v>0</v>
      </c>
      <c r="T1564" s="100">
        <f t="shared" si="1584"/>
        <v>0</v>
      </c>
      <c r="U1564" s="100">
        <f t="shared" si="1584"/>
        <v>0</v>
      </c>
      <c r="V1564" s="162" t="s">
        <v>46</v>
      </c>
    </row>
    <row r="1565" spans="1:22" x14ac:dyDescent="0.25">
      <c r="A1565" s="98"/>
      <c r="B1565" s="95">
        <v>43556</v>
      </c>
      <c r="C1565" s="162" t="s">
        <v>822</v>
      </c>
      <c r="D1565" s="161">
        <v>4</v>
      </c>
      <c r="E1565" s="162" t="s">
        <v>1993</v>
      </c>
      <c r="F1565" s="162" t="s">
        <v>1231</v>
      </c>
      <c r="G1565" s="162"/>
      <c r="H1565" s="161">
        <v>1</v>
      </c>
      <c r="I1565" s="99" t="s">
        <v>62</v>
      </c>
      <c r="J1565" s="99" t="s">
        <v>63</v>
      </c>
      <c r="K1565" s="161" t="str">
        <f t="shared" si="1563"/>
        <v>NF_04_32_5701p57.22</v>
      </c>
      <c r="L1565" s="79">
        <v>0</v>
      </c>
      <c r="M1565" s="100">
        <f t="shared" ref="M1565:U1565" si="1585">(L1565*M$5)</f>
        <v>0</v>
      </c>
      <c r="N1565" s="100">
        <f t="shared" si="1585"/>
        <v>0</v>
      </c>
      <c r="O1565" s="100">
        <f t="shared" si="1585"/>
        <v>0</v>
      </c>
      <c r="P1565" s="100">
        <f t="shared" si="1585"/>
        <v>0</v>
      </c>
      <c r="Q1565" s="100">
        <f t="shared" si="1585"/>
        <v>0</v>
      </c>
      <c r="R1565" s="100">
        <f t="shared" si="1585"/>
        <v>0</v>
      </c>
      <c r="S1565" s="100">
        <f t="shared" si="1585"/>
        <v>0</v>
      </c>
      <c r="T1565" s="100">
        <f t="shared" si="1585"/>
        <v>0</v>
      </c>
      <c r="U1565" s="100">
        <f t="shared" si="1585"/>
        <v>0</v>
      </c>
      <c r="V1565" s="162"/>
    </row>
    <row r="1566" spans="1:22" x14ac:dyDescent="0.25">
      <c r="A1566" s="98"/>
      <c r="B1566" s="95">
        <v>43556</v>
      </c>
      <c r="C1566" s="162" t="s">
        <v>822</v>
      </c>
      <c r="D1566" s="161">
        <v>6</v>
      </c>
      <c r="E1566" s="162" t="s">
        <v>1994</v>
      </c>
      <c r="F1566" s="162" t="s">
        <v>1231</v>
      </c>
      <c r="G1566" s="162"/>
      <c r="H1566" s="161">
        <v>1</v>
      </c>
      <c r="I1566" s="99" t="s">
        <v>62</v>
      </c>
      <c r="J1566" s="99" t="s">
        <v>63</v>
      </c>
      <c r="K1566" s="161" t="str">
        <f t="shared" si="1563"/>
        <v>NF_06_33_5701p57.22</v>
      </c>
      <c r="L1566" s="79">
        <v>0</v>
      </c>
      <c r="M1566" s="100">
        <f t="shared" ref="M1566:U1566" si="1586">(L1566*M$5)</f>
        <v>0</v>
      </c>
      <c r="N1566" s="100">
        <f t="shared" si="1586"/>
        <v>0</v>
      </c>
      <c r="O1566" s="100">
        <f t="shared" si="1586"/>
        <v>0</v>
      </c>
      <c r="P1566" s="100">
        <f t="shared" si="1586"/>
        <v>0</v>
      </c>
      <c r="Q1566" s="100">
        <f t="shared" si="1586"/>
        <v>0</v>
      </c>
      <c r="R1566" s="100">
        <f t="shared" si="1586"/>
        <v>0</v>
      </c>
      <c r="S1566" s="100">
        <f t="shared" si="1586"/>
        <v>0</v>
      </c>
      <c r="T1566" s="100">
        <f t="shared" si="1586"/>
        <v>0</v>
      </c>
      <c r="U1566" s="100">
        <f t="shared" si="1586"/>
        <v>0</v>
      </c>
      <c r="V1566" s="162"/>
    </row>
    <row r="1567" spans="1:22" x14ac:dyDescent="0.25">
      <c r="A1567" s="98" t="s">
        <v>637</v>
      </c>
      <c r="B1567" s="95">
        <v>43709</v>
      </c>
      <c r="C1567" s="162" t="s">
        <v>822</v>
      </c>
      <c r="D1567" s="161">
        <v>7</v>
      </c>
      <c r="E1567" s="162" t="s">
        <v>1995</v>
      </c>
      <c r="F1567" s="162" t="s">
        <v>1133</v>
      </c>
      <c r="G1567" s="162"/>
      <c r="H1567" s="161">
        <v>1</v>
      </c>
      <c r="I1567" s="99" t="s">
        <v>45</v>
      </c>
      <c r="J1567" s="99" t="s">
        <v>46</v>
      </c>
      <c r="K1567" s="161" t="str">
        <f t="shared" si="1563"/>
        <v>NF_07_24_5706p57.12</v>
      </c>
      <c r="L1567" s="79">
        <v>0</v>
      </c>
      <c r="M1567" s="100">
        <f t="shared" ref="M1567:U1567" si="1587">(L1567*M$5)</f>
        <v>0</v>
      </c>
      <c r="N1567" s="100">
        <f t="shared" si="1587"/>
        <v>0</v>
      </c>
      <c r="O1567" s="100">
        <f t="shared" si="1587"/>
        <v>0</v>
      </c>
      <c r="P1567" s="100">
        <f t="shared" si="1587"/>
        <v>0</v>
      </c>
      <c r="Q1567" s="100">
        <f t="shared" si="1587"/>
        <v>0</v>
      </c>
      <c r="R1567" s="100">
        <f t="shared" si="1587"/>
        <v>0</v>
      </c>
      <c r="S1567" s="100">
        <f t="shared" si="1587"/>
        <v>0</v>
      </c>
      <c r="T1567" s="100">
        <f t="shared" si="1587"/>
        <v>0</v>
      </c>
      <c r="U1567" s="100">
        <f t="shared" si="1587"/>
        <v>0</v>
      </c>
      <c r="V1567" s="162" t="s">
        <v>46</v>
      </c>
    </row>
    <row r="1568" spans="1:22" x14ac:dyDescent="0.25">
      <c r="A1568" s="98" t="s">
        <v>637</v>
      </c>
      <c r="B1568" s="95">
        <v>43709</v>
      </c>
      <c r="C1568" s="162" t="s">
        <v>822</v>
      </c>
      <c r="D1568" s="161">
        <v>7</v>
      </c>
      <c r="E1568" s="162" t="s">
        <v>1996</v>
      </c>
      <c r="F1568" s="162" t="s">
        <v>1133</v>
      </c>
      <c r="G1568" s="162"/>
      <c r="H1568" s="161">
        <v>1</v>
      </c>
      <c r="I1568" s="99" t="s">
        <v>45</v>
      </c>
      <c r="J1568" s="99" t="s">
        <v>46</v>
      </c>
      <c r="K1568" s="161" t="str">
        <f t="shared" si="1563"/>
        <v>NF_07_24_5707p57.12</v>
      </c>
      <c r="L1568" s="79">
        <v>0</v>
      </c>
      <c r="M1568" s="100">
        <f t="shared" ref="M1568:U1568" si="1588">(L1568*M$5)</f>
        <v>0</v>
      </c>
      <c r="N1568" s="100">
        <f t="shared" si="1588"/>
        <v>0</v>
      </c>
      <c r="O1568" s="100">
        <f t="shared" si="1588"/>
        <v>0</v>
      </c>
      <c r="P1568" s="100">
        <f t="shared" si="1588"/>
        <v>0</v>
      </c>
      <c r="Q1568" s="100">
        <f t="shared" si="1588"/>
        <v>0</v>
      </c>
      <c r="R1568" s="100">
        <f t="shared" si="1588"/>
        <v>0</v>
      </c>
      <c r="S1568" s="100">
        <f t="shared" si="1588"/>
        <v>0</v>
      </c>
      <c r="T1568" s="100">
        <f t="shared" si="1588"/>
        <v>0</v>
      </c>
      <c r="U1568" s="100">
        <f t="shared" si="1588"/>
        <v>0</v>
      </c>
      <c r="V1568" s="162" t="s">
        <v>46</v>
      </c>
    </row>
    <row r="1569" spans="1:22" x14ac:dyDescent="0.25">
      <c r="A1569" s="98" t="s">
        <v>637</v>
      </c>
      <c r="B1569" s="95">
        <v>43556</v>
      </c>
      <c r="C1569" s="162" t="s">
        <v>822</v>
      </c>
      <c r="D1569" s="161">
        <v>13</v>
      </c>
      <c r="E1569" s="162" t="s">
        <v>1997</v>
      </c>
      <c r="F1569" s="162" t="s">
        <v>1344</v>
      </c>
      <c r="G1569" s="162" t="s">
        <v>1969</v>
      </c>
      <c r="H1569" s="161">
        <v>1</v>
      </c>
      <c r="I1569" s="99" t="s">
        <v>62</v>
      </c>
      <c r="J1569" s="99" t="s">
        <v>63</v>
      </c>
      <c r="K1569" s="161" t="str">
        <f t="shared" si="1563"/>
        <v>NF_13_26_5701p57.22</v>
      </c>
      <c r="L1569" s="79">
        <v>0</v>
      </c>
      <c r="M1569" s="100">
        <f t="shared" ref="M1569:U1569" si="1589">(L1569*M$5)</f>
        <v>0</v>
      </c>
      <c r="N1569" s="100">
        <f t="shared" si="1589"/>
        <v>0</v>
      </c>
      <c r="O1569" s="100">
        <f t="shared" si="1589"/>
        <v>0</v>
      </c>
      <c r="P1569" s="100">
        <f t="shared" si="1589"/>
        <v>0</v>
      </c>
      <c r="Q1569" s="100">
        <f t="shared" si="1589"/>
        <v>0</v>
      </c>
      <c r="R1569" s="100">
        <f t="shared" si="1589"/>
        <v>0</v>
      </c>
      <c r="S1569" s="100">
        <f t="shared" si="1589"/>
        <v>0</v>
      </c>
      <c r="T1569" s="100">
        <f t="shared" si="1589"/>
        <v>0</v>
      </c>
      <c r="U1569" s="100">
        <f t="shared" si="1589"/>
        <v>0</v>
      </c>
      <c r="V1569" s="162"/>
    </row>
    <row r="1570" spans="1:22" x14ac:dyDescent="0.25">
      <c r="A1570" s="98" t="s">
        <v>637</v>
      </c>
      <c r="B1570" s="95">
        <v>43556</v>
      </c>
      <c r="C1570" s="162" t="s">
        <v>822</v>
      </c>
      <c r="D1570" s="161">
        <v>13</v>
      </c>
      <c r="E1570" s="162" t="s">
        <v>1998</v>
      </c>
      <c r="F1570" s="162" t="s">
        <v>1344</v>
      </c>
      <c r="G1570" s="162" t="s">
        <v>1986</v>
      </c>
      <c r="H1570" s="161">
        <v>1</v>
      </c>
      <c r="I1570" s="99" t="s">
        <v>62</v>
      </c>
      <c r="J1570" s="99" t="s">
        <v>63</v>
      </c>
      <c r="K1570" s="161" t="str">
        <f t="shared" si="1563"/>
        <v>NF_13_30_5701p57.22</v>
      </c>
      <c r="L1570" s="79">
        <v>0</v>
      </c>
      <c r="M1570" s="100">
        <f t="shared" ref="M1570:U1570" si="1590">(L1570*M$5)</f>
        <v>0</v>
      </c>
      <c r="N1570" s="100">
        <f t="shared" si="1590"/>
        <v>0</v>
      </c>
      <c r="O1570" s="100">
        <f t="shared" si="1590"/>
        <v>0</v>
      </c>
      <c r="P1570" s="100">
        <f t="shared" si="1590"/>
        <v>0</v>
      </c>
      <c r="Q1570" s="100">
        <f t="shared" si="1590"/>
        <v>0</v>
      </c>
      <c r="R1570" s="100">
        <f t="shared" si="1590"/>
        <v>0</v>
      </c>
      <c r="S1570" s="100">
        <f t="shared" si="1590"/>
        <v>0</v>
      </c>
      <c r="T1570" s="100">
        <f t="shared" si="1590"/>
        <v>0</v>
      </c>
      <c r="U1570" s="100">
        <f t="shared" si="1590"/>
        <v>0</v>
      </c>
      <c r="V1570" s="162"/>
    </row>
    <row r="1571" spans="1:22" x14ac:dyDescent="0.25">
      <c r="A1571" s="98" t="s">
        <v>86</v>
      </c>
      <c r="B1571" s="95">
        <v>43709</v>
      </c>
      <c r="C1571" s="162" t="s">
        <v>822</v>
      </c>
      <c r="D1571" s="161" t="s">
        <v>1999</v>
      </c>
      <c r="E1571" s="162" t="s">
        <v>2000</v>
      </c>
      <c r="F1571" s="162" t="s">
        <v>1133</v>
      </c>
      <c r="G1571" s="162"/>
      <c r="H1571" s="161">
        <v>1</v>
      </c>
      <c r="I1571" s="99" t="s">
        <v>45</v>
      </c>
      <c r="J1571" s="99" t="s">
        <v>46</v>
      </c>
      <c r="K1571" s="161" t="str">
        <f t="shared" si="1563"/>
        <v>NF_S_04_5701p57.12</v>
      </c>
      <c r="L1571" s="79">
        <v>0</v>
      </c>
      <c r="M1571" s="100">
        <f t="shared" ref="M1571:U1571" si="1591">(L1571*M$5)</f>
        <v>0</v>
      </c>
      <c r="N1571" s="100">
        <f t="shared" si="1591"/>
        <v>0</v>
      </c>
      <c r="O1571" s="100">
        <f t="shared" si="1591"/>
        <v>0</v>
      </c>
      <c r="P1571" s="100">
        <f t="shared" si="1591"/>
        <v>0</v>
      </c>
      <c r="Q1571" s="100">
        <f t="shared" si="1591"/>
        <v>0</v>
      </c>
      <c r="R1571" s="100">
        <f t="shared" si="1591"/>
        <v>0</v>
      </c>
      <c r="S1571" s="100">
        <f t="shared" si="1591"/>
        <v>0</v>
      </c>
      <c r="T1571" s="100">
        <f t="shared" si="1591"/>
        <v>0</v>
      </c>
      <c r="U1571" s="100">
        <f t="shared" si="1591"/>
        <v>0</v>
      </c>
      <c r="V1571" s="162" t="s">
        <v>46</v>
      </c>
    </row>
    <row r="1572" spans="1:22" x14ac:dyDescent="0.25">
      <c r="A1572" s="98" t="s">
        <v>86</v>
      </c>
      <c r="B1572" s="95">
        <v>43709</v>
      </c>
      <c r="C1572" s="162" t="s">
        <v>822</v>
      </c>
      <c r="D1572" s="161" t="s">
        <v>1999</v>
      </c>
      <c r="E1572" s="162" t="s">
        <v>2001</v>
      </c>
      <c r="F1572" s="162" t="s">
        <v>1133</v>
      </c>
      <c r="G1572" s="162"/>
      <c r="H1572" s="161">
        <v>1</v>
      </c>
      <c r="I1572" s="99" t="s">
        <v>45</v>
      </c>
      <c r="J1572" s="99" t="s">
        <v>46</v>
      </c>
      <c r="K1572" s="161" t="str">
        <f t="shared" si="1563"/>
        <v>NF_S_12_5701p57.12</v>
      </c>
      <c r="L1572" s="79">
        <v>0</v>
      </c>
      <c r="M1572" s="100">
        <f t="shared" ref="M1572:U1572" si="1592">(L1572*M$5)</f>
        <v>0</v>
      </c>
      <c r="N1572" s="100">
        <f t="shared" si="1592"/>
        <v>0</v>
      </c>
      <c r="O1572" s="100">
        <f t="shared" si="1592"/>
        <v>0</v>
      </c>
      <c r="P1572" s="100">
        <f t="shared" si="1592"/>
        <v>0</v>
      </c>
      <c r="Q1572" s="100">
        <f t="shared" si="1592"/>
        <v>0</v>
      </c>
      <c r="R1572" s="100">
        <f t="shared" si="1592"/>
        <v>0</v>
      </c>
      <c r="S1572" s="100">
        <f t="shared" si="1592"/>
        <v>0</v>
      </c>
      <c r="T1572" s="100">
        <f t="shared" si="1592"/>
        <v>0</v>
      </c>
      <c r="U1572" s="100">
        <f t="shared" si="1592"/>
        <v>0</v>
      </c>
      <c r="V1572" s="162" t="s">
        <v>46</v>
      </c>
    </row>
    <row r="1573" spans="1:22" x14ac:dyDescent="0.25">
      <c r="A1573" s="98" t="s">
        <v>86</v>
      </c>
      <c r="B1573" s="95">
        <v>43709</v>
      </c>
      <c r="C1573" s="162" t="s">
        <v>822</v>
      </c>
      <c r="D1573" s="161" t="s">
        <v>1999</v>
      </c>
      <c r="E1573" s="162" t="s">
        <v>2002</v>
      </c>
      <c r="F1573" s="162" t="s">
        <v>1133</v>
      </c>
      <c r="G1573" s="162"/>
      <c r="H1573" s="161">
        <v>1</v>
      </c>
      <c r="I1573" s="99" t="s">
        <v>45</v>
      </c>
      <c r="J1573" s="99" t="s">
        <v>46</v>
      </c>
      <c r="K1573" s="161" t="str">
        <f t="shared" si="1563"/>
        <v>NF_S_26_5701p57.12</v>
      </c>
      <c r="L1573" s="79">
        <v>0</v>
      </c>
      <c r="M1573" s="100">
        <f t="shared" ref="M1573:U1573" si="1593">(L1573*M$5)</f>
        <v>0</v>
      </c>
      <c r="N1573" s="100">
        <f t="shared" si="1593"/>
        <v>0</v>
      </c>
      <c r="O1573" s="100">
        <f t="shared" si="1593"/>
        <v>0</v>
      </c>
      <c r="P1573" s="100">
        <f t="shared" si="1593"/>
        <v>0</v>
      </c>
      <c r="Q1573" s="100">
        <f t="shared" si="1593"/>
        <v>0</v>
      </c>
      <c r="R1573" s="100">
        <f t="shared" si="1593"/>
        <v>0</v>
      </c>
      <c r="S1573" s="100">
        <f t="shared" si="1593"/>
        <v>0</v>
      </c>
      <c r="T1573" s="100">
        <f t="shared" si="1593"/>
        <v>0</v>
      </c>
      <c r="U1573" s="100">
        <f t="shared" si="1593"/>
        <v>0</v>
      </c>
      <c r="V1573" s="162" t="s">
        <v>46</v>
      </c>
    </row>
    <row r="1574" spans="1:22" x14ac:dyDescent="0.25">
      <c r="A1574" s="98" t="s">
        <v>86</v>
      </c>
      <c r="B1574" s="95">
        <v>43709</v>
      </c>
      <c r="C1574" s="162" t="s">
        <v>822</v>
      </c>
      <c r="D1574" s="161" t="s">
        <v>1999</v>
      </c>
      <c r="E1574" s="162" t="s">
        <v>2003</v>
      </c>
      <c r="F1574" s="162" t="s">
        <v>1133</v>
      </c>
      <c r="G1574" s="162"/>
      <c r="H1574" s="161">
        <v>1</v>
      </c>
      <c r="I1574" s="99" t="s">
        <v>45</v>
      </c>
      <c r="J1574" s="99" t="s">
        <v>46</v>
      </c>
      <c r="K1574" s="161" t="str">
        <f t="shared" si="1563"/>
        <v>NF_S_28_5721p57.12</v>
      </c>
      <c r="L1574" s="79">
        <v>0</v>
      </c>
      <c r="M1574" s="100">
        <f t="shared" ref="M1574:U1574" si="1594">(L1574*M$5)</f>
        <v>0</v>
      </c>
      <c r="N1574" s="100">
        <f t="shared" si="1594"/>
        <v>0</v>
      </c>
      <c r="O1574" s="100">
        <f t="shared" si="1594"/>
        <v>0</v>
      </c>
      <c r="P1574" s="100">
        <f t="shared" si="1594"/>
        <v>0</v>
      </c>
      <c r="Q1574" s="100">
        <f t="shared" si="1594"/>
        <v>0</v>
      </c>
      <c r="R1574" s="100">
        <f t="shared" si="1594"/>
        <v>0</v>
      </c>
      <c r="S1574" s="100">
        <f t="shared" si="1594"/>
        <v>0</v>
      </c>
      <c r="T1574" s="100">
        <f t="shared" si="1594"/>
        <v>0</v>
      </c>
      <c r="U1574" s="100">
        <f t="shared" si="1594"/>
        <v>0</v>
      </c>
      <c r="V1574" s="162" t="s">
        <v>46</v>
      </c>
    </row>
    <row r="1575" spans="1:22" x14ac:dyDescent="0.25">
      <c r="A1575"/>
      <c r="B1575" s="95">
        <v>45901</v>
      </c>
      <c r="C1575" t="s">
        <v>822</v>
      </c>
      <c r="D1575" s="2" t="s">
        <v>1999</v>
      </c>
      <c r="E1575" t="s">
        <v>2004</v>
      </c>
      <c r="F1575" t="s">
        <v>1133</v>
      </c>
      <c r="H1575">
        <v>1</v>
      </c>
      <c r="I1575" t="s">
        <v>45</v>
      </c>
      <c r="J1575" t="s">
        <v>46</v>
      </c>
      <c r="K1575" t="str">
        <f t="shared" si="1563"/>
        <v>NF_S_30_5701p57.12</v>
      </c>
      <c r="L1575" s="79">
        <v>0</v>
      </c>
      <c r="M1575" s="100">
        <f t="shared" ref="M1575:U1575" si="1595">(L1575*M$5)</f>
        <v>0</v>
      </c>
      <c r="N1575" s="100">
        <f t="shared" si="1595"/>
        <v>0</v>
      </c>
      <c r="O1575" s="100">
        <f t="shared" si="1595"/>
        <v>0</v>
      </c>
      <c r="P1575" s="100">
        <f t="shared" si="1595"/>
        <v>0</v>
      </c>
      <c r="Q1575" s="100">
        <f t="shared" si="1595"/>
        <v>0</v>
      </c>
      <c r="R1575" s="100">
        <f t="shared" si="1595"/>
        <v>0</v>
      </c>
      <c r="S1575" s="100">
        <f t="shared" si="1595"/>
        <v>0</v>
      </c>
      <c r="T1575" s="100">
        <f t="shared" si="1595"/>
        <v>0</v>
      </c>
      <c r="U1575" s="100">
        <f t="shared" si="1595"/>
        <v>0</v>
      </c>
    </row>
    <row r="1576" spans="1:22" x14ac:dyDescent="0.25">
      <c r="A1576" s="98" t="s">
        <v>86</v>
      </c>
      <c r="B1576" s="95">
        <v>43709</v>
      </c>
      <c r="C1576" s="162" t="s">
        <v>822</v>
      </c>
      <c r="D1576" s="161" t="s">
        <v>1999</v>
      </c>
      <c r="E1576" s="162" t="s">
        <v>2005</v>
      </c>
      <c r="F1576" s="162" t="s">
        <v>1133</v>
      </c>
      <c r="G1576" s="162"/>
      <c r="H1576" s="161">
        <v>1</v>
      </c>
      <c r="I1576" s="99" t="s">
        <v>45</v>
      </c>
      <c r="J1576" s="99" t="s">
        <v>46</v>
      </c>
      <c r="K1576" s="161" t="str">
        <f t="shared" si="1563"/>
        <v>NF_S_34_5701p57.12</v>
      </c>
      <c r="L1576" s="79">
        <v>0</v>
      </c>
      <c r="M1576" s="100">
        <f t="shared" ref="M1576:U1576" si="1596">(L1576*M$5)</f>
        <v>0</v>
      </c>
      <c r="N1576" s="100">
        <f t="shared" si="1596"/>
        <v>0</v>
      </c>
      <c r="O1576" s="100">
        <f t="shared" si="1596"/>
        <v>0</v>
      </c>
      <c r="P1576" s="100">
        <f t="shared" si="1596"/>
        <v>0</v>
      </c>
      <c r="Q1576" s="100">
        <f t="shared" si="1596"/>
        <v>0</v>
      </c>
      <c r="R1576" s="100">
        <f t="shared" si="1596"/>
        <v>0</v>
      </c>
      <c r="S1576" s="100">
        <f t="shared" si="1596"/>
        <v>0</v>
      </c>
      <c r="T1576" s="100">
        <f t="shared" si="1596"/>
        <v>0</v>
      </c>
      <c r="U1576" s="100">
        <f t="shared" si="1596"/>
        <v>0</v>
      </c>
      <c r="V1576" s="162" t="s">
        <v>46</v>
      </c>
    </row>
    <row r="1577" spans="1:22" x14ac:dyDescent="0.25">
      <c r="A1577" s="98" t="s">
        <v>86</v>
      </c>
      <c r="B1577" s="95">
        <v>43709</v>
      </c>
      <c r="C1577" s="162" t="s">
        <v>822</v>
      </c>
      <c r="D1577" s="161" t="s">
        <v>1999</v>
      </c>
      <c r="E1577" s="162" t="s">
        <v>2006</v>
      </c>
      <c r="F1577" s="162" t="s">
        <v>1133</v>
      </c>
      <c r="G1577" s="162"/>
      <c r="H1577" s="161">
        <v>1</v>
      </c>
      <c r="I1577" s="99" t="s">
        <v>45</v>
      </c>
      <c r="J1577" s="99" t="s">
        <v>46</v>
      </c>
      <c r="K1577" s="161" t="str">
        <f t="shared" si="1563"/>
        <v>NF_S_34_5702p57.12</v>
      </c>
      <c r="L1577" s="79">
        <v>0</v>
      </c>
      <c r="M1577" s="100">
        <f t="shared" ref="M1577:U1577" si="1597">(L1577*M$5)</f>
        <v>0</v>
      </c>
      <c r="N1577" s="100">
        <f t="shared" si="1597"/>
        <v>0</v>
      </c>
      <c r="O1577" s="100">
        <f t="shared" si="1597"/>
        <v>0</v>
      </c>
      <c r="P1577" s="100">
        <f t="shared" si="1597"/>
        <v>0</v>
      </c>
      <c r="Q1577" s="100">
        <f t="shared" si="1597"/>
        <v>0</v>
      </c>
      <c r="R1577" s="100">
        <f t="shared" si="1597"/>
        <v>0</v>
      </c>
      <c r="S1577" s="100">
        <f t="shared" si="1597"/>
        <v>0</v>
      </c>
      <c r="T1577" s="100">
        <f t="shared" si="1597"/>
        <v>0</v>
      </c>
      <c r="U1577" s="100">
        <f t="shared" si="1597"/>
        <v>0</v>
      </c>
      <c r="V1577" s="162" t="s">
        <v>46</v>
      </c>
    </row>
    <row r="1578" spans="1:22" x14ac:dyDescent="0.25">
      <c r="A1578" s="98" t="s">
        <v>86</v>
      </c>
      <c r="B1578" s="95">
        <v>43709</v>
      </c>
      <c r="C1578" s="162" t="s">
        <v>822</v>
      </c>
      <c r="D1578" s="161" t="s">
        <v>1999</v>
      </c>
      <c r="E1578" s="162" t="s">
        <v>2007</v>
      </c>
      <c r="F1578" s="162" t="s">
        <v>1133</v>
      </c>
      <c r="G1578" s="162"/>
      <c r="H1578" s="161">
        <v>1</v>
      </c>
      <c r="I1578" s="99" t="s">
        <v>45</v>
      </c>
      <c r="J1578" s="99" t="s">
        <v>46</v>
      </c>
      <c r="K1578" s="161" t="str">
        <f t="shared" si="1563"/>
        <v>NF_S_36_5719p57.12</v>
      </c>
      <c r="L1578" s="79">
        <v>0</v>
      </c>
      <c r="M1578" s="100">
        <f t="shared" ref="M1578:U1578" si="1598">(L1578*M$5)</f>
        <v>0</v>
      </c>
      <c r="N1578" s="100">
        <f t="shared" si="1598"/>
        <v>0</v>
      </c>
      <c r="O1578" s="100">
        <f t="shared" si="1598"/>
        <v>0</v>
      </c>
      <c r="P1578" s="100">
        <f t="shared" si="1598"/>
        <v>0</v>
      </c>
      <c r="Q1578" s="100">
        <f t="shared" si="1598"/>
        <v>0</v>
      </c>
      <c r="R1578" s="100">
        <f t="shared" si="1598"/>
        <v>0</v>
      </c>
      <c r="S1578" s="100">
        <f t="shared" si="1598"/>
        <v>0</v>
      </c>
      <c r="T1578" s="100">
        <f t="shared" si="1598"/>
        <v>0</v>
      </c>
      <c r="U1578" s="100">
        <f t="shared" si="1598"/>
        <v>0</v>
      </c>
      <c r="V1578" s="162" t="s">
        <v>46</v>
      </c>
    </row>
    <row r="1579" spans="1:22" x14ac:dyDescent="0.25">
      <c r="A1579" t="s">
        <v>86</v>
      </c>
      <c r="B1579" s="95">
        <v>45717</v>
      </c>
      <c r="C1579" t="s">
        <v>822</v>
      </c>
      <c r="D1579" s="2" t="s">
        <v>1999</v>
      </c>
      <c r="E1579" t="s">
        <v>2008</v>
      </c>
      <c r="F1579" t="s">
        <v>1291</v>
      </c>
      <c r="H1579">
        <v>1</v>
      </c>
      <c r="I1579" t="s">
        <v>39</v>
      </c>
      <c r="J1579" t="s">
        <v>1139</v>
      </c>
      <c r="K1579" t="str">
        <f t="shared" si="1563"/>
        <v>NF_S36_5701p57.08</v>
      </c>
      <c r="L1579" s="79">
        <v>0</v>
      </c>
      <c r="M1579" s="100">
        <f t="shared" ref="M1579:U1579" si="1599">(L1579*M$5)</f>
        <v>0</v>
      </c>
      <c r="N1579" s="100">
        <f t="shared" si="1599"/>
        <v>0</v>
      </c>
      <c r="O1579" s="100">
        <f t="shared" si="1599"/>
        <v>0</v>
      </c>
      <c r="P1579" s="100">
        <f t="shared" si="1599"/>
        <v>0</v>
      </c>
      <c r="Q1579" s="100">
        <f t="shared" si="1599"/>
        <v>0</v>
      </c>
      <c r="R1579" s="100">
        <f t="shared" si="1599"/>
        <v>0</v>
      </c>
      <c r="S1579" s="100">
        <f t="shared" si="1599"/>
        <v>0</v>
      </c>
      <c r="T1579" s="100">
        <f t="shared" si="1599"/>
        <v>0</v>
      </c>
      <c r="U1579" s="100">
        <f t="shared" si="1599"/>
        <v>0</v>
      </c>
    </row>
    <row r="1580" spans="1:22" x14ac:dyDescent="0.25">
      <c r="A1580" t="s">
        <v>86</v>
      </c>
      <c r="B1580" s="95">
        <v>45809</v>
      </c>
      <c r="C1580" t="s">
        <v>822</v>
      </c>
      <c r="D1580" s="2">
        <v>4</v>
      </c>
      <c r="E1580" t="s">
        <v>2009</v>
      </c>
      <c r="F1580" t="s">
        <v>2010</v>
      </c>
      <c r="H1580">
        <v>1</v>
      </c>
      <c r="I1580" t="s">
        <v>39</v>
      </c>
      <c r="J1580" t="s">
        <v>1907</v>
      </c>
      <c r="K1580" t="str">
        <f t="shared" si="1563"/>
        <v>Nf-423-5701RKp57.08</v>
      </c>
      <c r="L1580" s="79">
        <v>0</v>
      </c>
      <c r="M1580" s="100">
        <f t="shared" ref="M1580:U1580" si="1600">(L1580*M$5)</f>
        <v>0</v>
      </c>
      <c r="N1580" s="100">
        <f t="shared" si="1600"/>
        <v>0</v>
      </c>
      <c r="O1580" s="100">
        <f t="shared" si="1600"/>
        <v>0</v>
      </c>
      <c r="P1580" s="100">
        <f t="shared" si="1600"/>
        <v>0</v>
      </c>
      <c r="Q1580" s="100">
        <f t="shared" si="1600"/>
        <v>0</v>
      </c>
      <c r="R1580" s="100">
        <f t="shared" si="1600"/>
        <v>0</v>
      </c>
      <c r="S1580" s="100">
        <f t="shared" si="1600"/>
        <v>0</v>
      </c>
      <c r="T1580" s="100">
        <f t="shared" si="1600"/>
        <v>0</v>
      </c>
      <c r="U1580" s="100">
        <f t="shared" si="1600"/>
        <v>0</v>
      </c>
    </row>
    <row r="1581" spans="1:22" x14ac:dyDescent="0.25">
      <c r="A1581" t="s">
        <v>86</v>
      </c>
      <c r="B1581" s="95">
        <v>45809</v>
      </c>
      <c r="C1581" t="s">
        <v>822</v>
      </c>
      <c r="D1581" s="2">
        <v>4</v>
      </c>
      <c r="E1581" t="s">
        <v>2011</v>
      </c>
      <c r="F1581" t="s">
        <v>2012</v>
      </c>
      <c r="H1581">
        <v>1</v>
      </c>
      <c r="I1581" t="s">
        <v>39</v>
      </c>
      <c r="J1581" t="s">
        <v>1907</v>
      </c>
      <c r="K1581" t="str">
        <f t="shared" si="1563"/>
        <v>Nf-425-5701RKp57.08</v>
      </c>
      <c r="L1581" s="79">
        <v>0</v>
      </c>
      <c r="M1581" s="100">
        <f t="shared" ref="M1581:U1581" si="1601">(L1581*M$5)</f>
        <v>0</v>
      </c>
      <c r="N1581" s="100">
        <f t="shared" si="1601"/>
        <v>0</v>
      </c>
      <c r="O1581" s="100">
        <f t="shared" si="1601"/>
        <v>0</v>
      </c>
      <c r="P1581" s="100">
        <f t="shared" si="1601"/>
        <v>0</v>
      </c>
      <c r="Q1581" s="100">
        <f t="shared" si="1601"/>
        <v>0</v>
      </c>
      <c r="R1581" s="100">
        <f t="shared" si="1601"/>
        <v>0</v>
      </c>
      <c r="S1581" s="100">
        <f t="shared" si="1601"/>
        <v>0</v>
      </c>
      <c r="T1581" s="100">
        <f t="shared" si="1601"/>
        <v>0</v>
      </c>
      <c r="U1581" s="100">
        <f t="shared" si="1601"/>
        <v>0</v>
      </c>
    </row>
    <row r="1582" spans="1:22" x14ac:dyDescent="0.25">
      <c r="A1582" t="s">
        <v>86</v>
      </c>
      <c r="B1582" s="95">
        <v>45809</v>
      </c>
      <c r="C1582" t="s">
        <v>822</v>
      </c>
      <c r="D1582" s="2">
        <v>4</v>
      </c>
      <c r="E1582" t="s">
        <v>2013</v>
      </c>
      <c r="F1582" t="s">
        <v>2014</v>
      </c>
      <c r="H1582">
        <v>1</v>
      </c>
      <c r="I1582" t="s">
        <v>39</v>
      </c>
      <c r="J1582" t="s">
        <v>1907</v>
      </c>
      <c r="K1582" t="str">
        <f t="shared" si="1563"/>
        <v>Nf-427-5701RKp57.08</v>
      </c>
      <c r="L1582" s="79">
        <v>0</v>
      </c>
      <c r="M1582" s="100">
        <f t="shared" ref="M1582:U1582" si="1602">(L1582*M$5)</f>
        <v>0</v>
      </c>
      <c r="N1582" s="100">
        <f t="shared" si="1602"/>
        <v>0</v>
      </c>
      <c r="O1582" s="100">
        <f t="shared" si="1602"/>
        <v>0</v>
      </c>
      <c r="P1582" s="100">
        <f t="shared" si="1602"/>
        <v>0</v>
      </c>
      <c r="Q1582" s="100">
        <f t="shared" si="1602"/>
        <v>0</v>
      </c>
      <c r="R1582" s="100">
        <f t="shared" si="1602"/>
        <v>0</v>
      </c>
      <c r="S1582" s="100">
        <f t="shared" si="1602"/>
        <v>0</v>
      </c>
      <c r="T1582" s="100">
        <f t="shared" si="1602"/>
        <v>0</v>
      </c>
      <c r="U1582" s="100">
        <f t="shared" si="1602"/>
        <v>0</v>
      </c>
    </row>
    <row r="1583" spans="1:22" x14ac:dyDescent="0.25">
      <c r="A1583" t="s">
        <v>86</v>
      </c>
      <c r="B1583" s="95">
        <v>45809</v>
      </c>
      <c r="C1583" t="s">
        <v>822</v>
      </c>
      <c r="D1583" s="2">
        <v>4</v>
      </c>
      <c r="E1583" t="s">
        <v>2015</v>
      </c>
      <c r="F1583" t="s">
        <v>2016</v>
      </c>
      <c r="H1583">
        <v>1</v>
      </c>
      <c r="I1583" t="s">
        <v>39</v>
      </c>
      <c r="J1583" t="s">
        <v>1907</v>
      </c>
      <c r="K1583" t="str">
        <f t="shared" si="1563"/>
        <v>Nf-429-5701RKp57.08</v>
      </c>
      <c r="L1583" s="79">
        <v>0</v>
      </c>
      <c r="M1583" s="100">
        <f t="shared" ref="M1583:U1583" si="1603">(L1583*M$5)</f>
        <v>0</v>
      </c>
      <c r="N1583" s="100">
        <f t="shared" si="1603"/>
        <v>0</v>
      </c>
      <c r="O1583" s="100">
        <f t="shared" si="1603"/>
        <v>0</v>
      </c>
      <c r="P1583" s="100">
        <f t="shared" si="1603"/>
        <v>0</v>
      </c>
      <c r="Q1583" s="100">
        <f t="shared" si="1603"/>
        <v>0</v>
      </c>
      <c r="R1583" s="100">
        <f t="shared" si="1603"/>
        <v>0</v>
      </c>
      <c r="S1583" s="100">
        <f t="shared" si="1603"/>
        <v>0</v>
      </c>
      <c r="T1583" s="100">
        <f t="shared" si="1603"/>
        <v>0</v>
      </c>
      <c r="U1583" s="100">
        <f t="shared" si="1603"/>
        <v>0</v>
      </c>
    </row>
    <row r="1584" spans="1:22" x14ac:dyDescent="0.25">
      <c r="A1584" s="98" t="s">
        <v>637</v>
      </c>
      <c r="B1584" s="95">
        <v>43709</v>
      </c>
      <c r="C1584" s="162" t="s">
        <v>842</v>
      </c>
      <c r="D1584" s="161">
        <v>0</v>
      </c>
      <c r="E1584" s="162" t="s">
        <v>2017</v>
      </c>
      <c r="F1584" s="162" t="s">
        <v>1133</v>
      </c>
      <c r="G1584" s="162"/>
      <c r="H1584" s="161">
        <v>1</v>
      </c>
      <c r="I1584" s="99" t="s">
        <v>45</v>
      </c>
      <c r="J1584" s="99" t="s">
        <v>46</v>
      </c>
      <c r="K1584" s="161" t="str">
        <f t="shared" si="1563"/>
        <v>NG_00_01_5701p57.12</v>
      </c>
      <c r="L1584" s="79">
        <v>0</v>
      </c>
      <c r="M1584" s="100">
        <f t="shared" ref="M1584:U1584" si="1604">(L1584*M$5)</f>
        <v>0</v>
      </c>
      <c r="N1584" s="100">
        <f t="shared" si="1604"/>
        <v>0</v>
      </c>
      <c r="O1584" s="100">
        <f t="shared" si="1604"/>
        <v>0</v>
      </c>
      <c r="P1584" s="100">
        <f t="shared" si="1604"/>
        <v>0</v>
      </c>
      <c r="Q1584" s="100">
        <f t="shared" si="1604"/>
        <v>0</v>
      </c>
      <c r="R1584" s="100">
        <f t="shared" si="1604"/>
        <v>0</v>
      </c>
      <c r="S1584" s="100">
        <f t="shared" si="1604"/>
        <v>0</v>
      </c>
      <c r="T1584" s="100">
        <f t="shared" si="1604"/>
        <v>0</v>
      </c>
      <c r="U1584" s="100">
        <f t="shared" si="1604"/>
        <v>0</v>
      </c>
      <c r="V1584" s="162" t="s">
        <v>46</v>
      </c>
    </row>
    <row r="1585" spans="1:22" x14ac:dyDescent="0.25">
      <c r="A1585" s="98" t="s">
        <v>637</v>
      </c>
      <c r="B1585" s="95">
        <v>43709</v>
      </c>
      <c r="C1585" s="162" t="s">
        <v>842</v>
      </c>
      <c r="D1585" s="161">
        <v>0</v>
      </c>
      <c r="E1585" s="162" t="s">
        <v>2018</v>
      </c>
      <c r="F1585" s="162" t="s">
        <v>1133</v>
      </c>
      <c r="G1585" s="162"/>
      <c r="H1585" s="161">
        <v>1</v>
      </c>
      <c r="I1585" s="99" t="s">
        <v>45</v>
      </c>
      <c r="J1585" s="99" t="s">
        <v>46</v>
      </c>
      <c r="K1585" s="161" t="str">
        <f t="shared" si="1563"/>
        <v>NG_00_01_5702p57.12</v>
      </c>
      <c r="L1585" s="79">
        <v>0</v>
      </c>
      <c r="M1585" s="100">
        <f t="shared" ref="M1585:U1585" si="1605">(L1585*M$5)</f>
        <v>0</v>
      </c>
      <c r="N1585" s="100">
        <f t="shared" si="1605"/>
        <v>0</v>
      </c>
      <c r="O1585" s="100">
        <f t="shared" si="1605"/>
        <v>0</v>
      </c>
      <c r="P1585" s="100">
        <f t="shared" si="1605"/>
        <v>0</v>
      </c>
      <c r="Q1585" s="100">
        <f t="shared" si="1605"/>
        <v>0</v>
      </c>
      <c r="R1585" s="100">
        <f t="shared" si="1605"/>
        <v>0</v>
      </c>
      <c r="S1585" s="100">
        <f t="shared" si="1605"/>
        <v>0</v>
      </c>
      <c r="T1585" s="100">
        <f t="shared" si="1605"/>
        <v>0</v>
      </c>
      <c r="U1585" s="100">
        <f t="shared" si="1605"/>
        <v>0</v>
      </c>
      <c r="V1585" s="162" t="s">
        <v>46</v>
      </c>
    </row>
    <row r="1586" spans="1:22" x14ac:dyDescent="0.25">
      <c r="A1586" s="98" t="s">
        <v>637</v>
      </c>
      <c r="B1586" s="95">
        <v>43709</v>
      </c>
      <c r="C1586" s="162" t="s">
        <v>842</v>
      </c>
      <c r="D1586" s="161">
        <v>0</v>
      </c>
      <c r="E1586" s="162" t="s">
        <v>2019</v>
      </c>
      <c r="F1586" s="162" t="s">
        <v>1133</v>
      </c>
      <c r="G1586" s="162"/>
      <c r="H1586" s="161">
        <v>1</v>
      </c>
      <c r="I1586" s="99" t="s">
        <v>45</v>
      </c>
      <c r="J1586" s="99" t="s">
        <v>46</v>
      </c>
      <c r="K1586" s="161" t="str">
        <f t="shared" si="1563"/>
        <v>NG_00_01_5703p57.12</v>
      </c>
      <c r="L1586" s="79">
        <v>0</v>
      </c>
      <c r="M1586" s="100">
        <f t="shared" ref="M1586:U1586" si="1606">(L1586*M$5)</f>
        <v>0</v>
      </c>
      <c r="N1586" s="100">
        <f t="shared" si="1606"/>
        <v>0</v>
      </c>
      <c r="O1586" s="100">
        <f t="shared" si="1606"/>
        <v>0</v>
      </c>
      <c r="P1586" s="100">
        <f t="shared" si="1606"/>
        <v>0</v>
      </c>
      <c r="Q1586" s="100">
        <f t="shared" si="1606"/>
        <v>0</v>
      </c>
      <c r="R1586" s="100">
        <f t="shared" si="1606"/>
        <v>0</v>
      </c>
      <c r="S1586" s="100">
        <f t="shared" si="1606"/>
        <v>0</v>
      </c>
      <c r="T1586" s="100">
        <f t="shared" si="1606"/>
        <v>0</v>
      </c>
      <c r="U1586" s="100">
        <f t="shared" si="1606"/>
        <v>0</v>
      </c>
      <c r="V1586" s="162" t="s">
        <v>46</v>
      </c>
    </row>
    <row r="1587" spans="1:22" x14ac:dyDescent="0.25">
      <c r="A1587" s="98" t="s">
        <v>637</v>
      </c>
      <c r="B1587" s="95">
        <v>43709</v>
      </c>
      <c r="C1587" s="162" t="s">
        <v>842</v>
      </c>
      <c r="D1587" s="161">
        <v>0</v>
      </c>
      <c r="E1587" s="162" t="s">
        <v>2020</v>
      </c>
      <c r="F1587" s="162" t="s">
        <v>1133</v>
      </c>
      <c r="G1587" s="162"/>
      <c r="H1587" s="161">
        <v>1</v>
      </c>
      <c r="I1587" s="99" t="s">
        <v>45</v>
      </c>
      <c r="J1587" s="99" t="s">
        <v>46</v>
      </c>
      <c r="K1587" s="161" t="str">
        <f t="shared" si="1563"/>
        <v>NG_00_01_5704p57.12</v>
      </c>
      <c r="L1587" s="79">
        <v>0</v>
      </c>
      <c r="M1587" s="100">
        <f t="shared" ref="M1587:U1587" si="1607">(L1587*M$5)</f>
        <v>0</v>
      </c>
      <c r="N1587" s="100">
        <f t="shared" si="1607"/>
        <v>0</v>
      </c>
      <c r="O1587" s="100">
        <f t="shared" si="1607"/>
        <v>0</v>
      </c>
      <c r="P1587" s="100">
        <f t="shared" si="1607"/>
        <v>0</v>
      </c>
      <c r="Q1587" s="100">
        <f t="shared" si="1607"/>
        <v>0</v>
      </c>
      <c r="R1587" s="100">
        <f t="shared" si="1607"/>
        <v>0</v>
      </c>
      <c r="S1587" s="100">
        <f t="shared" si="1607"/>
        <v>0</v>
      </c>
      <c r="T1587" s="100">
        <f t="shared" si="1607"/>
        <v>0</v>
      </c>
      <c r="U1587" s="100">
        <f t="shared" si="1607"/>
        <v>0</v>
      </c>
      <c r="V1587" s="162" t="s">
        <v>46</v>
      </c>
    </row>
    <row r="1588" spans="1:22" x14ac:dyDescent="0.25">
      <c r="A1588" t="s">
        <v>112</v>
      </c>
      <c r="B1588" s="95">
        <v>45839</v>
      </c>
      <c r="C1588" t="s">
        <v>842</v>
      </c>
      <c r="D1588" s="2">
        <v>1</v>
      </c>
      <c r="E1588" t="s">
        <v>2021</v>
      </c>
      <c r="F1588" t="s">
        <v>1133</v>
      </c>
      <c r="G1588" t="s">
        <v>1519</v>
      </c>
      <c r="H1588">
        <v>1</v>
      </c>
      <c r="I1588" t="s">
        <v>45</v>
      </c>
      <c r="J1588" t="s">
        <v>46</v>
      </c>
      <c r="K1588" t="str">
        <f t="shared" si="1563"/>
        <v>NG_01_07_5701p57.12</v>
      </c>
      <c r="L1588" s="79">
        <v>0</v>
      </c>
      <c r="M1588" s="100">
        <f t="shared" ref="M1588:U1588" si="1608">(L1588*M$5)</f>
        <v>0</v>
      </c>
      <c r="N1588" s="100">
        <f t="shared" si="1608"/>
        <v>0</v>
      </c>
      <c r="O1588" s="100">
        <f t="shared" si="1608"/>
        <v>0</v>
      </c>
      <c r="P1588" s="100">
        <f t="shared" si="1608"/>
        <v>0</v>
      </c>
      <c r="Q1588" s="100">
        <f t="shared" si="1608"/>
        <v>0</v>
      </c>
      <c r="R1588" s="100">
        <f t="shared" si="1608"/>
        <v>0</v>
      </c>
      <c r="S1588" s="100">
        <f t="shared" si="1608"/>
        <v>0</v>
      </c>
      <c r="T1588" s="100">
        <f t="shared" si="1608"/>
        <v>0</v>
      </c>
      <c r="U1588" s="100">
        <f t="shared" si="1608"/>
        <v>0</v>
      </c>
    </row>
    <row r="1589" spans="1:22" x14ac:dyDescent="0.25">
      <c r="A1589" s="98"/>
      <c r="B1589" s="95">
        <v>43497</v>
      </c>
      <c r="C1589" s="162" t="s">
        <v>842</v>
      </c>
      <c r="D1589" s="161">
        <v>4</v>
      </c>
      <c r="E1589" s="162" t="s">
        <v>2022</v>
      </c>
      <c r="F1589" s="162" t="s">
        <v>1231</v>
      </c>
      <c r="G1589" s="162"/>
      <c r="H1589" s="161">
        <v>1</v>
      </c>
      <c r="I1589" s="99" t="s">
        <v>62</v>
      </c>
      <c r="J1589" s="99" t="s">
        <v>63</v>
      </c>
      <c r="K1589" s="161" t="str">
        <f t="shared" si="1563"/>
        <v>NG_04_11_5701p57.22</v>
      </c>
      <c r="L1589" s="79">
        <v>0</v>
      </c>
      <c r="M1589" s="100">
        <f t="shared" ref="M1589:U1589" si="1609">(L1589*M$5)</f>
        <v>0</v>
      </c>
      <c r="N1589" s="100">
        <f t="shared" si="1609"/>
        <v>0</v>
      </c>
      <c r="O1589" s="100">
        <f t="shared" si="1609"/>
        <v>0</v>
      </c>
      <c r="P1589" s="100">
        <f t="shared" si="1609"/>
        <v>0</v>
      </c>
      <c r="Q1589" s="100">
        <f t="shared" si="1609"/>
        <v>0</v>
      </c>
      <c r="R1589" s="100">
        <f t="shared" si="1609"/>
        <v>0</v>
      </c>
      <c r="S1589" s="100">
        <f t="shared" si="1609"/>
        <v>0</v>
      </c>
      <c r="T1589" s="100">
        <f t="shared" si="1609"/>
        <v>0</v>
      </c>
      <c r="U1589" s="100">
        <f t="shared" si="1609"/>
        <v>0</v>
      </c>
      <c r="V1589" s="162"/>
    </row>
    <row r="1590" spans="1:22" x14ac:dyDescent="0.25">
      <c r="A1590" s="98" t="s">
        <v>637</v>
      </c>
      <c r="B1590" s="95">
        <v>43709</v>
      </c>
      <c r="C1590" s="162" t="s">
        <v>842</v>
      </c>
      <c r="D1590" s="161">
        <v>5</v>
      </c>
      <c r="E1590" s="162" t="s">
        <v>2023</v>
      </c>
      <c r="F1590" s="162" t="s">
        <v>1133</v>
      </c>
      <c r="G1590" s="162"/>
      <c r="H1590" s="161">
        <v>1</v>
      </c>
      <c r="I1590" s="99" t="s">
        <v>45</v>
      </c>
      <c r="J1590" s="99" t="s">
        <v>46</v>
      </c>
      <c r="K1590" s="161" t="str">
        <f t="shared" si="1563"/>
        <v>NG_05_02_5701p57.12</v>
      </c>
      <c r="L1590" s="79">
        <v>0</v>
      </c>
      <c r="M1590" s="100">
        <f t="shared" ref="M1590:U1590" si="1610">(L1590*M$5)</f>
        <v>0</v>
      </c>
      <c r="N1590" s="100">
        <f t="shared" si="1610"/>
        <v>0</v>
      </c>
      <c r="O1590" s="100">
        <f t="shared" si="1610"/>
        <v>0</v>
      </c>
      <c r="P1590" s="100">
        <f t="shared" si="1610"/>
        <v>0</v>
      </c>
      <c r="Q1590" s="100">
        <f t="shared" si="1610"/>
        <v>0</v>
      </c>
      <c r="R1590" s="100">
        <f t="shared" si="1610"/>
        <v>0</v>
      </c>
      <c r="S1590" s="100">
        <f t="shared" si="1610"/>
        <v>0</v>
      </c>
      <c r="T1590" s="100">
        <f t="shared" si="1610"/>
        <v>0</v>
      </c>
      <c r="U1590" s="100">
        <f t="shared" si="1610"/>
        <v>0</v>
      </c>
      <c r="V1590" s="162" t="s">
        <v>46</v>
      </c>
    </row>
    <row r="1591" spans="1:22" x14ac:dyDescent="0.25">
      <c r="A1591" s="98" t="s">
        <v>86</v>
      </c>
      <c r="B1591" s="95">
        <v>43709</v>
      </c>
      <c r="C1591" s="162" t="s">
        <v>842</v>
      </c>
      <c r="D1591" s="161">
        <v>5</v>
      </c>
      <c r="E1591" s="162" t="s">
        <v>2024</v>
      </c>
      <c r="F1591" s="162" t="s">
        <v>1133</v>
      </c>
      <c r="G1591" s="162"/>
      <c r="H1591" s="161">
        <v>1</v>
      </c>
      <c r="I1591" s="99" t="s">
        <v>45</v>
      </c>
      <c r="J1591" s="99" t="s">
        <v>46</v>
      </c>
      <c r="K1591" s="161" t="str">
        <f t="shared" si="1563"/>
        <v>NG_05_10_5701p57.12</v>
      </c>
      <c r="L1591" s="79">
        <v>0</v>
      </c>
      <c r="M1591" s="100">
        <f t="shared" ref="M1591:U1591" si="1611">(L1591*M$5)</f>
        <v>0</v>
      </c>
      <c r="N1591" s="100">
        <f t="shared" si="1611"/>
        <v>0</v>
      </c>
      <c r="O1591" s="100">
        <f t="shared" si="1611"/>
        <v>0</v>
      </c>
      <c r="P1591" s="100">
        <f t="shared" si="1611"/>
        <v>0</v>
      </c>
      <c r="Q1591" s="100">
        <f t="shared" si="1611"/>
        <v>0</v>
      </c>
      <c r="R1591" s="100">
        <f t="shared" si="1611"/>
        <v>0</v>
      </c>
      <c r="S1591" s="100">
        <f t="shared" si="1611"/>
        <v>0</v>
      </c>
      <c r="T1591" s="100">
        <f t="shared" si="1611"/>
        <v>0</v>
      </c>
      <c r="U1591" s="100">
        <f t="shared" si="1611"/>
        <v>0</v>
      </c>
      <c r="V1591" s="162" t="s">
        <v>46</v>
      </c>
    </row>
    <row r="1592" spans="1:22" x14ac:dyDescent="0.25">
      <c r="A1592" s="98" t="s">
        <v>86</v>
      </c>
      <c r="B1592" s="95">
        <v>43709</v>
      </c>
      <c r="C1592" s="162" t="s">
        <v>842</v>
      </c>
      <c r="D1592" s="161">
        <v>5</v>
      </c>
      <c r="E1592" s="162" t="s">
        <v>2025</v>
      </c>
      <c r="F1592" s="162" t="s">
        <v>1133</v>
      </c>
      <c r="G1592" s="162"/>
      <c r="H1592" s="161">
        <v>1</v>
      </c>
      <c r="I1592" s="99" t="s">
        <v>45</v>
      </c>
      <c r="J1592" s="99" t="s">
        <v>46</v>
      </c>
      <c r="K1592" s="161" t="str">
        <f t="shared" si="1563"/>
        <v>NG_05_10_5702p57.12</v>
      </c>
      <c r="L1592" s="79">
        <v>0</v>
      </c>
      <c r="M1592" s="100">
        <f t="shared" ref="M1592:U1592" si="1612">(L1592*M$5)</f>
        <v>0</v>
      </c>
      <c r="N1592" s="100">
        <f t="shared" si="1612"/>
        <v>0</v>
      </c>
      <c r="O1592" s="100">
        <f t="shared" si="1612"/>
        <v>0</v>
      </c>
      <c r="P1592" s="100">
        <f t="shared" si="1612"/>
        <v>0</v>
      </c>
      <c r="Q1592" s="100">
        <f t="shared" si="1612"/>
        <v>0</v>
      </c>
      <c r="R1592" s="100">
        <f t="shared" si="1612"/>
        <v>0</v>
      </c>
      <c r="S1592" s="100">
        <f t="shared" si="1612"/>
        <v>0</v>
      </c>
      <c r="T1592" s="100">
        <f t="shared" si="1612"/>
        <v>0</v>
      </c>
      <c r="U1592" s="100">
        <f t="shared" si="1612"/>
        <v>0</v>
      </c>
      <c r="V1592" s="162" t="s">
        <v>46</v>
      </c>
    </row>
    <row r="1593" spans="1:22" x14ac:dyDescent="0.25">
      <c r="A1593" s="98" t="s">
        <v>86</v>
      </c>
      <c r="B1593" s="95">
        <v>43709</v>
      </c>
      <c r="C1593" s="162" t="s">
        <v>842</v>
      </c>
      <c r="D1593" s="161">
        <v>5</v>
      </c>
      <c r="E1593" s="162" t="s">
        <v>2026</v>
      </c>
      <c r="F1593" s="162" t="s">
        <v>1133</v>
      </c>
      <c r="G1593" s="162"/>
      <c r="H1593" s="161">
        <v>1</v>
      </c>
      <c r="I1593" s="99" t="s">
        <v>45</v>
      </c>
      <c r="J1593" s="99" t="s">
        <v>46</v>
      </c>
      <c r="K1593" s="161" t="str">
        <f t="shared" si="1563"/>
        <v>NG_05_10_5704p57.12</v>
      </c>
      <c r="L1593" s="79">
        <v>0</v>
      </c>
      <c r="M1593" s="100">
        <f t="shared" ref="M1593:U1593" si="1613">(L1593*M$5)</f>
        <v>0</v>
      </c>
      <c r="N1593" s="100">
        <f t="shared" si="1613"/>
        <v>0</v>
      </c>
      <c r="O1593" s="100">
        <f t="shared" si="1613"/>
        <v>0</v>
      </c>
      <c r="P1593" s="100">
        <f t="shared" si="1613"/>
        <v>0</v>
      </c>
      <c r="Q1593" s="100">
        <f t="shared" si="1613"/>
        <v>0</v>
      </c>
      <c r="R1593" s="100">
        <f t="shared" si="1613"/>
        <v>0</v>
      </c>
      <c r="S1593" s="100">
        <f t="shared" si="1613"/>
        <v>0</v>
      </c>
      <c r="T1593" s="100">
        <f t="shared" si="1613"/>
        <v>0</v>
      </c>
      <c r="U1593" s="100">
        <f t="shared" si="1613"/>
        <v>0</v>
      </c>
      <c r="V1593" s="162" t="s">
        <v>46</v>
      </c>
    </row>
    <row r="1594" spans="1:22" x14ac:dyDescent="0.25">
      <c r="A1594" s="98" t="s">
        <v>86</v>
      </c>
      <c r="B1594" s="95">
        <v>43709</v>
      </c>
      <c r="C1594" s="162" t="s">
        <v>842</v>
      </c>
      <c r="D1594" s="161">
        <v>5</v>
      </c>
      <c r="E1594" s="162" t="s">
        <v>2027</v>
      </c>
      <c r="F1594" s="162" t="s">
        <v>1133</v>
      </c>
      <c r="G1594" s="162"/>
      <c r="H1594" s="161">
        <v>1</v>
      </c>
      <c r="I1594" s="99" t="s">
        <v>45</v>
      </c>
      <c r="J1594" s="99" t="s">
        <v>46</v>
      </c>
      <c r="K1594" s="161" t="str">
        <f t="shared" si="1563"/>
        <v>NG_05_10_5705p57.12</v>
      </c>
      <c r="L1594" s="79">
        <v>0</v>
      </c>
      <c r="M1594" s="100">
        <f t="shared" ref="M1594:U1594" si="1614">(L1594*M$5)</f>
        <v>0</v>
      </c>
      <c r="N1594" s="100">
        <f t="shared" si="1614"/>
        <v>0</v>
      </c>
      <c r="O1594" s="100">
        <f t="shared" si="1614"/>
        <v>0</v>
      </c>
      <c r="P1594" s="100">
        <f t="shared" si="1614"/>
        <v>0</v>
      </c>
      <c r="Q1594" s="100">
        <f t="shared" si="1614"/>
        <v>0</v>
      </c>
      <c r="R1594" s="100">
        <f t="shared" si="1614"/>
        <v>0</v>
      </c>
      <c r="S1594" s="100">
        <f t="shared" si="1614"/>
        <v>0</v>
      </c>
      <c r="T1594" s="100">
        <f t="shared" si="1614"/>
        <v>0</v>
      </c>
      <c r="U1594" s="100">
        <f t="shared" si="1614"/>
        <v>0</v>
      </c>
      <c r="V1594" s="162" t="s">
        <v>46</v>
      </c>
    </row>
    <row r="1595" spans="1:22" x14ac:dyDescent="0.25">
      <c r="A1595" s="98" t="s">
        <v>86</v>
      </c>
      <c r="B1595" s="95">
        <v>43709</v>
      </c>
      <c r="C1595" s="162" t="s">
        <v>842</v>
      </c>
      <c r="D1595" s="161">
        <v>5</v>
      </c>
      <c r="E1595" s="162" t="s">
        <v>2028</v>
      </c>
      <c r="F1595" s="162" t="s">
        <v>1133</v>
      </c>
      <c r="G1595" s="162"/>
      <c r="H1595" s="161">
        <v>1</v>
      </c>
      <c r="I1595" s="99" t="s">
        <v>45</v>
      </c>
      <c r="J1595" s="99" t="s">
        <v>46</v>
      </c>
      <c r="K1595" s="161" t="str">
        <f t="shared" si="1563"/>
        <v>NG_05_10_5707p57.12</v>
      </c>
      <c r="L1595" s="79">
        <v>0</v>
      </c>
      <c r="M1595" s="100">
        <f t="shared" ref="M1595:U1595" si="1615">(L1595*M$5)</f>
        <v>0</v>
      </c>
      <c r="N1595" s="100">
        <f t="shared" si="1615"/>
        <v>0</v>
      </c>
      <c r="O1595" s="100">
        <f t="shared" si="1615"/>
        <v>0</v>
      </c>
      <c r="P1595" s="100">
        <f t="shared" si="1615"/>
        <v>0</v>
      </c>
      <c r="Q1595" s="100">
        <f t="shared" si="1615"/>
        <v>0</v>
      </c>
      <c r="R1595" s="100">
        <f t="shared" si="1615"/>
        <v>0</v>
      </c>
      <c r="S1595" s="100">
        <f t="shared" si="1615"/>
        <v>0</v>
      </c>
      <c r="T1595" s="100">
        <f t="shared" si="1615"/>
        <v>0</v>
      </c>
      <c r="U1595" s="100">
        <f t="shared" si="1615"/>
        <v>0</v>
      </c>
      <c r="V1595" s="162" t="s">
        <v>46</v>
      </c>
    </row>
    <row r="1596" spans="1:22" x14ac:dyDescent="0.25">
      <c r="A1596" s="98" t="s">
        <v>86</v>
      </c>
      <c r="B1596" s="95">
        <v>43709</v>
      </c>
      <c r="C1596" s="162" t="s">
        <v>842</v>
      </c>
      <c r="D1596" s="161">
        <v>5</v>
      </c>
      <c r="E1596" s="162" t="s">
        <v>2029</v>
      </c>
      <c r="F1596" s="162" t="s">
        <v>1133</v>
      </c>
      <c r="G1596" s="162"/>
      <c r="H1596" s="161">
        <v>1</v>
      </c>
      <c r="I1596" s="99" t="s">
        <v>45</v>
      </c>
      <c r="J1596" s="99" t="s">
        <v>46</v>
      </c>
      <c r="K1596" s="161" t="str">
        <f t="shared" si="1563"/>
        <v>NG_05_10_5708p57.12</v>
      </c>
      <c r="L1596" s="79">
        <v>0</v>
      </c>
      <c r="M1596" s="100">
        <f t="shared" ref="M1596:U1596" si="1616">(L1596*M$5)</f>
        <v>0</v>
      </c>
      <c r="N1596" s="100">
        <f t="shared" si="1616"/>
        <v>0</v>
      </c>
      <c r="O1596" s="100">
        <f t="shared" si="1616"/>
        <v>0</v>
      </c>
      <c r="P1596" s="100">
        <f t="shared" si="1616"/>
        <v>0</v>
      </c>
      <c r="Q1596" s="100">
        <f t="shared" si="1616"/>
        <v>0</v>
      </c>
      <c r="R1596" s="100">
        <f t="shared" si="1616"/>
        <v>0</v>
      </c>
      <c r="S1596" s="100">
        <f t="shared" si="1616"/>
        <v>0</v>
      </c>
      <c r="T1596" s="100">
        <f t="shared" si="1616"/>
        <v>0</v>
      </c>
      <c r="U1596" s="100">
        <f t="shared" si="1616"/>
        <v>0</v>
      </c>
      <c r="V1596" s="162" t="s">
        <v>46</v>
      </c>
    </row>
    <row r="1597" spans="1:22" x14ac:dyDescent="0.25">
      <c r="A1597" s="98" t="s">
        <v>86</v>
      </c>
      <c r="B1597" s="95">
        <v>43709</v>
      </c>
      <c r="C1597" s="162" t="s">
        <v>842</v>
      </c>
      <c r="D1597" s="161">
        <v>5</v>
      </c>
      <c r="E1597" s="162" t="s">
        <v>2030</v>
      </c>
      <c r="F1597" s="162" t="s">
        <v>1133</v>
      </c>
      <c r="G1597" s="162"/>
      <c r="H1597" s="161">
        <v>1</v>
      </c>
      <c r="I1597" s="99" t="s">
        <v>45</v>
      </c>
      <c r="J1597" s="99" t="s">
        <v>46</v>
      </c>
      <c r="K1597" s="161" t="str">
        <f t="shared" si="1563"/>
        <v>NG_05_10_5709p57.12</v>
      </c>
      <c r="L1597" s="79">
        <v>0</v>
      </c>
      <c r="M1597" s="100">
        <f t="shared" ref="M1597:U1597" si="1617">(L1597*M$5)</f>
        <v>0</v>
      </c>
      <c r="N1597" s="100">
        <f t="shared" si="1617"/>
        <v>0</v>
      </c>
      <c r="O1597" s="100">
        <f t="shared" si="1617"/>
        <v>0</v>
      </c>
      <c r="P1597" s="100">
        <f t="shared" si="1617"/>
        <v>0</v>
      </c>
      <c r="Q1597" s="100">
        <f t="shared" si="1617"/>
        <v>0</v>
      </c>
      <c r="R1597" s="100">
        <f t="shared" si="1617"/>
        <v>0</v>
      </c>
      <c r="S1597" s="100">
        <f t="shared" si="1617"/>
        <v>0</v>
      </c>
      <c r="T1597" s="100">
        <f t="shared" si="1617"/>
        <v>0</v>
      </c>
      <c r="U1597" s="100">
        <f t="shared" si="1617"/>
        <v>0</v>
      </c>
      <c r="V1597" s="162" t="s">
        <v>46</v>
      </c>
    </row>
    <row r="1598" spans="1:22" x14ac:dyDescent="0.25">
      <c r="A1598" s="98" t="s">
        <v>86</v>
      </c>
      <c r="B1598" s="95">
        <v>43709</v>
      </c>
      <c r="C1598" s="162" t="s">
        <v>842</v>
      </c>
      <c r="D1598" s="161">
        <v>5</v>
      </c>
      <c r="E1598" s="162" t="s">
        <v>2031</v>
      </c>
      <c r="F1598" s="162" t="s">
        <v>1133</v>
      </c>
      <c r="G1598" s="162"/>
      <c r="H1598" s="161">
        <v>1</v>
      </c>
      <c r="I1598" s="99" t="s">
        <v>45</v>
      </c>
      <c r="J1598" s="99" t="s">
        <v>46</v>
      </c>
      <c r="K1598" s="161" t="str">
        <f t="shared" si="1563"/>
        <v>NG_05_10_5710p57.12</v>
      </c>
      <c r="L1598" s="79">
        <v>0</v>
      </c>
      <c r="M1598" s="100">
        <f t="shared" ref="M1598:U1598" si="1618">(L1598*M$5)</f>
        <v>0</v>
      </c>
      <c r="N1598" s="100">
        <f t="shared" si="1618"/>
        <v>0</v>
      </c>
      <c r="O1598" s="100">
        <f t="shared" si="1618"/>
        <v>0</v>
      </c>
      <c r="P1598" s="100">
        <f t="shared" si="1618"/>
        <v>0</v>
      </c>
      <c r="Q1598" s="100">
        <f t="shared" si="1618"/>
        <v>0</v>
      </c>
      <c r="R1598" s="100">
        <f t="shared" si="1618"/>
        <v>0</v>
      </c>
      <c r="S1598" s="100">
        <f t="shared" si="1618"/>
        <v>0</v>
      </c>
      <c r="T1598" s="100">
        <f t="shared" si="1618"/>
        <v>0</v>
      </c>
      <c r="U1598" s="100">
        <f t="shared" si="1618"/>
        <v>0</v>
      </c>
      <c r="V1598" s="162" t="s">
        <v>46</v>
      </c>
    </row>
    <row r="1599" spans="1:22" x14ac:dyDescent="0.25">
      <c r="A1599" s="98" t="s">
        <v>86</v>
      </c>
      <c r="B1599" s="95">
        <v>43709</v>
      </c>
      <c r="C1599" s="162" t="s">
        <v>842</v>
      </c>
      <c r="D1599" s="161">
        <v>5</v>
      </c>
      <c r="E1599" s="162" t="s">
        <v>2032</v>
      </c>
      <c r="F1599" s="162" t="s">
        <v>1133</v>
      </c>
      <c r="G1599" s="162"/>
      <c r="H1599" s="161">
        <v>1</v>
      </c>
      <c r="I1599" s="99" t="s">
        <v>45</v>
      </c>
      <c r="J1599" s="99" t="s">
        <v>46</v>
      </c>
      <c r="K1599" s="161" t="str">
        <f t="shared" si="1563"/>
        <v>NG_05_12_5701p57.12</v>
      </c>
      <c r="L1599" s="79">
        <v>0</v>
      </c>
      <c r="M1599" s="100">
        <f t="shared" ref="M1599:U1599" si="1619">(L1599*M$5)</f>
        <v>0</v>
      </c>
      <c r="N1599" s="100">
        <f t="shared" si="1619"/>
        <v>0</v>
      </c>
      <c r="O1599" s="100">
        <f t="shared" si="1619"/>
        <v>0</v>
      </c>
      <c r="P1599" s="100">
        <f t="shared" si="1619"/>
        <v>0</v>
      </c>
      <c r="Q1599" s="100">
        <f t="shared" si="1619"/>
        <v>0</v>
      </c>
      <c r="R1599" s="100">
        <f t="shared" si="1619"/>
        <v>0</v>
      </c>
      <c r="S1599" s="100">
        <f t="shared" si="1619"/>
        <v>0</v>
      </c>
      <c r="T1599" s="100">
        <f t="shared" si="1619"/>
        <v>0</v>
      </c>
      <c r="U1599" s="100">
        <f t="shared" si="1619"/>
        <v>0</v>
      </c>
      <c r="V1599" s="162" t="s">
        <v>46</v>
      </c>
    </row>
    <row r="1600" spans="1:22" x14ac:dyDescent="0.25">
      <c r="A1600" s="98" t="s">
        <v>86</v>
      </c>
      <c r="B1600" s="95">
        <v>43709</v>
      </c>
      <c r="C1600" s="162" t="s">
        <v>842</v>
      </c>
      <c r="D1600" s="161">
        <v>5</v>
      </c>
      <c r="E1600" s="162" t="s">
        <v>2033</v>
      </c>
      <c r="F1600" s="162" t="s">
        <v>1133</v>
      </c>
      <c r="G1600" s="162"/>
      <c r="H1600" s="161">
        <v>1</v>
      </c>
      <c r="I1600" s="99" t="s">
        <v>45</v>
      </c>
      <c r="J1600" s="99" t="s">
        <v>46</v>
      </c>
      <c r="K1600" s="161" t="str">
        <f t="shared" si="1563"/>
        <v>NG_05_19_5701p57.12</v>
      </c>
      <c r="L1600" s="79">
        <v>0</v>
      </c>
      <c r="M1600" s="100">
        <f t="shared" ref="M1600:U1600" si="1620">(L1600*M$5)</f>
        <v>0</v>
      </c>
      <c r="N1600" s="100">
        <f t="shared" si="1620"/>
        <v>0</v>
      </c>
      <c r="O1600" s="100">
        <f t="shared" si="1620"/>
        <v>0</v>
      </c>
      <c r="P1600" s="100">
        <f t="shared" si="1620"/>
        <v>0</v>
      </c>
      <c r="Q1600" s="100">
        <f t="shared" si="1620"/>
        <v>0</v>
      </c>
      <c r="R1600" s="100">
        <f t="shared" si="1620"/>
        <v>0</v>
      </c>
      <c r="S1600" s="100">
        <f t="shared" si="1620"/>
        <v>0</v>
      </c>
      <c r="T1600" s="100">
        <f t="shared" si="1620"/>
        <v>0</v>
      </c>
      <c r="U1600" s="100">
        <f t="shared" si="1620"/>
        <v>0</v>
      </c>
      <c r="V1600" s="162" t="s">
        <v>46</v>
      </c>
    </row>
    <row r="1601" spans="1:22" x14ac:dyDescent="0.25">
      <c r="A1601" s="98" t="s">
        <v>86</v>
      </c>
      <c r="B1601" s="95">
        <v>43709</v>
      </c>
      <c r="C1601" s="162" t="s">
        <v>842</v>
      </c>
      <c r="D1601" s="161">
        <v>5</v>
      </c>
      <c r="E1601" s="162" t="s">
        <v>2034</v>
      </c>
      <c r="F1601" s="162" t="s">
        <v>1133</v>
      </c>
      <c r="G1601" s="162"/>
      <c r="H1601" s="161">
        <v>1</v>
      </c>
      <c r="I1601" s="99" t="s">
        <v>45</v>
      </c>
      <c r="J1601" s="99" t="s">
        <v>46</v>
      </c>
      <c r="K1601" s="161" t="str">
        <f t="shared" si="1563"/>
        <v>NG_05_19_5702p57.12</v>
      </c>
      <c r="L1601" s="79">
        <v>0</v>
      </c>
      <c r="M1601" s="100">
        <f t="shared" ref="M1601:U1601" si="1621">(L1601*M$5)</f>
        <v>0</v>
      </c>
      <c r="N1601" s="100">
        <f t="shared" si="1621"/>
        <v>0</v>
      </c>
      <c r="O1601" s="100">
        <f t="shared" si="1621"/>
        <v>0</v>
      </c>
      <c r="P1601" s="100">
        <f t="shared" si="1621"/>
        <v>0</v>
      </c>
      <c r="Q1601" s="100">
        <f t="shared" si="1621"/>
        <v>0</v>
      </c>
      <c r="R1601" s="100">
        <f t="shared" si="1621"/>
        <v>0</v>
      </c>
      <c r="S1601" s="100">
        <f t="shared" si="1621"/>
        <v>0</v>
      </c>
      <c r="T1601" s="100">
        <f t="shared" si="1621"/>
        <v>0</v>
      </c>
      <c r="U1601" s="100">
        <f t="shared" si="1621"/>
        <v>0</v>
      </c>
      <c r="V1601" s="162" t="s">
        <v>46</v>
      </c>
    </row>
    <row r="1602" spans="1:22" x14ac:dyDescent="0.25">
      <c r="A1602" s="98" t="s">
        <v>86</v>
      </c>
      <c r="B1602" s="95">
        <v>43709</v>
      </c>
      <c r="C1602" s="162" t="s">
        <v>842</v>
      </c>
      <c r="D1602" s="161">
        <v>5</v>
      </c>
      <c r="E1602" s="162" t="s">
        <v>2035</v>
      </c>
      <c r="F1602" s="162" t="s">
        <v>1133</v>
      </c>
      <c r="G1602" s="162"/>
      <c r="H1602" s="161">
        <v>1</v>
      </c>
      <c r="I1602" s="99" t="s">
        <v>45</v>
      </c>
      <c r="J1602" s="99" t="s">
        <v>46</v>
      </c>
      <c r="K1602" s="161" t="str">
        <f t="shared" si="1563"/>
        <v>NG_05_20_5701p57.12</v>
      </c>
      <c r="L1602" s="79">
        <v>0</v>
      </c>
      <c r="M1602" s="100">
        <f t="shared" ref="M1602:U1602" si="1622">(L1602*M$5)</f>
        <v>0</v>
      </c>
      <c r="N1602" s="100">
        <f t="shared" si="1622"/>
        <v>0</v>
      </c>
      <c r="O1602" s="100">
        <f t="shared" si="1622"/>
        <v>0</v>
      </c>
      <c r="P1602" s="100">
        <f t="shared" si="1622"/>
        <v>0</v>
      </c>
      <c r="Q1602" s="100">
        <f t="shared" si="1622"/>
        <v>0</v>
      </c>
      <c r="R1602" s="100">
        <f t="shared" si="1622"/>
        <v>0</v>
      </c>
      <c r="S1602" s="100">
        <f t="shared" si="1622"/>
        <v>0</v>
      </c>
      <c r="T1602" s="100">
        <f t="shared" si="1622"/>
        <v>0</v>
      </c>
      <c r="U1602" s="100">
        <f t="shared" si="1622"/>
        <v>0</v>
      </c>
      <c r="V1602" s="162" t="s">
        <v>46</v>
      </c>
    </row>
    <row r="1603" spans="1:22" x14ac:dyDescent="0.25">
      <c r="A1603"/>
      <c r="B1603" s="95">
        <v>45901</v>
      </c>
      <c r="C1603" t="s">
        <v>842</v>
      </c>
      <c r="D1603" s="2">
        <v>5</v>
      </c>
      <c r="E1603" t="s">
        <v>2036</v>
      </c>
      <c r="F1603" t="s">
        <v>1133</v>
      </c>
      <c r="H1603">
        <v>1</v>
      </c>
      <c r="I1603" t="s">
        <v>45</v>
      </c>
      <c r="J1603" t="s">
        <v>46</v>
      </c>
      <c r="K1603" t="str">
        <f t="shared" si="1563"/>
        <v>NG_05_21_5701p57.12</v>
      </c>
      <c r="L1603" s="79">
        <v>0</v>
      </c>
      <c r="M1603" s="100">
        <f t="shared" ref="M1603:U1603" si="1623">(L1603*M$5)</f>
        <v>0</v>
      </c>
      <c r="N1603" s="100">
        <f t="shared" si="1623"/>
        <v>0</v>
      </c>
      <c r="O1603" s="100">
        <f t="shared" si="1623"/>
        <v>0</v>
      </c>
      <c r="P1603" s="100">
        <f t="shared" si="1623"/>
        <v>0</v>
      </c>
      <c r="Q1603" s="100">
        <f t="shared" si="1623"/>
        <v>0</v>
      </c>
      <c r="R1603" s="100">
        <f t="shared" si="1623"/>
        <v>0</v>
      </c>
      <c r="S1603" s="100">
        <f t="shared" si="1623"/>
        <v>0</v>
      </c>
      <c r="T1603" s="100">
        <f t="shared" si="1623"/>
        <v>0</v>
      </c>
      <c r="U1603" s="100">
        <f t="shared" si="1623"/>
        <v>0</v>
      </c>
    </row>
    <row r="1604" spans="1:22" x14ac:dyDescent="0.25">
      <c r="A1604" s="98" t="s">
        <v>86</v>
      </c>
      <c r="B1604" s="95">
        <v>43709</v>
      </c>
      <c r="C1604" s="162" t="s">
        <v>842</v>
      </c>
      <c r="D1604" s="161">
        <v>6</v>
      </c>
      <c r="E1604" s="162" t="s">
        <v>2037</v>
      </c>
      <c r="F1604" s="162" t="s">
        <v>1133</v>
      </c>
      <c r="G1604" s="162"/>
      <c r="H1604" s="161">
        <v>1</v>
      </c>
      <c r="I1604" s="99" t="s">
        <v>45</v>
      </c>
      <c r="J1604" s="99" t="s">
        <v>46</v>
      </c>
      <c r="K1604" s="161" t="str">
        <f t="shared" si="1563"/>
        <v>NG_06_01_5701p57.12</v>
      </c>
      <c r="L1604" s="79">
        <v>0</v>
      </c>
      <c r="M1604" s="100">
        <f t="shared" ref="M1604:U1604" si="1624">(L1604*M$5)</f>
        <v>0</v>
      </c>
      <c r="N1604" s="100">
        <f t="shared" si="1624"/>
        <v>0</v>
      </c>
      <c r="O1604" s="100">
        <f t="shared" si="1624"/>
        <v>0</v>
      </c>
      <c r="P1604" s="100">
        <f t="shared" si="1624"/>
        <v>0</v>
      </c>
      <c r="Q1604" s="100">
        <f t="shared" si="1624"/>
        <v>0</v>
      </c>
      <c r="R1604" s="100">
        <f t="shared" si="1624"/>
        <v>0</v>
      </c>
      <c r="S1604" s="100">
        <f t="shared" si="1624"/>
        <v>0</v>
      </c>
      <c r="T1604" s="100">
        <f t="shared" si="1624"/>
        <v>0</v>
      </c>
      <c r="U1604" s="100">
        <f t="shared" si="1624"/>
        <v>0</v>
      </c>
      <c r="V1604" s="162" t="s">
        <v>46</v>
      </c>
    </row>
    <row r="1605" spans="1:22" x14ac:dyDescent="0.25">
      <c r="A1605" s="98"/>
      <c r="B1605" s="95">
        <v>43497</v>
      </c>
      <c r="C1605" s="162" t="s">
        <v>842</v>
      </c>
      <c r="D1605" s="161">
        <v>6</v>
      </c>
      <c r="E1605" s="162" t="s">
        <v>2038</v>
      </c>
      <c r="F1605" s="162" t="s">
        <v>1231</v>
      </c>
      <c r="G1605" s="162"/>
      <c r="H1605" s="161">
        <v>1</v>
      </c>
      <c r="I1605" s="99" t="s">
        <v>62</v>
      </c>
      <c r="J1605" s="99" t="s">
        <v>63</v>
      </c>
      <c r="K1605" s="161" t="str">
        <f t="shared" si="1563"/>
        <v>NG_06_29_5701p57.22</v>
      </c>
      <c r="L1605" s="79">
        <v>0</v>
      </c>
      <c r="M1605" s="100">
        <f t="shared" ref="M1605:U1605" si="1625">(L1605*M$5)</f>
        <v>0</v>
      </c>
      <c r="N1605" s="100">
        <f t="shared" si="1625"/>
        <v>0</v>
      </c>
      <c r="O1605" s="100">
        <f t="shared" si="1625"/>
        <v>0</v>
      </c>
      <c r="P1605" s="100">
        <f t="shared" si="1625"/>
        <v>0</v>
      </c>
      <c r="Q1605" s="100">
        <f t="shared" si="1625"/>
        <v>0</v>
      </c>
      <c r="R1605" s="100">
        <f t="shared" si="1625"/>
        <v>0</v>
      </c>
      <c r="S1605" s="100">
        <f t="shared" si="1625"/>
        <v>0</v>
      </c>
      <c r="T1605" s="100">
        <f t="shared" si="1625"/>
        <v>0</v>
      </c>
      <c r="U1605" s="100">
        <f t="shared" si="1625"/>
        <v>0</v>
      </c>
      <c r="V1605" s="162"/>
    </row>
    <row r="1606" spans="1:22" x14ac:dyDescent="0.25">
      <c r="A1606" s="98" t="s">
        <v>95</v>
      </c>
      <c r="B1606" s="101">
        <v>43617</v>
      </c>
      <c r="C1606" s="162" t="s">
        <v>842</v>
      </c>
      <c r="D1606" s="161">
        <v>7</v>
      </c>
      <c r="E1606" s="162" t="s">
        <v>2039</v>
      </c>
      <c r="F1606" s="162" t="s">
        <v>2040</v>
      </c>
      <c r="G1606" s="162"/>
      <c r="H1606" s="161">
        <v>1</v>
      </c>
      <c r="I1606" s="99" t="s">
        <v>47</v>
      </c>
      <c r="J1606" s="99" t="s">
        <v>2041</v>
      </c>
      <c r="K1606" s="161" t="str">
        <f t="shared" si="1563"/>
        <v>NG_07_17_5701p57.13</v>
      </c>
      <c r="L1606" s="79">
        <v>0</v>
      </c>
      <c r="M1606" s="100">
        <f t="shared" ref="M1606:U1606" si="1626">(L1606*M$5)</f>
        <v>0</v>
      </c>
      <c r="N1606" s="100">
        <f t="shared" si="1626"/>
        <v>0</v>
      </c>
      <c r="O1606" s="100">
        <f t="shared" si="1626"/>
        <v>0</v>
      </c>
      <c r="P1606" s="100">
        <f t="shared" si="1626"/>
        <v>0</v>
      </c>
      <c r="Q1606" s="100">
        <f t="shared" si="1626"/>
        <v>0</v>
      </c>
      <c r="R1606" s="100">
        <f t="shared" si="1626"/>
        <v>0</v>
      </c>
      <c r="S1606" s="100">
        <f t="shared" si="1626"/>
        <v>0</v>
      </c>
      <c r="T1606" s="100">
        <f t="shared" si="1626"/>
        <v>0</v>
      </c>
      <c r="U1606" s="100">
        <f t="shared" si="1626"/>
        <v>0</v>
      </c>
      <c r="V1606" s="162"/>
    </row>
    <row r="1607" spans="1:22" x14ac:dyDescent="0.25">
      <c r="A1607" s="98" t="s">
        <v>637</v>
      </c>
      <c r="B1607" s="95">
        <v>43709</v>
      </c>
      <c r="C1607" s="162" t="s">
        <v>842</v>
      </c>
      <c r="D1607" s="161">
        <v>7</v>
      </c>
      <c r="E1607" s="162" t="s">
        <v>2042</v>
      </c>
      <c r="F1607" s="162" t="s">
        <v>1133</v>
      </c>
      <c r="G1607" s="162"/>
      <c r="H1607" s="161">
        <v>1</v>
      </c>
      <c r="I1607" s="99" t="s">
        <v>45</v>
      </c>
      <c r="J1607" s="99" t="s">
        <v>46</v>
      </c>
      <c r="K1607" s="161" t="str">
        <f t="shared" si="1563"/>
        <v>NG_07_24_5705p57.12</v>
      </c>
      <c r="L1607" s="79">
        <v>0</v>
      </c>
      <c r="M1607" s="100">
        <f t="shared" ref="M1607:U1607" si="1627">(L1607*M$5)</f>
        <v>0</v>
      </c>
      <c r="N1607" s="100">
        <f t="shared" si="1627"/>
        <v>0</v>
      </c>
      <c r="O1607" s="100">
        <f t="shared" si="1627"/>
        <v>0</v>
      </c>
      <c r="P1607" s="100">
        <f t="shared" si="1627"/>
        <v>0</v>
      </c>
      <c r="Q1607" s="100">
        <f t="shared" si="1627"/>
        <v>0</v>
      </c>
      <c r="R1607" s="100">
        <f t="shared" si="1627"/>
        <v>0</v>
      </c>
      <c r="S1607" s="100">
        <f t="shared" si="1627"/>
        <v>0</v>
      </c>
      <c r="T1607" s="100">
        <f t="shared" si="1627"/>
        <v>0</v>
      </c>
      <c r="U1607" s="100">
        <f t="shared" si="1627"/>
        <v>0</v>
      </c>
      <c r="V1607" s="162" t="s">
        <v>46</v>
      </c>
    </row>
    <row r="1608" spans="1:22" x14ac:dyDescent="0.25">
      <c r="A1608" s="98" t="s">
        <v>637</v>
      </c>
      <c r="B1608" s="95">
        <v>43709</v>
      </c>
      <c r="C1608" s="162" t="s">
        <v>842</v>
      </c>
      <c r="D1608" s="161">
        <v>7</v>
      </c>
      <c r="E1608" s="162" t="s">
        <v>2043</v>
      </c>
      <c r="F1608" s="162" t="s">
        <v>1133</v>
      </c>
      <c r="G1608" s="162"/>
      <c r="H1608" s="161">
        <v>1</v>
      </c>
      <c r="I1608" s="99" t="s">
        <v>45</v>
      </c>
      <c r="J1608" s="99" t="s">
        <v>46</v>
      </c>
      <c r="K1608" s="161" t="str">
        <f t="shared" ref="K1608:K1671" si="1628">CONCATENATE(E1608,I1608)</f>
        <v>NG_07_24_5706p57.12</v>
      </c>
      <c r="L1608" s="79">
        <v>0</v>
      </c>
      <c r="M1608" s="100">
        <f t="shared" ref="M1608:U1608" si="1629">(L1608*M$5)</f>
        <v>0</v>
      </c>
      <c r="N1608" s="100">
        <f t="shared" si="1629"/>
        <v>0</v>
      </c>
      <c r="O1608" s="100">
        <f t="shared" si="1629"/>
        <v>0</v>
      </c>
      <c r="P1608" s="100">
        <f t="shared" si="1629"/>
        <v>0</v>
      </c>
      <c r="Q1608" s="100">
        <f t="shared" si="1629"/>
        <v>0</v>
      </c>
      <c r="R1608" s="100">
        <f t="shared" si="1629"/>
        <v>0</v>
      </c>
      <c r="S1608" s="100">
        <f t="shared" si="1629"/>
        <v>0</v>
      </c>
      <c r="T1608" s="100">
        <f t="shared" si="1629"/>
        <v>0</v>
      </c>
      <c r="U1608" s="100">
        <f t="shared" si="1629"/>
        <v>0</v>
      </c>
      <c r="V1608" s="162" t="s">
        <v>46</v>
      </c>
    </row>
    <row r="1609" spans="1:22" x14ac:dyDescent="0.25">
      <c r="A1609" s="98" t="s">
        <v>637</v>
      </c>
      <c r="B1609" s="95">
        <v>43709</v>
      </c>
      <c r="C1609" s="162" t="s">
        <v>842</v>
      </c>
      <c r="D1609" s="161">
        <v>8</v>
      </c>
      <c r="E1609" s="162" t="s">
        <v>2044</v>
      </c>
      <c r="F1609" s="162" t="s">
        <v>1133</v>
      </c>
      <c r="G1609" s="162"/>
      <c r="H1609" s="161">
        <v>1</v>
      </c>
      <c r="I1609" s="99" t="s">
        <v>45</v>
      </c>
      <c r="J1609" s="99" t="s">
        <v>46</v>
      </c>
      <c r="K1609" s="161" t="str">
        <f t="shared" si="1628"/>
        <v>NG_08_17_5701p57.12</v>
      </c>
      <c r="L1609" s="79">
        <v>0</v>
      </c>
      <c r="M1609" s="100">
        <f t="shared" ref="M1609:U1609" si="1630">(L1609*M$5)</f>
        <v>0</v>
      </c>
      <c r="N1609" s="100">
        <f t="shared" si="1630"/>
        <v>0</v>
      </c>
      <c r="O1609" s="100">
        <f t="shared" si="1630"/>
        <v>0</v>
      </c>
      <c r="P1609" s="100">
        <f t="shared" si="1630"/>
        <v>0</v>
      </c>
      <c r="Q1609" s="100">
        <f t="shared" si="1630"/>
        <v>0</v>
      </c>
      <c r="R1609" s="100">
        <f t="shared" si="1630"/>
        <v>0</v>
      </c>
      <c r="S1609" s="100">
        <f t="shared" si="1630"/>
        <v>0</v>
      </c>
      <c r="T1609" s="100">
        <f t="shared" si="1630"/>
        <v>0</v>
      </c>
      <c r="U1609" s="100">
        <f t="shared" si="1630"/>
        <v>0</v>
      </c>
      <c r="V1609" s="162" t="s">
        <v>46</v>
      </c>
    </row>
    <row r="1610" spans="1:22" x14ac:dyDescent="0.25">
      <c r="A1610"/>
      <c r="B1610" s="95">
        <v>45901</v>
      </c>
      <c r="C1610" t="s">
        <v>842</v>
      </c>
      <c r="D1610" s="2">
        <v>8</v>
      </c>
      <c r="E1610" t="s">
        <v>2045</v>
      </c>
      <c r="F1610" t="s">
        <v>1133</v>
      </c>
      <c r="H1610">
        <v>1</v>
      </c>
      <c r="I1610" t="s">
        <v>45</v>
      </c>
      <c r="J1610" t="s">
        <v>46</v>
      </c>
      <c r="K1610" t="str">
        <f t="shared" si="1628"/>
        <v>NG_08_23_5701p57.12</v>
      </c>
      <c r="L1610" s="79">
        <v>0</v>
      </c>
      <c r="M1610" s="100">
        <f t="shared" ref="M1610:U1610" si="1631">(L1610*M$5)</f>
        <v>0</v>
      </c>
      <c r="N1610" s="100">
        <f t="shared" si="1631"/>
        <v>0</v>
      </c>
      <c r="O1610" s="100">
        <f t="shared" si="1631"/>
        <v>0</v>
      </c>
      <c r="P1610" s="100">
        <f t="shared" si="1631"/>
        <v>0</v>
      </c>
      <c r="Q1610" s="100">
        <f t="shared" si="1631"/>
        <v>0</v>
      </c>
      <c r="R1610" s="100">
        <f t="shared" si="1631"/>
        <v>0</v>
      </c>
      <c r="S1610" s="100">
        <f t="shared" si="1631"/>
        <v>0</v>
      </c>
      <c r="T1610" s="100">
        <f t="shared" si="1631"/>
        <v>0</v>
      </c>
      <c r="U1610" s="100">
        <f t="shared" si="1631"/>
        <v>0</v>
      </c>
    </row>
    <row r="1611" spans="1:22" x14ac:dyDescent="0.25">
      <c r="A1611"/>
      <c r="B1611" s="95">
        <v>45901</v>
      </c>
      <c r="C1611" t="s">
        <v>842</v>
      </c>
      <c r="D1611" s="2">
        <v>8</v>
      </c>
      <c r="E1611" t="s">
        <v>2046</v>
      </c>
      <c r="F1611" t="s">
        <v>1133</v>
      </c>
      <c r="H1611">
        <v>1</v>
      </c>
      <c r="I1611" t="s">
        <v>45</v>
      </c>
      <c r="J1611" t="s">
        <v>46</v>
      </c>
      <c r="K1611" t="str">
        <f t="shared" si="1628"/>
        <v>NG_08_25_5701p57.12</v>
      </c>
      <c r="L1611" s="79">
        <v>0</v>
      </c>
      <c r="M1611" s="100">
        <f t="shared" ref="M1611:U1611" si="1632">(L1611*M$5)</f>
        <v>0</v>
      </c>
      <c r="N1611" s="100">
        <f t="shared" si="1632"/>
        <v>0</v>
      </c>
      <c r="O1611" s="100">
        <f t="shared" si="1632"/>
        <v>0</v>
      </c>
      <c r="P1611" s="100">
        <f t="shared" si="1632"/>
        <v>0</v>
      </c>
      <c r="Q1611" s="100">
        <f t="shared" si="1632"/>
        <v>0</v>
      </c>
      <c r="R1611" s="100">
        <f t="shared" si="1632"/>
        <v>0</v>
      </c>
      <c r="S1611" s="100">
        <f t="shared" si="1632"/>
        <v>0</v>
      </c>
      <c r="T1611" s="100">
        <f t="shared" si="1632"/>
        <v>0</v>
      </c>
      <c r="U1611" s="100">
        <f t="shared" si="1632"/>
        <v>0</v>
      </c>
    </row>
    <row r="1612" spans="1:22" x14ac:dyDescent="0.25">
      <c r="A1612" s="98"/>
      <c r="B1612" s="95">
        <v>43497</v>
      </c>
      <c r="C1612" s="162" t="s">
        <v>842</v>
      </c>
      <c r="D1612" s="161">
        <v>8</v>
      </c>
      <c r="E1612" s="162" t="s">
        <v>2047</v>
      </c>
      <c r="F1612" s="162" t="s">
        <v>1231</v>
      </c>
      <c r="G1612" s="162"/>
      <c r="H1612" s="161">
        <v>1</v>
      </c>
      <c r="I1612" s="99" t="s">
        <v>62</v>
      </c>
      <c r="J1612" s="99" t="s">
        <v>63</v>
      </c>
      <c r="K1612" s="161" t="str">
        <f t="shared" si="1628"/>
        <v>NG_08_26_5701p57.22</v>
      </c>
      <c r="L1612" s="79">
        <v>0</v>
      </c>
      <c r="M1612" s="100">
        <f t="shared" ref="M1612:U1612" si="1633">(L1612*M$5)</f>
        <v>0</v>
      </c>
      <c r="N1612" s="100">
        <f t="shared" si="1633"/>
        <v>0</v>
      </c>
      <c r="O1612" s="100">
        <f t="shared" si="1633"/>
        <v>0</v>
      </c>
      <c r="P1612" s="100">
        <f t="shared" si="1633"/>
        <v>0</v>
      </c>
      <c r="Q1612" s="100">
        <f t="shared" si="1633"/>
        <v>0</v>
      </c>
      <c r="R1612" s="100">
        <f t="shared" si="1633"/>
        <v>0</v>
      </c>
      <c r="S1612" s="100">
        <f t="shared" si="1633"/>
        <v>0</v>
      </c>
      <c r="T1612" s="100">
        <f t="shared" si="1633"/>
        <v>0</v>
      </c>
      <c r="U1612" s="100">
        <f t="shared" si="1633"/>
        <v>0</v>
      </c>
      <c r="V1612" s="162"/>
    </row>
    <row r="1613" spans="1:22" x14ac:dyDescent="0.25">
      <c r="A1613" s="98"/>
      <c r="B1613" s="95">
        <v>43497</v>
      </c>
      <c r="C1613" s="162" t="s">
        <v>842</v>
      </c>
      <c r="D1613" s="161">
        <v>9</v>
      </c>
      <c r="E1613" s="162" t="s">
        <v>2048</v>
      </c>
      <c r="F1613" s="162" t="s">
        <v>1231</v>
      </c>
      <c r="G1613" s="162"/>
      <c r="H1613" s="161">
        <v>1</v>
      </c>
      <c r="I1613" s="99" t="s">
        <v>62</v>
      </c>
      <c r="J1613" s="99" t="s">
        <v>63</v>
      </c>
      <c r="K1613" s="161" t="str">
        <f t="shared" si="1628"/>
        <v>NG_09_03_5701p57.22</v>
      </c>
      <c r="L1613" s="79">
        <v>0</v>
      </c>
      <c r="M1613" s="100">
        <f t="shared" ref="M1613:U1613" si="1634">(L1613*M$5)</f>
        <v>0</v>
      </c>
      <c r="N1613" s="100">
        <f t="shared" si="1634"/>
        <v>0</v>
      </c>
      <c r="O1613" s="100">
        <f t="shared" si="1634"/>
        <v>0</v>
      </c>
      <c r="P1613" s="100">
        <f t="shared" si="1634"/>
        <v>0</v>
      </c>
      <c r="Q1613" s="100">
        <f t="shared" si="1634"/>
        <v>0</v>
      </c>
      <c r="R1613" s="100">
        <f t="shared" si="1634"/>
        <v>0</v>
      </c>
      <c r="S1613" s="100">
        <f t="shared" si="1634"/>
        <v>0</v>
      </c>
      <c r="T1613" s="100">
        <f t="shared" si="1634"/>
        <v>0</v>
      </c>
      <c r="U1613" s="100">
        <f t="shared" si="1634"/>
        <v>0</v>
      </c>
      <c r="V1613" s="162"/>
    </row>
    <row r="1614" spans="1:22" x14ac:dyDescent="0.25">
      <c r="A1614" s="98"/>
      <c r="B1614" s="95">
        <v>43497</v>
      </c>
      <c r="C1614" s="162" t="s">
        <v>842</v>
      </c>
      <c r="D1614" s="161">
        <v>9</v>
      </c>
      <c r="E1614" s="162" t="s">
        <v>2049</v>
      </c>
      <c r="F1614" s="162" t="s">
        <v>1231</v>
      </c>
      <c r="G1614" s="162"/>
      <c r="H1614" s="161">
        <v>1</v>
      </c>
      <c r="I1614" s="99" t="s">
        <v>62</v>
      </c>
      <c r="J1614" s="99" t="s">
        <v>63</v>
      </c>
      <c r="K1614" s="161" t="str">
        <f t="shared" si="1628"/>
        <v>NG_09_03_5702p57.22</v>
      </c>
      <c r="L1614" s="79">
        <v>0</v>
      </c>
      <c r="M1614" s="100">
        <f t="shared" ref="M1614:U1614" si="1635">(L1614*M$5)</f>
        <v>0</v>
      </c>
      <c r="N1614" s="100">
        <f t="shared" si="1635"/>
        <v>0</v>
      </c>
      <c r="O1614" s="100">
        <f t="shared" si="1635"/>
        <v>0</v>
      </c>
      <c r="P1614" s="100">
        <f t="shared" si="1635"/>
        <v>0</v>
      </c>
      <c r="Q1614" s="100">
        <f t="shared" si="1635"/>
        <v>0</v>
      </c>
      <c r="R1614" s="100">
        <f t="shared" si="1635"/>
        <v>0</v>
      </c>
      <c r="S1614" s="100">
        <f t="shared" si="1635"/>
        <v>0</v>
      </c>
      <c r="T1614" s="100">
        <f t="shared" si="1635"/>
        <v>0</v>
      </c>
      <c r="U1614" s="100">
        <f t="shared" si="1635"/>
        <v>0</v>
      </c>
      <c r="V1614" s="162"/>
    </row>
    <row r="1615" spans="1:22" x14ac:dyDescent="0.25">
      <c r="A1615" s="98" t="s">
        <v>637</v>
      </c>
      <c r="B1615" s="95">
        <v>43497</v>
      </c>
      <c r="C1615" s="162" t="s">
        <v>842</v>
      </c>
      <c r="D1615" s="161">
        <v>13</v>
      </c>
      <c r="E1615" s="162" t="s">
        <v>2050</v>
      </c>
      <c r="F1615" s="162" t="s">
        <v>1344</v>
      </c>
      <c r="G1615" s="162" t="s">
        <v>1969</v>
      </c>
      <c r="H1615" s="161">
        <v>1</v>
      </c>
      <c r="I1615" s="99" t="s">
        <v>62</v>
      </c>
      <c r="J1615" s="99" t="s">
        <v>63</v>
      </c>
      <c r="K1615" s="161" t="str">
        <f t="shared" si="1628"/>
        <v>NG_13_18_5703p57.22</v>
      </c>
      <c r="L1615" s="79">
        <v>0</v>
      </c>
      <c r="M1615" s="100">
        <f t="shared" ref="M1615:U1615" si="1636">(L1615*M$5)</f>
        <v>0</v>
      </c>
      <c r="N1615" s="100">
        <f t="shared" si="1636"/>
        <v>0</v>
      </c>
      <c r="O1615" s="100">
        <f t="shared" si="1636"/>
        <v>0</v>
      </c>
      <c r="P1615" s="100">
        <f t="shared" si="1636"/>
        <v>0</v>
      </c>
      <c r="Q1615" s="100">
        <f t="shared" si="1636"/>
        <v>0</v>
      </c>
      <c r="R1615" s="100">
        <f t="shared" si="1636"/>
        <v>0</v>
      </c>
      <c r="S1615" s="100">
        <f t="shared" si="1636"/>
        <v>0</v>
      </c>
      <c r="T1615" s="100">
        <f t="shared" si="1636"/>
        <v>0</v>
      </c>
      <c r="U1615" s="100">
        <f t="shared" si="1636"/>
        <v>0</v>
      </c>
      <c r="V1615" s="162"/>
    </row>
    <row r="1616" spans="1:22" x14ac:dyDescent="0.25">
      <c r="A1616" s="98" t="s">
        <v>637</v>
      </c>
      <c r="B1616" s="95">
        <v>43497</v>
      </c>
      <c r="C1616" s="162" t="s">
        <v>842</v>
      </c>
      <c r="D1616" s="161">
        <v>13</v>
      </c>
      <c r="E1616" s="162" t="s">
        <v>2051</v>
      </c>
      <c r="F1616" s="162" t="s">
        <v>1344</v>
      </c>
      <c r="G1616" s="162" t="s">
        <v>1986</v>
      </c>
      <c r="H1616" s="161">
        <v>1</v>
      </c>
      <c r="I1616" s="99" t="s">
        <v>62</v>
      </c>
      <c r="J1616" s="99" t="s">
        <v>63</v>
      </c>
      <c r="K1616" s="161" t="str">
        <f t="shared" si="1628"/>
        <v>NG_13_18_5704p57.22</v>
      </c>
      <c r="L1616" s="79">
        <v>0</v>
      </c>
      <c r="M1616" s="100">
        <f t="shared" ref="M1616:U1616" si="1637">(L1616*M$5)</f>
        <v>0</v>
      </c>
      <c r="N1616" s="100">
        <f t="shared" si="1637"/>
        <v>0</v>
      </c>
      <c r="O1616" s="100">
        <f t="shared" si="1637"/>
        <v>0</v>
      </c>
      <c r="P1616" s="100">
        <f t="shared" si="1637"/>
        <v>0</v>
      </c>
      <c r="Q1616" s="100">
        <f t="shared" si="1637"/>
        <v>0</v>
      </c>
      <c r="R1616" s="100">
        <f t="shared" si="1637"/>
        <v>0</v>
      </c>
      <c r="S1616" s="100">
        <f t="shared" si="1637"/>
        <v>0</v>
      </c>
      <c r="T1616" s="100">
        <f t="shared" si="1637"/>
        <v>0</v>
      </c>
      <c r="U1616" s="100">
        <f t="shared" si="1637"/>
        <v>0</v>
      </c>
      <c r="V1616" s="162"/>
    </row>
    <row r="1617" spans="1:22" x14ac:dyDescent="0.25">
      <c r="A1617" t="s">
        <v>86</v>
      </c>
      <c r="B1617" s="95">
        <v>45717</v>
      </c>
      <c r="C1617" t="s">
        <v>842</v>
      </c>
      <c r="D1617" s="2">
        <v>5</v>
      </c>
      <c r="E1617" t="s">
        <v>2052</v>
      </c>
      <c r="F1617" t="s">
        <v>1291</v>
      </c>
      <c r="H1617">
        <v>1</v>
      </c>
      <c r="I1617" t="s">
        <v>39</v>
      </c>
      <c r="J1617" t="s">
        <v>1139</v>
      </c>
      <c r="K1617" t="str">
        <f t="shared" si="1628"/>
        <v>NG_514K_5701p57.08</v>
      </c>
      <c r="L1617" s="79">
        <v>0</v>
      </c>
      <c r="M1617" s="100">
        <f t="shared" ref="M1617:U1617" si="1638">(L1617*M$5)</f>
        <v>0</v>
      </c>
      <c r="N1617" s="100">
        <f t="shared" si="1638"/>
        <v>0</v>
      </c>
      <c r="O1617" s="100">
        <f t="shared" si="1638"/>
        <v>0</v>
      </c>
      <c r="P1617" s="100">
        <f t="shared" si="1638"/>
        <v>0</v>
      </c>
      <c r="Q1617" s="100">
        <f t="shared" si="1638"/>
        <v>0</v>
      </c>
      <c r="R1617" s="100">
        <f t="shared" si="1638"/>
        <v>0</v>
      </c>
      <c r="S1617" s="100">
        <f t="shared" si="1638"/>
        <v>0</v>
      </c>
      <c r="T1617" s="100">
        <f t="shared" si="1638"/>
        <v>0</v>
      </c>
      <c r="U1617" s="100">
        <f t="shared" si="1638"/>
        <v>0</v>
      </c>
    </row>
    <row r="1618" spans="1:22" x14ac:dyDescent="0.25">
      <c r="A1618" s="98" t="s">
        <v>86</v>
      </c>
      <c r="B1618" s="95">
        <v>43709</v>
      </c>
      <c r="C1618" s="162" t="s">
        <v>842</v>
      </c>
      <c r="D1618" s="161" t="s">
        <v>1999</v>
      </c>
      <c r="E1618" s="162" t="s">
        <v>2053</v>
      </c>
      <c r="F1618" s="162" t="s">
        <v>1133</v>
      </c>
      <c r="G1618" s="162"/>
      <c r="H1618" s="161">
        <v>1</v>
      </c>
      <c r="I1618" s="99" t="s">
        <v>45</v>
      </c>
      <c r="J1618" s="99" t="s">
        <v>46</v>
      </c>
      <c r="K1618" s="161" t="str">
        <f t="shared" si="1628"/>
        <v>NG_S_06_5701p57.12</v>
      </c>
      <c r="L1618" s="79">
        <v>0</v>
      </c>
      <c r="M1618" s="100">
        <f t="shared" ref="M1618:U1618" si="1639">(L1618*M$5)</f>
        <v>0</v>
      </c>
      <c r="N1618" s="100">
        <f t="shared" si="1639"/>
        <v>0</v>
      </c>
      <c r="O1618" s="100">
        <f t="shared" si="1639"/>
        <v>0</v>
      </c>
      <c r="P1618" s="100">
        <f t="shared" si="1639"/>
        <v>0</v>
      </c>
      <c r="Q1618" s="100">
        <f t="shared" si="1639"/>
        <v>0</v>
      </c>
      <c r="R1618" s="100">
        <f t="shared" si="1639"/>
        <v>0</v>
      </c>
      <c r="S1618" s="100">
        <f t="shared" si="1639"/>
        <v>0</v>
      </c>
      <c r="T1618" s="100">
        <f t="shared" si="1639"/>
        <v>0</v>
      </c>
      <c r="U1618" s="100">
        <f t="shared" si="1639"/>
        <v>0</v>
      </c>
      <c r="V1618" s="162" t="s">
        <v>46</v>
      </c>
    </row>
    <row r="1619" spans="1:22" x14ac:dyDescent="0.25">
      <c r="A1619" s="98" t="s">
        <v>86</v>
      </c>
      <c r="B1619" s="95">
        <v>43709</v>
      </c>
      <c r="C1619" s="162" t="s">
        <v>842</v>
      </c>
      <c r="D1619" s="161" t="s">
        <v>1999</v>
      </c>
      <c r="E1619" s="162" t="s">
        <v>2054</v>
      </c>
      <c r="F1619" s="162" t="s">
        <v>1133</v>
      </c>
      <c r="G1619" s="162"/>
      <c r="H1619" s="161">
        <v>1</v>
      </c>
      <c r="I1619" s="99" t="s">
        <v>45</v>
      </c>
      <c r="J1619" s="99" t="s">
        <v>46</v>
      </c>
      <c r="K1619" s="161" t="str">
        <f t="shared" si="1628"/>
        <v>NG_S_08_5712p57.12</v>
      </c>
      <c r="L1619" s="79">
        <v>0</v>
      </c>
      <c r="M1619" s="100">
        <f t="shared" ref="M1619:U1619" si="1640">(L1619*M$5)</f>
        <v>0</v>
      </c>
      <c r="N1619" s="100">
        <f t="shared" si="1640"/>
        <v>0</v>
      </c>
      <c r="O1619" s="100">
        <f t="shared" si="1640"/>
        <v>0</v>
      </c>
      <c r="P1619" s="100">
        <f t="shared" si="1640"/>
        <v>0</v>
      </c>
      <c r="Q1619" s="100">
        <f t="shared" si="1640"/>
        <v>0</v>
      </c>
      <c r="R1619" s="100">
        <f t="shared" si="1640"/>
        <v>0</v>
      </c>
      <c r="S1619" s="100">
        <f t="shared" si="1640"/>
        <v>0</v>
      </c>
      <c r="T1619" s="100">
        <f t="shared" si="1640"/>
        <v>0</v>
      </c>
      <c r="U1619" s="100">
        <f t="shared" si="1640"/>
        <v>0</v>
      </c>
      <c r="V1619" s="162" t="s">
        <v>46</v>
      </c>
    </row>
    <row r="1620" spans="1:22" x14ac:dyDescent="0.25">
      <c r="A1620" s="98" t="s">
        <v>86</v>
      </c>
      <c r="B1620" s="95">
        <v>43709</v>
      </c>
      <c r="C1620" s="162" t="s">
        <v>842</v>
      </c>
      <c r="D1620" s="161" t="s">
        <v>1999</v>
      </c>
      <c r="E1620" s="162" t="s">
        <v>2055</v>
      </c>
      <c r="F1620" s="162" t="s">
        <v>1133</v>
      </c>
      <c r="G1620" s="162"/>
      <c r="H1620" s="161">
        <v>1</v>
      </c>
      <c r="I1620" s="99" t="s">
        <v>45</v>
      </c>
      <c r="J1620" s="99" t="s">
        <v>46</v>
      </c>
      <c r="K1620" s="161" t="str">
        <f t="shared" si="1628"/>
        <v>NG_S_10_5710p57.12</v>
      </c>
      <c r="L1620" s="79">
        <v>0</v>
      </c>
      <c r="M1620" s="100">
        <f t="shared" ref="M1620:U1620" si="1641">(L1620*M$5)</f>
        <v>0</v>
      </c>
      <c r="N1620" s="100">
        <f t="shared" si="1641"/>
        <v>0</v>
      </c>
      <c r="O1620" s="100">
        <f t="shared" si="1641"/>
        <v>0</v>
      </c>
      <c r="P1620" s="100">
        <f t="shared" si="1641"/>
        <v>0</v>
      </c>
      <c r="Q1620" s="100">
        <f t="shared" si="1641"/>
        <v>0</v>
      </c>
      <c r="R1620" s="100">
        <f t="shared" si="1641"/>
        <v>0</v>
      </c>
      <c r="S1620" s="100">
        <f t="shared" si="1641"/>
        <v>0</v>
      </c>
      <c r="T1620" s="100">
        <f t="shared" si="1641"/>
        <v>0</v>
      </c>
      <c r="U1620" s="100">
        <f t="shared" si="1641"/>
        <v>0</v>
      </c>
      <c r="V1620" s="162" t="s">
        <v>46</v>
      </c>
    </row>
    <row r="1621" spans="1:22" x14ac:dyDescent="0.25">
      <c r="A1621" s="98" t="s">
        <v>86</v>
      </c>
      <c r="B1621" s="95">
        <v>43709</v>
      </c>
      <c r="C1621" s="162" t="s">
        <v>842</v>
      </c>
      <c r="D1621" s="161" t="s">
        <v>1999</v>
      </c>
      <c r="E1621" s="162" t="s">
        <v>2056</v>
      </c>
      <c r="F1621" s="162" t="s">
        <v>1133</v>
      </c>
      <c r="G1621" s="162"/>
      <c r="H1621" s="161">
        <v>1</v>
      </c>
      <c r="I1621" s="99" t="s">
        <v>45</v>
      </c>
      <c r="J1621" s="99" t="s">
        <v>46</v>
      </c>
      <c r="K1621" s="161" t="str">
        <f t="shared" si="1628"/>
        <v>NG_S_12_5701p57.12</v>
      </c>
      <c r="L1621" s="79">
        <v>0</v>
      </c>
      <c r="M1621" s="100">
        <f t="shared" ref="M1621:U1621" si="1642">(L1621*M$5)</f>
        <v>0</v>
      </c>
      <c r="N1621" s="100">
        <f t="shared" si="1642"/>
        <v>0</v>
      </c>
      <c r="O1621" s="100">
        <f t="shared" si="1642"/>
        <v>0</v>
      </c>
      <c r="P1621" s="100">
        <f t="shared" si="1642"/>
        <v>0</v>
      </c>
      <c r="Q1621" s="100">
        <f t="shared" si="1642"/>
        <v>0</v>
      </c>
      <c r="R1621" s="100">
        <f t="shared" si="1642"/>
        <v>0</v>
      </c>
      <c r="S1621" s="100">
        <f t="shared" si="1642"/>
        <v>0</v>
      </c>
      <c r="T1621" s="100">
        <f t="shared" si="1642"/>
        <v>0</v>
      </c>
      <c r="U1621" s="100">
        <f t="shared" si="1642"/>
        <v>0</v>
      </c>
      <c r="V1621" s="162" t="s">
        <v>46</v>
      </c>
    </row>
    <row r="1622" spans="1:22" x14ac:dyDescent="0.25">
      <c r="A1622" s="98" t="s">
        <v>86</v>
      </c>
      <c r="B1622" s="95">
        <v>43709</v>
      </c>
      <c r="C1622" s="162" t="s">
        <v>842</v>
      </c>
      <c r="D1622" s="161" t="s">
        <v>1999</v>
      </c>
      <c r="E1622" s="162" t="s">
        <v>2057</v>
      </c>
      <c r="F1622" s="162" t="s">
        <v>1133</v>
      </c>
      <c r="G1622" s="162"/>
      <c r="H1622" s="161">
        <v>1</v>
      </c>
      <c r="I1622" s="99" t="s">
        <v>45</v>
      </c>
      <c r="J1622" s="99" t="s">
        <v>46</v>
      </c>
      <c r="K1622" s="161" t="str">
        <f t="shared" si="1628"/>
        <v>NG_S_16_5701p57.12</v>
      </c>
      <c r="L1622" s="79">
        <v>0</v>
      </c>
      <c r="M1622" s="100">
        <f t="shared" ref="M1622:U1622" si="1643">(L1622*M$5)</f>
        <v>0</v>
      </c>
      <c r="N1622" s="100">
        <f t="shared" si="1643"/>
        <v>0</v>
      </c>
      <c r="O1622" s="100">
        <f t="shared" si="1643"/>
        <v>0</v>
      </c>
      <c r="P1622" s="100">
        <f t="shared" si="1643"/>
        <v>0</v>
      </c>
      <c r="Q1622" s="100">
        <f t="shared" si="1643"/>
        <v>0</v>
      </c>
      <c r="R1622" s="100">
        <f t="shared" si="1643"/>
        <v>0</v>
      </c>
      <c r="S1622" s="100">
        <f t="shared" si="1643"/>
        <v>0</v>
      </c>
      <c r="T1622" s="100">
        <f t="shared" si="1643"/>
        <v>0</v>
      </c>
      <c r="U1622" s="100">
        <f t="shared" si="1643"/>
        <v>0</v>
      </c>
      <c r="V1622" s="162" t="s">
        <v>46</v>
      </c>
    </row>
    <row r="1623" spans="1:22" x14ac:dyDescent="0.25">
      <c r="A1623" s="98" t="s">
        <v>86</v>
      </c>
      <c r="B1623" s="95">
        <v>43709</v>
      </c>
      <c r="C1623" s="162" t="s">
        <v>842</v>
      </c>
      <c r="D1623" s="161" t="s">
        <v>1999</v>
      </c>
      <c r="E1623" s="162" t="s">
        <v>2058</v>
      </c>
      <c r="F1623" s="162" t="s">
        <v>1133</v>
      </c>
      <c r="G1623" s="162"/>
      <c r="H1623" s="161">
        <v>1</v>
      </c>
      <c r="I1623" s="99" t="s">
        <v>45</v>
      </c>
      <c r="J1623" s="99" t="s">
        <v>46</v>
      </c>
      <c r="K1623" s="161" t="str">
        <f t="shared" si="1628"/>
        <v>NG_S_16_5702p57.12</v>
      </c>
      <c r="L1623" s="79">
        <v>0</v>
      </c>
      <c r="M1623" s="100">
        <f t="shared" ref="M1623:U1623" si="1644">(L1623*M$5)</f>
        <v>0</v>
      </c>
      <c r="N1623" s="100">
        <f t="shared" si="1644"/>
        <v>0</v>
      </c>
      <c r="O1623" s="100">
        <f t="shared" si="1644"/>
        <v>0</v>
      </c>
      <c r="P1623" s="100">
        <f t="shared" si="1644"/>
        <v>0</v>
      </c>
      <c r="Q1623" s="100">
        <f t="shared" si="1644"/>
        <v>0</v>
      </c>
      <c r="R1623" s="100">
        <f t="shared" si="1644"/>
        <v>0</v>
      </c>
      <c r="S1623" s="100">
        <f t="shared" si="1644"/>
        <v>0</v>
      </c>
      <c r="T1623" s="100">
        <f t="shared" si="1644"/>
        <v>0</v>
      </c>
      <c r="U1623" s="100">
        <f t="shared" si="1644"/>
        <v>0</v>
      </c>
      <c r="V1623" s="162" t="s">
        <v>46</v>
      </c>
    </row>
    <row r="1624" spans="1:22" x14ac:dyDescent="0.25">
      <c r="A1624" s="98" t="s">
        <v>86</v>
      </c>
      <c r="B1624" s="95">
        <v>43709</v>
      </c>
      <c r="C1624" s="162" t="s">
        <v>842</v>
      </c>
      <c r="D1624" s="161" t="s">
        <v>1999</v>
      </c>
      <c r="E1624" s="162" t="s">
        <v>2059</v>
      </c>
      <c r="F1624" s="162" t="s">
        <v>1133</v>
      </c>
      <c r="G1624" s="162"/>
      <c r="H1624" s="161">
        <v>1</v>
      </c>
      <c r="I1624" s="99" t="s">
        <v>45</v>
      </c>
      <c r="J1624" s="99" t="s">
        <v>46</v>
      </c>
      <c r="K1624" s="161" t="str">
        <f t="shared" si="1628"/>
        <v>NG_S_22_5701p57.12</v>
      </c>
      <c r="L1624" s="79">
        <v>0</v>
      </c>
      <c r="M1624" s="100">
        <f t="shared" ref="M1624:U1624" si="1645">(L1624*M$5)</f>
        <v>0</v>
      </c>
      <c r="N1624" s="100">
        <f t="shared" si="1645"/>
        <v>0</v>
      </c>
      <c r="O1624" s="100">
        <f t="shared" si="1645"/>
        <v>0</v>
      </c>
      <c r="P1624" s="100">
        <f t="shared" si="1645"/>
        <v>0</v>
      </c>
      <c r="Q1624" s="100">
        <f t="shared" si="1645"/>
        <v>0</v>
      </c>
      <c r="R1624" s="100">
        <f t="shared" si="1645"/>
        <v>0</v>
      </c>
      <c r="S1624" s="100">
        <f t="shared" si="1645"/>
        <v>0</v>
      </c>
      <c r="T1624" s="100">
        <f t="shared" si="1645"/>
        <v>0</v>
      </c>
      <c r="U1624" s="100">
        <f t="shared" si="1645"/>
        <v>0</v>
      </c>
      <c r="V1624" s="162" t="s">
        <v>46</v>
      </c>
    </row>
    <row r="1625" spans="1:22" x14ac:dyDescent="0.25">
      <c r="A1625" s="98" t="s">
        <v>86</v>
      </c>
      <c r="B1625" s="95">
        <v>43709</v>
      </c>
      <c r="C1625" s="162" t="s">
        <v>842</v>
      </c>
      <c r="D1625" s="161" t="s">
        <v>1999</v>
      </c>
      <c r="E1625" s="162" t="s">
        <v>2060</v>
      </c>
      <c r="F1625" s="162" t="s">
        <v>1133</v>
      </c>
      <c r="G1625" s="162"/>
      <c r="H1625" s="161">
        <v>1</v>
      </c>
      <c r="I1625" s="99" t="s">
        <v>45</v>
      </c>
      <c r="J1625" s="99" t="s">
        <v>46</v>
      </c>
      <c r="K1625" s="161" t="str">
        <f t="shared" si="1628"/>
        <v>NG_S_24_5701p57.12</v>
      </c>
      <c r="L1625" s="79">
        <v>0</v>
      </c>
      <c r="M1625" s="100">
        <f t="shared" ref="M1625:U1625" si="1646">(L1625*M$5)</f>
        <v>0</v>
      </c>
      <c r="N1625" s="100">
        <f t="shared" si="1646"/>
        <v>0</v>
      </c>
      <c r="O1625" s="100">
        <f t="shared" si="1646"/>
        <v>0</v>
      </c>
      <c r="P1625" s="100">
        <f t="shared" si="1646"/>
        <v>0</v>
      </c>
      <c r="Q1625" s="100">
        <f t="shared" si="1646"/>
        <v>0</v>
      </c>
      <c r="R1625" s="100">
        <f t="shared" si="1646"/>
        <v>0</v>
      </c>
      <c r="S1625" s="100">
        <f t="shared" si="1646"/>
        <v>0</v>
      </c>
      <c r="T1625" s="100">
        <f t="shared" si="1646"/>
        <v>0</v>
      </c>
      <c r="U1625" s="100">
        <f t="shared" si="1646"/>
        <v>0</v>
      </c>
      <c r="V1625" s="162" t="s">
        <v>46</v>
      </c>
    </row>
    <row r="1626" spans="1:22" x14ac:dyDescent="0.25">
      <c r="A1626" s="98" t="s">
        <v>86</v>
      </c>
      <c r="B1626" s="95">
        <v>43709</v>
      </c>
      <c r="C1626" s="162" t="s">
        <v>842</v>
      </c>
      <c r="D1626" s="161" t="s">
        <v>1999</v>
      </c>
      <c r="E1626" s="162" t="s">
        <v>2061</v>
      </c>
      <c r="F1626" s="162" t="s">
        <v>1133</v>
      </c>
      <c r="G1626" s="162"/>
      <c r="H1626" s="161">
        <v>1</v>
      </c>
      <c r="I1626" s="99" t="s">
        <v>45</v>
      </c>
      <c r="J1626" s="99" t="s">
        <v>46</v>
      </c>
      <c r="K1626" s="161" t="str">
        <f t="shared" si="1628"/>
        <v>NG_S_26_5721p57.12</v>
      </c>
      <c r="L1626" s="79">
        <v>0</v>
      </c>
      <c r="M1626" s="100">
        <f t="shared" ref="M1626:U1626" si="1647">(L1626*M$5)</f>
        <v>0</v>
      </c>
      <c r="N1626" s="100">
        <f t="shared" si="1647"/>
        <v>0</v>
      </c>
      <c r="O1626" s="100">
        <f t="shared" si="1647"/>
        <v>0</v>
      </c>
      <c r="P1626" s="100">
        <f t="shared" si="1647"/>
        <v>0</v>
      </c>
      <c r="Q1626" s="100">
        <f t="shared" si="1647"/>
        <v>0</v>
      </c>
      <c r="R1626" s="100">
        <f t="shared" si="1647"/>
        <v>0</v>
      </c>
      <c r="S1626" s="100">
        <f t="shared" si="1647"/>
        <v>0</v>
      </c>
      <c r="T1626" s="100">
        <f t="shared" si="1647"/>
        <v>0</v>
      </c>
      <c r="U1626" s="100">
        <f t="shared" si="1647"/>
        <v>0</v>
      </c>
      <c r="V1626" s="162" t="s">
        <v>46</v>
      </c>
    </row>
    <row r="1627" spans="1:22" x14ac:dyDescent="0.25">
      <c r="A1627" t="s">
        <v>86</v>
      </c>
      <c r="B1627" s="95">
        <v>45717</v>
      </c>
      <c r="C1627" t="s">
        <v>842</v>
      </c>
      <c r="D1627" s="2" t="s">
        <v>1999</v>
      </c>
      <c r="E1627" t="s">
        <v>2062</v>
      </c>
      <c r="F1627" t="s">
        <v>1291</v>
      </c>
      <c r="H1627">
        <v>1</v>
      </c>
      <c r="I1627" t="s">
        <v>39</v>
      </c>
      <c r="J1627" t="s">
        <v>1139</v>
      </c>
      <c r="K1627" t="str">
        <f t="shared" si="1628"/>
        <v>NG_S18_5701p57.08</v>
      </c>
      <c r="L1627" s="79">
        <v>0</v>
      </c>
      <c r="M1627" s="100">
        <f t="shared" ref="M1627:U1627" si="1648">(L1627*M$5)</f>
        <v>0</v>
      </c>
      <c r="N1627" s="100">
        <f t="shared" si="1648"/>
        <v>0</v>
      </c>
      <c r="O1627" s="100">
        <f t="shared" si="1648"/>
        <v>0</v>
      </c>
      <c r="P1627" s="100">
        <f t="shared" si="1648"/>
        <v>0</v>
      </c>
      <c r="Q1627" s="100">
        <f t="shared" si="1648"/>
        <v>0</v>
      </c>
      <c r="R1627" s="100">
        <f t="shared" si="1648"/>
        <v>0</v>
      </c>
      <c r="S1627" s="100">
        <f t="shared" si="1648"/>
        <v>0</v>
      </c>
      <c r="T1627" s="100">
        <f t="shared" si="1648"/>
        <v>0</v>
      </c>
      <c r="U1627" s="100">
        <f t="shared" si="1648"/>
        <v>0</v>
      </c>
    </row>
    <row r="1628" spans="1:22" x14ac:dyDescent="0.25">
      <c r="A1628"/>
      <c r="B1628" s="95">
        <v>45809</v>
      </c>
      <c r="C1628" t="s">
        <v>859</v>
      </c>
      <c r="D1628" s="2">
        <v>0</v>
      </c>
      <c r="E1628" t="s">
        <v>2063</v>
      </c>
      <c r="F1628" t="s">
        <v>1133</v>
      </c>
      <c r="H1628">
        <v>1</v>
      </c>
      <c r="I1628" t="s">
        <v>45</v>
      </c>
      <c r="J1628" t="s">
        <v>46</v>
      </c>
      <c r="K1628" t="str">
        <f t="shared" si="1628"/>
        <v>NS_00_12_5701p57.12</v>
      </c>
      <c r="L1628" s="79">
        <v>0</v>
      </c>
      <c r="M1628" s="100">
        <f t="shared" ref="M1628:U1628" si="1649">(L1628*M$5)</f>
        <v>0</v>
      </c>
      <c r="N1628" s="100">
        <f t="shared" si="1649"/>
        <v>0</v>
      </c>
      <c r="O1628" s="100">
        <f t="shared" si="1649"/>
        <v>0</v>
      </c>
      <c r="P1628" s="100">
        <f t="shared" si="1649"/>
        <v>0</v>
      </c>
      <c r="Q1628" s="100">
        <f t="shared" si="1649"/>
        <v>0</v>
      </c>
      <c r="R1628" s="100">
        <f t="shared" si="1649"/>
        <v>0</v>
      </c>
      <c r="S1628" s="100">
        <f t="shared" si="1649"/>
        <v>0</v>
      </c>
      <c r="T1628" s="100">
        <f t="shared" si="1649"/>
        <v>0</v>
      </c>
      <c r="U1628" s="100">
        <f t="shared" si="1649"/>
        <v>0</v>
      </c>
    </row>
    <row r="1629" spans="1:22" x14ac:dyDescent="0.25">
      <c r="A1629"/>
      <c r="B1629" s="95">
        <v>45809</v>
      </c>
      <c r="C1629" t="s">
        <v>859</v>
      </c>
      <c r="D1629" s="2">
        <v>0</v>
      </c>
      <c r="E1629" t="s">
        <v>2064</v>
      </c>
      <c r="F1629" t="s">
        <v>1133</v>
      </c>
      <c r="H1629">
        <v>1</v>
      </c>
      <c r="I1629" t="s">
        <v>45</v>
      </c>
      <c r="J1629" t="s">
        <v>46</v>
      </c>
      <c r="K1629" t="str">
        <f t="shared" si="1628"/>
        <v>NS_00_14_5701p57.12</v>
      </c>
      <c r="L1629" s="79">
        <v>0</v>
      </c>
      <c r="M1629" s="100">
        <f t="shared" ref="M1629:U1629" si="1650">(L1629*M$5)</f>
        <v>0</v>
      </c>
      <c r="N1629" s="100">
        <f t="shared" si="1650"/>
        <v>0</v>
      </c>
      <c r="O1629" s="100">
        <f t="shared" si="1650"/>
        <v>0</v>
      </c>
      <c r="P1629" s="100">
        <f t="shared" si="1650"/>
        <v>0</v>
      </c>
      <c r="Q1629" s="100">
        <f t="shared" si="1650"/>
        <v>0</v>
      </c>
      <c r="R1629" s="100">
        <f t="shared" si="1650"/>
        <v>0</v>
      </c>
      <c r="S1629" s="100">
        <f t="shared" si="1650"/>
        <v>0</v>
      </c>
      <c r="T1629" s="100">
        <f t="shared" si="1650"/>
        <v>0</v>
      </c>
      <c r="U1629" s="100">
        <f t="shared" si="1650"/>
        <v>0</v>
      </c>
    </row>
    <row r="1630" spans="1:22" x14ac:dyDescent="0.25">
      <c r="A1630"/>
      <c r="B1630" s="95">
        <v>45809</v>
      </c>
      <c r="C1630" t="s">
        <v>859</v>
      </c>
      <c r="D1630" s="2">
        <v>0</v>
      </c>
      <c r="E1630" t="s">
        <v>2065</v>
      </c>
      <c r="F1630" t="s">
        <v>1133</v>
      </c>
      <c r="H1630">
        <v>1</v>
      </c>
      <c r="I1630" t="s">
        <v>45</v>
      </c>
      <c r="J1630" t="s">
        <v>46</v>
      </c>
      <c r="K1630" t="str">
        <f t="shared" si="1628"/>
        <v>NS_00_18_5701p57.12</v>
      </c>
      <c r="L1630" s="79">
        <v>0</v>
      </c>
      <c r="M1630" s="100">
        <f t="shared" ref="M1630:U1630" si="1651">(L1630*M$5)</f>
        <v>0</v>
      </c>
      <c r="N1630" s="100">
        <f t="shared" si="1651"/>
        <v>0</v>
      </c>
      <c r="O1630" s="100">
        <f t="shared" si="1651"/>
        <v>0</v>
      </c>
      <c r="P1630" s="100">
        <f t="shared" si="1651"/>
        <v>0</v>
      </c>
      <c r="Q1630" s="100">
        <f t="shared" si="1651"/>
        <v>0</v>
      </c>
      <c r="R1630" s="100">
        <f t="shared" si="1651"/>
        <v>0</v>
      </c>
      <c r="S1630" s="100">
        <f t="shared" si="1651"/>
        <v>0</v>
      </c>
      <c r="T1630" s="100">
        <f t="shared" si="1651"/>
        <v>0</v>
      </c>
      <c r="U1630" s="100">
        <f t="shared" si="1651"/>
        <v>0</v>
      </c>
    </row>
    <row r="1631" spans="1:22" x14ac:dyDescent="0.25">
      <c r="A1631"/>
      <c r="B1631" s="95">
        <v>45809</v>
      </c>
      <c r="C1631" t="s">
        <v>859</v>
      </c>
      <c r="D1631" s="2">
        <v>0</v>
      </c>
      <c r="E1631" t="s">
        <v>2066</v>
      </c>
      <c r="F1631" t="s">
        <v>1133</v>
      </c>
      <c r="H1631">
        <v>1</v>
      </c>
      <c r="I1631" t="s">
        <v>45</v>
      </c>
      <c r="J1631" t="s">
        <v>46</v>
      </c>
      <c r="K1631" t="str">
        <f t="shared" si="1628"/>
        <v>NS_00_24_5701p57.12</v>
      </c>
      <c r="L1631" s="79">
        <v>0</v>
      </c>
      <c r="M1631" s="100">
        <f t="shared" ref="M1631:U1631" si="1652">(L1631*M$5)</f>
        <v>0</v>
      </c>
      <c r="N1631" s="100">
        <f t="shared" si="1652"/>
        <v>0</v>
      </c>
      <c r="O1631" s="100">
        <f t="shared" si="1652"/>
        <v>0</v>
      </c>
      <c r="P1631" s="100">
        <f t="shared" si="1652"/>
        <v>0</v>
      </c>
      <c r="Q1631" s="100">
        <f t="shared" si="1652"/>
        <v>0</v>
      </c>
      <c r="R1631" s="100">
        <f t="shared" si="1652"/>
        <v>0</v>
      </c>
      <c r="S1631" s="100">
        <f t="shared" si="1652"/>
        <v>0</v>
      </c>
      <c r="T1631" s="100">
        <f t="shared" si="1652"/>
        <v>0</v>
      </c>
      <c r="U1631" s="100">
        <f t="shared" si="1652"/>
        <v>0</v>
      </c>
    </row>
    <row r="1632" spans="1:22" x14ac:dyDescent="0.25">
      <c r="A1632"/>
      <c r="B1632" s="95">
        <v>45717</v>
      </c>
      <c r="C1632" t="s">
        <v>859</v>
      </c>
      <c r="D1632" s="2">
        <v>0</v>
      </c>
      <c r="E1632" t="s">
        <v>2067</v>
      </c>
      <c r="F1632" t="s">
        <v>1454</v>
      </c>
      <c r="H1632">
        <v>1</v>
      </c>
      <c r="I1632" t="s">
        <v>43</v>
      </c>
      <c r="J1632" t="s">
        <v>44</v>
      </c>
      <c r="K1632" t="str">
        <f t="shared" si="1628"/>
        <v>NS_00_41_5701p57.11</v>
      </c>
      <c r="L1632" s="79">
        <v>0</v>
      </c>
      <c r="M1632" s="100">
        <f t="shared" ref="M1632:U1632" si="1653">(L1632*M$5)</f>
        <v>0</v>
      </c>
      <c r="N1632" s="100">
        <f t="shared" si="1653"/>
        <v>0</v>
      </c>
      <c r="O1632" s="100">
        <f t="shared" si="1653"/>
        <v>0</v>
      </c>
      <c r="P1632" s="100">
        <f t="shared" si="1653"/>
        <v>0</v>
      </c>
      <c r="Q1632" s="100">
        <f t="shared" si="1653"/>
        <v>0</v>
      </c>
      <c r="R1632" s="100">
        <f t="shared" si="1653"/>
        <v>0</v>
      </c>
      <c r="S1632" s="100">
        <f t="shared" si="1653"/>
        <v>0</v>
      </c>
      <c r="T1632" s="100">
        <f t="shared" si="1653"/>
        <v>0</v>
      </c>
      <c r="U1632" s="100">
        <f t="shared" si="1653"/>
        <v>0</v>
      </c>
    </row>
    <row r="1633" spans="1:22" x14ac:dyDescent="0.25">
      <c r="A1633"/>
      <c r="B1633" s="95">
        <v>45809</v>
      </c>
      <c r="C1633" t="s">
        <v>859</v>
      </c>
      <c r="D1633" s="2">
        <v>0</v>
      </c>
      <c r="E1633" t="s">
        <v>2067</v>
      </c>
      <c r="F1633" t="s">
        <v>1454</v>
      </c>
      <c r="H1633">
        <v>1</v>
      </c>
      <c r="I1633" t="s">
        <v>43</v>
      </c>
      <c r="J1633" t="s">
        <v>44</v>
      </c>
      <c r="K1633" t="str">
        <f t="shared" si="1628"/>
        <v>NS_00_41_5701p57.11</v>
      </c>
      <c r="L1633" s="79">
        <v>0</v>
      </c>
      <c r="M1633" s="100">
        <f t="shared" ref="M1633:U1633" si="1654">(L1633*M$5)</f>
        <v>0</v>
      </c>
      <c r="N1633" s="100">
        <f t="shared" si="1654"/>
        <v>0</v>
      </c>
      <c r="O1633" s="100">
        <f t="shared" si="1654"/>
        <v>0</v>
      </c>
      <c r="P1633" s="100">
        <f t="shared" si="1654"/>
        <v>0</v>
      </c>
      <c r="Q1633" s="100">
        <f t="shared" si="1654"/>
        <v>0</v>
      </c>
      <c r="R1633" s="100">
        <f t="shared" si="1654"/>
        <v>0</v>
      </c>
      <c r="S1633" s="100">
        <f t="shared" si="1654"/>
        <v>0</v>
      </c>
      <c r="T1633" s="100">
        <f t="shared" si="1654"/>
        <v>0</v>
      </c>
      <c r="U1633" s="100">
        <f t="shared" si="1654"/>
        <v>0</v>
      </c>
    </row>
    <row r="1634" spans="1:22" x14ac:dyDescent="0.25">
      <c r="A1634"/>
      <c r="B1634" s="95">
        <v>45901</v>
      </c>
      <c r="C1634" t="s">
        <v>859</v>
      </c>
      <c r="D1634" s="2">
        <v>0</v>
      </c>
      <c r="E1634" t="s">
        <v>2067</v>
      </c>
      <c r="F1634" t="s">
        <v>1454</v>
      </c>
      <c r="H1634">
        <v>1</v>
      </c>
      <c r="I1634" t="s">
        <v>43</v>
      </c>
      <c r="J1634" t="s">
        <v>44</v>
      </c>
      <c r="K1634" t="str">
        <f t="shared" si="1628"/>
        <v>NS_00_41_5701p57.11</v>
      </c>
      <c r="L1634" s="79">
        <v>0</v>
      </c>
      <c r="M1634" s="100">
        <f t="shared" ref="M1634:U1634" si="1655">(L1634*M$5)</f>
        <v>0</v>
      </c>
      <c r="N1634" s="100">
        <f t="shared" si="1655"/>
        <v>0</v>
      </c>
      <c r="O1634" s="100">
        <f t="shared" si="1655"/>
        <v>0</v>
      </c>
      <c r="P1634" s="100">
        <f t="shared" si="1655"/>
        <v>0</v>
      </c>
      <c r="Q1634" s="100">
        <f t="shared" si="1655"/>
        <v>0</v>
      </c>
      <c r="R1634" s="100">
        <f t="shared" si="1655"/>
        <v>0</v>
      </c>
      <c r="S1634" s="100">
        <f t="shared" si="1655"/>
        <v>0</v>
      </c>
      <c r="T1634" s="100">
        <f t="shared" si="1655"/>
        <v>0</v>
      </c>
      <c r="U1634" s="100">
        <f t="shared" si="1655"/>
        <v>0</v>
      </c>
    </row>
    <row r="1635" spans="1:22" x14ac:dyDescent="0.25">
      <c r="A1635"/>
      <c r="B1635" s="95">
        <v>45992</v>
      </c>
      <c r="C1635" t="s">
        <v>859</v>
      </c>
      <c r="D1635" s="2">
        <v>0</v>
      </c>
      <c r="E1635" t="s">
        <v>2067</v>
      </c>
      <c r="F1635" t="s">
        <v>1454</v>
      </c>
      <c r="H1635">
        <v>1</v>
      </c>
      <c r="I1635" t="s">
        <v>43</v>
      </c>
      <c r="J1635" t="s">
        <v>44</v>
      </c>
      <c r="K1635" t="str">
        <f t="shared" si="1628"/>
        <v>NS_00_41_5701p57.11</v>
      </c>
      <c r="L1635" s="79">
        <v>0</v>
      </c>
      <c r="M1635" s="100">
        <f t="shared" ref="M1635:U1635" si="1656">(L1635*M$5)</f>
        <v>0</v>
      </c>
      <c r="N1635" s="100">
        <f t="shared" si="1656"/>
        <v>0</v>
      </c>
      <c r="O1635" s="100">
        <f t="shared" si="1656"/>
        <v>0</v>
      </c>
      <c r="P1635" s="100">
        <f t="shared" si="1656"/>
        <v>0</v>
      </c>
      <c r="Q1635" s="100">
        <f t="shared" si="1656"/>
        <v>0</v>
      </c>
      <c r="R1635" s="100">
        <f t="shared" si="1656"/>
        <v>0</v>
      </c>
      <c r="S1635" s="100">
        <f t="shared" si="1656"/>
        <v>0</v>
      </c>
      <c r="T1635" s="100">
        <f t="shared" si="1656"/>
        <v>0</v>
      </c>
      <c r="U1635" s="100">
        <f t="shared" si="1656"/>
        <v>0</v>
      </c>
    </row>
    <row r="1636" spans="1:22" x14ac:dyDescent="0.25">
      <c r="A1636" s="98" t="s">
        <v>95</v>
      </c>
      <c r="B1636" s="95">
        <v>43497</v>
      </c>
      <c r="C1636" s="162" t="s">
        <v>859</v>
      </c>
      <c r="D1636" s="161">
        <v>1</v>
      </c>
      <c r="E1636" s="162" t="s">
        <v>2068</v>
      </c>
      <c r="F1636" s="162" t="s">
        <v>1759</v>
      </c>
      <c r="G1636" s="162"/>
      <c r="H1636" s="161">
        <v>1</v>
      </c>
      <c r="I1636" s="99" t="s">
        <v>1760</v>
      </c>
      <c r="J1636" s="99" t="s">
        <v>1761</v>
      </c>
      <c r="K1636" s="161" t="str">
        <f t="shared" si="1628"/>
        <v>NS_01_75_5701p57.14</v>
      </c>
      <c r="L1636" s="79">
        <v>0</v>
      </c>
      <c r="M1636" s="100">
        <f t="shared" ref="M1636:U1636" si="1657">(L1636*M$5)</f>
        <v>0</v>
      </c>
      <c r="N1636" s="100">
        <f t="shared" si="1657"/>
        <v>0</v>
      </c>
      <c r="O1636" s="100">
        <f t="shared" si="1657"/>
        <v>0</v>
      </c>
      <c r="P1636" s="100">
        <f t="shared" si="1657"/>
        <v>0</v>
      </c>
      <c r="Q1636" s="100">
        <f t="shared" si="1657"/>
        <v>0</v>
      </c>
      <c r="R1636" s="100">
        <f t="shared" si="1657"/>
        <v>0</v>
      </c>
      <c r="S1636" s="100">
        <f t="shared" si="1657"/>
        <v>0</v>
      </c>
      <c r="T1636" s="100">
        <f t="shared" si="1657"/>
        <v>0</v>
      </c>
      <c r="U1636" s="100">
        <f t="shared" si="1657"/>
        <v>0</v>
      </c>
      <c r="V1636" s="162" t="s">
        <v>1762</v>
      </c>
    </row>
    <row r="1637" spans="1:22" x14ac:dyDescent="0.25">
      <c r="A1637" s="98" t="s">
        <v>86</v>
      </c>
      <c r="B1637" s="95">
        <v>43709</v>
      </c>
      <c r="C1637" s="162" t="s">
        <v>859</v>
      </c>
      <c r="D1637" s="161">
        <v>2</v>
      </c>
      <c r="E1637" s="162" t="s">
        <v>2069</v>
      </c>
      <c r="F1637" s="162" t="s">
        <v>1133</v>
      </c>
      <c r="G1637" s="162"/>
      <c r="H1637" s="161">
        <v>1</v>
      </c>
      <c r="I1637" s="99" t="s">
        <v>45</v>
      </c>
      <c r="J1637" s="99" t="s">
        <v>46</v>
      </c>
      <c r="K1637" s="161" t="str">
        <f t="shared" si="1628"/>
        <v>NS_02_01_5701p57.12</v>
      </c>
      <c r="L1637" s="79">
        <v>0</v>
      </c>
      <c r="M1637" s="100">
        <f t="shared" ref="M1637:U1637" si="1658">(L1637*M$5)</f>
        <v>0</v>
      </c>
      <c r="N1637" s="100">
        <f t="shared" si="1658"/>
        <v>0</v>
      </c>
      <c r="O1637" s="100">
        <f t="shared" si="1658"/>
        <v>0</v>
      </c>
      <c r="P1637" s="100">
        <f t="shared" si="1658"/>
        <v>0</v>
      </c>
      <c r="Q1637" s="100">
        <f t="shared" si="1658"/>
        <v>0</v>
      </c>
      <c r="R1637" s="100">
        <f t="shared" si="1658"/>
        <v>0</v>
      </c>
      <c r="S1637" s="100">
        <f t="shared" si="1658"/>
        <v>0</v>
      </c>
      <c r="T1637" s="100">
        <f t="shared" si="1658"/>
        <v>0</v>
      </c>
      <c r="U1637" s="100">
        <f t="shared" si="1658"/>
        <v>0</v>
      </c>
      <c r="V1637" s="162" t="s">
        <v>46</v>
      </c>
    </row>
    <row r="1638" spans="1:22" x14ac:dyDescent="0.25">
      <c r="A1638" s="98" t="s">
        <v>86</v>
      </c>
      <c r="B1638" s="95">
        <v>43709</v>
      </c>
      <c r="C1638" s="162" t="s">
        <v>859</v>
      </c>
      <c r="D1638" s="161">
        <v>2</v>
      </c>
      <c r="E1638" s="162" t="s">
        <v>2070</v>
      </c>
      <c r="F1638" s="162" t="s">
        <v>1133</v>
      </c>
      <c r="G1638" s="162"/>
      <c r="H1638" s="161">
        <v>1</v>
      </c>
      <c r="I1638" s="99" t="s">
        <v>45</v>
      </c>
      <c r="J1638" s="99" t="s">
        <v>46</v>
      </c>
      <c r="K1638" s="161" t="str">
        <f t="shared" si="1628"/>
        <v>NS_02_01_5703p57.12</v>
      </c>
      <c r="L1638" s="79">
        <v>0</v>
      </c>
      <c r="M1638" s="100">
        <f t="shared" ref="M1638:U1638" si="1659">(L1638*M$5)</f>
        <v>0</v>
      </c>
      <c r="N1638" s="100">
        <f t="shared" si="1659"/>
        <v>0</v>
      </c>
      <c r="O1638" s="100">
        <f t="shared" si="1659"/>
        <v>0</v>
      </c>
      <c r="P1638" s="100">
        <f t="shared" si="1659"/>
        <v>0</v>
      </c>
      <c r="Q1638" s="100">
        <f t="shared" si="1659"/>
        <v>0</v>
      </c>
      <c r="R1638" s="100">
        <f t="shared" si="1659"/>
        <v>0</v>
      </c>
      <c r="S1638" s="100">
        <f t="shared" si="1659"/>
        <v>0</v>
      </c>
      <c r="T1638" s="100">
        <f t="shared" si="1659"/>
        <v>0</v>
      </c>
      <c r="U1638" s="100">
        <f t="shared" si="1659"/>
        <v>0</v>
      </c>
      <c r="V1638" s="162" t="s">
        <v>46</v>
      </c>
    </row>
    <row r="1639" spans="1:22" x14ac:dyDescent="0.25">
      <c r="A1639" s="98" t="s">
        <v>86</v>
      </c>
      <c r="B1639" s="95">
        <v>43709</v>
      </c>
      <c r="C1639" s="162" t="s">
        <v>859</v>
      </c>
      <c r="D1639" s="161">
        <v>2</v>
      </c>
      <c r="E1639" s="162" t="s">
        <v>2071</v>
      </c>
      <c r="F1639" s="162" t="s">
        <v>1133</v>
      </c>
      <c r="G1639" s="162"/>
      <c r="H1639" s="161">
        <v>1</v>
      </c>
      <c r="I1639" s="99" t="s">
        <v>45</v>
      </c>
      <c r="J1639" s="99" t="s">
        <v>46</v>
      </c>
      <c r="K1639" s="161" t="str">
        <f t="shared" si="1628"/>
        <v>NS_02_06_5701p57.12</v>
      </c>
      <c r="L1639" s="79">
        <v>0</v>
      </c>
      <c r="M1639" s="100">
        <f t="shared" ref="M1639:U1639" si="1660">(L1639*M$5)</f>
        <v>0</v>
      </c>
      <c r="N1639" s="100">
        <f t="shared" si="1660"/>
        <v>0</v>
      </c>
      <c r="O1639" s="100">
        <f t="shared" si="1660"/>
        <v>0</v>
      </c>
      <c r="P1639" s="100">
        <f t="shared" si="1660"/>
        <v>0</v>
      </c>
      <c r="Q1639" s="100">
        <f t="shared" si="1660"/>
        <v>0</v>
      </c>
      <c r="R1639" s="100">
        <f t="shared" si="1660"/>
        <v>0</v>
      </c>
      <c r="S1639" s="100">
        <f t="shared" si="1660"/>
        <v>0</v>
      </c>
      <c r="T1639" s="100">
        <f t="shared" si="1660"/>
        <v>0</v>
      </c>
      <c r="U1639" s="100">
        <f t="shared" si="1660"/>
        <v>0</v>
      </c>
      <c r="V1639" s="162" t="s">
        <v>46</v>
      </c>
    </row>
    <row r="1640" spans="1:22" x14ac:dyDescent="0.25">
      <c r="A1640" s="98" t="s">
        <v>86</v>
      </c>
      <c r="B1640" s="95">
        <v>43709</v>
      </c>
      <c r="C1640" s="162" t="s">
        <v>859</v>
      </c>
      <c r="D1640" s="161">
        <v>2</v>
      </c>
      <c r="E1640" s="162" t="s">
        <v>2072</v>
      </c>
      <c r="F1640" s="162" t="s">
        <v>1133</v>
      </c>
      <c r="G1640" s="162"/>
      <c r="H1640" s="161">
        <v>1</v>
      </c>
      <c r="I1640" s="99" t="s">
        <v>45</v>
      </c>
      <c r="J1640" s="99" t="s">
        <v>46</v>
      </c>
      <c r="K1640" s="161" t="str">
        <f t="shared" si="1628"/>
        <v>NS_02_20_5701p57.12</v>
      </c>
      <c r="L1640" s="79">
        <v>0</v>
      </c>
      <c r="M1640" s="100">
        <f t="shared" ref="M1640:U1640" si="1661">(L1640*M$5)</f>
        <v>0</v>
      </c>
      <c r="N1640" s="100">
        <f t="shared" si="1661"/>
        <v>0</v>
      </c>
      <c r="O1640" s="100">
        <f t="shared" si="1661"/>
        <v>0</v>
      </c>
      <c r="P1640" s="100">
        <f t="shared" si="1661"/>
        <v>0</v>
      </c>
      <c r="Q1640" s="100">
        <f t="shared" si="1661"/>
        <v>0</v>
      </c>
      <c r="R1640" s="100">
        <f t="shared" si="1661"/>
        <v>0</v>
      </c>
      <c r="S1640" s="100">
        <f t="shared" si="1661"/>
        <v>0</v>
      </c>
      <c r="T1640" s="100">
        <f t="shared" si="1661"/>
        <v>0</v>
      </c>
      <c r="U1640" s="100">
        <f t="shared" si="1661"/>
        <v>0</v>
      </c>
      <c r="V1640" s="162" t="s">
        <v>46</v>
      </c>
    </row>
    <row r="1641" spans="1:22" x14ac:dyDescent="0.25">
      <c r="A1641" s="98"/>
      <c r="B1641" s="95">
        <v>43497</v>
      </c>
      <c r="C1641" s="162" t="s">
        <v>859</v>
      </c>
      <c r="D1641" s="161">
        <v>3</v>
      </c>
      <c r="E1641" s="162" t="s">
        <v>2073</v>
      </c>
      <c r="F1641" s="162" t="s">
        <v>1676</v>
      </c>
      <c r="G1641" s="162"/>
      <c r="H1641" s="161">
        <v>1</v>
      </c>
      <c r="I1641" s="99" t="s">
        <v>62</v>
      </c>
      <c r="J1641" s="99" t="s">
        <v>63</v>
      </c>
      <c r="K1641" s="161" t="str">
        <f t="shared" si="1628"/>
        <v>NS_03_07_5701p57.22</v>
      </c>
      <c r="L1641" s="79">
        <v>0</v>
      </c>
      <c r="M1641" s="100">
        <f t="shared" ref="M1641:U1641" si="1662">(L1641*M$5)</f>
        <v>0</v>
      </c>
      <c r="N1641" s="100">
        <f t="shared" si="1662"/>
        <v>0</v>
      </c>
      <c r="O1641" s="100">
        <f t="shared" si="1662"/>
        <v>0</v>
      </c>
      <c r="P1641" s="100">
        <f t="shared" si="1662"/>
        <v>0</v>
      </c>
      <c r="Q1641" s="100">
        <f t="shared" si="1662"/>
        <v>0</v>
      </c>
      <c r="R1641" s="100">
        <f t="shared" si="1662"/>
        <v>0</v>
      </c>
      <c r="S1641" s="100">
        <f t="shared" si="1662"/>
        <v>0</v>
      </c>
      <c r="T1641" s="100">
        <f t="shared" si="1662"/>
        <v>0</v>
      </c>
      <c r="U1641" s="100">
        <f t="shared" si="1662"/>
        <v>0</v>
      </c>
      <c r="V1641" s="162"/>
    </row>
    <row r="1642" spans="1:22" x14ac:dyDescent="0.25">
      <c r="A1642" s="98" t="s">
        <v>637</v>
      </c>
      <c r="B1642" s="95">
        <v>43709</v>
      </c>
      <c r="C1642" s="162" t="s">
        <v>859</v>
      </c>
      <c r="D1642" s="161">
        <v>3</v>
      </c>
      <c r="E1642" s="162" t="s">
        <v>2074</v>
      </c>
      <c r="F1642" s="162" t="s">
        <v>1133</v>
      </c>
      <c r="G1642" s="162"/>
      <c r="H1642" s="161">
        <v>1</v>
      </c>
      <c r="I1642" s="99" t="s">
        <v>45</v>
      </c>
      <c r="J1642" s="99" t="s">
        <v>46</v>
      </c>
      <c r="K1642" s="161" t="str">
        <f t="shared" si="1628"/>
        <v>NS_03_09_5708p57.12</v>
      </c>
      <c r="L1642" s="79">
        <v>0</v>
      </c>
      <c r="M1642" s="100">
        <f t="shared" ref="M1642:U1642" si="1663">(L1642*M$5)</f>
        <v>0</v>
      </c>
      <c r="N1642" s="100">
        <f t="shared" si="1663"/>
        <v>0</v>
      </c>
      <c r="O1642" s="100">
        <f t="shared" si="1663"/>
        <v>0</v>
      </c>
      <c r="P1642" s="100">
        <f t="shared" si="1663"/>
        <v>0</v>
      </c>
      <c r="Q1642" s="100">
        <f t="shared" si="1663"/>
        <v>0</v>
      </c>
      <c r="R1642" s="100">
        <f t="shared" si="1663"/>
        <v>0</v>
      </c>
      <c r="S1642" s="100">
        <f t="shared" si="1663"/>
        <v>0</v>
      </c>
      <c r="T1642" s="100">
        <f t="shared" si="1663"/>
        <v>0</v>
      </c>
      <c r="U1642" s="100">
        <f t="shared" si="1663"/>
        <v>0</v>
      </c>
      <c r="V1642" s="162" t="s">
        <v>46</v>
      </c>
    </row>
    <row r="1643" spans="1:22" x14ac:dyDescent="0.25">
      <c r="A1643" s="98" t="s">
        <v>637</v>
      </c>
      <c r="B1643" s="95">
        <v>43709</v>
      </c>
      <c r="C1643" s="162" t="s">
        <v>859</v>
      </c>
      <c r="D1643" s="161">
        <v>4</v>
      </c>
      <c r="E1643" s="162" t="s">
        <v>2075</v>
      </c>
      <c r="F1643" s="162" t="s">
        <v>1133</v>
      </c>
      <c r="G1643" s="162"/>
      <c r="H1643" s="161">
        <v>1</v>
      </c>
      <c r="I1643" s="99" t="s">
        <v>45</v>
      </c>
      <c r="J1643" s="99" t="s">
        <v>46</v>
      </c>
      <c r="K1643" s="161" t="str">
        <f t="shared" si="1628"/>
        <v>NS_04_03_5701p57.12</v>
      </c>
      <c r="L1643" s="79">
        <v>0</v>
      </c>
      <c r="M1643" s="100">
        <f t="shared" ref="M1643:U1643" si="1664">(L1643*M$5)</f>
        <v>0</v>
      </c>
      <c r="N1643" s="100">
        <f t="shared" si="1664"/>
        <v>0</v>
      </c>
      <c r="O1643" s="100">
        <f t="shared" si="1664"/>
        <v>0</v>
      </c>
      <c r="P1643" s="100">
        <f t="shared" si="1664"/>
        <v>0</v>
      </c>
      <c r="Q1643" s="100">
        <f t="shared" si="1664"/>
        <v>0</v>
      </c>
      <c r="R1643" s="100">
        <f t="shared" si="1664"/>
        <v>0</v>
      </c>
      <c r="S1643" s="100">
        <f t="shared" si="1664"/>
        <v>0</v>
      </c>
      <c r="T1643" s="100">
        <f t="shared" si="1664"/>
        <v>0</v>
      </c>
      <c r="U1643" s="100">
        <f t="shared" si="1664"/>
        <v>0</v>
      </c>
      <c r="V1643" s="162" t="s">
        <v>46</v>
      </c>
    </row>
    <row r="1644" spans="1:22" x14ac:dyDescent="0.25">
      <c r="B1644" s="95">
        <v>44075</v>
      </c>
      <c r="C1644" t="s">
        <v>859</v>
      </c>
      <c r="D1644" s="2">
        <v>4</v>
      </c>
      <c r="E1644" t="s">
        <v>2076</v>
      </c>
      <c r="F1644" t="s">
        <v>1133</v>
      </c>
      <c r="H1644" s="2">
        <v>1</v>
      </c>
      <c r="I1644" t="s">
        <v>45</v>
      </c>
      <c r="J1644" s="99" t="s">
        <v>46</v>
      </c>
      <c r="K1644" s="161" t="str">
        <f t="shared" si="1628"/>
        <v>NS_04_13_5701p57.12</v>
      </c>
      <c r="L1644" s="79">
        <v>0</v>
      </c>
      <c r="M1644" s="100">
        <f t="shared" ref="M1644:U1644" si="1665">(L1644*M$5)</f>
        <v>0</v>
      </c>
      <c r="N1644" s="100">
        <f t="shared" si="1665"/>
        <v>0</v>
      </c>
      <c r="O1644" s="100">
        <f t="shared" si="1665"/>
        <v>0</v>
      </c>
      <c r="P1644" s="100">
        <f t="shared" si="1665"/>
        <v>0</v>
      </c>
      <c r="Q1644" s="100">
        <f t="shared" si="1665"/>
        <v>0</v>
      </c>
      <c r="R1644" s="100">
        <f t="shared" si="1665"/>
        <v>0</v>
      </c>
      <c r="S1644" s="100">
        <f t="shared" si="1665"/>
        <v>0</v>
      </c>
      <c r="T1644" s="100">
        <f t="shared" si="1665"/>
        <v>0</v>
      </c>
      <c r="U1644" s="100">
        <f t="shared" si="1665"/>
        <v>0</v>
      </c>
      <c r="V1644" s="162" t="s">
        <v>46</v>
      </c>
    </row>
    <row r="1645" spans="1:22" x14ac:dyDescent="0.25">
      <c r="A1645" s="98"/>
      <c r="B1645" s="95">
        <v>43497</v>
      </c>
      <c r="C1645" s="162" t="s">
        <v>859</v>
      </c>
      <c r="D1645" s="161">
        <v>4</v>
      </c>
      <c r="E1645" s="162" t="s">
        <v>2077</v>
      </c>
      <c r="F1645" s="162" t="s">
        <v>1231</v>
      </c>
      <c r="G1645" s="162"/>
      <c r="H1645" s="161">
        <v>1</v>
      </c>
      <c r="I1645" s="99" t="s">
        <v>62</v>
      </c>
      <c r="J1645" s="99" t="s">
        <v>63</v>
      </c>
      <c r="K1645" s="161" t="str">
        <f t="shared" si="1628"/>
        <v>NS_04_17_5701p57.22</v>
      </c>
      <c r="L1645" s="79">
        <v>0</v>
      </c>
      <c r="M1645" s="100">
        <f t="shared" ref="M1645:U1645" si="1666">(L1645*M$5)</f>
        <v>0</v>
      </c>
      <c r="N1645" s="100">
        <f t="shared" si="1666"/>
        <v>0</v>
      </c>
      <c r="O1645" s="100">
        <f t="shared" si="1666"/>
        <v>0</v>
      </c>
      <c r="P1645" s="100">
        <f t="shared" si="1666"/>
        <v>0</v>
      </c>
      <c r="Q1645" s="100">
        <f t="shared" si="1666"/>
        <v>0</v>
      </c>
      <c r="R1645" s="100">
        <f t="shared" si="1666"/>
        <v>0</v>
      </c>
      <c r="S1645" s="100">
        <f t="shared" si="1666"/>
        <v>0</v>
      </c>
      <c r="T1645" s="100">
        <f t="shared" si="1666"/>
        <v>0</v>
      </c>
      <c r="U1645" s="100">
        <f t="shared" si="1666"/>
        <v>0</v>
      </c>
      <c r="V1645" s="162"/>
    </row>
    <row r="1646" spans="1:22" x14ac:dyDescent="0.25">
      <c r="A1646" s="98" t="s">
        <v>637</v>
      </c>
      <c r="B1646" s="95">
        <v>43709</v>
      </c>
      <c r="C1646" s="162" t="s">
        <v>859</v>
      </c>
      <c r="D1646" s="161">
        <v>4</v>
      </c>
      <c r="E1646" s="162" t="s">
        <v>2078</v>
      </c>
      <c r="F1646" s="162" t="s">
        <v>1133</v>
      </c>
      <c r="G1646" s="162"/>
      <c r="H1646" s="161">
        <v>1</v>
      </c>
      <c r="I1646" s="99" t="s">
        <v>45</v>
      </c>
      <c r="J1646" s="99" t="s">
        <v>46</v>
      </c>
      <c r="K1646" s="161" t="str">
        <f t="shared" si="1628"/>
        <v>NS_04_21_5701p57.12</v>
      </c>
      <c r="L1646" s="79">
        <v>0</v>
      </c>
      <c r="M1646" s="100">
        <f t="shared" ref="M1646:U1646" si="1667">(L1646*M$5)</f>
        <v>0</v>
      </c>
      <c r="N1646" s="100">
        <f t="shared" si="1667"/>
        <v>0</v>
      </c>
      <c r="O1646" s="100">
        <f t="shared" si="1667"/>
        <v>0</v>
      </c>
      <c r="P1646" s="100">
        <f t="shared" si="1667"/>
        <v>0</v>
      </c>
      <c r="Q1646" s="100">
        <f t="shared" si="1667"/>
        <v>0</v>
      </c>
      <c r="R1646" s="100">
        <f t="shared" si="1667"/>
        <v>0</v>
      </c>
      <c r="S1646" s="100">
        <f t="shared" si="1667"/>
        <v>0</v>
      </c>
      <c r="T1646" s="100">
        <f t="shared" si="1667"/>
        <v>0</v>
      </c>
      <c r="U1646" s="100">
        <f t="shared" si="1667"/>
        <v>0</v>
      </c>
      <c r="V1646" s="162" t="s">
        <v>46</v>
      </c>
    </row>
    <row r="1647" spans="1:22" x14ac:dyDescent="0.25">
      <c r="A1647"/>
      <c r="B1647" s="95">
        <v>45901</v>
      </c>
      <c r="C1647" t="s">
        <v>859</v>
      </c>
      <c r="D1647" s="2">
        <v>4</v>
      </c>
      <c r="E1647" t="s">
        <v>2079</v>
      </c>
      <c r="F1647" t="s">
        <v>1133</v>
      </c>
      <c r="H1647">
        <v>1</v>
      </c>
      <c r="I1647" t="s">
        <v>45</v>
      </c>
      <c r="J1647" t="s">
        <v>46</v>
      </c>
      <c r="K1647" t="str">
        <f t="shared" si="1628"/>
        <v>NS_04_25_5701p57.12</v>
      </c>
      <c r="L1647" s="79">
        <v>0</v>
      </c>
      <c r="M1647" s="100">
        <f t="shared" ref="M1647:U1647" si="1668">(L1647*M$5)</f>
        <v>0</v>
      </c>
      <c r="N1647" s="100">
        <f t="shared" si="1668"/>
        <v>0</v>
      </c>
      <c r="O1647" s="100">
        <f t="shared" si="1668"/>
        <v>0</v>
      </c>
      <c r="P1647" s="100">
        <f t="shared" si="1668"/>
        <v>0</v>
      </c>
      <c r="Q1647" s="100">
        <f t="shared" si="1668"/>
        <v>0</v>
      </c>
      <c r="R1647" s="100">
        <f t="shared" si="1668"/>
        <v>0</v>
      </c>
      <c r="S1647" s="100">
        <f t="shared" si="1668"/>
        <v>0</v>
      </c>
      <c r="T1647" s="100">
        <f t="shared" si="1668"/>
        <v>0</v>
      </c>
      <c r="U1647" s="100">
        <f t="shared" si="1668"/>
        <v>0</v>
      </c>
    </row>
    <row r="1648" spans="1:22" x14ac:dyDescent="0.25">
      <c r="A1648" s="98" t="s">
        <v>86</v>
      </c>
      <c r="B1648" s="95">
        <v>43709</v>
      </c>
      <c r="C1648" s="162" t="s">
        <v>859</v>
      </c>
      <c r="D1648" s="161">
        <v>4</v>
      </c>
      <c r="E1648" s="162" t="s">
        <v>2080</v>
      </c>
      <c r="F1648" s="162" t="s">
        <v>1133</v>
      </c>
      <c r="G1648" s="162"/>
      <c r="H1648" s="161">
        <v>1</v>
      </c>
      <c r="I1648" s="99" t="s">
        <v>45</v>
      </c>
      <c r="J1648" s="99" t="s">
        <v>46</v>
      </c>
      <c r="K1648" s="161" t="str">
        <f t="shared" si="1628"/>
        <v>NS_04_29_5701p57.12</v>
      </c>
      <c r="L1648" s="79">
        <v>0</v>
      </c>
      <c r="M1648" s="100">
        <f t="shared" ref="M1648:U1648" si="1669">(L1648*M$5)</f>
        <v>0</v>
      </c>
      <c r="N1648" s="100">
        <f t="shared" si="1669"/>
        <v>0</v>
      </c>
      <c r="O1648" s="100">
        <f t="shared" si="1669"/>
        <v>0</v>
      </c>
      <c r="P1648" s="100">
        <f t="shared" si="1669"/>
        <v>0</v>
      </c>
      <c r="Q1648" s="100">
        <f t="shared" si="1669"/>
        <v>0</v>
      </c>
      <c r="R1648" s="100">
        <f t="shared" si="1669"/>
        <v>0</v>
      </c>
      <c r="S1648" s="100">
        <f t="shared" si="1669"/>
        <v>0</v>
      </c>
      <c r="T1648" s="100">
        <f t="shared" si="1669"/>
        <v>0</v>
      </c>
      <c r="U1648" s="100">
        <f t="shared" si="1669"/>
        <v>0</v>
      </c>
      <c r="V1648" s="162" t="s">
        <v>46</v>
      </c>
    </row>
    <row r="1649" spans="1:22" x14ac:dyDescent="0.25">
      <c r="A1649" s="98" t="s">
        <v>86</v>
      </c>
      <c r="B1649" s="95">
        <v>43709</v>
      </c>
      <c r="C1649" s="162" t="s">
        <v>859</v>
      </c>
      <c r="D1649" s="161">
        <v>4</v>
      </c>
      <c r="E1649" s="162" t="s">
        <v>2081</v>
      </c>
      <c r="F1649" s="162" t="s">
        <v>1133</v>
      </c>
      <c r="G1649" s="162"/>
      <c r="H1649" s="161">
        <v>1</v>
      </c>
      <c r="I1649" s="99" t="s">
        <v>45</v>
      </c>
      <c r="J1649" s="99" t="s">
        <v>46</v>
      </c>
      <c r="K1649" s="161" t="str">
        <f t="shared" si="1628"/>
        <v>NS_04_29_5702p57.12</v>
      </c>
      <c r="L1649" s="79">
        <v>0</v>
      </c>
      <c r="M1649" s="100">
        <f t="shared" ref="M1649:U1649" si="1670">(L1649*M$5)</f>
        <v>0</v>
      </c>
      <c r="N1649" s="100">
        <f t="shared" si="1670"/>
        <v>0</v>
      </c>
      <c r="O1649" s="100">
        <f t="shared" si="1670"/>
        <v>0</v>
      </c>
      <c r="P1649" s="100">
        <f t="shared" si="1670"/>
        <v>0</v>
      </c>
      <c r="Q1649" s="100">
        <f t="shared" si="1670"/>
        <v>0</v>
      </c>
      <c r="R1649" s="100">
        <f t="shared" si="1670"/>
        <v>0</v>
      </c>
      <c r="S1649" s="100">
        <f t="shared" si="1670"/>
        <v>0</v>
      </c>
      <c r="T1649" s="100">
        <f t="shared" si="1670"/>
        <v>0</v>
      </c>
      <c r="U1649" s="100">
        <f t="shared" si="1670"/>
        <v>0</v>
      </c>
      <c r="V1649" s="162" t="s">
        <v>46</v>
      </c>
    </row>
    <row r="1650" spans="1:22" x14ac:dyDescent="0.25">
      <c r="A1650"/>
      <c r="B1650" s="95">
        <v>45901</v>
      </c>
      <c r="C1650" t="s">
        <v>859</v>
      </c>
      <c r="D1650" s="2">
        <v>4</v>
      </c>
      <c r="E1650" t="s">
        <v>2082</v>
      </c>
      <c r="F1650" t="s">
        <v>1133</v>
      </c>
      <c r="H1650">
        <v>1</v>
      </c>
      <c r="I1650" t="s">
        <v>45</v>
      </c>
      <c r="J1650" t="s">
        <v>46</v>
      </c>
      <c r="K1650" t="str">
        <f t="shared" si="1628"/>
        <v>NS_04_50_5701p57.12</v>
      </c>
      <c r="L1650" s="79">
        <v>0</v>
      </c>
      <c r="M1650" s="100">
        <f t="shared" ref="M1650:U1650" si="1671">(L1650*M$5)</f>
        <v>0</v>
      </c>
      <c r="N1650" s="100">
        <f t="shared" si="1671"/>
        <v>0</v>
      </c>
      <c r="O1650" s="100">
        <f t="shared" si="1671"/>
        <v>0</v>
      </c>
      <c r="P1650" s="100">
        <f t="shared" si="1671"/>
        <v>0</v>
      </c>
      <c r="Q1650" s="100">
        <f t="shared" si="1671"/>
        <v>0</v>
      </c>
      <c r="R1650" s="100">
        <f t="shared" si="1671"/>
        <v>0</v>
      </c>
      <c r="S1650" s="100">
        <f t="shared" si="1671"/>
        <v>0</v>
      </c>
      <c r="T1650" s="100">
        <f t="shared" si="1671"/>
        <v>0</v>
      </c>
      <c r="U1650" s="100">
        <f t="shared" si="1671"/>
        <v>0</v>
      </c>
    </row>
    <row r="1651" spans="1:22" x14ac:dyDescent="0.25">
      <c r="A1651"/>
      <c r="B1651" s="95">
        <v>45901</v>
      </c>
      <c r="C1651" t="s">
        <v>859</v>
      </c>
      <c r="D1651" s="2">
        <v>4</v>
      </c>
      <c r="E1651" t="s">
        <v>2083</v>
      </c>
      <c r="F1651" t="s">
        <v>1133</v>
      </c>
      <c r="H1651">
        <v>1</v>
      </c>
      <c r="I1651" t="s">
        <v>45</v>
      </c>
      <c r="J1651" t="s">
        <v>46</v>
      </c>
      <c r="K1651" t="str">
        <f t="shared" si="1628"/>
        <v>NS_04_52_5701p57.12</v>
      </c>
      <c r="L1651" s="79">
        <v>0</v>
      </c>
      <c r="M1651" s="100">
        <f t="shared" ref="M1651:U1651" si="1672">(L1651*M$5)</f>
        <v>0</v>
      </c>
      <c r="N1651" s="100">
        <f t="shared" si="1672"/>
        <v>0</v>
      </c>
      <c r="O1651" s="100">
        <f t="shared" si="1672"/>
        <v>0</v>
      </c>
      <c r="P1651" s="100">
        <f t="shared" si="1672"/>
        <v>0</v>
      </c>
      <c r="Q1651" s="100">
        <f t="shared" si="1672"/>
        <v>0</v>
      </c>
      <c r="R1651" s="100">
        <f t="shared" si="1672"/>
        <v>0</v>
      </c>
      <c r="S1651" s="100">
        <f t="shared" si="1672"/>
        <v>0</v>
      </c>
      <c r="T1651" s="100">
        <f t="shared" si="1672"/>
        <v>0</v>
      </c>
      <c r="U1651" s="100">
        <f t="shared" si="1672"/>
        <v>0</v>
      </c>
    </row>
    <row r="1652" spans="1:22" x14ac:dyDescent="0.25">
      <c r="A1652"/>
      <c r="B1652" s="95">
        <v>45901</v>
      </c>
      <c r="C1652" t="s">
        <v>859</v>
      </c>
      <c r="D1652" s="2">
        <v>4</v>
      </c>
      <c r="E1652" t="s">
        <v>2084</v>
      </c>
      <c r="F1652" t="s">
        <v>1133</v>
      </c>
      <c r="H1652">
        <v>1</v>
      </c>
      <c r="I1652" t="s">
        <v>45</v>
      </c>
      <c r="J1652" t="s">
        <v>46</v>
      </c>
      <c r="K1652" t="str">
        <f t="shared" si="1628"/>
        <v>NS_04_53_5701p57.12</v>
      </c>
      <c r="L1652" s="79">
        <v>0</v>
      </c>
      <c r="M1652" s="100">
        <f t="shared" ref="M1652:U1652" si="1673">(L1652*M$5)</f>
        <v>0</v>
      </c>
      <c r="N1652" s="100">
        <f t="shared" si="1673"/>
        <v>0</v>
      </c>
      <c r="O1652" s="100">
        <f t="shared" si="1673"/>
        <v>0</v>
      </c>
      <c r="P1652" s="100">
        <f t="shared" si="1673"/>
        <v>0</v>
      </c>
      <c r="Q1652" s="100">
        <f t="shared" si="1673"/>
        <v>0</v>
      </c>
      <c r="R1652" s="100">
        <f t="shared" si="1673"/>
        <v>0</v>
      </c>
      <c r="S1652" s="100">
        <f t="shared" si="1673"/>
        <v>0</v>
      </c>
      <c r="T1652" s="100">
        <f t="shared" si="1673"/>
        <v>0</v>
      </c>
      <c r="U1652" s="100">
        <f t="shared" si="1673"/>
        <v>0</v>
      </c>
    </row>
    <row r="1653" spans="1:22" x14ac:dyDescent="0.25">
      <c r="A1653"/>
      <c r="B1653" s="95">
        <v>45901</v>
      </c>
      <c r="C1653" t="s">
        <v>859</v>
      </c>
      <c r="D1653" s="2">
        <v>4</v>
      </c>
      <c r="E1653" t="s">
        <v>2085</v>
      </c>
      <c r="F1653" t="s">
        <v>1133</v>
      </c>
      <c r="H1653">
        <v>1</v>
      </c>
      <c r="I1653" t="s">
        <v>45</v>
      </c>
      <c r="J1653" t="s">
        <v>46</v>
      </c>
      <c r="K1653" t="str">
        <f t="shared" si="1628"/>
        <v>NS_04_57_5701p57.12</v>
      </c>
      <c r="L1653" s="79">
        <v>0</v>
      </c>
      <c r="M1653" s="100">
        <f t="shared" ref="M1653:U1653" si="1674">(L1653*M$5)</f>
        <v>0</v>
      </c>
      <c r="N1653" s="100">
        <f t="shared" si="1674"/>
        <v>0</v>
      </c>
      <c r="O1653" s="100">
        <f t="shared" si="1674"/>
        <v>0</v>
      </c>
      <c r="P1653" s="100">
        <f t="shared" si="1674"/>
        <v>0</v>
      </c>
      <c r="Q1653" s="100">
        <f t="shared" si="1674"/>
        <v>0</v>
      </c>
      <c r="R1653" s="100">
        <f t="shared" si="1674"/>
        <v>0</v>
      </c>
      <c r="S1653" s="100">
        <f t="shared" si="1674"/>
        <v>0</v>
      </c>
      <c r="T1653" s="100">
        <f t="shared" si="1674"/>
        <v>0</v>
      </c>
      <c r="U1653" s="100">
        <f t="shared" si="1674"/>
        <v>0</v>
      </c>
    </row>
    <row r="1654" spans="1:22" x14ac:dyDescent="0.25">
      <c r="A1654"/>
      <c r="B1654" s="95">
        <v>45901</v>
      </c>
      <c r="C1654" t="s">
        <v>859</v>
      </c>
      <c r="D1654" s="2">
        <v>4</v>
      </c>
      <c r="E1654" t="s">
        <v>2086</v>
      </c>
      <c r="F1654" t="s">
        <v>1133</v>
      </c>
      <c r="H1654">
        <v>1</v>
      </c>
      <c r="I1654" t="s">
        <v>45</v>
      </c>
      <c r="J1654" t="s">
        <v>46</v>
      </c>
      <c r="K1654" t="str">
        <f t="shared" si="1628"/>
        <v>NS_04_58_5701p57.12</v>
      </c>
      <c r="L1654" s="79">
        <v>0</v>
      </c>
      <c r="M1654" s="100">
        <f t="shared" ref="M1654:U1654" si="1675">(L1654*M$5)</f>
        <v>0</v>
      </c>
      <c r="N1654" s="100">
        <f t="shared" si="1675"/>
        <v>0</v>
      </c>
      <c r="O1654" s="100">
        <f t="shared" si="1675"/>
        <v>0</v>
      </c>
      <c r="P1654" s="100">
        <f t="shared" si="1675"/>
        <v>0</v>
      </c>
      <c r="Q1654" s="100">
        <f t="shared" si="1675"/>
        <v>0</v>
      </c>
      <c r="R1654" s="100">
        <f t="shared" si="1675"/>
        <v>0</v>
      </c>
      <c r="S1654" s="100">
        <f t="shared" si="1675"/>
        <v>0</v>
      </c>
      <c r="T1654" s="100">
        <f t="shared" si="1675"/>
        <v>0</v>
      </c>
      <c r="U1654" s="100">
        <f t="shared" si="1675"/>
        <v>0</v>
      </c>
    </row>
    <row r="1655" spans="1:22" x14ac:dyDescent="0.25">
      <c r="A1655"/>
      <c r="B1655" s="95">
        <v>45901</v>
      </c>
      <c r="C1655" t="s">
        <v>859</v>
      </c>
      <c r="D1655" s="2">
        <v>4</v>
      </c>
      <c r="E1655" t="s">
        <v>2087</v>
      </c>
      <c r="F1655" t="s">
        <v>1133</v>
      </c>
      <c r="H1655">
        <v>1</v>
      </c>
      <c r="I1655" t="s">
        <v>45</v>
      </c>
      <c r="J1655" t="s">
        <v>46</v>
      </c>
      <c r="K1655" t="str">
        <f t="shared" si="1628"/>
        <v>NS_04_59_5701p57.12</v>
      </c>
      <c r="L1655" s="79">
        <v>0</v>
      </c>
      <c r="M1655" s="100">
        <f t="shared" ref="M1655:U1655" si="1676">(L1655*M$5)</f>
        <v>0</v>
      </c>
      <c r="N1655" s="100">
        <f t="shared" si="1676"/>
        <v>0</v>
      </c>
      <c r="O1655" s="100">
        <f t="shared" si="1676"/>
        <v>0</v>
      </c>
      <c r="P1655" s="100">
        <f t="shared" si="1676"/>
        <v>0</v>
      </c>
      <c r="Q1655" s="100">
        <f t="shared" si="1676"/>
        <v>0</v>
      </c>
      <c r="R1655" s="100">
        <f t="shared" si="1676"/>
        <v>0</v>
      </c>
      <c r="S1655" s="100">
        <f t="shared" si="1676"/>
        <v>0</v>
      </c>
      <c r="T1655" s="100">
        <f t="shared" si="1676"/>
        <v>0</v>
      </c>
      <c r="U1655" s="100">
        <f t="shared" si="1676"/>
        <v>0</v>
      </c>
    </row>
    <row r="1656" spans="1:22" x14ac:dyDescent="0.25">
      <c r="A1656"/>
      <c r="B1656" s="95">
        <v>45901</v>
      </c>
      <c r="C1656" t="s">
        <v>859</v>
      </c>
      <c r="D1656" s="2">
        <v>4</v>
      </c>
      <c r="E1656" t="s">
        <v>2088</v>
      </c>
      <c r="F1656" t="s">
        <v>1133</v>
      </c>
      <c r="H1656">
        <v>1</v>
      </c>
      <c r="I1656" t="s">
        <v>45</v>
      </c>
      <c r="J1656" t="s">
        <v>46</v>
      </c>
      <c r="K1656" t="str">
        <f t="shared" si="1628"/>
        <v>NS_04_73_5701p57.12</v>
      </c>
      <c r="L1656" s="79">
        <v>0</v>
      </c>
      <c r="M1656" s="100">
        <f t="shared" ref="M1656:U1656" si="1677">(L1656*M$5)</f>
        <v>0</v>
      </c>
      <c r="N1656" s="100">
        <f t="shared" si="1677"/>
        <v>0</v>
      </c>
      <c r="O1656" s="100">
        <f t="shared" si="1677"/>
        <v>0</v>
      </c>
      <c r="P1656" s="100">
        <f t="shared" si="1677"/>
        <v>0</v>
      </c>
      <c r="Q1656" s="100">
        <f t="shared" si="1677"/>
        <v>0</v>
      </c>
      <c r="R1656" s="100">
        <f t="shared" si="1677"/>
        <v>0</v>
      </c>
      <c r="S1656" s="100">
        <f t="shared" si="1677"/>
        <v>0</v>
      </c>
      <c r="T1656" s="100">
        <f t="shared" si="1677"/>
        <v>0</v>
      </c>
      <c r="U1656" s="100">
        <f t="shared" si="1677"/>
        <v>0</v>
      </c>
    </row>
    <row r="1657" spans="1:22" x14ac:dyDescent="0.25">
      <c r="A1657"/>
      <c r="B1657" s="95">
        <v>45901</v>
      </c>
      <c r="C1657" t="s">
        <v>859</v>
      </c>
      <c r="D1657" s="2">
        <v>4</v>
      </c>
      <c r="E1657" t="s">
        <v>2089</v>
      </c>
      <c r="F1657" t="s">
        <v>1133</v>
      </c>
      <c r="H1657">
        <v>1</v>
      </c>
      <c r="I1657" t="s">
        <v>45</v>
      </c>
      <c r="J1657" t="s">
        <v>46</v>
      </c>
      <c r="K1657" t="str">
        <f t="shared" si="1628"/>
        <v>NS_04_75_5701p57.12</v>
      </c>
      <c r="L1657" s="79">
        <v>0</v>
      </c>
      <c r="M1657" s="100">
        <f t="shared" ref="M1657:U1657" si="1678">(L1657*M$5)</f>
        <v>0</v>
      </c>
      <c r="N1657" s="100">
        <f t="shared" si="1678"/>
        <v>0</v>
      </c>
      <c r="O1657" s="100">
        <f t="shared" si="1678"/>
        <v>0</v>
      </c>
      <c r="P1657" s="100">
        <f t="shared" si="1678"/>
        <v>0</v>
      </c>
      <c r="Q1657" s="100">
        <f t="shared" si="1678"/>
        <v>0</v>
      </c>
      <c r="R1657" s="100">
        <f t="shared" si="1678"/>
        <v>0</v>
      </c>
      <c r="S1657" s="100">
        <f t="shared" si="1678"/>
        <v>0</v>
      </c>
      <c r="T1657" s="100">
        <f t="shared" si="1678"/>
        <v>0</v>
      </c>
      <c r="U1657" s="100">
        <f t="shared" si="1678"/>
        <v>0</v>
      </c>
    </row>
    <row r="1658" spans="1:22" x14ac:dyDescent="0.25">
      <c r="A1658"/>
      <c r="B1658" s="95">
        <v>45901</v>
      </c>
      <c r="C1658" t="s">
        <v>859</v>
      </c>
      <c r="D1658" s="2">
        <v>4</v>
      </c>
      <c r="E1658" t="s">
        <v>2090</v>
      </c>
      <c r="F1658" t="s">
        <v>1133</v>
      </c>
      <c r="H1658">
        <v>1</v>
      </c>
      <c r="I1658" t="s">
        <v>45</v>
      </c>
      <c r="J1658" t="s">
        <v>46</v>
      </c>
      <c r="K1658" t="str">
        <f t="shared" si="1628"/>
        <v>NS_04_77_5701p57.12</v>
      </c>
      <c r="L1658" s="79">
        <v>0</v>
      </c>
      <c r="M1658" s="100">
        <f t="shared" ref="M1658:U1658" si="1679">(L1658*M$5)</f>
        <v>0</v>
      </c>
      <c r="N1658" s="100">
        <f t="shared" si="1679"/>
        <v>0</v>
      </c>
      <c r="O1658" s="100">
        <f t="shared" si="1679"/>
        <v>0</v>
      </c>
      <c r="P1658" s="100">
        <f t="shared" si="1679"/>
        <v>0</v>
      </c>
      <c r="Q1658" s="100">
        <f t="shared" si="1679"/>
        <v>0</v>
      </c>
      <c r="R1658" s="100">
        <f t="shared" si="1679"/>
        <v>0</v>
      </c>
      <c r="S1658" s="100">
        <f t="shared" si="1679"/>
        <v>0</v>
      </c>
      <c r="T1658" s="100">
        <f t="shared" si="1679"/>
        <v>0</v>
      </c>
      <c r="U1658" s="100">
        <f t="shared" si="1679"/>
        <v>0</v>
      </c>
    </row>
    <row r="1659" spans="1:22" x14ac:dyDescent="0.25">
      <c r="A1659"/>
      <c r="B1659" s="95">
        <v>45901</v>
      </c>
      <c r="C1659" t="s">
        <v>859</v>
      </c>
      <c r="D1659" s="2">
        <v>4</v>
      </c>
      <c r="E1659" t="s">
        <v>2091</v>
      </c>
      <c r="F1659" t="s">
        <v>1133</v>
      </c>
      <c r="H1659">
        <v>1</v>
      </c>
      <c r="I1659" t="s">
        <v>45</v>
      </c>
      <c r="J1659" t="s">
        <v>46</v>
      </c>
      <c r="K1659" t="str">
        <f t="shared" si="1628"/>
        <v>NS_04_77_5702p57.12</v>
      </c>
      <c r="L1659" s="79">
        <v>0</v>
      </c>
      <c r="M1659" s="100">
        <f t="shared" ref="M1659:U1659" si="1680">(L1659*M$5)</f>
        <v>0</v>
      </c>
      <c r="N1659" s="100">
        <f t="shared" si="1680"/>
        <v>0</v>
      </c>
      <c r="O1659" s="100">
        <f t="shared" si="1680"/>
        <v>0</v>
      </c>
      <c r="P1659" s="100">
        <f t="shared" si="1680"/>
        <v>0</v>
      </c>
      <c r="Q1659" s="100">
        <f t="shared" si="1680"/>
        <v>0</v>
      </c>
      <c r="R1659" s="100">
        <f t="shared" si="1680"/>
        <v>0</v>
      </c>
      <c r="S1659" s="100">
        <f t="shared" si="1680"/>
        <v>0</v>
      </c>
      <c r="T1659" s="100">
        <f t="shared" si="1680"/>
        <v>0</v>
      </c>
      <c r="U1659" s="100">
        <f t="shared" si="1680"/>
        <v>0</v>
      </c>
    </row>
    <row r="1660" spans="1:22" x14ac:dyDescent="0.25">
      <c r="A1660" s="98" t="s">
        <v>637</v>
      </c>
      <c r="B1660" s="95">
        <v>43709</v>
      </c>
      <c r="C1660" s="162" t="s">
        <v>859</v>
      </c>
      <c r="D1660" s="161">
        <v>5</v>
      </c>
      <c r="E1660" s="162" t="s">
        <v>2092</v>
      </c>
      <c r="F1660" s="162" t="s">
        <v>1133</v>
      </c>
      <c r="G1660" s="162"/>
      <c r="H1660" s="161">
        <v>1</v>
      </c>
      <c r="I1660" s="99" t="s">
        <v>45</v>
      </c>
      <c r="J1660" s="99" t="s">
        <v>46</v>
      </c>
      <c r="K1660" s="161" t="str">
        <f t="shared" si="1628"/>
        <v>NS_05_02_5701p57.12</v>
      </c>
      <c r="L1660" s="79">
        <v>0</v>
      </c>
      <c r="M1660" s="100">
        <f t="shared" ref="M1660:U1660" si="1681">(L1660*M$5)</f>
        <v>0</v>
      </c>
      <c r="N1660" s="100">
        <f t="shared" si="1681"/>
        <v>0</v>
      </c>
      <c r="O1660" s="100">
        <f t="shared" si="1681"/>
        <v>0</v>
      </c>
      <c r="P1660" s="100">
        <f t="shared" si="1681"/>
        <v>0</v>
      </c>
      <c r="Q1660" s="100">
        <f t="shared" si="1681"/>
        <v>0</v>
      </c>
      <c r="R1660" s="100">
        <f t="shared" si="1681"/>
        <v>0</v>
      </c>
      <c r="S1660" s="100">
        <f t="shared" si="1681"/>
        <v>0</v>
      </c>
      <c r="T1660" s="100">
        <f t="shared" si="1681"/>
        <v>0</v>
      </c>
      <c r="U1660" s="100">
        <f t="shared" si="1681"/>
        <v>0</v>
      </c>
      <c r="V1660" s="162" t="s">
        <v>46</v>
      </c>
    </row>
    <row r="1661" spans="1:22" x14ac:dyDescent="0.25">
      <c r="A1661" s="98" t="s">
        <v>637</v>
      </c>
      <c r="B1661" s="95">
        <v>43709</v>
      </c>
      <c r="C1661" s="162" t="s">
        <v>859</v>
      </c>
      <c r="D1661" s="161">
        <v>5</v>
      </c>
      <c r="E1661" s="162" t="s">
        <v>2093</v>
      </c>
      <c r="F1661" s="162" t="s">
        <v>1133</v>
      </c>
      <c r="G1661" s="162"/>
      <c r="H1661" s="161">
        <v>1</v>
      </c>
      <c r="I1661" s="99" t="s">
        <v>45</v>
      </c>
      <c r="J1661" s="99" t="s">
        <v>46</v>
      </c>
      <c r="K1661" s="161" t="str">
        <f t="shared" si="1628"/>
        <v>NS_05_02_5702p57.12</v>
      </c>
      <c r="L1661" s="79">
        <v>0</v>
      </c>
      <c r="M1661" s="100">
        <f t="shared" ref="M1661:U1661" si="1682">(L1661*M$5)</f>
        <v>0</v>
      </c>
      <c r="N1661" s="100">
        <f t="shared" si="1682"/>
        <v>0</v>
      </c>
      <c r="O1661" s="100">
        <f t="shared" si="1682"/>
        <v>0</v>
      </c>
      <c r="P1661" s="100">
        <f t="shared" si="1682"/>
        <v>0</v>
      </c>
      <c r="Q1661" s="100">
        <f t="shared" si="1682"/>
        <v>0</v>
      </c>
      <c r="R1661" s="100">
        <f t="shared" si="1682"/>
        <v>0</v>
      </c>
      <c r="S1661" s="100">
        <f t="shared" si="1682"/>
        <v>0</v>
      </c>
      <c r="T1661" s="100">
        <f t="shared" si="1682"/>
        <v>0</v>
      </c>
      <c r="U1661" s="100">
        <f t="shared" si="1682"/>
        <v>0</v>
      </c>
      <c r="V1661" s="162" t="s">
        <v>46</v>
      </c>
    </row>
    <row r="1662" spans="1:22" x14ac:dyDescent="0.25">
      <c r="A1662" s="98" t="s">
        <v>637</v>
      </c>
      <c r="B1662" s="95">
        <v>43709</v>
      </c>
      <c r="C1662" s="162" t="s">
        <v>859</v>
      </c>
      <c r="D1662" s="161">
        <v>5</v>
      </c>
      <c r="E1662" s="162" t="s">
        <v>2094</v>
      </c>
      <c r="F1662" s="162" t="s">
        <v>1133</v>
      </c>
      <c r="G1662" s="162"/>
      <c r="H1662" s="161">
        <v>1</v>
      </c>
      <c r="I1662" s="99" t="s">
        <v>45</v>
      </c>
      <c r="J1662" s="99" t="s">
        <v>46</v>
      </c>
      <c r="K1662" s="161" t="str">
        <f t="shared" si="1628"/>
        <v>NS_05_02_5703p57.12</v>
      </c>
      <c r="L1662" s="79">
        <v>0</v>
      </c>
      <c r="M1662" s="100">
        <f t="shared" ref="M1662:U1662" si="1683">(L1662*M$5)</f>
        <v>0</v>
      </c>
      <c r="N1662" s="100">
        <f t="shared" si="1683"/>
        <v>0</v>
      </c>
      <c r="O1662" s="100">
        <f t="shared" si="1683"/>
        <v>0</v>
      </c>
      <c r="P1662" s="100">
        <f t="shared" si="1683"/>
        <v>0</v>
      </c>
      <c r="Q1662" s="100">
        <f t="shared" si="1683"/>
        <v>0</v>
      </c>
      <c r="R1662" s="100">
        <f t="shared" si="1683"/>
        <v>0</v>
      </c>
      <c r="S1662" s="100">
        <f t="shared" si="1683"/>
        <v>0</v>
      </c>
      <c r="T1662" s="100">
        <f t="shared" si="1683"/>
        <v>0</v>
      </c>
      <c r="U1662" s="100">
        <f t="shared" si="1683"/>
        <v>0</v>
      </c>
      <c r="V1662" s="162" t="s">
        <v>46</v>
      </c>
    </row>
    <row r="1663" spans="1:22" x14ac:dyDescent="0.25">
      <c r="A1663" s="98" t="s">
        <v>637</v>
      </c>
      <c r="B1663" s="95">
        <v>43709</v>
      </c>
      <c r="C1663" s="162" t="s">
        <v>859</v>
      </c>
      <c r="D1663" s="161">
        <v>5</v>
      </c>
      <c r="E1663" s="162" t="s">
        <v>2095</v>
      </c>
      <c r="F1663" s="162" t="s">
        <v>1133</v>
      </c>
      <c r="G1663" s="162"/>
      <c r="H1663" s="161">
        <v>1</v>
      </c>
      <c r="I1663" s="99" t="s">
        <v>45</v>
      </c>
      <c r="J1663" s="99" t="s">
        <v>46</v>
      </c>
      <c r="K1663" s="161" t="str">
        <f t="shared" si="1628"/>
        <v>NS_05_02_5704p57.12</v>
      </c>
      <c r="L1663" s="79">
        <v>0</v>
      </c>
      <c r="M1663" s="100">
        <f t="shared" ref="M1663:U1663" si="1684">(L1663*M$5)</f>
        <v>0</v>
      </c>
      <c r="N1663" s="100">
        <f t="shared" si="1684"/>
        <v>0</v>
      </c>
      <c r="O1663" s="100">
        <f t="shared" si="1684"/>
        <v>0</v>
      </c>
      <c r="P1663" s="100">
        <f t="shared" si="1684"/>
        <v>0</v>
      </c>
      <c r="Q1663" s="100">
        <f t="shared" si="1684"/>
        <v>0</v>
      </c>
      <c r="R1663" s="100">
        <f t="shared" si="1684"/>
        <v>0</v>
      </c>
      <c r="S1663" s="100">
        <f t="shared" si="1684"/>
        <v>0</v>
      </c>
      <c r="T1663" s="100">
        <f t="shared" si="1684"/>
        <v>0</v>
      </c>
      <c r="U1663" s="100">
        <f t="shared" si="1684"/>
        <v>0</v>
      </c>
      <c r="V1663" s="162" t="s">
        <v>46</v>
      </c>
    </row>
    <row r="1664" spans="1:22" x14ac:dyDescent="0.25">
      <c r="A1664" s="98" t="s">
        <v>86</v>
      </c>
      <c r="B1664" s="95">
        <v>43709</v>
      </c>
      <c r="C1664" s="162" t="s">
        <v>859</v>
      </c>
      <c r="D1664" s="161">
        <v>5</v>
      </c>
      <c r="E1664" s="162" t="s">
        <v>2096</v>
      </c>
      <c r="F1664" s="162" t="s">
        <v>1133</v>
      </c>
      <c r="G1664" s="162"/>
      <c r="H1664" s="161">
        <v>1</v>
      </c>
      <c r="I1664" s="99" t="s">
        <v>45</v>
      </c>
      <c r="J1664" s="99" t="s">
        <v>46</v>
      </c>
      <c r="K1664" s="161" t="str">
        <f t="shared" si="1628"/>
        <v>NS_05_05_5701p57.12</v>
      </c>
      <c r="L1664" s="79">
        <v>0</v>
      </c>
      <c r="M1664" s="100">
        <f t="shared" ref="M1664:U1664" si="1685">(L1664*M$5)</f>
        <v>0</v>
      </c>
      <c r="N1664" s="100">
        <f t="shared" si="1685"/>
        <v>0</v>
      </c>
      <c r="O1664" s="100">
        <f t="shared" si="1685"/>
        <v>0</v>
      </c>
      <c r="P1664" s="100">
        <f t="shared" si="1685"/>
        <v>0</v>
      </c>
      <c r="Q1664" s="100">
        <f t="shared" si="1685"/>
        <v>0</v>
      </c>
      <c r="R1664" s="100">
        <f t="shared" si="1685"/>
        <v>0</v>
      </c>
      <c r="S1664" s="100">
        <f t="shared" si="1685"/>
        <v>0</v>
      </c>
      <c r="T1664" s="100">
        <f t="shared" si="1685"/>
        <v>0</v>
      </c>
      <c r="U1664" s="100">
        <f t="shared" si="1685"/>
        <v>0</v>
      </c>
      <c r="V1664" s="162" t="s">
        <v>46</v>
      </c>
    </row>
    <row r="1665" spans="1:22" x14ac:dyDescent="0.25">
      <c r="A1665" s="98" t="s">
        <v>86</v>
      </c>
      <c r="B1665" s="95">
        <v>43709</v>
      </c>
      <c r="C1665" s="162" t="s">
        <v>859</v>
      </c>
      <c r="D1665" s="161">
        <v>5</v>
      </c>
      <c r="E1665" s="162" t="s">
        <v>2097</v>
      </c>
      <c r="F1665" s="162" t="s">
        <v>1133</v>
      </c>
      <c r="G1665" s="162"/>
      <c r="H1665" s="161">
        <v>1</v>
      </c>
      <c r="I1665" s="99" t="s">
        <v>45</v>
      </c>
      <c r="J1665" s="99" t="s">
        <v>46</v>
      </c>
      <c r="K1665" s="161" t="str">
        <f t="shared" si="1628"/>
        <v>NS_05_05_5702p57.12</v>
      </c>
      <c r="L1665" s="79">
        <v>0</v>
      </c>
      <c r="M1665" s="100">
        <f t="shared" ref="M1665:U1665" si="1686">(L1665*M$5)</f>
        <v>0</v>
      </c>
      <c r="N1665" s="100">
        <f t="shared" si="1686"/>
        <v>0</v>
      </c>
      <c r="O1665" s="100">
        <f t="shared" si="1686"/>
        <v>0</v>
      </c>
      <c r="P1665" s="100">
        <f t="shared" si="1686"/>
        <v>0</v>
      </c>
      <c r="Q1665" s="100">
        <f t="shared" si="1686"/>
        <v>0</v>
      </c>
      <c r="R1665" s="100">
        <f t="shared" si="1686"/>
        <v>0</v>
      </c>
      <c r="S1665" s="100">
        <f t="shared" si="1686"/>
        <v>0</v>
      </c>
      <c r="T1665" s="100">
        <f t="shared" si="1686"/>
        <v>0</v>
      </c>
      <c r="U1665" s="100">
        <f t="shared" si="1686"/>
        <v>0</v>
      </c>
      <c r="V1665" s="162" t="s">
        <v>46</v>
      </c>
    </row>
    <row r="1666" spans="1:22" x14ac:dyDescent="0.25">
      <c r="A1666" s="98" t="s">
        <v>86</v>
      </c>
      <c r="B1666" s="95">
        <v>43709</v>
      </c>
      <c r="C1666" s="162" t="s">
        <v>859</v>
      </c>
      <c r="D1666" s="161">
        <v>5</v>
      </c>
      <c r="E1666" s="162" t="s">
        <v>2098</v>
      </c>
      <c r="F1666" s="162" t="s">
        <v>1133</v>
      </c>
      <c r="G1666" s="162"/>
      <c r="H1666" s="161">
        <v>1</v>
      </c>
      <c r="I1666" s="99" t="s">
        <v>45</v>
      </c>
      <c r="J1666" s="99" t="s">
        <v>46</v>
      </c>
      <c r="K1666" s="161" t="str">
        <f t="shared" si="1628"/>
        <v>NS_05_07_5702p57.12</v>
      </c>
      <c r="L1666" s="79">
        <v>0</v>
      </c>
      <c r="M1666" s="100">
        <f t="shared" ref="M1666:U1666" si="1687">(L1666*M$5)</f>
        <v>0</v>
      </c>
      <c r="N1666" s="100">
        <f t="shared" si="1687"/>
        <v>0</v>
      </c>
      <c r="O1666" s="100">
        <f t="shared" si="1687"/>
        <v>0</v>
      </c>
      <c r="P1666" s="100">
        <f t="shared" si="1687"/>
        <v>0</v>
      </c>
      <c r="Q1666" s="100">
        <f t="shared" si="1687"/>
        <v>0</v>
      </c>
      <c r="R1666" s="100">
        <f t="shared" si="1687"/>
        <v>0</v>
      </c>
      <c r="S1666" s="100">
        <f t="shared" si="1687"/>
        <v>0</v>
      </c>
      <c r="T1666" s="100">
        <f t="shared" si="1687"/>
        <v>0</v>
      </c>
      <c r="U1666" s="100">
        <f t="shared" si="1687"/>
        <v>0</v>
      </c>
      <c r="V1666" s="162" t="s">
        <v>46</v>
      </c>
    </row>
    <row r="1667" spans="1:22" x14ac:dyDescent="0.25">
      <c r="A1667" t="s">
        <v>86</v>
      </c>
      <c r="B1667" s="95">
        <v>45901</v>
      </c>
      <c r="C1667" t="s">
        <v>859</v>
      </c>
      <c r="D1667" s="2">
        <v>5</v>
      </c>
      <c r="E1667" t="s">
        <v>2099</v>
      </c>
      <c r="F1667" t="s">
        <v>1133</v>
      </c>
      <c r="H1667">
        <v>1</v>
      </c>
      <c r="I1667" t="s">
        <v>45</v>
      </c>
      <c r="J1667" t="s">
        <v>46</v>
      </c>
      <c r="K1667" t="str">
        <f t="shared" si="1628"/>
        <v>NS_05_07_5704p57.12</v>
      </c>
      <c r="L1667" s="79">
        <v>0</v>
      </c>
      <c r="M1667" s="100">
        <f t="shared" ref="M1667:U1667" si="1688">(L1667*M$5)</f>
        <v>0</v>
      </c>
      <c r="N1667" s="100">
        <f t="shared" si="1688"/>
        <v>0</v>
      </c>
      <c r="O1667" s="100">
        <f t="shared" si="1688"/>
        <v>0</v>
      </c>
      <c r="P1667" s="100">
        <f t="shared" si="1688"/>
        <v>0</v>
      </c>
      <c r="Q1667" s="100">
        <f t="shared" si="1688"/>
        <v>0</v>
      </c>
      <c r="R1667" s="100">
        <f t="shared" si="1688"/>
        <v>0</v>
      </c>
      <c r="S1667" s="100">
        <f t="shared" si="1688"/>
        <v>0</v>
      </c>
      <c r="T1667" s="100">
        <f t="shared" si="1688"/>
        <v>0</v>
      </c>
      <c r="U1667" s="100">
        <f t="shared" si="1688"/>
        <v>0</v>
      </c>
    </row>
    <row r="1668" spans="1:22" x14ac:dyDescent="0.25">
      <c r="A1668" s="98" t="s">
        <v>86</v>
      </c>
      <c r="B1668" s="95">
        <v>43709</v>
      </c>
      <c r="C1668" s="162" t="s">
        <v>859</v>
      </c>
      <c r="D1668" s="161">
        <v>5</v>
      </c>
      <c r="E1668" s="162" t="s">
        <v>2100</v>
      </c>
      <c r="F1668" s="162" t="s">
        <v>1133</v>
      </c>
      <c r="G1668" s="162"/>
      <c r="H1668" s="161">
        <v>1</v>
      </c>
      <c r="I1668" s="99" t="s">
        <v>45</v>
      </c>
      <c r="J1668" s="99" t="s">
        <v>46</v>
      </c>
      <c r="K1668" s="161" t="str">
        <f t="shared" si="1628"/>
        <v>NS_05_10_5701p57.12</v>
      </c>
      <c r="L1668" s="79">
        <v>0</v>
      </c>
      <c r="M1668" s="100">
        <f t="shared" ref="M1668:U1668" si="1689">(L1668*M$5)</f>
        <v>0</v>
      </c>
      <c r="N1668" s="100">
        <f t="shared" si="1689"/>
        <v>0</v>
      </c>
      <c r="O1668" s="100">
        <f t="shared" si="1689"/>
        <v>0</v>
      </c>
      <c r="P1668" s="100">
        <f t="shared" si="1689"/>
        <v>0</v>
      </c>
      <c r="Q1668" s="100">
        <f t="shared" si="1689"/>
        <v>0</v>
      </c>
      <c r="R1668" s="100">
        <f t="shared" si="1689"/>
        <v>0</v>
      </c>
      <c r="S1668" s="100">
        <f t="shared" si="1689"/>
        <v>0</v>
      </c>
      <c r="T1668" s="100">
        <f t="shared" si="1689"/>
        <v>0</v>
      </c>
      <c r="U1668" s="100">
        <f t="shared" si="1689"/>
        <v>0</v>
      </c>
      <c r="V1668" s="162" t="s">
        <v>46</v>
      </c>
    </row>
    <row r="1669" spans="1:22" x14ac:dyDescent="0.25">
      <c r="A1669" s="98" t="s">
        <v>86</v>
      </c>
      <c r="B1669" s="95">
        <v>43709</v>
      </c>
      <c r="C1669" s="162" t="s">
        <v>859</v>
      </c>
      <c r="D1669" s="161">
        <v>5</v>
      </c>
      <c r="E1669" s="162" t="s">
        <v>2101</v>
      </c>
      <c r="F1669" s="162" t="s">
        <v>1133</v>
      </c>
      <c r="G1669" s="162"/>
      <c r="H1669" s="161">
        <v>1</v>
      </c>
      <c r="I1669" s="99" t="s">
        <v>45</v>
      </c>
      <c r="J1669" s="99" t="s">
        <v>46</v>
      </c>
      <c r="K1669" s="161" t="str">
        <f t="shared" si="1628"/>
        <v>NS_05_11_5701p57.12</v>
      </c>
      <c r="L1669" s="79">
        <v>0</v>
      </c>
      <c r="M1669" s="100">
        <f t="shared" ref="M1669:U1669" si="1690">(L1669*M$5)</f>
        <v>0</v>
      </c>
      <c r="N1669" s="100">
        <f t="shared" si="1690"/>
        <v>0</v>
      </c>
      <c r="O1669" s="100">
        <f t="shared" si="1690"/>
        <v>0</v>
      </c>
      <c r="P1669" s="100">
        <f t="shared" si="1690"/>
        <v>0</v>
      </c>
      <c r="Q1669" s="100">
        <f t="shared" si="1690"/>
        <v>0</v>
      </c>
      <c r="R1669" s="100">
        <f t="shared" si="1690"/>
        <v>0</v>
      </c>
      <c r="S1669" s="100">
        <f t="shared" si="1690"/>
        <v>0</v>
      </c>
      <c r="T1669" s="100">
        <f t="shared" si="1690"/>
        <v>0</v>
      </c>
      <c r="U1669" s="100">
        <f t="shared" si="1690"/>
        <v>0</v>
      </c>
      <c r="V1669" s="162" t="s">
        <v>46</v>
      </c>
    </row>
    <row r="1670" spans="1:22" x14ac:dyDescent="0.25">
      <c r="A1670" t="s">
        <v>86</v>
      </c>
      <c r="B1670" s="95">
        <v>45901</v>
      </c>
      <c r="C1670" t="s">
        <v>859</v>
      </c>
      <c r="D1670" s="2">
        <v>5</v>
      </c>
      <c r="E1670" t="s">
        <v>2102</v>
      </c>
      <c r="F1670" t="s">
        <v>1133</v>
      </c>
      <c r="H1670">
        <v>1</v>
      </c>
      <c r="I1670" t="s">
        <v>45</v>
      </c>
      <c r="J1670" t="s">
        <v>46</v>
      </c>
      <c r="K1670" t="str">
        <f t="shared" si="1628"/>
        <v>NS_05_13_5702p57.12</v>
      </c>
      <c r="L1670" s="79">
        <v>0</v>
      </c>
      <c r="M1670" s="100">
        <f t="shared" ref="M1670:U1670" si="1691">(L1670*M$5)</f>
        <v>0</v>
      </c>
      <c r="N1670" s="100">
        <f t="shared" si="1691"/>
        <v>0</v>
      </c>
      <c r="O1670" s="100">
        <f t="shared" si="1691"/>
        <v>0</v>
      </c>
      <c r="P1670" s="100">
        <f t="shared" si="1691"/>
        <v>0</v>
      </c>
      <c r="Q1670" s="100">
        <f t="shared" si="1691"/>
        <v>0</v>
      </c>
      <c r="R1670" s="100">
        <f t="shared" si="1691"/>
        <v>0</v>
      </c>
      <c r="S1670" s="100">
        <f t="shared" si="1691"/>
        <v>0</v>
      </c>
      <c r="T1670" s="100">
        <f t="shared" si="1691"/>
        <v>0</v>
      </c>
      <c r="U1670" s="100">
        <f t="shared" si="1691"/>
        <v>0</v>
      </c>
    </row>
    <row r="1671" spans="1:22" x14ac:dyDescent="0.25">
      <c r="A1671" s="98" t="s">
        <v>86</v>
      </c>
      <c r="B1671" s="95">
        <v>43709</v>
      </c>
      <c r="C1671" s="162" t="s">
        <v>859</v>
      </c>
      <c r="D1671" s="161">
        <v>5</v>
      </c>
      <c r="E1671" s="162" t="s">
        <v>2103</v>
      </c>
      <c r="F1671" s="162" t="s">
        <v>1133</v>
      </c>
      <c r="G1671" s="162"/>
      <c r="H1671" s="161">
        <v>1</v>
      </c>
      <c r="I1671" s="99" t="s">
        <v>45</v>
      </c>
      <c r="J1671" s="99" t="s">
        <v>46</v>
      </c>
      <c r="K1671" s="161" t="str">
        <f t="shared" si="1628"/>
        <v>NS_05_15_5701p57.12</v>
      </c>
      <c r="L1671" s="79">
        <v>0</v>
      </c>
      <c r="M1671" s="100">
        <f t="shared" ref="M1671:U1671" si="1692">(L1671*M$5)</f>
        <v>0</v>
      </c>
      <c r="N1671" s="100">
        <f t="shared" si="1692"/>
        <v>0</v>
      </c>
      <c r="O1671" s="100">
        <f t="shared" si="1692"/>
        <v>0</v>
      </c>
      <c r="P1671" s="100">
        <f t="shared" si="1692"/>
        <v>0</v>
      </c>
      <c r="Q1671" s="100">
        <f t="shared" si="1692"/>
        <v>0</v>
      </c>
      <c r="R1671" s="100">
        <f t="shared" si="1692"/>
        <v>0</v>
      </c>
      <c r="S1671" s="100">
        <f t="shared" si="1692"/>
        <v>0</v>
      </c>
      <c r="T1671" s="100">
        <f t="shared" si="1692"/>
        <v>0</v>
      </c>
      <c r="U1671" s="100">
        <f t="shared" si="1692"/>
        <v>0</v>
      </c>
      <c r="V1671" s="162" t="s">
        <v>46</v>
      </c>
    </row>
    <row r="1672" spans="1:22" x14ac:dyDescent="0.25">
      <c r="A1672" s="98" t="s">
        <v>86</v>
      </c>
      <c r="B1672" s="95">
        <v>43709</v>
      </c>
      <c r="C1672" s="162" t="s">
        <v>859</v>
      </c>
      <c r="D1672" s="161">
        <v>5</v>
      </c>
      <c r="E1672" s="162" t="s">
        <v>2104</v>
      </c>
      <c r="F1672" s="162" t="s">
        <v>1133</v>
      </c>
      <c r="G1672" s="162"/>
      <c r="H1672" s="161">
        <v>1</v>
      </c>
      <c r="I1672" s="99" t="s">
        <v>45</v>
      </c>
      <c r="J1672" s="99" t="s">
        <v>46</v>
      </c>
      <c r="K1672" s="161" t="str">
        <f t="shared" ref="K1672:K1735" si="1693">CONCATENATE(E1672,I1672)</f>
        <v>NS_05_17_5701p57.12</v>
      </c>
      <c r="L1672" s="79">
        <v>0</v>
      </c>
      <c r="M1672" s="100">
        <f t="shared" ref="M1672:U1672" si="1694">(L1672*M$5)</f>
        <v>0</v>
      </c>
      <c r="N1672" s="100">
        <f t="shared" si="1694"/>
        <v>0</v>
      </c>
      <c r="O1672" s="100">
        <f t="shared" si="1694"/>
        <v>0</v>
      </c>
      <c r="P1672" s="100">
        <f t="shared" si="1694"/>
        <v>0</v>
      </c>
      <c r="Q1672" s="100">
        <f t="shared" si="1694"/>
        <v>0</v>
      </c>
      <c r="R1672" s="100">
        <f t="shared" si="1694"/>
        <v>0</v>
      </c>
      <c r="S1672" s="100">
        <f t="shared" si="1694"/>
        <v>0</v>
      </c>
      <c r="T1672" s="100">
        <f t="shared" si="1694"/>
        <v>0</v>
      </c>
      <c r="U1672" s="100">
        <f t="shared" si="1694"/>
        <v>0</v>
      </c>
      <c r="V1672" s="162" t="s">
        <v>46</v>
      </c>
    </row>
    <row r="1673" spans="1:22" x14ac:dyDescent="0.25">
      <c r="A1673" s="98" t="s">
        <v>86</v>
      </c>
      <c r="B1673" s="95">
        <v>43709</v>
      </c>
      <c r="C1673" s="162" t="s">
        <v>859</v>
      </c>
      <c r="D1673" s="161">
        <v>5</v>
      </c>
      <c r="E1673" s="162" t="s">
        <v>2105</v>
      </c>
      <c r="F1673" s="162" t="s">
        <v>1133</v>
      </c>
      <c r="G1673" s="162"/>
      <c r="H1673" s="161">
        <v>1</v>
      </c>
      <c r="I1673" s="99" t="s">
        <v>45</v>
      </c>
      <c r="J1673" s="99" t="s">
        <v>46</v>
      </c>
      <c r="K1673" s="161" t="str">
        <f t="shared" si="1693"/>
        <v>NS_05_17_5702p57.12</v>
      </c>
      <c r="L1673" s="79">
        <v>0</v>
      </c>
      <c r="M1673" s="100">
        <f t="shared" ref="M1673:U1673" si="1695">(L1673*M$5)</f>
        <v>0</v>
      </c>
      <c r="N1673" s="100">
        <f t="shared" si="1695"/>
        <v>0</v>
      </c>
      <c r="O1673" s="100">
        <f t="shared" si="1695"/>
        <v>0</v>
      </c>
      <c r="P1673" s="100">
        <f t="shared" si="1695"/>
        <v>0</v>
      </c>
      <c r="Q1673" s="100">
        <f t="shared" si="1695"/>
        <v>0</v>
      </c>
      <c r="R1673" s="100">
        <f t="shared" si="1695"/>
        <v>0</v>
      </c>
      <c r="S1673" s="100">
        <f t="shared" si="1695"/>
        <v>0</v>
      </c>
      <c r="T1673" s="100">
        <f t="shared" si="1695"/>
        <v>0</v>
      </c>
      <c r="U1673" s="100">
        <f t="shared" si="1695"/>
        <v>0</v>
      </c>
      <c r="V1673" s="162" t="s">
        <v>46</v>
      </c>
    </row>
    <row r="1674" spans="1:22" x14ac:dyDescent="0.25">
      <c r="A1674" s="98" t="s">
        <v>86</v>
      </c>
      <c r="B1674" s="95">
        <v>43709</v>
      </c>
      <c r="C1674" s="162" t="s">
        <v>859</v>
      </c>
      <c r="D1674" s="161">
        <v>5</v>
      </c>
      <c r="E1674" s="162" t="s">
        <v>2106</v>
      </c>
      <c r="F1674" s="162" t="s">
        <v>1133</v>
      </c>
      <c r="G1674" s="162"/>
      <c r="H1674" s="161">
        <v>1</v>
      </c>
      <c r="I1674" s="99" t="s">
        <v>45</v>
      </c>
      <c r="J1674" s="99" t="s">
        <v>46</v>
      </c>
      <c r="K1674" s="161" t="str">
        <f t="shared" si="1693"/>
        <v>NS_05_47_5701p57.12</v>
      </c>
      <c r="L1674" s="79">
        <v>0</v>
      </c>
      <c r="M1674" s="100">
        <f t="shared" ref="M1674:U1674" si="1696">(L1674*M$5)</f>
        <v>0</v>
      </c>
      <c r="N1674" s="100">
        <f t="shared" si="1696"/>
        <v>0</v>
      </c>
      <c r="O1674" s="100">
        <f t="shared" si="1696"/>
        <v>0</v>
      </c>
      <c r="P1674" s="100">
        <f t="shared" si="1696"/>
        <v>0</v>
      </c>
      <c r="Q1674" s="100">
        <f t="shared" si="1696"/>
        <v>0</v>
      </c>
      <c r="R1674" s="100">
        <f t="shared" si="1696"/>
        <v>0</v>
      </c>
      <c r="S1674" s="100">
        <f t="shared" si="1696"/>
        <v>0</v>
      </c>
      <c r="T1674" s="100">
        <f t="shared" si="1696"/>
        <v>0</v>
      </c>
      <c r="U1674" s="100">
        <f t="shared" si="1696"/>
        <v>0</v>
      </c>
      <c r="V1674" s="162" t="s">
        <v>46</v>
      </c>
    </row>
    <row r="1675" spans="1:22" x14ac:dyDescent="0.25">
      <c r="A1675" s="98" t="s">
        <v>86</v>
      </c>
      <c r="B1675" s="95">
        <v>43709</v>
      </c>
      <c r="C1675" s="162" t="s">
        <v>859</v>
      </c>
      <c r="D1675" s="161">
        <v>5</v>
      </c>
      <c r="E1675" s="162" t="s">
        <v>2107</v>
      </c>
      <c r="F1675" s="162" t="s">
        <v>1133</v>
      </c>
      <c r="G1675" s="162"/>
      <c r="H1675" s="161">
        <v>1</v>
      </c>
      <c r="I1675" s="99" t="s">
        <v>45</v>
      </c>
      <c r="J1675" s="99" t="s">
        <v>46</v>
      </c>
      <c r="K1675" s="161" t="str">
        <f t="shared" si="1693"/>
        <v>NS_05_47_5702p57.12</v>
      </c>
      <c r="L1675" s="79">
        <v>0</v>
      </c>
      <c r="M1675" s="100">
        <f t="shared" ref="M1675:U1675" si="1697">(L1675*M$5)</f>
        <v>0</v>
      </c>
      <c r="N1675" s="100">
        <f t="shared" si="1697"/>
        <v>0</v>
      </c>
      <c r="O1675" s="100">
        <f t="shared" si="1697"/>
        <v>0</v>
      </c>
      <c r="P1675" s="100">
        <f t="shared" si="1697"/>
        <v>0</v>
      </c>
      <c r="Q1675" s="100">
        <f t="shared" si="1697"/>
        <v>0</v>
      </c>
      <c r="R1675" s="100">
        <f t="shared" si="1697"/>
        <v>0</v>
      </c>
      <c r="S1675" s="100">
        <f t="shared" si="1697"/>
        <v>0</v>
      </c>
      <c r="T1675" s="100">
        <f t="shared" si="1697"/>
        <v>0</v>
      </c>
      <c r="U1675" s="100">
        <f t="shared" si="1697"/>
        <v>0</v>
      </c>
      <c r="V1675" s="162" t="s">
        <v>46</v>
      </c>
    </row>
    <row r="1676" spans="1:22" x14ac:dyDescent="0.25">
      <c r="A1676" s="98" t="s">
        <v>86</v>
      </c>
      <c r="B1676" s="95">
        <v>43709</v>
      </c>
      <c r="C1676" s="162" t="s">
        <v>859</v>
      </c>
      <c r="D1676" s="161">
        <v>5</v>
      </c>
      <c r="E1676" s="162" t="s">
        <v>2108</v>
      </c>
      <c r="F1676" s="162" t="s">
        <v>1133</v>
      </c>
      <c r="G1676" s="162"/>
      <c r="H1676" s="161">
        <v>1</v>
      </c>
      <c r="I1676" s="99" t="s">
        <v>45</v>
      </c>
      <c r="J1676" s="99" t="s">
        <v>46</v>
      </c>
      <c r="K1676" s="161" t="str">
        <f t="shared" si="1693"/>
        <v>NS_05_47_5703p57.12</v>
      </c>
      <c r="L1676" s="79">
        <v>0</v>
      </c>
      <c r="M1676" s="100">
        <f t="shared" ref="M1676:U1676" si="1698">(L1676*M$5)</f>
        <v>0</v>
      </c>
      <c r="N1676" s="100">
        <f t="shared" si="1698"/>
        <v>0</v>
      </c>
      <c r="O1676" s="100">
        <f t="shared" si="1698"/>
        <v>0</v>
      </c>
      <c r="P1676" s="100">
        <f t="shared" si="1698"/>
        <v>0</v>
      </c>
      <c r="Q1676" s="100">
        <f t="shared" si="1698"/>
        <v>0</v>
      </c>
      <c r="R1676" s="100">
        <f t="shared" si="1698"/>
        <v>0</v>
      </c>
      <c r="S1676" s="100">
        <f t="shared" si="1698"/>
        <v>0</v>
      </c>
      <c r="T1676" s="100">
        <f t="shared" si="1698"/>
        <v>0</v>
      </c>
      <c r="U1676" s="100">
        <f t="shared" si="1698"/>
        <v>0</v>
      </c>
      <c r="V1676" s="162" t="s">
        <v>46</v>
      </c>
    </row>
    <row r="1677" spans="1:22" x14ac:dyDescent="0.25">
      <c r="A1677" t="s">
        <v>86</v>
      </c>
      <c r="B1677" s="95">
        <v>45901</v>
      </c>
      <c r="C1677" t="s">
        <v>859</v>
      </c>
      <c r="D1677" s="2">
        <v>5</v>
      </c>
      <c r="E1677" t="s">
        <v>2109</v>
      </c>
      <c r="F1677" t="s">
        <v>1133</v>
      </c>
      <c r="H1677">
        <v>1</v>
      </c>
      <c r="I1677" t="s">
        <v>45</v>
      </c>
      <c r="J1677" t="s">
        <v>46</v>
      </c>
      <c r="K1677" t="str">
        <f t="shared" si="1693"/>
        <v>NS_05_48_5702p57.12</v>
      </c>
      <c r="L1677" s="79">
        <v>0</v>
      </c>
      <c r="M1677" s="100">
        <f t="shared" ref="M1677:U1677" si="1699">(L1677*M$5)</f>
        <v>0</v>
      </c>
      <c r="N1677" s="100">
        <f t="shared" si="1699"/>
        <v>0</v>
      </c>
      <c r="O1677" s="100">
        <f t="shared" si="1699"/>
        <v>0</v>
      </c>
      <c r="P1677" s="100">
        <f t="shared" si="1699"/>
        <v>0</v>
      </c>
      <c r="Q1677" s="100">
        <f t="shared" si="1699"/>
        <v>0</v>
      </c>
      <c r="R1677" s="100">
        <f t="shared" si="1699"/>
        <v>0</v>
      </c>
      <c r="S1677" s="100">
        <f t="shared" si="1699"/>
        <v>0</v>
      </c>
      <c r="T1677" s="100">
        <f t="shared" si="1699"/>
        <v>0</v>
      </c>
      <c r="U1677" s="100">
        <f t="shared" si="1699"/>
        <v>0</v>
      </c>
    </row>
    <row r="1678" spans="1:22" x14ac:dyDescent="0.25">
      <c r="A1678" s="98" t="s">
        <v>86</v>
      </c>
      <c r="B1678" s="95">
        <v>43709</v>
      </c>
      <c r="C1678" s="162" t="s">
        <v>859</v>
      </c>
      <c r="D1678" s="161">
        <v>5</v>
      </c>
      <c r="E1678" s="162" t="s">
        <v>2110</v>
      </c>
      <c r="F1678" s="162" t="s">
        <v>1133</v>
      </c>
      <c r="G1678" s="162"/>
      <c r="H1678" s="161">
        <v>1</v>
      </c>
      <c r="I1678" s="99" t="s">
        <v>45</v>
      </c>
      <c r="J1678" s="99" t="s">
        <v>46</v>
      </c>
      <c r="K1678" s="161" t="str">
        <f t="shared" si="1693"/>
        <v>NS_05_50_5701p57.12</v>
      </c>
      <c r="L1678" s="79">
        <v>0</v>
      </c>
      <c r="M1678" s="100">
        <f t="shared" ref="M1678:U1678" si="1700">(L1678*M$5)</f>
        <v>0</v>
      </c>
      <c r="N1678" s="100">
        <f t="shared" si="1700"/>
        <v>0</v>
      </c>
      <c r="O1678" s="100">
        <f t="shared" si="1700"/>
        <v>0</v>
      </c>
      <c r="P1678" s="100">
        <f t="shared" si="1700"/>
        <v>0</v>
      </c>
      <c r="Q1678" s="100">
        <f t="shared" si="1700"/>
        <v>0</v>
      </c>
      <c r="R1678" s="100">
        <f t="shared" si="1700"/>
        <v>0</v>
      </c>
      <c r="S1678" s="100">
        <f t="shared" si="1700"/>
        <v>0</v>
      </c>
      <c r="T1678" s="100">
        <f t="shared" si="1700"/>
        <v>0</v>
      </c>
      <c r="U1678" s="100">
        <f t="shared" si="1700"/>
        <v>0</v>
      </c>
      <c r="V1678" s="162" t="s">
        <v>46</v>
      </c>
    </row>
    <row r="1679" spans="1:22" x14ac:dyDescent="0.25">
      <c r="A1679" s="98" t="s">
        <v>86</v>
      </c>
      <c r="B1679" s="95">
        <v>43709</v>
      </c>
      <c r="C1679" s="162" t="s">
        <v>859</v>
      </c>
      <c r="D1679" s="161">
        <v>5</v>
      </c>
      <c r="E1679" s="162" t="s">
        <v>2111</v>
      </c>
      <c r="F1679" s="162" t="s">
        <v>1133</v>
      </c>
      <c r="G1679" s="162"/>
      <c r="H1679" s="161">
        <v>1</v>
      </c>
      <c r="I1679" s="99" t="s">
        <v>45</v>
      </c>
      <c r="J1679" s="99" t="s">
        <v>46</v>
      </c>
      <c r="K1679" s="161" t="str">
        <f t="shared" si="1693"/>
        <v>NS_05_69_5701p57.12</v>
      </c>
      <c r="L1679" s="79">
        <v>0</v>
      </c>
      <c r="M1679" s="100">
        <f t="shared" ref="M1679:U1679" si="1701">(L1679*M$5)</f>
        <v>0</v>
      </c>
      <c r="N1679" s="100">
        <f t="shared" si="1701"/>
        <v>0</v>
      </c>
      <c r="O1679" s="100">
        <f t="shared" si="1701"/>
        <v>0</v>
      </c>
      <c r="P1679" s="100">
        <f t="shared" si="1701"/>
        <v>0</v>
      </c>
      <c r="Q1679" s="100">
        <f t="shared" si="1701"/>
        <v>0</v>
      </c>
      <c r="R1679" s="100">
        <f t="shared" si="1701"/>
        <v>0</v>
      </c>
      <c r="S1679" s="100">
        <f t="shared" si="1701"/>
        <v>0</v>
      </c>
      <c r="T1679" s="100">
        <f t="shared" si="1701"/>
        <v>0</v>
      </c>
      <c r="U1679" s="100">
        <f t="shared" si="1701"/>
        <v>0</v>
      </c>
      <c r="V1679" s="162" t="s">
        <v>46</v>
      </c>
    </row>
    <row r="1680" spans="1:22" x14ac:dyDescent="0.25">
      <c r="A1680" s="98" t="s">
        <v>86</v>
      </c>
      <c r="B1680" s="95">
        <v>43709</v>
      </c>
      <c r="C1680" s="162" t="s">
        <v>859</v>
      </c>
      <c r="D1680" s="161">
        <v>5</v>
      </c>
      <c r="E1680" s="162" t="s">
        <v>2112</v>
      </c>
      <c r="F1680" s="162" t="s">
        <v>1133</v>
      </c>
      <c r="G1680" s="162"/>
      <c r="H1680" s="161">
        <v>1</v>
      </c>
      <c r="I1680" s="99" t="s">
        <v>45</v>
      </c>
      <c r="J1680" s="99" t="s">
        <v>46</v>
      </c>
      <c r="K1680" s="161" t="str">
        <f t="shared" si="1693"/>
        <v>NS_05_69_5702p57.12</v>
      </c>
      <c r="L1680" s="79">
        <v>0</v>
      </c>
      <c r="M1680" s="100">
        <f t="shared" ref="M1680:U1680" si="1702">(L1680*M$5)</f>
        <v>0</v>
      </c>
      <c r="N1680" s="100">
        <f t="shared" si="1702"/>
        <v>0</v>
      </c>
      <c r="O1680" s="100">
        <f t="shared" si="1702"/>
        <v>0</v>
      </c>
      <c r="P1680" s="100">
        <f t="shared" si="1702"/>
        <v>0</v>
      </c>
      <c r="Q1680" s="100">
        <f t="shared" si="1702"/>
        <v>0</v>
      </c>
      <c r="R1680" s="100">
        <f t="shared" si="1702"/>
        <v>0</v>
      </c>
      <c r="S1680" s="100">
        <f t="shared" si="1702"/>
        <v>0</v>
      </c>
      <c r="T1680" s="100">
        <f t="shared" si="1702"/>
        <v>0</v>
      </c>
      <c r="U1680" s="100">
        <f t="shared" si="1702"/>
        <v>0</v>
      </c>
      <c r="V1680" s="162" t="s">
        <v>46</v>
      </c>
    </row>
    <row r="1681" spans="1:22" x14ac:dyDescent="0.25">
      <c r="A1681" s="98" t="s">
        <v>86</v>
      </c>
      <c r="B1681" s="95">
        <v>43709</v>
      </c>
      <c r="C1681" s="162" t="s">
        <v>859</v>
      </c>
      <c r="D1681" s="161">
        <v>5</v>
      </c>
      <c r="E1681" s="162" t="s">
        <v>2113</v>
      </c>
      <c r="F1681" s="162" t="s">
        <v>1133</v>
      </c>
      <c r="G1681" s="162"/>
      <c r="H1681" s="161">
        <v>1</v>
      </c>
      <c r="I1681" s="99" t="s">
        <v>45</v>
      </c>
      <c r="J1681" s="99" t="s">
        <v>46</v>
      </c>
      <c r="K1681" s="161" t="str">
        <f t="shared" si="1693"/>
        <v>NS_05_73_5701p57.12</v>
      </c>
      <c r="L1681" s="79">
        <v>0</v>
      </c>
      <c r="M1681" s="100">
        <f t="shared" ref="M1681:U1681" si="1703">(L1681*M$5)</f>
        <v>0</v>
      </c>
      <c r="N1681" s="100">
        <f t="shared" si="1703"/>
        <v>0</v>
      </c>
      <c r="O1681" s="100">
        <f t="shared" si="1703"/>
        <v>0</v>
      </c>
      <c r="P1681" s="100">
        <f t="shared" si="1703"/>
        <v>0</v>
      </c>
      <c r="Q1681" s="100">
        <f t="shared" si="1703"/>
        <v>0</v>
      </c>
      <c r="R1681" s="100">
        <f t="shared" si="1703"/>
        <v>0</v>
      </c>
      <c r="S1681" s="100">
        <f t="shared" si="1703"/>
        <v>0</v>
      </c>
      <c r="T1681" s="100">
        <f t="shared" si="1703"/>
        <v>0</v>
      </c>
      <c r="U1681" s="100">
        <f t="shared" si="1703"/>
        <v>0</v>
      </c>
      <c r="V1681" s="162" t="s">
        <v>46</v>
      </c>
    </row>
    <row r="1682" spans="1:22" x14ac:dyDescent="0.25">
      <c r="A1682" s="98" t="s">
        <v>86</v>
      </c>
      <c r="B1682" s="95">
        <v>43709</v>
      </c>
      <c r="C1682" s="162" t="s">
        <v>859</v>
      </c>
      <c r="D1682" s="161">
        <v>5</v>
      </c>
      <c r="E1682" s="162" t="s">
        <v>2114</v>
      </c>
      <c r="F1682" s="162" t="s">
        <v>1133</v>
      </c>
      <c r="G1682" s="162"/>
      <c r="H1682" s="161">
        <v>1</v>
      </c>
      <c r="I1682" s="99" t="s">
        <v>45</v>
      </c>
      <c r="J1682" s="99" t="s">
        <v>46</v>
      </c>
      <c r="K1682" s="161" t="str">
        <f t="shared" si="1693"/>
        <v>NS_05_73_5704p57.12</v>
      </c>
      <c r="L1682" s="79">
        <v>0</v>
      </c>
      <c r="M1682" s="100">
        <f t="shared" ref="M1682:U1682" si="1704">(L1682*M$5)</f>
        <v>0</v>
      </c>
      <c r="N1682" s="100">
        <f t="shared" si="1704"/>
        <v>0</v>
      </c>
      <c r="O1682" s="100">
        <f t="shared" si="1704"/>
        <v>0</v>
      </c>
      <c r="P1682" s="100">
        <f t="shared" si="1704"/>
        <v>0</v>
      </c>
      <c r="Q1682" s="100">
        <f t="shared" si="1704"/>
        <v>0</v>
      </c>
      <c r="R1682" s="100">
        <f t="shared" si="1704"/>
        <v>0</v>
      </c>
      <c r="S1682" s="100">
        <f t="shared" si="1704"/>
        <v>0</v>
      </c>
      <c r="T1682" s="100">
        <f t="shared" si="1704"/>
        <v>0</v>
      </c>
      <c r="U1682" s="100">
        <f t="shared" si="1704"/>
        <v>0</v>
      </c>
      <c r="V1682" s="162" t="s">
        <v>46</v>
      </c>
    </row>
    <row r="1683" spans="1:22" x14ac:dyDescent="0.25">
      <c r="A1683" s="98" t="s">
        <v>86</v>
      </c>
      <c r="B1683" s="95">
        <v>43709</v>
      </c>
      <c r="C1683" s="162" t="s">
        <v>859</v>
      </c>
      <c r="D1683" s="161">
        <v>5</v>
      </c>
      <c r="E1683" s="162" t="s">
        <v>2115</v>
      </c>
      <c r="F1683" s="162" t="s">
        <v>1133</v>
      </c>
      <c r="G1683" s="162"/>
      <c r="H1683" s="161">
        <v>1</v>
      </c>
      <c r="I1683" s="99" t="s">
        <v>45</v>
      </c>
      <c r="J1683" s="99" t="s">
        <v>46</v>
      </c>
      <c r="K1683" s="161" t="str">
        <f t="shared" si="1693"/>
        <v>NS_05_75_5701p57.12</v>
      </c>
      <c r="L1683" s="79">
        <v>0</v>
      </c>
      <c r="M1683" s="100">
        <f t="shared" ref="M1683:U1683" si="1705">(L1683*M$5)</f>
        <v>0</v>
      </c>
      <c r="N1683" s="100">
        <f t="shared" si="1705"/>
        <v>0</v>
      </c>
      <c r="O1683" s="100">
        <f t="shared" si="1705"/>
        <v>0</v>
      </c>
      <c r="P1683" s="100">
        <f t="shared" si="1705"/>
        <v>0</v>
      </c>
      <c r="Q1683" s="100">
        <f t="shared" si="1705"/>
        <v>0</v>
      </c>
      <c r="R1683" s="100">
        <f t="shared" si="1705"/>
        <v>0</v>
      </c>
      <c r="S1683" s="100">
        <f t="shared" si="1705"/>
        <v>0</v>
      </c>
      <c r="T1683" s="100">
        <f t="shared" si="1705"/>
        <v>0</v>
      </c>
      <c r="U1683" s="100">
        <f t="shared" si="1705"/>
        <v>0</v>
      </c>
      <c r="V1683" s="162" t="s">
        <v>46</v>
      </c>
    </row>
    <row r="1684" spans="1:22" x14ac:dyDescent="0.25">
      <c r="A1684" s="98" t="s">
        <v>86</v>
      </c>
      <c r="B1684" s="95">
        <v>43709</v>
      </c>
      <c r="C1684" s="162" t="s">
        <v>859</v>
      </c>
      <c r="D1684" s="161">
        <v>5</v>
      </c>
      <c r="E1684" s="162" t="s">
        <v>2116</v>
      </c>
      <c r="F1684" s="162" t="s">
        <v>1133</v>
      </c>
      <c r="G1684" s="162"/>
      <c r="H1684" s="161">
        <v>1</v>
      </c>
      <c r="I1684" s="99" t="s">
        <v>45</v>
      </c>
      <c r="J1684" s="99" t="s">
        <v>46</v>
      </c>
      <c r="K1684" s="161" t="str">
        <f t="shared" si="1693"/>
        <v>NS_05_75_5705p57.12</v>
      </c>
      <c r="L1684" s="79">
        <v>0</v>
      </c>
      <c r="M1684" s="100">
        <f t="shared" ref="M1684:U1684" si="1706">(L1684*M$5)</f>
        <v>0</v>
      </c>
      <c r="N1684" s="100">
        <f t="shared" si="1706"/>
        <v>0</v>
      </c>
      <c r="O1684" s="100">
        <f t="shared" si="1706"/>
        <v>0</v>
      </c>
      <c r="P1684" s="100">
        <f t="shared" si="1706"/>
        <v>0</v>
      </c>
      <c r="Q1684" s="100">
        <f t="shared" si="1706"/>
        <v>0</v>
      </c>
      <c r="R1684" s="100">
        <f t="shared" si="1706"/>
        <v>0</v>
      </c>
      <c r="S1684" s="100">
        <f t="shared" si="1706"/>
        <v>0</v>
      </c>
      <c r="T1684" s="100">
        <f t="shared" si="1706"/>
        <v>0</v>
      </c>
      <c r="U1684" s="100">
        <f t="shared" si="1706"/>
        <v>0</v>
      </c>
      <c r="V1684" s="162" t="s">
        <v>46</v>
      </c>
    </row>
    <row r="1685" spans="1:22" x14ac:dyDescent="0.25">
      <c r="A1685" s="98" t="s">
        <v>86</v>
      </c>
      <c r="B1685" s="95">
        <v>43709</v>
      </c>
      <c r="C1685" s="162" t="s">
        <v>859</v>
      </c>
      <c r="D1685" s="161">
        <v>5</v>
      </c>
      <c r="E1685" s="162" t="s">
        <v>2117</v>
      </c>
      <c r="F1685" s="162" t="s">
        <v>1133</v>
      </c>
      <c r="G1685" s="162"/>
      <c r="H1685" s="161">
        <v>1</v>
      </c>
      <c r="I1685" s="99" t="s">
        <v>45</v>
      </c>
      <c r="J1685" s="99" t="s">
        <v>46</v>
      </c>
      <c r="K1685" s="161" t="str">
        <f t="shared" si="1693"/>
        <v>NS_05_76_5701p57.12</v>
      </c>
      <c r="L1685" s="79">
        <v>0</v>
      </c>
      <c r="M1685" s="100">
        <f t="shared" ref="M1685:U1685" si="1707">(L1685*M$5)</f>
        <v>0</v>
      </c>
      <c r="N1685" s="100">
        <f t="shared" si="1707"/>
        <v>0</v>
      </c>
      <c r="O1685" s="100">
        <f t="shared" si="1707"/>
        <v>0</v>
      </c>
      <c r="P1685" s="100">
        <f t="shared" si="1707"/>
        <v>0</v>
      </c>
      <c r="Q1685" s="100">
        <f t="shared" si="1707"/>
        <v>0</v>
      </c>
      <c r="R1685" s="100">
        <f t="shared" si="1707"/>
        <v>0</v>
      </c>
      <c r="S1685" s="100">
        <f t="shared" si="1707"/>
        <v>0</v>
      </c>
      <c r="T1685" s="100">
        <f t="shared" si="1707"/>
        <v>0</v>
      </c>
      <c r="U1685" s="100">
        <f t="shared" si="1707"/>
        <v>0</v>
      </c>
      <c r="V1685" s="162" t="s">
        <v>46</v>
      </c>
    </row>
    <row r="1686" spans="1:22" x14ac:dyDescent="0.25">
      <c r="A1686" s="98" t="s">
        <v>86</v>
      </c>
      <c r="B1686" s="95">
        <v>43709</v>
      </c>
      <c r="C1686" s="162" t="s">
        <v>859</v>
      </c>
      <c r="D1686" s="161">
        <v>5</v>
      </c>
      <c r="E1686" s="162" t="s">
        <v>2118</v>
      </c>
      <c r="F1686" s="162" t="s">
        <v>1133</v>
      </c>
      <c r="G1686" s="162"/>
      <c r="H1686" s="161">
        <v>1</v>
      </c>
      <c r="I1686" s="99" t="s">
        <v>45</v>
      </c>
      <c r="J1686" s="99" t="s">
        <v>46</v>
      </c>
      <c r="K1686" s="161" t="str">
        <f t="shared" si="1693"/>
        <v>NS_05_77_5701p57.12</v>
      </c>
      <c r="L1686" s="79">
        <v>0</v>
      </c>
      <c r="M1686" s="100">
        <f t="shared" ref="M1686:U1686" si="1708">(L1686*M$5)</f>
        <v>0</v>
      </c>
      <c r="N1686" s="100">
        <f t="shared" si="1708"/>
        <v>0</v>
      </c>
      <c r="O1686" s="100">
        <f t="shared" si="1708"/>
        <v>0</v>
      </c>
      <c r="P1686" s="100">
        <f t="shared" si="1708"/>
        <v>0</v>
      </c>
      <c r="Q1686" s="100">
        <f t="shared" si="1708"/>
        <v>0</v>
      </c>
      <c r="R1686" s="100">
        <f t="shared" si="1708"/>
        <v>0</v>
      </c>
      <c r="S1686" s="100">
        <f t="shared" si="1708"/>
        <v>0</v>
      </c>
      <c r="T1686" s="100">
        <f t="shared" si="1708"/>
        <v>0</v>
      </c>
      <c r="U1686" s="100">
        <f t="shared" si="1708"/>
        <v>0</v>
      </c>
      <c r="V1686" s="162" t="s">
        <v>46</v>
      </c>
    </row>
    <row r="1687" spans="1:22" x14ac:dyDescent="0.25">
      <c r="A1687" s="98" t="s">
        <v>86</v>
      </c>
      <c r="B1687" s="95">
        <v>43709</v>
      </c>
      <c r="C1687" s="162" t="s">
        <v>859</v>
      </c>
      <c r="D1687" s="161">
        <v>5</v>
      </c>
      <c r="E1687" s="162" t="s">
        <v>2119</v>
      </c>
      <c r="F1687" s="162" t="s">
        <v>1133</v>
      </c>
      <c r="G1687" s="162"/>
      <c r="H1687" s="161">
        <v>1</v>
      </c>
      <c r="I1687" s="99" t="s">
        <v>45</v>
      </c>
      <c r="J1687" s="99" t="s">
        <v>46</v>
      </c>
      <c r="K1687" s="161" t="str">
        <f t="shared" si="1693"/>
        <v>NS_05_77_5706p57.12</v>
      </c>
      <c r="L1687" s="79">
        <v>0</v>
      </c>
      <c r="M1687" s="100">
        <f t="shared" ref="M1687:U1687" si="1709">(L1687*M$5)</f>
        <v>0</v>
      </c>
      <c r="N1687" s="100">
        <f t="shared" si="1709"/>
        <v>0</v>
      </c>
      <c r="O1687" s="100">
        <f t="shared" si="1709"/>
        <v>0</v>
      </c>
      <c r="P1687" s="100">
        <f t="shared" si="1709"/>
        <v>0</v>
      </c>
      <c r="Q1687" s="100">
        <f t="shared" si="1709"/>
        <v>0</v>
      </c>
      <c r="R1687" s="100">
        <f t="shared" si="1709"/>
        <v>0</v>
      </c>
      <c r="S1687" s="100">
        <f t="shared" si="1709"/>
        <v>0</v>
      </c>
      <c r="T1687" s="100">
        <f t="shared" si="1709"/>
        <v>0</v>
      </c>
      <c r="U1687" s="100">
        <f t="shared" si="1709"/>
        <v>0</v>
      </c>
      <c r="V1687" s="162" t="s">
        <v>46</v>
      </c>
    </row>
    <row r="1688" spans="1:22" x14ac:dyDescent="0.25">
      <c r="A1688" s="98" t="s">
        <v>86</v>
      </c>
      <c r="B1688" s="95">
        <v>43709</v>
      </c>
      <c r="C1688" s="162" t="s">
        <v>859</v>
      </c>
      <c r="D1688" s="161">
        <v>5</v>
      </c>
      <c r="E1688" s="162" t="s">
        <v>2120</v>
      </c>
      <c r="F1688" s="162" t="s">
        <v>1133</v>
      </c>
      <c r="G1688" s="162"/>
      <c r="H1688" s="161">
        <v>1</v>
      </c>
      <c r="I1688" s="99" t="s">
        <v>45</v>
      </c>
      <c r="J1688" s="99" t="s">
        <v>46</v>
      </c>
      <c r="K1688" s="161" t="str">
        <f t="shared" si="1693"/>
        <v>NS_05_79_5704p57.12</v>
      </c>
      <c r="L1688" s="79">
        <v>0</v>
      </c>
      <c r="M1688" s="100">
        <f t="shared" ref="M1688:U1688" si="1710">(L1688*M$5)</f>
        <v>0</v>
      </c>
      <c r="N1688" s="100">
        <f t="shared" si="1710"/>
        <v>0</v>
      </c>
      <c r="O1688" s="100">
        <f t="shared" si="1710"/>
        <v>0</v>
      </c>
      <c r="P1688" s="100">
        <f t="shared" si="1710"/>
        <v>0</v>
      </c>
      <c r="Q1688" s="100">
        <f t="shared" si="1710"/>
        <v>0</v>
      </c>
      <c r="R1688" s="100">
        <f t="shared" si="1710"/>
        <v>0</v>
      </c>
      <c r="S1688" s="100">
        <f t="shared" si="1710"/>
        <v>0</v>
      </c>
      <c r="T1688" s="100">
        <f t="shared" si="1710"/>
        <v>0</v>
      </c>
      <c r="U1688" s="100">
        <f t="shared" si="1710"/>
        <v>0</v>
      </c>
      <c r="V1688" s="162" t="s">
        <v>46</v>
      </c>
    </row>
    <row r="1689" spans="1:22" x14ac:dyDescent="0.25">
      <c r="A1689" s="98" t="s">
        <v>86</v>
      </c>
      <c r="B1689" s="95">
        <v>43709</v>
      </c>
      <c r="C1689" s="162" t="s">
        <v>859</v>
      </c>
      <c r="D1689" s="161">
        <v>5</v>
      </c>
      <c r="E1689" s="162" t="s">
        <v>2121</v>
      </c>
      <c r="F1689" s="162" t="s">
        <v>1133</v>
      </c>
      <c r="G1689" s="162"/>
      <c r="H1689" s="161">
        <v>1</v>
      </c>
      <c r="I1689" s="99" t="s">
        <v>45</v>
      </c>
      <c r="J1689" s="99" t="s">
        <v>46</v>
      </c>
      <c r="K1689" s="161" t="str">
        <f t="shared" si="1693"/>
        <v>NS_05_80_5701p57.12</v>
      </c>
      <c r="L1689" s="79">
        <v>0</v>
      </c>
      <c r="M1689" s="100">
        <f t="shared" ref="M1689:U1689" si="1711">(L1689*M$5)</f>
        <v>0</v>
      </c>
      <c r="N1689" s="100">
        <f t="shared" si="1711"/>
        <v>0</v>
      </c>
      <c r="O1689" s="100">
        <f t="shared" si="1711"/>
        <v>0</v>
      </c>
      <c r="P1689" s="100">
        <f t="shared" si="1711"/>
        <v>0</v>
      </c>
      <c r="Q1689" s="100">
        <f t="shared" si="1711"/>
        <v>0</v>
      </c>
      <c r="R1689" s="100">
        <f t="shared" si="1711"/>
        <v>0</v>
      </c>
      <c r="S1689" s="100">
        <f t="shared" si="1711"/>
        <v>0</v>
      </c>
      <c r="T1689" s="100">
        <f t="shared" si="1711"/>
        <v>0</v>
      </c>
      <c r="U1689" s="100">
        <f t="shared" si="1711"/>
        <v>0</v>
      </c>
      <c r="V1689" s="162" t="s">
        <v>46</v>
      </c>
    </row>
    <row r="1690" spans="1:22" x14ac:dyDescent="0.25">
      <c r="A1690" s="98" t="s">
        <v>86</v>
      </c>
      <c r="B1690" s="95">
        <v>43709</v>
      </c>
      <c r="C1690" s="162" t="s">
        <v>859</v>
      </c>
      <c r="D1690" s="161">
        <v>5</v>
      </c>
      <c r="E1690" s="162" t="s">
        <v>2122</v>
      </c>
      <c r="F1690" s="162" t="s">
        <v>1133</v>
      </c>
      <c r="G1690" s="162"/>
      <c r="H1690" s="161">
        <v>1</v>
      </c>
      <c r="I1690" s="99" t="s">
        <v>45</v>
      </c>
      <c r="J1690" s="99" t="s">
        <v>46</v>
      </c>
      <c r="K1690" s="161" t="str">
        <f t="shared" si="1693"/>
        <v>NS_05_81_5701p57.12</v>
      </c>
      <c r="L1690" s="79">
        <v>0</v>
      </c>
      <c r="M1690" s="100">
        <f t="shared" ref="M1690:U1690" si="1712">(L1690*M$5)</f>
        <v>0</v>
      </c>
      <c r="N1690" s="100">
        <f t="shared" si="1712"/>
        <v>0</v>
      </c>
      <c r="O1690" s="100">
        <f t="shared" si="1712"/>
        <v>0</v>
      </c>
      <c r="P1690" s="100">
        <f t="shared" si="1712"/>
        <v>0</v>
      </c>
      <c r="Q1690" s="100">
        <f t="shared" si="1712"/>
        <v>0</v>
      </c>
      <c r="R1690" s="100">
        <f t="shared" si="1712"/>
        <v>0</v>
      </c>
      <c r="S1690" s="100">
        <f t="shared" si="1712"/>
        <v>0</v>
      </c>
      <c r="T1690" s="100">
        <f t="shared" si="1712"/>
        <v>0</v>
      </c>
      <c r="U1690" s="100">
        <f t="shared" si="1712"/>
        <v>0</v>
      </c>
      <c r="V1690" s="162" t="s">
        <v>46</v>
      </c>
    </row>
    <row r="1691" spans="1:22" x14ac:dyDescent="0.25">
      <c r="A1691" s="98" t="s">
        <v>86</v>
      </c>
      <c r="B1691" s="95">
        <v>43709</v>
      </c>
      <c r="C1691" s="162" t="s">
        <v>859</v>
      </c>
      <c r="D1691" s="161">
        <v>0</v>
      </c>
      <c r="E1691" s="162" t="s">
        <v>2123</v>
      </c>
      <c r="F1691" s="162" t="s">
        <v>1133</v>
      </c>
      <c r="G1691" s="162"/>
      <c r="H1691" s="161">
        <v>1</v>
      </c>
      <c r="I1691" s="99" t="s">
        <v>45</v>
      </c>
      <c r="J1691" s="99" t="s">
        <v>46</v>
      </c>
      <c r="K1691" s="161" t="str">
        <f t="shared" si="1693"/>
        <v>NS_05_83_5702p57.12</v>
      </c>
      <c r="L1691" s="79">
        <v>0</v>
      </c>
      <c r="M1691" s="100">
        <f t="shared" ref="M1691:U1691" si="1713">(L1691*M$5)</f>
        <v>0</v>
      </c>
      <c r="N1691" s="100">
        <f t="shared" si="1713"/>
        <v>0</v>
      </c>
      <c r="O1691" s="100">
        <f t="shared" si="1713"/>
        <v>0</v>
      </c>
      <c r="P1691" s="100">
        <f t="shared" si="1713"/>
        <v>0</v>
      </c>
      <c r="Q1691" s="100">
        <f t="shared" si="1713"/>
        <v>0</v>
      </c>
      <c r="R1691" s="100">
        <f t="shared" si="1713"/>
        <v>0</v>
      </c>
      <c r="S1691" s="100">
        <f t="shared" si="1713"/>
        <v>0</v>
      </c>
      <c r="T1691" s="100">
        <f t="shared" si="1713"/>
        <v>0</v>
      </c>
      <c r="U1691" s="100">
        <f t="shared" si="1713"/>
        <v>0</v>
      </c>
      <c r="V1691" s="162" t="s">
        <v>46</v>
      </c>
    </row>
    <row r="1692" spans="1:22" x14ac:dyDescent="0.25">
      <c r="A1692" s="98" t="s">
        <v>86</v>
      </c>
      <c r="B1692" s="95">
        <v>43709</v>
      </c>
      <c r="C1692" s="162" t="s">
        <v>859</v>
      </c>
      <c r="D1692" s="161">
        <v>6</v>
      </c>
      <c r="E1692" s="162" t="s">
        <v>2124</v>
      </c>
      <c r="F1692" s="162" t="s">
        <v>1133</v>
      </c>
      <c r="G1692" s="162"/>
      <c r="H1692" s="161">
        <v>1</v>
      </c>
      <c r="I1692" s="99" t="s">
        <v>45</v>
      </c>
      <c r="J1692" s="99" t="s">
        <v>46</v>
      </c>
      <c r="K1692" s="161" t="str">
        <f t="shared" si="1693"/>
        <v>NS_06_06_5701p57.12</v>
      </c>
      <c r="L1692" s="79">
        <v>0</v>
      </c>
      <c r="M1692" s="100">
        <f t="shared" ref="M1692:U1692" si="1714">(L1692*M$5)</f>
        <v>0</v>
      </c>
      <c r="N1692" s="100">
        <f t="shared" si="1714"/>
        <v>0</v>
      </c>
      <c r="O1692" s="100">
        <f t="shared" si="1714"/>
        <v>0</v>
      </c>
      <c r="P1692" s="100">
        <f t="shared" si="1714"/>
        <v>0</v>
      </c>
      <c r="Q1692" s="100">
        <f t="shared" si="1714"/>
        <v>0</v>
      </c>
      <c r="R1692" s="100">
        <f t="shared" si="1714"/>
        <v>0</v>
      </c>
      <c r="S1692" s="100">
        <f t="shared" si="1714"/>
        <v>0</v>
      </c>
      <c r="T1692" s="100">
        <f t="shared" si="1714"/>
        <v>0</v>
      </c>
      <c r="U1692" s="100">
        <f t="shared" si="1714"/>
        <v>0</v>
      </c>
      <c r="V1692" s="162" t="s">
        <v>46</v>
      </c>
    </row>
    <row r="1693" spans="1:22" x14ac:dyDescent="0.25">
      <c r="A1693" t="s">
        <v>86</v>
      </c>
      <c r="B1693" s="95">
        <v>45901</v>
      </c>
      <c r="C1693" t="s">
        <v>859</v>
      </c>
      <c r="D1693" s="2">
        <v>6</v>
      </c>
      <c r="E1693" t="s">
        <v>2125</v>
      </c>
      <c r="F1693" t="s">
        <v>1133</v>
      </c>
      <c r="H1693">
        <v>1</v>
      </c>
      <c r="I1693" t="s">
        <v>45</v>
      </c>
      <c r="J1693" t="s">
        <v>46</v>
      </c>
      <c r="K1693" t="str">
        <f t="shared" si="1693"/>
        <v>NS_06_12_5701p57.12</v>
      </c>
      <c r="L1693" s="79">
        <v>0</v>
      </c>
      <c r="M1693" s="100">
        <f t="shared" ref="M1693:U1693" si="1715">(L1693*M$5)</f>
        <v>0</v>
      </c>
      <c r="N1693" s="100">
        <f t="shared" si="1715"/>
        <v>0</v>
      </c>
      <c r="O1693" s="100">
        <f t="shared" si="1715"/>
        <v>0</v>
      </c>
      <c r="P1693" s="100">
        <f t="shared" si="1715"/>
        <v>0</v>
      </c>
      <c r="Q1693" s="100">
        <f t="shared" si="1715"/>
        <v>0</v>
      </c>
      <c r="R1693" s="100">
        <f t="shared" si="1715"/>
        <v>0</v>
      </c>
      <c r="S1693" s="100">
        <f t="shared" si="1715"/>
        <v>0</v>
      </c>
      <c r="T1693" s="100">
        <f t="shared" si="1715"/>
        <v>0</v>
      </c>
      <c r="U1693" s="100">
        <f t="shared" si="1715"/>
        <v>0</v>
      </c>
    </row>
    <row r="1694" spans="1:22" x14ac:dyDescent="0.25">
      <c r="A1694" s="98" t="s">
        <v>86</v>
      </c>
      <c r="B1694" s="95">
        <v>43709</v>
      </c>
      <c r="C1694" s="162" t="s">
        <v>859</v>
      </c>
      <c r="D1694" s="161">
        <v>6</v>
      </c>
      <c r="E1694" s="162" t="s">
        <v>2126</v>
      </c>
      <c r="F1694" s="162" t="s">
        <v>1133</v>
      </c>
      <c r="G1694" s="162"/>
      <c r="H1694" s="161">
        <v>1</v>
      </c>
      <c r="I1694" s="99" t="s">
        <v>45</v>
      </c>
      <c r="J1694" s="99" t="s">
        <v>46</v>
      </c>
      <c r="K1694" s="161" t="str">
        <f t="shared" si="1693"/>
        <v>NS_06_20_5701p57.12</v>
      </c>
      <c r="L1694" s="79">
        <v>0</v>
      </c>
      <c r="M1694" s="100">
        <f t="shared" ref="M1694:U1694" si="1716">(L1694*M$5)</f>
        <v>0</v>
      </c>
      <c r="N1694" s="100">
        <f t="shared" si="1716"/>
        <v>0</v>
      </c>
      <c r="O1694" s="100">
        <f t="shared" si="1716"/>
        <v>0</v>
      </c>
      <c r="P1694" s="100">
        <f t="shared" si="1716"/>
        <v>0</v>
      </c>
      <c r="Q1694" s="100">
        <f t="shared" si="1716"/>
        <v>0</v>
      </c>
      <c r="R1694" s="100">
        <f t="shared" si="1716"/>
        <v>0</v>
      </c>
      <c r="S1694" s="100">
        <f t="shared" si="1716"/>
        <v>0</v>
      </c>
      <c r="T1694" s="100">
        <f t="shared" si="1716"/>
        <v>0</v>
      </c>
      <c r="U1694" s="100">
        <f t="shared" si="1716"/>
        <v>0</v>
      </c>
      <c r="V1694" s="162" t="s">
        <v>46</v>
      </c>
    </row>
    <row r="1695" spans="1:22" x14ac:dyDescent="0.25">
      <c r="A1695" s="98" t="s">
        <v>86</v>
      </c>
      <c r="B1695" s="95">
        <v>43709</v>
      </c>
      <c r="C1695" s="162" t="s">
        <v>859</v>
      </c>
      <c r="D1695" s="161">
        <v>6</v>
      </c>
      <c r="E1695" s="162" t="s">
        <v>2127</v>
      </c>
      <c r="F1695" s="162" t="s">
        <v>1133</v>
      </c>
      <c r="G1695" s="162"/>
      <c r="H1695" s="161">
        <v>1</v>
      </c>
      <c r="I1695" s="99" t="s">
        <v>45</v>
      </c>
      <c r="J1695" s="99" t="s">
        <v>46</v>
      </c>
      <c r="K1695" s="161" t="str">
        <f t="shared" si="1693"/>
        <v>NS_06_47_5701p57.12</v>
      </c>
      <c r="L1695" s="79">
        <v>0</v>
      </c>
      <c r="M1695" s="100">
        <f t="shared" ref="M1695:U1695" si="1717">(L1695*M$5)</f>
        <v>0</v>
      </c>
      <c r="N1695" s="100">
        <f t="shared" si="1717"/>
        <v>0</v>
      </c>
      <c r="O1695" s="100">
        <f t="shared" si="1717"/>
        <v>0</v>
      </c>
      <c r="P1695" s="100">
        <f t="shared" si="1717"/>
        <v>0</v>
      </c>
      <c r="Q1695" s="100">
        <f t="shared" si="1717"/>
        <v>0</v>
      </c>
      <c r="R1695" s="100">
        <f t="shared" si="1717"/>
        <v>0</v>
      </c>
      <c r="S1695" s="100">
        <f t="shared" si="1717"/>
        <v>0</v>
      </c>
      <c r="T1695" s="100">
        <f t="shared" si="1717"/>
        <v>0</v>
      </c>
      <c r="U1695" s="100">
        <f t="shared" si="1717"/>
        <v>0</v>
      </c>
      <c r="V1695" s="162" t="s">
        <v>46</v>
      </c>
    </row>
    <row r="1696" spans="1:22" x14ac:dyDescent="0.25">
      <c r="A1696" s="98" t="s">
        <v>86</v>
      </c>
      <c r="B1696" s="95">
        <v>43709</v>
      </c>
      <c r="C1696" s="162" t="s">
        <v>859</v>
      </c>
      <c r="D1696" s="161">
        <v>6</v>
      </c>
      <c r="E1696" s="162" t="s">
        <v>2128</v>
      </c>
      <c r="F1696" s="162" t="s">
        <v>1133</v>
      </c>
      <c r="G1696" s="162"/>
      <c r="H1696" s="161">
        <v>1</v>
      </c>
      <c r="I1696" s="99" t="s">
        <v>45</v>
      </c>
      <c r="J1696" s="99" t="s">
        <v>46</v>
      </c>
      <c r="K1696" s="161" t="str">
        <f t="shared" si="1693"/>
        <v>NS_06_47_5702p57.12</v>
      </c>
      <c r="L1696" s="79">
        <v>0</v>
      </c>
      <c r="M1696" s="100">
        <f t="shared" ref="M1696:U1696" si="1718">(L1696*M$5)</f>
        <v>0</v>
      </c>
      <c r="N1696" s="100">
        <f t="shared" si="1718"/>
        <v>0</v>
      </c>
      <c r="O1696" s="100">
        <f t="shared" si="1718"/>
        <v>0</v>
      </c>
      <c r="P1696" s="100">
        <f t="shared" si="1718"/>
        <v>0</v>
      </c>
      <c r="Q1696" s="100">
        <f t="shared" si="1718"/>
        <v>0</v>
      </c>
      <c r="R1696" s="100">
        <f t="shared" si="1718"/>
        <v>0</v>
      </c>
      <c r="S1696" s="100">
        <f t="shared" si="1718"/>
        <v>0</v>
      </c>
      <c r="T1696" s="100">
        <f t="shared" si="1718"/>
        <v>0</v>
      </c>
      <c r="U1696" s="100">
        <f t="shared" si="1718"/>
        <v>0</v>
      </c>
      <c r="V1696" s="162" t="s">
        <v>46</v>
      </c>
    </row>
    <row r="1697" spans="1:22" x14ac:dyDescent="0.25">
      <c r="A1697" s="98" t="s">
        <v>86</v>
      </c>
      <c r="B1697" s="95">
        <v>43709</v>
      </c>
      <c r="C1697" s="162" t="s">
        <v>859</v>
      </c>
      <c r="D1697" s="161">
        <v>6</v>
      </c>
      <c r="E1697" s="162" t="s">
        <v>2129</v>
      </c>
      <c r="F1697" s="162" t="s">
        <v>1133</v>
      </c>
      <c r="G1697" s="162"/>
      <c r="H1697" s="161">
        <v>1</v>
      </c>
      <c r="I1697" s="99" t="s">
        <v>45</v>
      </c>
      <c r="J1697" s="99" t="s">
        <v>46</v>
      </c>
      <c r="K1697" s="161" t="str">
        <f t="shared" si="1693"/>
        <v>NS_06_54_5701p57.12</v>
      </c>
      <c r="L1697" s="79">
        <v>0</v>
      </c>
      <c r="M1697" s="100">
        <f t="shared" ref="M1697:U1697" si="1719">(L1697*M$5)</f>
        <v>0</v>
      </c>
      <c r="N1697" s="100">
        <f t="shared" si="1719"/>
        <v>0</v>
      </c>
      <c r="O1697" s="100">
        <f t="shared" si="1719"/>
        <v>0</v>
      </c>
      <c r="P1697" s="100">
        <f t="shared" si="1719"/>
        <v>0</v>
      </c>
      <c r="Q1697" s="100">
        <f t="shared" si="1719"/>
        <v>0</v>
      </c>
      <c r="R1697" s="100">
        <f t="shared" si="1719"/>
        <v>0</v>
      </c>
      <c r="S1697" s="100">
        <f t="shared" si="1719"/>
        <v>0</v>
      </c>
      <c r="T1697" s="100">
        <f t="shared" si="1719"/>
        <v>0</v>
      </c>
      <c r="U1697" s="100">
        <f t="shared" si="1719"/>
        <v>0</v>
      </c>
      <c r="V1697" s="162" t="s">
        <v>46</v>
      </c>
    </row>
    <row r="1698" spans="1:22" x14ac:dyDescent="0.25">
      <c r="A1698" s="98" t="s">
        <v>86</v>
      </c>
      <c r="B1698" s="95">
        <v>43709</v>
      </c>
      <c r="C1698" s="162" t="s">
        <v>859</v>
      </c>
      <c r="D1698" s="161">
        <v>6</v>
      </c>
      <c r="E1698" s="162" t="s">
        <v>2130</v>
      </c>
      <c r="F1698" s="162" t="s">
        <v>1133</v>
      </c>
      <c r="G1698" s="162"/>
      <c r="H1698" s="161">
        <v>1</v>
      </c>
      <c r="I1698" s="99" t="s">
        <v>45</v>
      </c>
      <c r="J1698" s="99" t="s">
        <v>46</v>
      </c>
      <c r="K1698" s="161" t="str">
        <f t="shared" si="1693"/>
        <v>NS_06_56_5701p57.12</v>
      </c>
      <c r="L1698" s="79">
        <v>0</v>
      </c>
      <c r="M1698" s="100">
        <f t="shared" ref="M1698:U1698" si="1720">(L1698*M$5)</f>
        <v>0</v>
      </c>
      <c r="N1698" s="100">
        <f t="shared" si="1720"/>
        <v>0</v>
      </c>
      <c r="O1698" s="100">
        <f t="shared" si="1720"/>
        <v>0</v>
      </c>
      <c r="P1698" s="100">
        <f t="shared" si="1720"/>
        <v>0</v>
      </c>
      <c r="Q1698" s="100">
        <f t="shared" si="1720"/>
        <v>0</v>
      </c>
      <c r="R1698" s="100">
        <f t="shared" si="1720"/>
        <v>0</v>
      </c>
      <c r="S1698" s="100">
        <f t="shared" si="1720"/>
        <v>0</v>
      </c>
      <c r="T1698" s="100">
        <f t="shared" si="1720"/>
        <v>0</v>
      </c>
      <c r="U1698" s="100">
        <f t="shared" si="1720"/>
        <v>0</v>
      </c>
      <c r="V1698" s="162" t="s">
        <v>46</v>
      </c>
    </row>
    <row r="1699" spans="1:22" x14ac:dyDescent="0.25">
      <c r="A1699" s="98" t="s">
        <v>86</v>
      </c>
      <c r="B1699" s="95">
        <v>43709</v>
      </c>
      <c r="C1699" s="162" t="s">
        <v>859</v>
      </c>
      <c r="D1699" s="161">
        <v>6</v>
      </c>
      <c r="E1699" s="162" t="s">
        <v>2131</v>
      </c>
      <c r="F1699" s="162" t="s">
        <v>1133</v>
      </c>
      <c r="G1699" s="162"/>
      <c r="H1699" s="161">
        <v>1</v>
      </c>
      <c r="I1699" s="99" t="s">
        <v>45</v>
      </c>
      <c r="J1699" s="99" t="s">
        <v>46</v>
      </c>
      <c r="K1699" s="161" t="str">
        <f t="shared" si="1693"/>
        <v>NS_06_63_5702p57.12</v>
      </c>
      <c r="L1699" s="79">
        <v>0</v>
      </c>
      <c r="M1699" s="100">
        <f t="shared" ref="M1699:U1699" si="1721">(L1699*M$5)</f>
        <v>0</v>
      </c>
      <c r="N1699" s="100">
        <f t="shared" si="1721"/>
        <v>0</v>
      </c>
      <c r="O1699" s="100">
        <f t="shared" si="1721"/>
        <v>0</v>
      </c>
      <c r="P1699" s="100">
        <f t="shared" si="1721"/>
        <v>0</v>
      </c>
      <c r="Q1699" s="100">
        <f t="shared" si="1721"/>
        <v>0</v>
      </c>
      <c r="R1699" s="100">
        <f t="shared" si="1721"/>
        <v>0</v>
      </c>
      <c r="S1699" s="100">
        <f t="shared" si="1721"/>
        <v>0</v>
      </c>
      <c r="T1699" s="100">
        <f t="shared" si="1721"/>
        <v>0</v>
      </c>
      <c r="U1699" s="100">
        <f t="shared" si="1721"/>
        <v>0</v>
      </c>
      <c r="V1699" s="162" t="s">
        <v>46</v>
      </c>
    </row>
    <row r="1700" spans="1:22" x14ac:dyDescent="0.25">
      <c r="A1700" s="98" t="s">
        <v>86</v>
      </c>
      <c r="B1700" s="95">
        <v>43709</v>
      </c>
      <c r="C1700" s="162" t="s">
        <v>859</v>
      </c>
      <c r="D1700" s="161">
        <v>6</v>
      </c>
      <c r="E1700" s="162" t="s">
        <v>2132</v>
      </c>
      <c r="F1700" s="162" t="s">
        <v>1133</v>
      </c>
      <c r="G1700" s="162"/>
      <c r="H1700" s="161">
        <v>1</v>
      </c>
      <c r="I1700" s="99" t="s">
        <v>45</v>
      </c>
      <c r="J1700" s="99" t="s">
        <v>46</v>
      </c>
      <c r="K1700" s="161" t="str">
        <f t="shared" si="1693"/>
        <v>NS_06_67_5701p57.12</v>
      </c>
      <c r="L1700" s="79">
        <v>0</v>
      </c>
      <c r="M1700" s="100">
        <f t="shared" ref="M1700:U1700" si="1722">(L1700*M$5)</f>
        <v>0</v>
      </c>
      <c r="N1700" s="100">
        <f t="shared" si="1722"/>
        <v>0</v>
      </c>
      <c r="O1700" s="100">
        <f t="shared" si="1722"/>
        <v>0</v>
      </c>
      <c r="P1700" s="100">
        <f t="shared" si="1722"/>
        <v>0</v>
      </c>
      <c r="Q1700" s="100">
        <f t="shared" si="1722"/>
        <v>0</v>
      </c>
      <c r="R1700" s="100">
        <f t="shared" si="1722"/>
        <v>0</v>
      </c>
      <c r="S1700" s="100">
        <f t="shared" si="1722"/>
        <v>0</v>
      </c>
      <c r="T1700" s="100">
        <f t="shared" si="1722"/>
        <v>0</v>
      </c>
      <c r="U1700" s="100">
        <f t="shared" si="1722"/>
        <v>0</v>
      </c>
      <c r="V1700" s="162" t="s">
        <v>46</v>
      </c>
    </row>
    <row r="1701" spans="1:22" x14ac:dyDescent="0.25">
      <c r="A1701" s="98"/>
      <c r="B1701" s="95">
        <v>43497</v>
      </c>
      <c r="C1701" s="162" t="s">
        <v>859</v>
      </c>
      <c r="D1701" s="161">
        <v>7</v>
      </c>
      <c r="E1701" s="162" t="s">
        <v>2133</v>
      </c>
      <c r="F1701" s="162" t="s">
        <v>1254</v>
      </c>
      <c r="G1701" s="162"/>
      <c r="H1701" s="161">
        <v>1</v>
      </c>
      <c r="I1701" s="99" t="s">
        <v>62</v>
      </c>
      <c r="J1701" s="99" t="s">
        <v>63</v>
      </c>
      <c r="K1701" s="161" t="str">
        <f t="shared" si="1693"/>
        <v>NS_07_43_5711p57.22</v>
      </c>
      <c r="L1701" s="79">
        <v>0</v>
      </c>
      <c r="M1701" s="100">
        <f t="shared" ref="M1701:U1701" si="1723">(L1701*M$5)</f>
        <v>0</v>
      </c>
      <c r="N1701" s="100">
        <f t="shared" si="1723"/>
        <v>0</v>
      </c>
      <c r="O1701" s="100">
        <f t="shared" si="1723"/>
        <v>0</v>
      </c>
      <c r="P1701" s="100">
        <f t="shared" si="1723"/>
        <v>0</v>
      </c>
      <c r="Q1701" s="100">
        <f t="shared" si="1723"/>
        <v>0</v>
      </c>
      <c r="R1701" s="100">
        <f t="shared" si="1723"/>
        <v>0</v>
      </c>
      <c r="S1701" s="100">
        <f t="shared" si="1723"/>
        <v>0</v>
      </c>
      <c r="T1701" s="100">
        <f t="shared" si="1723"/>
        <v>0</v>
      </c>
      <c r="U1701" s="100">
        <f t="shared" si="1723"/>
        <v>0</v>
      </c>
      <c r="V1701" s="162"/>
    </row>
    <row r="1702" spans="1:22" x14ac:dyDescent="0.25">
      <c r="A1702" s="98"/>
      <c r="B1702" s="95">
        <v>43497</v>
      </c>
      <c r="C1702" s="162" t="s">
        <v>859</v>
      </c>
      <c r="D1702" s="161">
        <v>7</v>
      </c>
      <c r="E1702" s="162" t="s">
        <v>2134</v>
      </c>
      <c r="F1702" s="162" t="s">
        <v>1254</v>
      </c>
      <c r="G1702" s="162"/>
      <c r="H1702" s="161">
        <v>1</v>
      </c>
      <c r="I1702" s="99" t="s">
        <v>62</v>
      </c>
      <c r="J1702" s="99" t="s">
        <v>63</v>
      </c>
      <c r="K1702" s="161" t="str">
        <f t="shared" si="1693"/>
        <v>NS_07_43_5712p57.22</v>
      </c>
      <c r="L1702" s="79">
        <v>0</v>
      </c>
      <c r="M1702" s="100">
        <f t="shared" ref="M1702:U1702" si="1724">(L1702*M$5)</f>
        <v>0</v>
      </c>
      <c r="N1702" s="100">
        <f t="shared" si="1724"/>
        <v>0</v>
      </c>
      <c r="O1702" s="100">
        <f t="shared" si="1724"/>
        <v>0</v>
      </c>
      <c r="P1702" s="100">
        <f t="shared" si="1724"/>
        <v>0</v>
      </c>
      <c r="Q1702" s="100">
        <f t="shared" si="1724"/>
        <v>0</v>
      </c>
      <c r="R1702" s="100">
        <f t="shared" si="1724"/>
        <v>0</v>
      </c>
      <c r="S1702" s="100">
        <f t="shared" si="1724"/>
        <v>0</v>
      </c>
      <c r="T1702" s="100">
        <f t="shared" si="1724"/>
        <v>0</v>
      </c>
      <c r="U1702" s="100">
        <f t="shared" si="1724"/>
        <v>0</v>
      </c>
      <c r="V1702" s="162"/>
    </row>
    <row r="1703" spans="1:22" x14ac:dyDescent="0.25">
      <c r="A1703" s="98" t="s">
        <v>637</v>
      </c>
      <c r="B1703" s="95">
        <v>43709</v>
      </c>
      <c r="C1703" s="162" t="s">
        <v>859</v>
      </c>
      <c r="D1703" s="161">
        <v>7</v>
      </c>
      <c r="E1703" s="162" t="s">
        <v>2135</v>
      </c>
      <c r="F1703" s="162" t="s">
        <v>1133</v>
      </c>
      <c r="G1703" s="162"/>
      <c r="H1703" s="161">
        <v>1</v>
      </c>
      <c r="I1703" s="99" t="s">
        <v>45</v>
      </c>
      <c r="J1703" s="99" t="s">
        <v>46</v>
      </c>
      <c r="K1703" s="161" t="str">
        <f t="shared" si="1693"/>
        <v>NS_07_43_5713p57.12</v>
      </c>
      <c r="L1703" s="79">
        <v>0</v>
      </c>
      <c r="M1703" s="100">
        <f t="shared" ref="M1703:U1703" si="1725">(L1703*M$5)</f>
        <v>0</v>
      </c>
      <c r="N1703" s="100">
        <f t="shared" si="1725"/>
        <v>0</v>
      </c>
      <c r="O1703" s="100">
        <f t="shared" si="1725"/>
        <v>0</v>
      </c>
      <c r="P1703" s="100">
        <f t="shared" si="1725"/>
        <v>0</v>
      </c>
      <c r="Q1703" s="100">
        <f t="shared" si="1725"/>
        <v>0</v>
      </c>
      <c r="R1703" s="100">
        <f t="shared" si="1725"/>
        <v>0</v>
      </c>
      <c r="S1703" s="100">
        <f t="shared" si="1725"/>
        <v>0</v>
      </c>
      <c r="T1703" s="100">
        <f t="shared" si="1725"/>
        <v>0</v>
      </c>
      <c r="U1703" s="100">
        <f t="shared" si="1725"/>
        <v>0</v>
      </c>
      <c r="V1703" s="162" t="s">
        <v>46</v>
      </c>
    </row>
    <row r="1704" spans="1:22" x14ac:dyDescent="0.25">
      <c r="A1704" s="98" t="s">
        <v>637</v>
      </c>
      <c r="B1704" s="95">
        <v>43709</v>
      </c>
      <c r="C1704" s="162" t="s">
        <v>859</v>
      </c>
      <c r="D1704" s="161">
        <v>7</v>
      </c>
      <c r="E1704" s="162" t="s">
        <v>2136</v>
      </c>
      <c r="F1704" s="162" t="s">
        <v>1133</v>
      </c>
      <c r="G1704" s="162"/>
      <c r="H1704" s="161">
        <v>1</v>
      </c>
      <c r="I1704" s="99" t="s">
        <v>45</v>
      </c>
      <c r="J1704" s="99" t="s">
        <v>46</v>
      </c>
      <c r="K1704" s="161" t="str">
        <f t="shared" si="1693"/>
        <v>NS_07_43_5714p57.12</v>
      </c>
      <c r="L1704" s="79">
        <v>0</v>
      </c>
      <c r="M1704" s="100">
        <f t="shared" ref="M1704:U1704" si="1726">(L1704*M$5)</f>
        <v>0</v>
      </c>
      <c r="N1704" s="100">
        <f t="shared" si="1726"/>
        <v>0</v>
      </c>
      <c r="O1704" s="100">
        <f t="shared" si="1726"/>
        <v>0</v>
      </c>
      <c r="P1704" s="100">
        <f t="shared" si="1726"/>
        <v>0</v>
      </c>
      <c r="Q1704" s="100">
        <f t="shared" si="1726"/>
        <v>0</v>
      </c>
      <c r="R1704" s="100">
        <f t="shared" si="1726"/>
        <v>0</v>
      </c>
      <c r="S1704" s="100">
        <f t="shared" si="1726"/>
        <v>0</v>
      </c>
      <c r="T1704" s="100">
        <f t="shared" si="1726"/>
        <v>0</v>
      </c>
      <c r="U1704" s="100">
        <f t="shared" si="1726"/>
        <v>0</v>
      </c>
      <c r="V1704" s="162" t="s">
        <v>46</v>
      </c>
    </row>
    <row r="1705" spans="1:22" x14ac:dyDescent="0.25">
      <c r="A1705" s="98" t="s">
        <v>637</v>
      </c>
      <c r="B1705" s="95">
        <v>43497</v>
      </c>
      <c r="C1705" s="162" t="s">
        <v>859</v>
      </c>
      <c r="D1705" s="161">
        <v>7</v>
      </c>
      <c r="E1705" s="162" t="s">
        <v>2137</v>
      </c>
      <c r="F1705" s="162" t="s">
        <v>1344</v>
      </c>
      <c r="G1705" s="162" t="s">
        <v>2138</v>
      </c>
      <c r="H1705" s="161">
        <v>1</v>
      </c>
      <c r="I1705" s="99" t="s">
        <v>62</v>
      </c>
      <c r="J1705" s="99" t="s">
        <v>63</v>
      </c>
      <c r="K1705" s="161" t="str">
        <f t="shared" si="1693"/>
        <v>NS_07_XX_5701p57.22</v>
      </c>
      <c r="L1705" s="79">
        <v>0</v>
      </c>
      <c r="M1705" s="100">
        <f t="shared" ref="M1705:U1705" si="1727">(L1705*M$5)</f>
        <v>0</v>
      </c>
      <c r="N1705" s="100">
        <f t="shared" si="1727"/>
        <v>0</v>
      </c>
      <c r="O1705" s="100">
        <f t="shared" si="1727"/>
        <v>0</v>
      </c>
      <c r="P1705" s="100">
        <f t="shared" si="1727"/>
        <v>0</v>
      </c>
      <c r="Q1705" s="100">
        <f t="shared" si="1727"/>
        <v>0</v>
      </c>
      <c r="R1705" s="100">
        <f t="shared" si="1727"/>
        <v>0</v>
      </c>
      <c r="S1705" s="100">
        <f t="shared" si="1727"/>
        <v>0</v>
      </c>
      <c r="T1705" s="100">
        <f t="shared" si="1727"/>
        <v>0</v>
      </c>
      <c r="U1705" s="100">
        <f t="shared" si="1727"/>
        <v>0</v>
      </c>
      <c r="V1705" s="162"/>
    </row>
    <row r="1706" spans="1:22" x14ac:dyDescent="0.25">
      <c r="A1706" t="s">
        <v>86</v>
      </c>
      <c r="B1706" s="95">
        <v>45717</v>
      </c>
      <c r="C1706" t="s">
        <v>859</v>
      </c>
      <c r="D1706" s="2">
        <v>5</v>
      </c>
      <c r="E1706" t="s">
        <v>2139</v>
      </c>
      <c r="F1706" t="s">
        <v>1291</v>
      </c>
      <c r="H1706">
        <v>1</v>
      </c>
      <c r="I1706" t="s">
        <v>39</v>
      </c>
      <c r="J1706" t="s">
        <v>1139</v>
      </c>
      <c r="K1706" t="str">
        <f t="shared" si="1693"/>
        <v>NS_505K_5701p57.08</v>
      </c>
      <c r="L1706" s="79">
        <v>0</v>
      </c>
      <c r="M1706" s="100">
        <f t="shared" ref="M1706:U1706" si="1728">(L1706*M$5)</f>
        <v>0</v>
      </c>
      <c r="N1706" s="100">
        <f t="shared" si="1728"/>
        <v>0</v>
      </c>
      <c r="O1706" s="100">
        <f t="shared" si="1728"/>
        <v>0</v>
      </c>
      <c r="P1706" s="100">
        <f t="shared" si="1728"/>
        <v>0</v>
      </c>
      <c r="Q1706" s="100">
        <f t="shared" si="1728"/>
        <v>0</v>
      </c>
      <c r="R1706" s="100">
        <f t="shared" si="1728"/>
        <v>0</v>
      </c>
      <c r="S1706" s="100">
        <f t="shared" si="1728"/>
        <v>0</v>
      </c>
      <c r="T1706" s="100">
        <f t="shared" si="1728"/>
        <v>0</v>
      </c>
      <c r="U1706" s="100">
        <f t="shared" si="1728"/>
        <v>0</v>
      </c>
    </row>
    <row r="1707" spans="1:22" x14ac:dyDescent="0.25">
      <c r="A1707" t="s">
        <v>86</v>
      </c>
      <c r="B1707" s="95">
        <v>45717</v>
      </c>
      <c r="C1707" t="s">
        <v>859</v>
      </c>
      <c r="D1707" s="2">
        <v>5</v>
      </c>
      <c r="E1707" t="s">
        <v>2140</v>
      </c>
      <c r="F1707" t="s">
        <v>1291</v>
      </c>
      <c r="H1707">
        <v>1</v>
      </c>
      <c r="I1707" t="s">
        <v>39</v>
      </c>
      <c r="J1707" t="s">
        <v>1139</v>
      </c>
      <c r="K1707" t="str">
        <f t="shared" si="1693"/>
        <v>NS_511K_5701p57.08</v>
      </c>
      <c r="L1707" s="79">
        <v>0</v>
      </c>
      <c r="M1707" s="100">
        <f t="shared" ref="M1707:U1707" si="1729">(L1707*M$5)</f>
        <v>0</v>
      </c>
      <c r="N1707" s="100">
        <f t="shared" si="1729"/>
        <v>0</v>
      </c>
      <c r="O1707" s="100">
        <f t="shared" si="1729"/>
        <v>0</v>
      </c>
      <c r="P1707" s="100">
        <f t="shared" si="1729"/>
        <v>0</v>
      </c>
      <c r="Q1707" s="100">
        <f t="shared" si="1729"/>
        <v>0</v>
      </c>
      <c r="R1707" s="100">
        <f t="shared" si="1729"/>
        <v>0</v>
      </c>
      <c r="S1707" s="100">
        <f t="shared" si="1729"/>
        <v>0</v>
      </c>
      <c r="T1707" s="100">
        <f t="shared" si="1729"/>
        <v>0</v>
      </c>
      <c r="U1707" s="100">
        <f t="shared" si="1729"/>
        <v>0</v>
      </c>
    </row>
    <row r="1708" spans="1:22" x14ac:dyDescent="0.25">
      <c r="A1708" t="s">
        <v>86</v>
      </c>
      <c r="B1708" s="95">
        <v>45717</v>
      </c>
      <c r="C1708" t="s">
        <v>859</v>
      </c>
      <c r="D1708" s="2">
        <v>5</v>
      </c>
      <c r="E1708" t="s">
        <v>2141</v>
      </c>
      <c r="F1708" t="s">
        <v>1291</v>
      </c>
      <c r="H1708">
        <v>1</v>
      </c>
      <c r="I1708" t="s">
        <v>39</v>
      </c>
      <c r="J1708" t="s">
        <v>1139</v>
      </c>
      <c r="K1708" t="str">
        <f t="shared" si="1693"/>
        <v>NS_515K_5701p57.08</v>
      </c>
      <c r="L1708" s="79">
        <v>0</v>
      </c>
      <c r="M1708" s="100">
        <f t="shared" ref="M1708:U1708" si="1730">(L1708*M$5)</f>
        <v>0</v>
      </c>
      <c r="N1708" s="100">
        <f t="shared" si="1730"/>
        <v>0</v>
      </c>
      <c r="O1708" s="100">
        <f t="shared" si="1730"/>
        <v>0</v>
      </c>
      <c r="P1708" s="100">
        <f t="shared" si="1730"/>
        <v>0</v>
      </c>
      <c r="Q1708" s="100">
        <f t="shared" si="1730"/>
        <v>0</v>
      </c>
      <c r="R1708" s="100">
        <f t="shared" si="1730"/>
        <v>0</v>
      </c>
      <c r="S1708" s="100">
        <f t="shared" si="1730"/>
        <v>0</v>
      </c>
      <c r="T1708" s="100">
        <f t="shared" si="1730"/>
        <v>0</v>
      </c>
      <c r="U1708" s="100">
        <f t="shared" si="1730"/>
        <v>0</v>
      </c>
    </row>
    <row r="1709" spans="1:22" x14ac:dyDescent="0.25">
      <c r="A1709" s="98" t="s">
        <v>86</v>
      </c>
      <c r="B1709" s="95">
        <v>43709</v>
      </c>
      <c r="C1709" s="162" t="s">
        <v>859</v>
      </c>
      <c r="D1709" s="161" t="s">
        <v>1999</v>
      </c>
      <c r="E1709" s="162" t="s">
        <v>2142</v>
      </c>
      <c r="F1709" s="162" t="s">
        <v>1133</v>
      </c>
      <c r="G1709" s="162"/>
      <c r="H1709" s="161">
        <v>1</v>
      </c>
      <c r="I1709" s="99" t="s">
        <v>45</v>
      </c>
      <c r="J1709" s="99" t="s">
        <v>46</v>
      </c>
      <c r="K1709" s="161" t="str">
        <f t="shared" si="1693"/>
        <v>NS_S_03_5701p57.12</v>
      </c>
      <c r="L1709" s="79">
        <v>0</v>
      </c>
      <c r="M1709" s="100">
        <f t="shared" ref="M1709:U1709" si="1731">(L1709*M$5)</f>
        <v>0</v>
      </c>
      <c r="N1709" s="100">
        <f t="shared" si="1731"/>
        <v>0</v>
      </c>
      <c r="O1709" s="100">
        <f t="shared" si="1731"/>
        <v>0</v>
      </c>
      <c r="P1709" s="100">
        <f t="shared" si="1731"/>
        <v>0</v>
      </c>
      <c r="Q1709" s="100">
        <f t="shared" si="1731"/>
        <v>0</v>
      </c>
      <c r="R1709" s="100">
        <f t="shared" si="1731"/>
        <v>0</v>
      </c>
      <c r="S1709" s="100">
        <f t="shared" si="1731"/>
        <v>0</v>
      </c>
      <c r="T1709" s="100">
        <f t="shared" si="1731"/>
        <v>0</v>
      </c>
      <c r="U1709" s="100">
        <f t="shared" si="1731"/>
        <v>0</v>
      </c>
      <c r="V1709" s="162" t="s">
        <v>46</v>
      </c>
    </row>
    <row r="1710" spans="1:22" x14ac:dyDescent="0.25">
      <c r="A1710" s="98" t="s">
        <v>86</v>
      </c>
      <c r="B1710" s="95">
        <v>43709</v>
      </c>
      <c r="C1710" s="162" t="s">
        <v>859</v>
      </c>
      <c r="D1710" s="161" t="s">
        <v>1999</v>
      </c>
      <c r="E1710" s="162" t="s">
        <v>2143</v>
      </c>
      <c r="F1710" s="162" t="s">
        <v>1133</v>
      </c>
      <c r="G1710" s="162"/>
      <c r="H1710" s="161">
        <v>1</v>
      </c>
      <c r="I1710" s="99" t="s">
        <v>45</v>
      </c>
      <c r="J1710" s="99" t="s">
        <v>46</v>
      </c>
      <c r="K1710" s="161" t="str">
        <f t="shared" si="1693"/>
        <v>NS_S_05_5717p57.12</v>
      </c>
      <c r="L1710" s="79">
        <v>0</v>
      </c>
      <c r="M1710" s="100">
        <f t="shared" ref="M1710:U1710" si="1732">(L1710*M$5)</f>
        <v>0</v>
      </c>
      <c r="N1710" s="100">
        <f t="shared" si="1732"/>
        <v>0</v>
      </c>
      <c r="O1710" s="100">
        <f t="shared" si="1732"/>
        <v>0</v>
      </c>
      <c r="P1710" s="100">
        <f t="shared" si="1732"/>
        <v>0</v>
      </c>
      <c r="Q1710" s="100">
        <f t="shared" si="1732"/>
        <v>0</v>
      </c>
      <c r="R1710" s="100">
        <f t="shared" si="1732"/>
        <v>0</v>
      </c>
      <c r="S1710" s="100">
        <f t="shared" si="1732"/>
        <v>0</v>
      </c>
      <c r="T1710" s="100">
        <f t="shared" si="1732"/>
        <v>0</v>
      </c>
      <c r="U1710" s="100">
        <f t="shared" si="1732"/>
        <v>0</v>
      </c>
      <c r="V1710" s="162" t="s">
        <v>46</v>
      </c>
    </row>
    <row r="1711" spans="1:22" x14ac:dyDescent="0.25">
      <c r="A1711" s="98" t="s">
        <v>86</v>
      </c>
      <c r="B1711" s="95">
        <v>43709</v>
      </c>
      <c r="C1711" s="162" t="s">
        <v>859</v>
      </c>
      <c r="D1711" s="161" t="s">
        <v>1999</v>
      </c>
      <c r="E1711" s="162" t="s">
        <v>2144</v>
      </c>
      <c r="F1711" s="162" t="s">
        <v>1133</v>
      </c>
      <c r="G1711" s="162"/>
      <c r="H1711" s="161">
        <v>1</v>
      </c>
      <c r="I1711" s="99" t="s">
        <v>45</v>
      </c>
      <c r="J1711" s="99" t="s">
        <v>46</v>
      </c>
      <c r="K1711" s="161" t="str">
        <f t="shared" si="1693"/>
        <v>NS_S_09_5701p57.12</v>
      </c>
      <c r="L1711" s="79">
        <v>0</v>
      </c>
      <c r="M1711" s="100">
        <f t="shared" ref="M1711:U1711" si="1733">(L1711*M$5)</f>
        <v>0</v>
      </c>
      <c r="N1711" s="100">
        <f t="shared" si="1733"/>
        <v>0</v>
      </c>
      <c r="O1711" s="100">
        <f t="shared" si="1733"/>
        <v>0</v>
      </c>
      <c r="P1711" s="100">
        <f t="shared" si="1733"/>
        <v>0</v>
      </c>
      <c r="Q1711" s="100">
        <f t="shared" si="1733"/>
        <v>0</v>
      </c>
      <c r="R1711" s="100">
        <f t="shared" si="1733"/>
        <v>0</v>
      </c>
      <c r="S1711" s="100">
        <f t="shared" si="1733"/>
        <v>0</v>
      </c>
      <c r="T1711" s="100">
        <f t="shared" si="1733"/>
        <v>0</v>
      </c>
      <c r="U1711" s="100">
        <f t="shared" si="1733"/>
        <v>0</v>
      </c>
      <c r="V1711" s="162" t="s">
        <v>46</v>
      </c>
    </row>
    <row r="1712" spans="1:22" x14ac:dyDescent="0.25">
      <c r="A1712" s="98"/>
      <c r="B1712" s="95">
        <v>43497</v>
      </c>
      <c r="C1712" s="162" t="s">
        <v>859</v>
      </c>
      <c r="D1712" s="161" t="s">
        <v>1999</v>
      </c>
      <c r="E1712" s="162" t="s">
        <v>2145</v>
      </c>
      <c r="F1712" s="162" t="s">
        <v>1676</v>
      </c>
      <c r="G1712" s="162"/>
      <c r="H1712" s="161">
        <v>1</v>
      </c>
      <c r="I1712" s="99" t="s">
        <v>62</v>
      </c>
      <c r="J1712" s="99" t="s">
        <v>63</v>
      </c>
      <c r="K1712" s="161" t="str">
        <f t="shared" si="1693"/>
        <v>NS_S_11_5701p57.22</v>
      </c>
      <c r="L1712" s="79">
        <v>0</v>
      </c>
      <c r="M1712" s="100">
        <f t="shared" ref="M1712:U1712" si="1734">(L1712*M$5)</f>
        <v>0</v>
      </c>
      <c r="N1712" s="100">
        <f t="shared" si="1734"/>
        <v>0</v>
      </c>
      <c r="O1712" s="100">
        <f t="shared" si="1734"/>
        <v>0</v>
      </c>
      <c r="P1712" s="100">
        <f t="shared" si="1734"/>
        <v>0</v>
      </c>
      <c r="Q1712" s="100">
        <f t="shared" si="1734"/>
        <v>0</v>
      </c>
      <c r="R1712" s="100">
        <f t="shared" si="1734"/>
        <v>0</v>
      </c>
      <c r="S1712" s="100">
        <f t="shared" si="1734"/>
        <v>0</v>
      </c>
      <c r="T1712" s="100">
        <f t="shared" si="1734"/>
        <v>0</v>
      </c>
      <c r="U1712" s="100">
        <f t="shared" si="1734"/>
        <v>0</v>
      </c>
      <c r="V1712" s="162"/>
    </row>
    <row r="1713" spans="1:22" x14ac:dyDescent="0.25">
      <c r="A1713" s="98"/>
      <c r="B1713" s="95">
        <v>43497</v>
      </c>
      <c r="C1713" s="162" t="s">
        <v>859</v>
      </c>
      <c r="D1713" s="161" t="s">
        <v>1999</v>
      </c>
      <c r="E1713" s="162" t="s">
        <v>2146</v>
      </c>
      <c r="F1713" s="162" t="s">
        <v>1676</v>
      </c>
      <c r="G1713" s="162"/>
      <c r="H1713" s="161">
        <v>1</v>
      </c>
      <c r="I1713" s="99" t="s">
        <v>62</v>
      </c>
      <c r="J1713" s="99" t="s">
        <v>63</v>
      </c>
      <c r="K1713" s="161" t="str">
        <f t="shared" si="1693"/>
        <v>NS_S_11_5702p57.22</v>
      </c>
      <c r="L1713" s="79">
        <v>0</v>
      </c>
      <c r="M1713" s="100">
        <f t="shared" ref="M1713:U1713" si="1735">(L1713*M$5)</f>
        <v>0</v>
      </c>
      <c r="N1713" s="100">
        <f t="shared" si="1735"/>
        <v>0</v>
      </c>
      <c r="O1713" s="100">
        <f t="shared" si="1735"/>
        <v>0</v>
      </c>
      <c r="P1713" s="100">
        <f t="shared" si="1735"/>
        <v>0</v>
      </c>
      <c r="Q1713" s="100">
        <f t="shared" si="1735"/>
        <v>0</v>
      </c>
      <c r="R1713" s="100">
        <f t="shared" si="1735"/>
        <v>0</v>
      </c>
      <c r="S1713" s="100">
        <f t="shared" si="1735"/>
        <v>0</v>
      </c>
      <c r="T1713" s="100">
        <f t="shared" si="1735"/>
        <v>0</v>
      </c>
      <c r="U1713" s="100">
        <f t="shared" si="1735"/>
        <v>0</v>
      </c>
      <c r="V1713" s="162"/>
    </row>
    <row r="1714" spans="1:22" x14ac:dyDescent="0.25">
      <c r="A1714" s="98" t="s">
        <v>86</v>
      </c>
      <c r="B1714" s="95">
        <v>43709</v>
      </c>
      <c r="C1714" s="162" t="s">
        <v>859</v>
      </c>
      <c r="D1714" s="161" t="s">
        <v>1999</v>
      </c>
      <c r="E1714" s="162" t="s">
        <v>2147</v>
      </c>
      <c r="F1714" s="162" t="s">
        <v>1133</v>
      </c>
      <c r="G1714" s="162"/>
      <c r="H1714" s="161">
        <v>1</v>
      </c>
      <c r="I1714" s="99" t="s">
        <v>45</v>
      </c>
      <c r="J1714" s="99" t="s">
        <v>46</v>
      </c>
      <c r="K1714" s="161" t="str">
        <f t="shared" si="1693"/>
        <v>NS_S_25_5701p57.12</v>
      </c>
      <c r="L1714" s="79">
        <v>0</v>
      </c>
      <c r="M1714" s="100">
        <f t="shared" ref="M1714:U1714" si="1736">(L1714*M$5)</f>
        <v>0</v>
      </c>
      <c r="N1714" s="100">
        <f t="shared" si="1736"/>
        <v>0</v>
      </c>
      <c r="O1714" s="100">
        <f t="shared" si="1736"/>
        <v>0</v>
      </c>
      <c r="P1714" s="100">
        <f t="shared" si="1736"/>
        <v>0</v>
      </c>
      <c r="Q1714" s="100">
        <f t="shared" si="1736"/>
        <v>0</v>
      </c>
      <c r="R1714" s="100">
        <f t="shared" si="1736"/>
        <v>0</v>
      </c>
      <c r="S1714" s="100">
        <f t="shared" si="1736"/>
        <v>0</v>
      </c>
      <c r="T1714" s="100">
        <f t="shared" si="1736"/>
        <v>0</v>
      </c>
      <c r="U1714" s="100">
        <f t="shared" si="1736"/>
        <v>0</v>
      </c>
      <c r="V1714" s="162" t="s">
        <v>46</v>
      </c>
    </row>
    <row r="1715" spans="1:22" x14ac:dyDescent="0.25">
      <c r="A1715" s="98" t="s">
        <v>86</v>
      </c>
      <c r="B1715" s="95">
        <v>43709</v>
      </c>
      <c r="C1715" s="162" t="s">
        <v>859</v>
      </c>
      <c r="D1715" s="161" t="s">
        <v>1999</v>
      </c>
      <c r="E1715" s="162" t="s">
        <v>2148</v>
      </c>
      <c r="F1715" s="162" t="s">
        <v>1133</v>
      </c>
      <c r="G1715" s="162"/>
      <c r="H1715" s="161">
        <v>1</v>
      </c>
      <c r="I1715" s="99" t="s">
        <v>45</v>
      </c>
      <c r="J1715" s="99" t="s">
        <v>46</v>
      </c>
      <c r="K1715" s="161" t="str">
        <f t="shared" si="1693"/>
        <v>NS_S_27_5701p57.12</v>
      </c>
      <c r="L1715" s="79">
        <v>0</v>
      </c>
      <c r="M1715" s="100">
        <f t="shared" ref="M1715:U1715" si="1737">(L1715*M$5)</f>
        <v>0</v>
      </c>
      <c r="N1715" s="100">
        <f t="shared" si="1737"/>
        <v>0</v>
      </c>
      <c r="O1715" s="100">
        <f t="shared" si="1737"/>
        <v>0</v>
      </c>
      <c r="P1715" s="100">
        <f t="shared" si="1737"/>
        <v>0</v>
      </c>
      <c r="Q1715" s="100">
        <f t="shared" si="1737"/>
        <v>0</v>
      </c>
      <c r="R1715" s="100">
        <f t="shared" si="1737"/>
        <v>0</v>
      </c>
      <c r="S1715" s="100">
        <f t="shared" si="1737"/>
        <v>0</v>
      </c>
      <c r="T1715" s="100">
        <f t="shared" si="1737"/>
        <v>0</v>
      </c>
      <c r="U1715" s="100">
        <f t="shared" si="1737"/>
        <v>0</v>
      </c>
      <c r="V1715" s="162" t="s">
        <v>46</v>
      </c>
    </row>
    <row r="1716" spans="1:22" x14ac:dyDescent="0.25">
      <c r="A1716" s="98" t="s">
        <v>86</v>
      </c>
      <c r="B1716" s="95">
        <v>43709</v>
      </c>
      <c r="C1716" s="162" t="s">
        <v>859</v>
      </c>
      <c r="D1716" s="161" t="s">
        <v>1999</v>
      </c>
      <c r="E1716" s="162" t="s">
        <v>2149</v>
      </c>
      <c r="F1716" s="162" t="s">
        <v>1133</v>
      </c>
      <c r="G1716" s="162"/>
      <c r="H1716" s="161">
        <v>1</v>
      </c>
      <c r="I1716" s="99" t="s">
        <v>45</v>
      </c>
      <c r="J1716" s="99" t="s">
        <v>46</v>
      </c>
      <c r="K1716" s="161" t="str">
        <f t="shared" si="1693"/>
        <v>NS_S_29_5721p57.12</v>
      </c>
      <c r="L1716" s="79">
        <v>0</v>
      </c>
      <c r="M1716" s="100">
        <f t="shared" ref="M1716:U1716" si="1738">(L1716*M$5)</f>
        <v>0</v>
      </c>
      <c r="N1716" s="100">
        <f t="shared" si="1738"/>
        <v>0</v>
      </c>
      <c r="O1716" s="100">
        <f t="shared" si="1738"/>
        <v>0</v>
      </c>
      <c r="P1716" s="100">
        <f t="shared" si="1738"/>
        <v>0</v>
      </c>
      <c r="Q1716" s="100">
        <f t="shared" si="1738"/>
        <v>0</v>
      </c>
      <c r="R1716" s="100">
        <f t="shared" si="1738"/>
        <v>0</v>
      </c>
      <c r="S1716" s="100">
        <f t="shared" si="1738"/>
        <v>0</v>
      </c>
      <c r="T1716" s="100">
        <f t="shared" si="1738"/>
        <v>0</v>
      </c>
      <c r="U1716" s="100">
        <f t="shared" si="1738"/>
        <v>0</v>
      </c>
      <c r="V1716" s="162" t="s">
        <v>46</v>
      </c>
    </row>
    <row r="1717" spans="1:22" x14ac:dyDescent="0.25">
      <c r="A1717" s="98" t="s">
        <v>86</v>
      </c>
      <c r="B1717" s="95">
        <v>43709</v>
      </c>
      <c r="C1717" s="162" t="s">
        <v>859</v>
      </c>
      <c r="D1717" s="161" t="s">
        <v>1999</v>
      </c>
      <c r="E1717" s="162" t="s">
        <v>2150</v>
      </c>
      <c r="F1717" s="162" t="s">
        <v>1133</v>
      </c>
      <c r="G1717" s="162"/>
      <c r="H1717" s="161">
        <v>1</v>
      </c>
      <c r="I1717" s="99" t="s">
        <v>45</v>
      </c>
      <c r="J1717" s="99" t="s">
        <v>46</v>
      </c>
      <c r="K1717" s="161" t="str">
        <f t="shared" si="1693"/>
        <v>NS_S_33_5701p57.12</v>
      </c>
      <c r="L1717" s="79">
        <v>0</v>
      </c>
      <c r="M1717" s="100">
        <f t="shared" ref="M1717:U1717" si="1739">(L1717*M$5)</f>
        <v>0</v>
      </c>
      <c r="N1717" s="100">
        <f t="shared" si="1739"/>
        <v>0</v>
      </c>
      <c r="O1717" s="100">
        <f t="shared" si="1739"/>
        <v>0</v>
      </c>
      <c r="P1717" s="100">
        <f t="shared" si="1739"/>
        <v>0</v>
      </c>
      <c r="Q1717" s="100">
        <f t="shared" si="1739"/>
        <v>0</v>
      </c>
      <c r="R1717" s="100">
        <f t="shared" si="1739"/>
        <v>0</v>
      </c>
      <c r="S1717" s="100">
        <f t="shared" si="1739"/>
        <v>0</v>
      </c>
      <c r="T1717" s="100">
        <f t="shared" si="1739"/>
        <v>0</v>
      </c>
      <c r="U1717" s="100">
        <f t="shared" si="1739"/>
        <v>0</v>
      </c>
      <c r="V1717" s="162" t="s">
        <v>46</v>
      </c>
    </row>
    <row r="1718" spans="1:22" x14ac:dyDescent="0.25">
      <c r="A1718" s="98" t="s">
        <v>86</v>
      </c>
      <c r="B1718" s="95">
        <v>43709</v>
      </c>
      <c r="C1718" s="162" t="s">
        <v>859</v>
      </c>
      <c r="D1718" s="161" t="s">
        <v>1999</v>
      </c>
      <c r="E1718" s="162" t="s">
        <v>2151</v>
      </c>
      <c r="F1718" s="162" t="s">
        <v>1133</v>
      </c>
      <c r="G1718" s="162"/>
      <c r="H1718" s="161">
        <v>1</v>
      </c>
      <c r="I1718" s="99" t="s">
        <v>45</v>
      </c>
      <c r="J1718" s="99" t="s">
        <v>46</v>
      </c>
      <c r="K1718" s="161" t="str">
        <f t="shared" si="1693"/>
        <v>NS_S_33_5702p57.12</v>
      </c>
      <c r="L1718" s="79">
        <v>0</v>
      </c>
      <c r="M1718" s="100">
        <f t="shared" ref="M1718:U1718" si="1740">(L1718*M$5)</f>
        <v>0</v>
      </c>
      <c r="N1718" s="100">
        <f t="shared" si="1740"/>
        <v>0</v>
      </c>
      <c r="O1718" s="100">
        <f t="shared" si="1740"/>
        <v>0</v>
      </c>
      <c r="P1718" s="100">
        <f t="shared" si="1740"/>
        <v>0</v>
      </c>
      <c r="Q1718" s="100">
        <f t="shared" si="1740"/>
        <v>0</v>
      </c>
      <c r="R1718" s="100">
        <f t="shared" si="1740"/>
        <v>0</v>
      </c>
      <c r="S1718" s="100">
        <f t="shared" si="1740"/>
        <v>0</v>
      </c>
      <c r="T1718" s="100">
        <f t="shared" si="1740"/>
        <v>0</v>
      </c>
      <c r="U1718" s="100">
        <f t="shared" si="1740"/>
        <v>0</v>
      </c>
      <c r="V1718" s="162" t="s">
        <v>46</v>
      </c>
    </row>
    <row r="1719" spans="1:22" x14ac:dyDescent="0.25">
      <c r="A1719" s="98" t="s">
        <v>86</v>
      </c>
      <c r="B1719" s="95">
        <v>43709</v>
      </c>
      <c r="C1719" s="162" t="s">
        <v>859</v>
      </c>
      <c r="D1719" s="161" t="s">
        <v>1999</v>
      </c>
      <c r="E1719" s="162" t="s">
        <v>2152</v>
      </c>
      <c r="F1719" s="162" t="s">
        <v>1133</v>
      </c>
      <c r="G1719" s="162"/>
      <c r="H1719" s="161">
        <v>1</v>
      </c>
      <c r="I1719" s="99" t="s">
        <v>45</v>
      </c>
      <c r="J1719" s="99" t="s">
        <v>46</v>
      </c>
      <c r="K1719" s="161" t="str">
        <f t="shared" si="1693"/>
        <v>NS_S_35_5719p57.12</v>
      </c>
      <c r="L1719" s="79">
        <v>0</v>
      </c>
      <c r="M1719" s="100">
        <f t="shared" ref="M1719:U1719" si="1741">(L1719*M$5)</f>
        <v>0</v>
      </c>
      <c r="N1719" s="100">
        <f t="shared" si="1741"/>
        <v>0</v>
      </c>
      <c r="O1719" s="100">
        <f t="shared" si="1741"/>
        <v>0</v>
      </c>
      <c r="P1719" s="100">
        <f t="shared" si="1741"/>
        <v>0</v>
      </c>
      <c r="Q1719" s="100">
        <f t="shared" si="1741"/>
        <v>0</v>
      </c>
      <c r="R1719" s="100">
        <f t="shared" si="1741"/>
        <v>0</v>
      </c>
      <c r="S1719" s="100">
        <f t="shared" si="1741"/>
        <v>0</v>
      </c>
      <c r="T1719" s="100">
        <f t="shared" si="1741"/>
        <v>0</v>
      </c>
      <c r="U1719" s="100">
        <f t="shared" si="1741"/>
        <v>0</v>
      </c>
      <c r="V1719" s="162" t="s">
        <v>46</v>
      </c>
    </row>
    <row r="1720" spans="1:22" x14ac:dyDescent="0.25">
      <c r="A1720" s="98" t="s">
        <v>86</v>
      </c>
      <c r="B1720" s="95">
        <v>43709</v>
      </c>
      <c r="C1720" s="162" t="s">
        <v>859</v>
      </c>
      <c r="D1720" s="161" t="s">
        <v>1999</v>
      </c>
      <c r="E1720" s="162" t="s">
        <v>2153</v>
      </c>
      <c r="F1720" s="162" t="s">
        <v>1133</v>
      </c>
      <c r="G1720" s="162"/>
      <c r="H1720" s="161">
        <v>1</v>
      </c>
      <c r="I1720" s="99" t="s">
        <v>45</v>
      </c>
      <c r="J1720" s="99" t="s">
        <v>46</v>
      </c>
      <c r="K1720" s="161" t="str">
        <f t="shared" si="1693"/>
        <v>NS_S_88_5701p57.12</v>
      </c>
      <c r="L1720" s="79">
        <v>0</v>
      </c>
      <c r="M1720" s="100">
        <f t="shared" ref="M1720:U1720" si="1742">(L1720*M$5)</f>
        <v>0</v>
      </c>
      <c r="N1720" s="100">
        <f t="shared" si="1742"/>
        <v>0</v>
      </c>
      <c r="O1720" s="100">
        <f t="shared" si="1742"/>
        <v>0</v>
      </c>
      <c r="P1720" s="100">
        <f t="shared" si="1742"/>
        <v>0</v>
      </c>
      <c r="Q1720" s="100">
        <f t="shared" si="1742"/>
        <v>0</v>
      </c>
      <c r="R1720" s="100">
        <f t="shared" si="1742"/>
        <v>0</v>
      </c>
      <c r="S1720" s="100">
        <f t="shared" si="1742"/>
        <v>0</v>
      </c>
      <c r="T1720" s="100">
        <f t="shared" si="1742"/>
        <v>0</v>
      </c>
      <c r="U1720" s="100">
        <f t="shared" si="1742"/>
        <v>0</v>
      </c>
      <c r="V1720" s="162" t="s">
        <v>46</v>
      </c>
    </row>
    <row r="1721" spans="1:22" x14ac:dyDescent="0.25">
      <c r="A1721" s="98" t="s">
        <v>86</v>
      </c>
      <c r="B1721" s="95">
        <v>43709</v>
      </c>
      <c r="C1721" s="162" t="s">
        <v>859</v>
      </c>
      <c r="D1721" s="161" t="s">
        <v>1999</v>
      </c>
      <c r="E1721" s="162" t="s">
        <v>2154</v>
      </c>
      <c r="F1721" s="162" t="s">
        <v>1133</v>
      </c>
      <c r="G1721" s="162"/>
      <c r="H1721" s="161">
        <v>1</v>
      </c>
      <c r="I1721" s="99" t="s">
        <v>45</v>
      </c>
      <c r="J1721" s="99" t="s">
        <v>46</v>
      </c>
      <c r="K1721" s="161" t="str">
        <f t="shared" si="1693"/>
        <v>NS_S_88_5705p57.12</v>
      </c>
      <c r="L1721" s="79">
        <v>0</v>
      </c>
      <c r="M1721" s="100">
        <f t="shared" ref="M1721:U1721" si="1743">(L1721*M$5)</f>
        <v>0</v>
      </c>
      <c r="N1721" s="100">
        <f t="shared" si="1743"/>
        <v>0</v>
      </c>
      <c r="O1721" s="100">
        <f t="shared" si="1743"/>
        <v>0</v>
      </c>
      <c r="P1721" s="100">
        <f t="shared" si="1743"/>
        <v>0</v>
      </c>
      <c r="Q1721" s="100">
        <f t="shared" si="1743"/>
        <v>0</v>
      </c>
      <c r="R1721" s="100">
        <f t="shared" si="1743"/>
        <v>0</v>
      </c>
      <c r="S1721" s="100">
        <f t="shared" si="1743"/>
        <v>0</v>
      </c>
      <c r="T1721" s="100">
        <f t="shared" si="1743"/>
        <v>0</v>
      </c>
      <c r="U1721" s="100">
        <f t="shared" si="1743"/>
        <v>0</v>
      </c>
      <c r="V1721" s="162" t="s">
        <v>46</v>
      </c>
    </row>
    <row r="1722" spans="1:22" x14ac:dyDescent="0.25">
      <c r="A1722" t="s">
        <v>86</v>
      </c>
      <c r="B1722" s="95">
        <v>45717</v>
      </c>
      <c r="C1722" t="s">
        <v>859</v>
      </c>
      <c r="D1722" s="2" t="s">
        <v>1999</v>
      </c>
      <c r="E1722" t="s">
        <v>2155</v>
      </c>
      <c r="F1722" t="s">
        <v>1291</v>
      </c>
      <c r="H1722">
        <v>1</v>
      </c>
      <c r="I1722" t="s">
        <v>39</v>
      </c>
      <c r="J1722" t="s">
        <v>1139</v>
      </c>
      <c r="K1722" t="str">
        <f t="shared" si="1693"/>
        <v>NS_S35_5701p57.08</v>
      </c>
      <c r="L1722" s="79">
        <v>0</v>
      </c>
      <c r="M1722" s="100">
        <f t="shared" ref="M1722:U1722" si="1744">(L1722*M$5)</f>
        <v>0</v>
      </c>
      <c r="N1722" s="100">
        <f t="shared" si="1744"/>
        <v>0</v>
      </c>
      <c r="O1722" s="100">
        <f t="shared" si="1744"/>
        <v>0</v>
      </c>
      <c r="P1722" s="100">
        <f t="shared" si="1744"/>
        <v>0</v>
      </c>
      <c r="Q1722" s="100">
        <f t="shared" si="1744"/>
        <v>0</v>
      </c>
      <c r="R1722" s="100">
        <f t="shared" si="1744"/>
        <v>0</v>
      </c>
      <c r="S1722" s="100">
        <f t="shared" si="1744"/>
        <v>0</v>
      </c>
      <c r="T1722" s="100">
        <f t="shared" si="1744"/>
        <v>0</v>
      </c>
      <c r="U1722" s="100">
        <f t="shared" si="1744"/>
        <v>0</v>
      </c>
    </row>
    <row r="1723" spans="1:22" x14ac:dyDescent="0.25">
      <c r="A1723" t="s">
        <v>86</v>
      </c>
      <c r="B1723" s="95">
        <v>45809</v>
      </c>
      <c r="C1723" t="s">
        <v>859</v>
      </c>
      <c r="D1723" s="2">
        <v>6</v>
      </c>
      <c r="E1723" t="s">
        <v>2156</v>
      </c>
      <c r="F1723" t="s">
        <v>2157</v>
      </c>
      <c r="H1723">
        <v>1</v>
      </c>
      <c r="I1723" t="s">
        <v>39</v>
      </c>
      <c r="J1723" t="s">
        <v>1907</v>
      </c>
      <c r="K1723" t="str">
        <f t="shared" si="1693"/>
        <v>Ns-601-5701RKp57.08</v>
      </c>
      <c r="L1723" s="79">
        <v>0</v>
      </c>
      <c r="M1723" s="100">
        <f t="shared" ref="M1723:U1723" si="1745">(L1723*M$5)</f>
        <v>0</v>
      </c>
      <c r="N1723" s="100">
        <f t="shared" si="1745"/>
        <v>0</v>
      </c>
      <c r="O1723" s="100">
        <f t="shared" si="1745"/>
        <v>0</v>
      </c>
      <c r="P1723" s="100">
        <f t="shared" si="1745"/>
        <v>0</v>
      </c>
      <c r="Q1723" s="100">
        <f t="shared" si="1745"/>
        <v>0</v>
      </c>
      <c r="R1723" s="100">
        <f t="shared" si="1745"/>
        <v>0</v>
      </c>
      <c r="S1723" s="100">
        <f t="shared" si="1745"/>
        <v>0</v>
      </c>
      <c r="T1723" s="100">
        <f t="shared" si="1745"/>
        <v>0</v>
      </c>
      <c r="U1723" s="100">
        <f t="shared" si="1745"/>
        <v>0</v>
      </c>
    </row>
    <row r="1724" spans="1:22" x14ac:dyDescent="0.25">
      <c r="A1724" t="s">
        <v>86</v>
      </c>
      <c r="B1724" s="95">
        <v>45809</v>
      </c>
      <c r="C1724" t="s">
        <v>859</v>
      </c>
      <c r="D1724" s="2">
        <v>6</v>
      </c>
      <c r="E1724" t="s">
        <v>2158</v>
      </c>
      <c r="F1724" t="s">
        <v>2159</v>
      </c>
      <c r="H1724">
        <v>1</v>
      </c>
      <c r="I1724" t="s">
        <v>39</v>
      </c>
      <c r="J1724" t="s">
        <v>1907</v>
      </c>
      <c r="K1724" t="str">
        <f t="shared" si="1693"/>
        <v>Ns-602-5701RKp57.08</v>
      </c>
      <c r="L1724" s="79">
        <v>0</v>
      </c>
      <c r="M1724" s="100">
        <f t="shared" ref="M1724:U1724" si="1746">(L1724*M$5)</f>
        <v>0</v>
      </c>
      <c r="N1724" s="100">
        <f t="shared" si="1746"/>
        <v>0</v>
      </c>
      <c r="O1724" s="100">
        <f t="shared" si="1746"/>
        <v>0</v>
      </c>
      <c r="P1724" s="100">
        <f t="shared" si="1746"/>
        <v>0</v>
      </c>
      <c r="Q1724" s="100">
        <f t="shared" si="1746"/>
        <v>0</v>
      </c>
      <c r="R1724" s="100">
        <f t="shared" si="1746"/>
        <v>0</v>
      </c>
      <c r="S1724" s="100">
        <f t="shared" si="1746"/>
        <v>0</v>
      </c>
      <c r="T1724" s="100">
        <f t="shared" si="1746"/>
        <v>0</v>
      </c>
      <c r="U1724" s="100">
        <f t="shared" si="1746"/>
        <v>0</v>
      </c>
    </row>
    <row r="1725" spans="1:22" x14ac:dyDescent="0.25">
      <c r="A1725" t="s">
        <v>86</v>
      </c>
      <c r="B1725" s="95">
        <v>45809</v>
      </c>
      <c r="C1725" t="s">
        <v>859</v>
      </c>
      <c r="D1725" s="2">
        <v>6</v>
      </c>
      <c r="E1725" t="s">
        <v>2160</v>
      </c>
      <c r="F1725" t="s">
        <v>2161</v>
      </c>
      <c r="H1725">
        <v>1</v>
      </c>
      <c r="I1725" t="s">
        <v>39</v>
      </c>
      <c r="J1725" t="s">
        <v>1907</v>
      </c>
      <c r="K1725" t="str">
        <f t="shared" si="1693"/>
        <v>Ns-610-5701RKp57.08</v>
      </c>
      <c r="L1725" s="79">
        <v>0</v>
      </c>
      <c r="M1725" s="100">
        <f t="shared" ref="M1725:U1725" si="1747">(L1725*M$5)</f>
        <v>0</v>
      </c>
      <c r="N1725" s="100">
        <f t="shared" si="1747"/>
        <v>0</v>
      </c>
      <c r="O1725" s="100">
        <f t="shared" si="1747"/>
        <v>0</v>
      </c>
      <c r="P1725" s="100">
        <f t="shared" si="1747"/>
        <v>0</v>
      </c>
      <c r="Q1725" s="100">
        <f t="shared" si="1747"/>
        <v>0</v>
      </c>
      <c r="R1725" s="100">
        <f t="shared" si="1747"/>
        <v>0</v>
      </c>
      <c r="S1725" s="100">
        <f t="shared" si="1747"/>
        <v>0</v>
      </c>
      <c r="T1725" s="100">
        <f t="shared" si="1747"/>
        <v>0</v>
      </c>
      <c r="U1725" s="100">
        <f t="shared" si="1747"/>
        <v>0</v>
      </c>
    </row>
    <row r="1726" spans="1:22" x14ac:dyDescent="0.25">
      <c r="A1726" t="s">
        <v>86</v>
      </c>
      <c r="B1726" s="95">
        <v>45809</v>
      </c>
      <c r="C1726" t="s">
        <v>859</v>
      </c>
      <c r="D1726" s="2">
        <v>6</v>
      </c>
      <c r="E1726" t="s">
        <v>2162</v>
      </c>
      <c r="F1726" t="s">
        <v>2163</v>
      </c>
      <c r="H1726">
        <v>1</v>
      </c>
      <c r="I1726" t="s">
        <v>39</v>
      </c>
      <c r="J1726" t="s">
        <v>1907</v>
      </c>
      <c r="K1726" t="str">
        <f t="shared" si="1693"/>
        <v>Ns-611-5701RKp57.08</v>
      </c>
      <c r="L1726" s="79">
        <v>0</v>
      </c>
      <c r="M1726" s="100">
        <f t="shared" ref="M1726:U1726" si="1748">(L1726*M$5)</f>
        <v>0</v>
      </c>
      <c r="N1726" s="100">
        <f t="shared" si="1748"/>
        <v>0</v>
      </c>
      <c r="O1726" s="100">
        <f t="shared" si="1748"/>
        <v>0</v>
      </c>
      <c r="P1726" s="100">
        <f t="shared" si="1748"/>
        <v>0</v>
      </c>
      <c r="Q1726" s="100">
        <f t="shared" si="1748"/>
        <v>0</v>
      </c>
      <c r="R1726" s="100">
        <f t="shared" si="1748"/>
        <v>0</v>
      </c>
      <c r="S1726" s="100">
        <f t="shared" si="1748"/>
        <v>0</v>
      </c>
      <c r="T1726" s="100">
        <f t="shared" si="1748"/>
        <v>0</v>
      </c>
      <c r="U1726" s="100">
        <f t="shared" si="1748"/>
        <v>0</v>
      </c>
    </row>
    <row r="1727" spans="1:22" x14ac:dyDescent="0.25">
      <c r="A1727" t="s">
        <v>86</v>
      </c>
      <c r="B1727" s="95">
        <v>45809</v>
      </c>
      <c r="C1727" t="s">
        <v>859</v>
      </c>
      <c r="D1727" s="2">
        <v>6</v>
      </c>
      <c r="E1727" t="s">
        <v>2164</v>
      </c>
      <c r="F1727" t="s">
        <v>2165</v>
      </c>
      <c r="H1727">
        <v>1</v>
      </c>
      <c r="I1727" t="s">
        <v>39</v>
      </c>
      <c r="J1727" t="s">
        <v>1907</v>
      </c>
      <c r="K1727" t="str">
        <f t="shared" si="1693"/>
        <v>Ns-613-5701RKp57.08</v>
      </c>
      <c r="L1727" s="79">
        <v>0</v>
      </c>
      <c r="M1727" s="100">
        <f t="shared" ref="M1727:U1727" si="1749">(L1727*M$5)</f>
        <v>0</v>
      </c>
      <c r="N1727" s="100">
        <f t="shared" si="1749"/>
        <v>0</v>
      </c>
      <c r="O1727" s="100">
        <f t="shared" si="1749"/>
        <v>0</v>
      </c>
      <c r="P1727" s="100">
        <f t="shared" si="1749"/>
        <v>0</v>
      </c>
      <c r="Q1727" s="100">
        <f t="shared" si="1749"/>
        <v>0</v>
      </c>
      <c r="R1727" s="100">
        <f t="shared" si="1749"/>
        <v>0</v>
      </c>
      <c r="S1727" s="100">
        <f t="shared" si="1749"/>
        <v>0</v>
      </c>
      <c r="T1727" s="100">
        <f t="shared" si="1749"/>
        <v>0</v>
      </c>
      <c r="U1727" s="100">
        <f t="shared" si="1749"/>
        <v>0</v>
      </c>
    </row>
    <row r="1728" spans="1:22" x14ac:dyDescent="0.25">
      <c r="A1728" t="s">
        <v>86</v>
      </c>
      <c r="B1728" s="95">
        <v>45809</v>
      </c>
      <c r="C1728" t="s">
        <v>859</v>
      </c>
      <c r="D1728" s="2">
        <v>6</v>
      </c>
      <c r="E1728" t="s">
        <v>2166</v>
      </c>
      <c r="F1728" t="s">
        <v>2167</v>
      </c>
      <c r="H1728">
        <v>1</v>
      </c>
      <c r="I1728" t="s">
        <v>39</v>
      </c>
      <c r="J1728" t="s">
        <v>1907</v>
      </c>
      <c r="K1728" t="str">
        <f t="shared" si="1693"/>
        <v>Ns-614-5701RKp57.08</v>
      </c>
      <c r="L1728" s="79">
        <v>0</v>
      </c>
      <c r="M1728" s="100">
        <f t="shared" ref="M1728:U1728" si="1750">(L1728*M$5)</f>
        <v>0</v>
      </c>
      <c r="N1728" s="100">
        <f t="shared" si="1750"/>
        <v>0</v>
      </c>
      <c r="O1728" s="100">
        <f t="shared" si="1750"/>
        <v>0</v>
      </c>
      <c r="P1728" s="100">
        <f t="shared" si="1750"/>
        <v>0</v>
      </c>
      <c r="Q1728" s="100">
        <f t="shared" si="1750"/>
        <v>0</v>
      </c>
      <c r="R1728" s="100">
        <f t="shared" si="1750"/>
        <v>0</v>
      </c>
      <c r="S1728" s="100">
        <f t="shared" si="1750"/>
        <v>0</v>
      </c>
      <c r="T1728" s="100">
        <f t="shared" si="1750"/>
        <v>0</v>
      </c>
      <c r="U1728" s="100">
        <f t="shared" si="1750"/>
        <v>0</v>
      </c>
    </row>
    <row r="1729" spans="1:22" x14ac:dyDescent="0.25">
      <c r="A1729" t="s">
        <v>86</v>
      </c>
      <c r="B1729" s="95">
        <v>45809</v>
      </c>
      <c r="C1729" t="s">
        <v>859</v>
      </c>
      <c r="D1729" s="2">
        <v>6</v>
      </c>
      <c r="E1729" t="s">
        <v>2168</v>
      </c>
      <c r="F1729" t="s">
        <v>2169</v>
      </c>
      <c r="H1729">
        <v>1</v>
      </c>
      <c r="I1729" t="s">
        <v>39</v>
      </c>
      <c r="J1729" t="s">
        <v>1907</v>
      </c>
      <c r="K1729" t="str">
        <f t="shared" si="1693"/>
        <v>Ns-621-5701RKp57.08</v>
      </c>
      <c r="L1729" s="79">
        <v>0</v>
      </c>
      <c r="M1729" s="100">
        <f t="shared" ref="M1729:U1729" si="1751">(L1729*M$5)</f>
        <v>0</v>
      </c>
      <c r="N1729" s="100">
        <f t="shared" si="1751"/>
        <v>0</v>
      </c>
      <c r="O1729" s="100">
        <f t="shared" si="1751"/>
        <v>0</v>
      </c>
      <c r="P1729" s="100">
        <f t="shared" si="1751"/>
        <v>0</v>
      </c>
      <c r="Q1729" s="100">
        <f t="shared" si="1751"/>
        <v>0</v>
      </c>
      <c r="R1729" s="100">
        <f t="shared" si="1751"/>
        <v>0</v>
      </c>
      <c r="S1729" s="100">
        <f t="shared" si="1751"/>
        <v>0</v>
      </c>
      <c r="T1729" s="100">
        <f t="shared" si="1751"/>
        <v>0</v>
      </c>
      <c r="U1729" s="100">
        <f t="shared" si="1751"/>
        <v>0</v>
      </c>
    </row>
    <row r="1730" spans="1:22" x14ac:dyDescent="0.25">
      <c r="A1730" t="s">
        <v>86</v>
      </c>
      <c r="B1730" s="95">
        <v>45809</v>
      </c>
      <c r="C1730" t="s">
        <v>859</v>
      </c>
      <c r="D1730" s="2">
        <v>6</v>
      </c>
      <c r="E1730" t="s">
        <v>2170</v>
      </c>
      <c r="F1730" t="s">
        <v>2171</v>
      </c>
      <c r="H1730">
        <v>1</v>
      </c>
      <c r="I1730" t="s">
        <v>39</v>
      </c>
      <c r="J1730" t="s">
        <v>1907</v>
      </c>
      <c r="K1730" t="str">
        <f t="shared" si="1693"/>
        <v>Ns-622-5701RKp57.08</v>
      </c>
      <c r="L1730" s="79">
        <v>0</v>
      </c>
      <c r="M1730" s="100">
        <f t="shared" ref="M1730:U1730" si="1752">(L1730*M$5)</f>
        <v>0</v>
      </c>
      <c r="N1730" s="100">
        <f t="shared" si="1752"/>
        <v>0</v>
      </c>
      <c r="O1730" s="100">
        <f t="shared" si="1752"/>
        <v>0</v>
      </c>
      <c r="P1730" s="100">
        <f t="shared" si="1752"/>
        <v>0</v>
      </c>
      <c r="Q1730" s="100">
        <f t="shared" si="1752"/>
        <v>0</v>
      </c>
      <c r="R1730" s="100">
        <f t="shared" si="1752"/>
        <v>0</v>
      </c>
      <c r="S1730" s="100">
        <f t="shared" si="1752"/>
        <v>0</v>
      </c>
      <c r="T1730" s="100">
        <f t="shared" si="1752"/>
        <v>0</v>
      </c>
      <c r="U1730" s="100">
        <f t="shared" si="1752"/>
        <v>0</v>
      </c>
    </row>
    <row r="1731" spans="1:22" x14ac:dyDescent="0.25">
      <c r="A1731" t="s">
        <v>86</v>
      </c>
      <c r="B1731" s="95">
        <v>45809</v>
      </c>
      <c r="C1731" t="s">
        <v>859</v>
      </c>
      <c r="D1731" s="2">
        <v>6</v>
      </c>
      <c r="E1731" t="s">
        <v>2172</v>
      </c>
      <c r="F1731" t="s">
        <v>2173</v>
      </c>
      <c r="H1731">
        <v>1</v>
      </c>
      <c r="I1731" t="s">
        <v>39</v>
      </c>
      <c r="J1731" t="s">
        <v>1907</v>
      </c>
      <c r="K1731" t="str">
        <f t="shared" si="1693"/>
        <v>Ns-653-5701RKp57.08</v>
      </c>
      <c r="L1731" s="79">
        <v>0</v>
      </c>
      <c r="M1731" s="100">
        <f t="shared" ref="M1731:U1731" si="1753">(L1731*M$5)</f>
        <v>0</v>
      </c>
      <c r="N1731" s="100">
        <f t="shared" si="1753"/>
        <v>0</v>
      </c>
      <c r="O1731" s="100">
        <f t="shared" si="1753"/>
        <v>0</v>
      </c>
      <c r="P1731" s="100">
        <f t="shared" si="1753"/>
        <v>0</v>
      </c>
      <c r="Q1731" s="100">
        <f t="shared" si="1753"/>
        <v>0</v>
      </c>
      <c r="R1731" s="100">
        <f t="shared" si="1753"/>
        <v>0</v>
      </c>
      <c r="S1731" s="100">
        <f t="shared" si="1753"/>
        <v>0</v>
      </c>
      <c r="T1731" s="100">
        <f t="shared" si="1753"/>
        <v>0</v>
      </c>
      <c r="U1731" s="100">
        <f t="shared" si="1753"/>
        <v>0</v>
      </c>
    </row>
    <row r="1732" spans="1:22" x14ac:dyDescent="0.25">
      <c r="A1732" t="s">
        <v>86</v>
      </c>
      <c r="B1732" s="95">
        <v>45809</v>
      </c>
      <c r="C1732" t="s">
        <v>859</v>
      </c>
      <c r="D1732" s="2">
        <v>6</v>
      </c>
      <c r="E1732" t="s">
        <v>2174</v>
      </c>
      <c r="F1732" t="s">
        <v>2175</v>
      </c>
      <c r="H1732">
        <v>1</v>
      </c>
      <c r="I1732" t="s">
        <v>39</v>
      </c>
      <c r="J1732" t="s">
        <v>1907</v>
      </c>
      <c r="K1732" t="str">
        <f t="shared" si="1693"/>
        <v>Ns-657-5701RKp57.08</v>
      </c>
      <c r="L1732" s="79">
        <v>0</v>
      </c>
      <c r="M1732" s="100">
        <f t="shared" ref="M1732:U1732" si="1754">(L1732*M$5)</f>
        <v>0</v>
      </c>
      <c r="N1732" s="100">
        <f t="shared" si="1754"/>
        <v>0</v>
      </c>
      <c r="O1732" s="100">
        <f t="shared" si="1754"/>
        <v>0</v>
      </c>
      <c r="P1732" s="100">
        <f t="shared" si="1754"/>
        <v>0</v>
      </c>
      <c r="Q1732" s="100">
        <f t="shared" si="1754"/>
        <v>0</v>
      </c>
      <c r="R1732" s="100">
        <f t="shared" si="1754"/>
        <v>0</v>
      </c>
      <c r="S1732" s="100">
        <f t="shared" si="1754"/>
        <v>0</v>
      </c>
      <c r="T1732" s="100">
        <f t="shared" si="1754"/>
        <v>0</v>
      </c>
      <c r="U1732" s="100">
        <f t="shared" si="1754"/>
        <v>0</v>
      </c>
    </row>
    <row r="1733" spans="1:22" x14ac:dyDescent="0.25">
      <c r="A1733"/>
      <c r="B1733" s="95">
        <v>45658</v>
      </c>
      <c r="C1733" t="s">
        <v>918</v>
      </c>
      <c r="D1733" s="2" t="s">
        <v>1999</v>
      </c>
      <c r="E1733" t="s">
        <v>2176</v>
      </c>
      <c r="F1733" t="s">
        <v>1454</v>
      </c>
      <c r="H1733">
        <v>1</v>
      </c>
      <c r="I1733" t="s">
        <v>43</v>
      </c>
      <c r="J1733" t="s">
        <v>44</v>
      </c>
      <c r="K1733" t="str">
        <f t="shared" si="1693"/>
        <v>NT_00_09_5701p57.11</v>
      </c>
      <c r="L1733" s="79">
        <v>0</v>
      </c>
      <c r="M1733" s="100">
        <f t="shared" ref="M1733:U1733" si="1755">(L1733*M$5)</f>
        <v>0</v>
      </c>
      <c r="N1733" s="100">
        <f t="shared" si="1755"/>
        <v>0</v>
      </c>
      <c r="O1733" s="100">
        <f t="shared" si="1755"/>
        <v>0</v>
      </c>
      <c r="P1733" s="100">
        <f t="shared" si="1755"/>
        <v>0</v>
      </c>
      <c r="Q1733" s="100">
        <f t="shared" si="1755"/>
        <v>0</v>
      </c>
      <c r="R1733" s="100">
        <f t="shared" si="1755"/>
        <v>0</v>
      </c>
      <c r="S1733" s="100">
        <f t="shared" si="1755"/>
        <v>0</v>
      </c>
      <c r="T1733" s="100">
        <f t="shared" si="1755"/>
        <v>0</v>
      </c>
      <c r="U1733" s="100">
        <f t="shared" si="1755"/>
        <v>0</v>
      </c>
    </row>
    <row r="1734" spans="1:22" x14ac:dyDescent="0.25">
      <c r="A1734"/>
      <c r="B1734" s="95">
        <v>45748</v>
      </c>
      <c r="C1734" t="s">
        <v>918</v>
      </c>
      <c r="D1734" s="2" t="s">
        <v>1999</v>
      </c>
      <c r="E1734" t="s">
        <v>2176</v>
      </c>
      <c r="F1734" t="s">
        <v>1454</v>
      </c>
      <c r="H1734">
        <v>1</v>
      </c>
      <c r="I1734" t="s">
        <v>43</v>
      </c>
      <c r="J1734" t="s">
        <v>44</v>
      </c>
      <c r="K1734" t="str">
        <f t="shared" si="1693"/>
        <v>NT_00_09_5701p57.11</v>
      </c>
      <c r="L1734" s="79">
        <v>0</v>
      </c>
      <c r="M1734" s="100">
        <f t="shared" ref="M1734:U1734" si="1756">(L1734*M$5)</f>
        <v>0</v>
      </c>
      <c r="N1734" s="100">
        <f t="shared" si="1756"/>
        <v>0</v>
      </c>
      <c r="O1734" s="100">
        <f t="shared" si="1756"/>
        <v>0</v>
      </c>
      <c r="P1734" s="100">
        <f t="shared" si="1756"/>
        <v>0</v>
      </c>
      <c r="Q1734" s="100">
        <f t="shared" si="1756"/>
        <v>0</v>
      </c>
      <c r="R1734" s="100">
        <f t="shared" si="1756"/>
        <v>0</v>
      </c>
      <c r="S1734" s="100">
        <f t="shared" si="1756"/>
        <v>0</v>
      </c>
      <c r="T1734" s="100">
        <f t="shared" si="1756"/>
        <v>0</v>
      </c>
      <c r="U1734" s="100">
        <f t="shared" si="1756"/>
        <v>0</v>
      </c>
    </row>
    <row r="1735" spans="1:22" x14ac:dyDescent="0.25">
      <c r="A1735"/>
      <c r="B1735" s="95">
        <v>45839</v>
      </c>
      <c r="C1735" t="s">
        <v>918</v>
      </c>
      <c r="D1735" s="2" t="s">
        <v>1999</v>
      </c>
      <c r="E1735" t="s">
        <v>2176</v>
      </c>
      <c r="F1735" t="s">
        <v>1454</v>
      </c>
      <c r="H1735">
        <v>1</v>
      </c>
      <c r="I1735" t="s">
        <v>43</v>
      </c>
      <c r="J1735" t="s">
        <v>44</v>
      </c>
      <c r="K1735" t="str">
        <f t="shared" si="1693"/>
        <v>NT_00_09_5701p57.11</v>
      </c>
      <c r="L1735" s="79">
        <v>0</v>
      </c>
      <c r="M1735" s="100">
        <f t="shared" ref="M1735:U1735" si="1757">(L1735*M$5)</f>
        <v>0</v>
      </c>
      <c r="N1735" s="100">
        <f t="shared" si="1757"/>
        <v>0</v>
      </c>
      <c r="O1735" s="100">
        <f t="shared" si="1757"/>
        <v>0</v>
      </c>
      <c r="P1735" s="100">
        <f t="shared" si="1757"/>
        <v>0</v>
      </c>
      <c r="Q1735" s="100">
        <f t="shared" si="1757"/>
        <v>0</v>
      </c>
      <c r="R1735" s="100">
        <f t="shared" si="1757"/>
        <v>0</v>
      </c>
      <c r="S1735" s="100">
        <f t="shared" si="1757"/>
        <v>0</v>
      </c>
      <c r="T1735" s="100">
        <f t="shared" si="1757"/>
        <v>0</v>
      </c>
      <c r="U1735" s="100">
        <f t="shared" si="1757"/>
        <v>0</v>
      </c>
    </row>
    <row r="1736" spans="1:22" x14ac:dyDescent="0.25">
      <c r="A1736"/>
      <c r="B1736" s="95">
        <v>45931</v>
      </c>
      <c r="C1736" t="s">
        <v>918</v>
      </c>
      <c r="D1736" s="2" t="s">
        <v>1999</v>
      </c>
      <c r="E1736" t="s">
        <v>2176</v>
      </c>
      <c r="F1736" t="s">
        <v>1454</v>
      </c>
      <c r="H1736">
        <v>1</v>
      </c>
      <c r="I1736" t="s">
        <v>43</v>
      </c>
      <c r="J1736" t="s">
        <v>44</v>
      </c>
      <c r="K1736" t="str">
        <f t="shared" ref="K1736:K1799" si="1758">CONCATENATE(E1736,I1736)</f>
        <v>NT_00_09_5701p57.11</v>
      </c>
      <c r="L1736" s="79">
        <v>0</v>
      </c>
      <c r="M1736" s="100">
        <f t="shared" ref="M1736:U1736" si="1759">(L1736*M$5)</f>
        <v>0</v>
      </c>
      <c r="N1736" s="100">
        <f t="shared" si="1759"/>
        <v>0</v>
      </c>
      <c r="O1736" s="100">
        <f t="shared" si="1759"/>
        <v>0</v>
      </c>
      <c r="P1736" s="100">
        <f t="shared" si="1759"/>
        <v>0</v>
      </c>
      <c r="Q1736" s="100">
        <f t="shared" si="1759"/>
        <v>0</v>
      </c>
      <c r="R1736" s="100">
        <f t="shared" si="1759"/>
        <v>0</v>
      </c>
      <c r="S1736" s="100">
        <f t="shared" si="1759"/>
        <v>0</v>
      </c>
      <c r="T1736" s="100">
        <f t="shared" si="1759"/>
        <v>0</v>
      </c>
      <c r="U1736" s="100">
        <f t="shared" si="1759"/>
        <v>0</v>
      </c>
    </row>
    <row r="1737" spans="1:22" x14ac:dyDescent="0.25">
      <c r="A1737" s="98" t="s">
        <v>637</v>
      </c>
      <c r="B1737" s="95">
        <v>43709</v>
      </c>
      <c r="C1737" s="162" t="s">
        <v>918</v>
      </c>
      <c r="D1737" s="161">
        <v>3</v>
      </c>
      <c r="E1737" s="162" t="s">
        <v>2177</v>
      </c>
      <c r="F1737" s="162" t="s">
        <v>1133</v>
      </c>
      <c r="G1737" s="162"/>
      <c r="H1737" s="161">
        <v>1</v>
      </c>
      <c r="I1737" s="99" t="s">
        <v>45</v>
      </c>
      <c r="J1737" s="99" t="s">
        <v>46</v>
      </c>
      <c r="K1737" s="161" t="str">
        <f t="shared" si="1758"/>
        <v>NT_03_24_5702p57.12</v>
      </c>
      <c r="L1737" s="79">
        <v>0</v>
      </c>
      <c r="M1737" s="100">
        <f t="shared" ref="M1737:U1737" si="1760">(L1737*M$5)</f>
        <v>0</v>
      </c>
      <c r="N1737" s="100">
        <f t="shared" si="1760"/>
        <v>0</v>
      </c>
      <c r="O1737" s="100">
        <f t="shared" si="1760"/>
        <v>0</v>
      </c>
      <c r="P1737" s="100">
        <f t="shared" si="1760"/>
        <v>0</v>
      </c>
      <c r="Q1737" s="100">
        <f t="shared" si="1760"/>
        <v>0</v>
      </c>
      <c r="R1737" s="100">
        <f t="shared" si="1760"/>
        <v>0</v>
      </c>
      <c r="S1737" s="100">
        <f t="shared" si="1760"/>
        <v>0</v>
      </c>
      <c r="T1737" s="100">
        <f t="shared" si="1760"/>
        <v>0</v>
      </c>
      <c r="U1737" s="100">
        <f t="shared" si="1760"/>
        <v>0</v>
      </c>
      <c r="V1737" s="162" t="s">
        <v>46</v>
      </c>
    </row>
    <row r="1738" spans="1:22" x14ac:dyDescent="0.25">
      <c r="A1738" s="98"/>
      <c r="B1738" s="95">
        <v>43497</v>
      </c>
      <c r="C1738" s="162" t="s">
        <v>918</v>
      </c>
      <c r="D1738" s="161">
        <v>3</v>
      </c>
      <c r="E1738" s="162" t="s">
        <v>2178</v>
      </c>
      <c r="F1738" s="162" t="s">
        <v>2179</v>
      </c>
      <c r="G1738" s="162"/>
      <c r="H1738" s="161">
        <v>1</v>
      </c>
      <c r="I1738" s="99" t="s">
        <v>62</v>
      </c>
      <c r="J1738" s="99" t="s">
        <v>63</v>
      </c>
      <c r="K1738" s="161" t="str">
        <f t="shared" si="1758"/>
        <v>NT_03_56_5701p57.22</v>
      </c>
      <c r="L1738" s="79">
        <v>0</v>
      </c>
      <c r="M1738" s="100">
        <f t="shared" ref="M1738:U1738" si="1761">(L1738*M$5)</f>
        <v>0</v>
      </c>
      <c r="N1738" s="100">
        <f t="shared" si="1761"/>
        <v>0</v>
      </c>
      <c r="O1738" s="100">
        <f t="shared" si="1761"/>
        <v>0</v>
      </c>
      <c r="P1738" s="100">
        <f t="shared" si="1761"/>
        <v>0</v>
      </c>
      <c r="Q1738" s="100">
        <f t="shared" si="1761"/>
        <v>0</v>
      </c>
      <c r="R1738" s="100">
        <f t="shared" si="1761"/>
        <v>0</v>
      </c>
      <c r="S1738" s="100">
        <f t="shared" si="1761"/>
        <v>0</v>
      </c>
      <c r="T1738" s="100">
        <f t="shared" si="1761"/>
        <v>0</v>
      </c>
      <c r="U1738" s="100">
        <f t="shared" si="1761"/>
        <v>0</v>
      </c>
      <c r="V1738" s="162"/>
    </row>
    <row r="1739" spans="1:22" x14ac:dyDescent="0.25">
      <c r="A1739" s="98" t="s">
        <v>637</v>
      </c>
      <c r="B1739" s="95">
        <v>43709</v>
      </c>
      <c r="C1739" s="162" t="s">
        <v>918</v>
      </c>
      <c r="D1739" s="161">
        <v>3</v>
      </c>
      <c r="E1739" s="162" t="s">
        <v>2180</v>
      </c>
      <c r="F1739" s="162" t="s">
        <v>1133</v>
      </c>
      <c r="G1739" s="162"/>
      <c r="H1739" s="161">
        <v>1</v>
      </c>
      <c r="I1739" s="99" t="s">
        <v>45</v>
      </c>
      <c r="J1739" s="99" t="s">
        <v>46</v>
      </c>
      <c r="K1739" s="161" t="str">
        <f t="shared" si="1758"/>
        <v>NT_03_60_5701p57.12</v>
      </c>
      <c r="L1739" s="79">
        <v>0</v>
      </c>
      <c r="M1739" s="100">
        <f t="shared" ref="M1739:U1739" si="1762">(L1739*M$5)</f>
        <v>0</v>
      </c>
      <c r="N1739" s="100">
        <f t="shared" si="1762"/>
        <v>0</v>
      </c>
      <c r="O1739" s="100">
        <f t="shared" si="1762"/>
        <v>0</v>
      </c>
      <c r="P1739" s="100">
        <f t="shared" si="1762"/>
        <v>0</v>
      </c>
      <c r="Q1739" s="100">
        <f t="shared" si="1762"/>
        <v>0</v>
      </c>
      <c r="R1739" s="100">
        <f t="shared" si="1762"/>
        <v>0</v>
      </c>
      <c r="S1739" s="100">
        <f t="shared" si="1762"/>
        <v>0</v>
      </c>
      <c r="T1739" s="100">
        <f t="shared" si="1762"/>
        <v>0</v>
      </c>
      <c r="U1739" s="100">
        <f t="shared" si="1762"/>
        <v>0</v>
      </c>
      <c r="V1739" s="162" t="s">
        <v>46</v>
      </c>
    </row>
    <row r="1740" spans="1:22" x14ac:dyDescent="0.25">
      <c r="A1740" s="98" t="s">
        <v>86</v>
      </c>
      <c r="B1740" s="95">
        <v>43709</v>
      </c>
      <c r="C1740" s="162" t="s">
        <v>918</v>
      </c>
      <c r="D1740" s="161">
        <v>3</v>
      </c>
      <c r="E1740" s="162" t="s">
        <v>2181</v>
      </c>
      <c r="F1740" s="162" t="s">
        <v>1133</v>
      </c>
      <c r="G1740" s="162"/>
      <c r="H1740" s="161">
        <v>1</v>
      </c>
      <c r="I1740" s="99" t="s">
        <v>45</v>
      </c>
      <c r="J1740" s="99" t="s">
        <v>46</v>
      </c>
      <c r="K1740" s="161" t="str">
        <f t="shared" si="1758"/>
        <v>NT_03_69_5701p57.12</v>
      </c>
      <c r="L1740" s="79">
        <v>0</v>
      </c>
      <c r="M1740" s="100">
        <f t="shared" ref="M1740:U1740" si="1763">(L1740*M$5)</f>
        <v>0</v>
      </c>
      <c r="N1740" s="100">
        <f t="shared" si="1763"/>
        <v>0</v>
      </c>
      <c r="O1740" s="100">
        <f t="shared" si="1763"/>
        <v>0</v>
      </c>
      <c r="P1740" s="100">
        <f t="shared" si="1763"/>
        <v>0</v>
      </c>
      <c r="Q1740" s="100">
        <f t="shared" si="1763"/>
        <v>0</v>
      </c>
      <c r="R1740" s="100">
        <f t="shared" si="1763"/>
        <v>0</v>
      </c>
      <c r="S1740" s="100">
        <f t="shared" si="1763"/>
        <v>0</v>
      </c>
      <c r="T1740" s="100">
        <f t="shared" si="1763"/>
        <v>0</v>
      </c>
      <c r="U1740" s="100">
        <f t="shared" si="1763"/>
        <v>0</v>
      </c>
      <c r="V1740" s="162" t="s">
        <v>46</v>
      </c>
    </row>
    <row r="1741" spans="1:22" x14ac:dyDescent="0.25">
      <c r="A1741" s="98"/>
      <c r="B1741" s="95">
        <v>43497</v>
      </c>
      <c r="C1741" s="162" t="s">
        <v>918</v>
      </c>
      <c r="D1741" s="161">
        <v>3</v>
      </c>
      <c r="E1741" s="162" t="s">
        <v>2182</v>
      </c>
      <c r="F1741" s="162" t="s">
        <v>2183</v>
      </c>
      <c r="G1741" s="162"/>
      <c r="H1741" s="161">
        <v>1</v>
      </c>
      <c r="I1741" s="99" t="s">
        <v>62</v>
      </c>
      <c r="J1741" s="99" t="s">
        <v>63</v>
      </c>
      <c r="K1741" s="161" t="str">
        <f t="shared" si="1758"/>
        <v>NT_03_71_5701p57.22</v>
      </c>
      <c r="L1741" s="79">
        <v>0</v>
      </c>
      <c r="M1741" s="100">
        <f t="shared" ref="M1741:U1741" si="1764">(L1741*M$5)</f>
        <v>0</v>
      </c>
      <c r="N1741" s="100">
        <f t="shared" si="1764"/>
        <v>0</v>
      </c>
      <c r="O1741" s="100">
        <f t="shared" si="1764"/>
        <v>0</v>
      </c>
      <c r="P1741" s="100">
        <f t="shared" si="1764"/>
        <v>0</v>
      </c>
      <c r="Q1741" s="100">
        <f t="shared" si="1764"/>
        <v>0</v>
      </c>
      <c r="R1741" s="100">
        <f t="shared" si="1764"/>
        <v>0</v>
      </c>
      <c r="S1741" s="100">
        <f t="shared" si="1764"/>
        <v>0</v>
      </c>
      <c r="T1741" s="100">
        <f t="shared" si="1764"/>
        <v>0</v>
      </c>
      <c r="U1741" s="100">
        <f t="shared" si="1764"/>
        <v>0</v>
      </c>
      <c r="V1741" s="162"/>
    </row>
    <row r="1742" spans="1:22" x14ac:dyDescent="0.25">
      <c r="A1742"/>
      <c r="B1742" s="95">
        <v>45809</v>
      </c>
      <c r="C1742" t="s">
        <v>918</v>
      </c>
      <c r="D1742" s="2">
        <v>4</v>
      </c>
      <c r="E1742" t="s">
        <v>2184</v>
      </c>
      <c r="F1742" t="s">
        <v>1133</v>
      </c>
      <c r="H1742">
        <v>1</v>
      </c>
      <c r="I1742" t="s">
        <v>45</v>
      </c>
      <c r="J1742" t="s">
        <v>46</v>
      </c>
      <c r="K1742" t="str">
        <f t="shared" si="1758"/>
        <v>NT_04_47K_5701p57.12</v>
      </c>
      <c r="L1742" s="79">
        <v>0</v>
      </c>
      <c r="M1742" s="100">
        <f t="shared" ref="M1742:U1742" si="1765">(L1742*M$5)</f>
        <v>0</v>
      </c>
      <c r="N1742" s="100">
        <f t="shared" si="1765"/>
        <v>0</v>
      </c>
      <c r="O1742" s="100">
        <f t="shared" si="1765"/>
        <v>0</v>
      </c>
      <c r="P1742" s="100">
        <f t="shared" si="1765"/>
        <v>0</v>
      </c>
      <c r="Q1742" s="100">
        <f t="shared" si="1765"/>
        <v>0</v>
      </c>
      <c r="R1742" s="100">
        <f t="shared" si="1765"/>
        <v>0</v>
      </c>
      <c r="S1742" s="100">
        <f t="shared" si="1765"/>
        <v>0</v>
      </c>
      <c r="T1742" s="100">
        <f t="shared" si="1765"/>
        <v>0</v>
      </c>
      <c r="U1742" s="100">
        <f t="shared" si="1765"/>
        <v>0</v>
      </c>
    </row>
    <row r="1743" spans="1:22" x14ac:dyDescent="0.25">
      <c r="A1743" s="98"/>
      <c r="B1743" s="95">
        <v>43497</v>
      </c>
      <c r="C1743" s="162" t="s">
        <v>918</v>
      </c>
      <c r="D1743" s="161">
        <v>4</v>
      </c>
      <c r="E1743" s="162" t="s">
        <v>2185</v>
      </c>
      <c r="F1743" s="162" t="s">
        <v>1231</v>
      </c>
      <c r="G1743" s="162"/>
      <c r="H1743" s="161">
        <v>1</v>
      </c>
      <c r="I1743" s="99" t="s">
        <v>62</v>
      </c>
      <c r="J1743" s="99" t="s">
        <v>63</v>
      </c>
      <c r="K1743" s="161" t="str">
        <f t="shared" si="1758"/>
        <v>NT_04_50_5701p57.22</v>
      </c>
      <c r="L1743" s="79">
        <v>0</v>
      </c>
      <c r="M1743" s="100">
        <f t="shared" ref="M1743:U1743" si="1766">(L1743*M$5)</f>
        <v>0</v>
      </c>
      <c r="N1743" s="100">
        <f t="shared" si="1766"/>
        <v>0</v>
      </c>
      <c r="O1743" s="100">
        <f t="shared" si="1766"/>
        <v>0</v>
      </c>
      <c r="P1743" s="100">
        <f t="shared" si="1766"/>
        <v>0</v>
      </c>
      <c r="Q1743" s="100">
        <f t="shared" si="1766"/>
        <v>0</v>
      </c>
      <c r="R1743" s="100">
        <f t="shared" si="1766"/>
        <v>0</v>
      </c>
      <c r="S1743" s="100">
        <f t="shared" si="1766"/>
        <v>0</v>
      </c>
      <c r="T1743" s="100">
        <f t="shared" si="1766"/>
        <v>0</v>
      </c>
      <c r="U1743" s="100">
        <f t="shared" si="1766"/>
        <v>0</v>
      </c>
      <c r="V1743" s="162"/>
    </row>
    <row r="1744" spans="1:22" x14ac:dyDescent="0.25">
      <c r="B1744" s="95">
        <v>44075</v>
      </c>
      <c r="C1744" t="s">
        <v>918</v>
      </c>
      <c r="D1744" s="2">
        <v>4</v>
      </c>
      <c r="E1744" t="s">
        <v>2186</v>
      </c>
      <c r="F1744" t="s">
        <v>1133</v>
      </c>
      <c r="H1744" s="2">
        <v>1</v>
      </c>
      <c r="I1744" t="s">
        <v>45</v>
      </c>
      <c r="J1744" s="99" t="s">
        <v>46</v>
      </c>
      <c r="K1744" s="161" t="str">
        <f t="shared" si="1758"/>
        <v>NT_04_76_5701p57.12</v>
      </c>
      <c r="L1744" s="79">
        <v>0</v>
      </c>
      <c r="M1744" s="100">
        <f t="shared" ref="M1744:U1744" si="1767">(L1744*M$5)</f>
        <v>0</v>
      </c>
      <c r="N1744" s="100">
        <f t="shared" si="1767"/>
        <v>0</v>
      </c>
      <c r="O1744" s="100">
        <f t="shared" si="1767"/>
        <v>0</v>
      </c>
      <c r="P1744" s="100">
        <f t="shared" si="1767"/>
        <v>0</v>
      </c>
      <c r="Q1744" s="100">
        <f t="shared" si="1767"/>
        <v>0</v>
      </c>
      <c r="R1744" s="100">
        <f t="shared" si="1767"/>
        <v>0</v>
      </c>
      <c r="S1744" s="100">
        <f t="shared" si="1767"/>
        <v>0</v>
      </c>
      <c r="T1744" s="100">
        <f t="shared" si="1767"/>
        <v>0</v>
      </c>
      <c r="U1744" s="100">
        <f t="shared" si="1767"/>
        <v>0</v>
      </c>
      <c r="V1744" s="162" t="s">
        <v>46</v>
      </c>
    </row>
    <row r="1745" spans="1:22" x14ac:dyDescent="0.25">
      <c r="A1745" s="98" t="s">
        <v>86</v>
      </c>
      <c r="B1745" s="95">
        <v>43709</v>
      </c>
      <c r="C1745" s="162" t="s">
        <v>918</v>
      </c>
      <c r="D1745" s="161">
        <v>6</v>
      </c>
      <c r="E1745" s="162" t="s">
        <v>2187</v>
      </c>
      <c r="F1745" s="162" t="s">
        <v>1133</v>
      </c>
      <c r="G1745" s="162" t="s">
        <v>2188</v>
      </c>
      <c r="H1745" s="161">
        <v>1</v>
      </c>
      <c r="I1745" s="99" t="s">
        <v>45</v>
      </c>
      <c r="J1745" s="99" t="s">
        <v>46</v>
      </c>
      <c r="K1745" s="161" t="str">
        <f t="shared" si="1758"/>
        <v>NT_06_36_5701p57.12</v>
      </c>
      <c r="L1745" s="79">
        <v>0</v>
      </c>
      <c r="M1745" s="100">
        <f t="shared" ref="M1745:U1745" si="1768">(L1745*M$5)</f>
        <v>0</v>
      </c>
      <c r="N1745" s="100">
        <f t="shared" si="1768"/>
        <v>0</v>
      </c>
      <c r="O1745" s="100">
        <f t="shared" si="1768"/>
        <v>0</v>
      </c>
      <c r="P1745" s="100">
        <f t="shared" si="1768"/>
        <v>0</v>
      </c>
      <c r="Q1745" s="100">
        <f t="shared" si="1768"/>
        <v>0</v>
      </c>
      <c r="R1745" s="100">
        <f t="shared" si="1768"/>
        <v>0</v>
      </c>
      <c r="S1745" s="100">
        <f t="shared" si="1768"/>
        <v>0</v>
      </c>
      <c r="T1745" s="100">
        <f t="shared" si="1768"/>
        <v>0</v>
      </c>
      <c r="U1745" s="100">
        <f t="shared" si="1768"/>
        <v>0</v>
      </c>
      <c r="V1745" s="162" t="s">
        <v>46</v>
      </c>
    </row>
    <row r="1746" spans="1:22" x14ac:dyDescent="0.25">
      <c r="A1746" s="98" t="s">
        <v>86</v>
      </c>
      <c r="B1746" s="95">
        <v>43709</v>
      </c>
      <c r="C1746" s="162" t="s">
        <v>918</v>
      </c>
      <c r="D1746" s="161">
        <v>6</v>
      </c>
      <c r="E1746" s="162" t="s">
        <v>2189</v>
      </c>
      <c r="F1746" s="162" t="s">
        <v>1133</v>
      </c>
      <c r="G1746" s="162"/>
      <c r="H1746" s="161">
        <v>1</v>
      </c>
      <c r="I1746" s="99" t="s">
        <v>45</v>
      </c>
      <c r="J1746" s="99" t="s">
        <v>46</v>
      </c>
      <c r="K1746" s="161" t="str">
        <f t="shared" si="1758"/>
        <v>NT_06_36_5702p57.12</v>
      </c>
      <c r="L1746" s="79">
        <v>0</v>
      </c>
      <c r="M1746" s="100">
        <f t="shared" ref="M1746:U1746" si="1769">(L1746*M$5)</f>
        <v>0</v>
      </c>
      <c r="N1746" s="100">
        <f t="shared" si="1769"/>
        <v>0</v>
      </c>
      <c r="O1746" s="100">
        <f t="shared" si="1769"/>
        <v>0</v>
      </c>
      <c r="P1746" s="100">
        <f t="shared" si="1769"/>
        <v>0</v>
      </c>
      <c r="Q1746" s="100">
        <f t="shared" si="1769"/>
        <v>0</v>
      </c>
      <c r="R1746" s="100">
        <f t="shared" si="1769"/>
        <v>0</v>
      </c>
      <c r="S1746" s="100">
        <f t="shared" si="1769"/>
        <v>0</v>
      </c>
      <c r="T1746" s="100">
        <f t="shared" si="1769"/>
        <v>0</v>
      </c>
      <c r="U1746" s="100">
        <f t="shared" si="1769"/>
        <v>0</v>
      </c>
      <c r="V1746" s="162" t="s">
        <v>46</v>
      </c>
    </row>
    <row r="1747" spans="1:22" x14ac:dyDescent="0.25">
      <c r="A1747" s="98"/>
      <c r="B1747" s="95">
        <v>43497</v>
      </c>
      <c r="C1747" s="162" t="s">
        <v>918</v>
      </c>
      <c r="D1747" s="161">
        <v>6</v>
      </c>
      <c r="E1747" s="162" t="s">
        <v>2190</v>
      </c>
      <c r="F1747" s="162" t="s">
        <v>1231</v>
      </c>
      <c r="G1747" s="162"/>
      <c r="H1747" s="161">
        <v>1</v>
      </c>
      <c r="I1747" s="99" t="s">
        <v>62</v>
      </c>
      <c r="J1747" s="99" t="s">
        <v>63</v>
      </c>
      <c r="K1747" s="161" t="str">
        <f t="shared" si="1758"/>
        <v>NT_06_61_5701p57.22</v>
      </c>
      <c r="L1747" s="79">
        <v>0</v>
      </c>
      <c r="M1747" s="100">
        <f t="shared" ref="M1747:U1747" si="1770">(L1747*M$5)</f>
        <v>0</v>
      </c>
      <c r="N1747" s="100">
        <f t="shared" si="1770"/>
        <v>0</v>
      </c>
      <c r="O1747" s="100">
        <f t="shared" si="1770"/>
        <v>0</v>
      </c>
      <c r="P1747" s="100">
        <f t="shared" si="1770"/>
        <v>0</v>
      </c>
      <c r="Q1747" s="100">
        <f t="shared" si="1770"/>
        <v>0</v>
      </c>
      <c r="R1747" s="100">
        <f t="shared" si="1770"/>
        <v>0</v>
      </c>
      <c r="S1747" s="100">
        <f t="shared" si="1770"/>
        <v>0</v>
      </c>
      <c r="T1747" s="100">
        <f t="shared" si="1770"/>
        <v>0</v>
      </c>
      <c r="U1747" s="100">
        <f t="shared" si="1770"/>
        <v>0</v>
      </c>
      <c r="V1747" s="162"/>
    </row>
    <row r="1748" spans="1:22" x14ac:dyDescent="0.25">
      <c r="A1748" s="98" t="s">
        <v>86</v>
      </c>
      <c r="B1748" s="95">
        <v>43709</v>
      </c>
      <c r="C1748" s="162" t="s">
        <v>918</v>
      </c>
      <c r="D1748" s="161">
        <v>6</v>
      </c>
      <c r="E1748" s="162" t="s">
        <v>2191</v>
      </c>
      <c r="F1748" s="162" t="s">
        <v>1133</v>
      </c>
      <c r="G1748" s="162"/>
      <c r="H1748" s="161">
        <v>1</v>
      </c>
      <c r="I1748" s="99" t="s">
        <v>45</v>
      </c>
      <c r="J1748" s="99" t="s">
        <v>46</v>
      </c>
      <c r="K1748" s="161" t="str">
        <f t="shared" si="1758"/>
        <v>NT_06_61_5702p57.12</v>
      </c>
      <c r="L1748" s="79">
        <v>0</v>
      </c>
      <c r="M1748" s="100">
        <f t="shared" ref="M1748:U1748" si="1771">(L1748*M$5)</f>
        <v>0</v>
      </c>
      <c r="N1748" s="100">
        <f t="shared" si="1771"/>
        <v>0</v>
      </c>
      <c r="O1748" s="100">
        <f t="shared" si="1771"/>
        <v>0</v>
      </c>
      <c r="P1748" s="100">
        <f t="shared" si="1771"/>
        <v>0</v>
      </c>
      <c r="Q1748" s="100">
        <f t="shared" si="1771"/>
        <v>0</v>
      </c>
      <c r="R1748" s="100">
        <f t="shared" si="1771"/>
        <v>0</v>
      </c>
      <c r="S1748" s="100">
        <f t="shared" si="1771"/>
        <v>0</v>
      </c>
      <c r="T1748" s="100">
        <f t="shared" si="1771"/>
        <v>0</v>
      </c>
      <c r="U1748" s="100">
        <f t="shared" si="1771"/>
        <v>0</v>
      </c>
      <c r="V1748" s="162" t="s">
        <v>46</v>
      </c>
    </row>
    <row r="1749" spans="1:22" x14ac:dyDescent="0.25">
      <c r="A1749" s="98" t="s">
        <v>86</v>
      </c>
      <c r="B1749" s="95">
        <v>43709</v>
      </c>
      <c r="C1749" s="162" t="s">
        <v>918</v>
      </c>
      <c r="D1749" s="161">
        <v>6</v>
      </c>
      <c r="E1749" s="162" t="s">
        <v>2192</v>
      </c>
      <c r="F1749" s="162" t="s">
        <v>1133</v>
      </c>
      <c r="G1749" s="162"/>
      <c r="H1749" s="161">
        <v>1</v>
      </c>
      <c r="I1749" s="99" t="s">
        <v>45</v>
      </c>
      <c r="J1749" s="99" t="s">
        <v>46</v>
      </c>
      <c r="K1749" s="161" t="str">
        <f t="shared" si="1758"/>
        <v>NT_06_62_5702p57.12</v>
      </c>
      <c r="L1749" s="79">
        <v>0</v>
      </c>
      <c r="M1749" s="100">
        <f t="shared" ref="M1749:U1749" si="1772">(L1749*M$5)</f>
        <v>0</v>
      </c>
      <c r="N1749" s="100">
        <f t="shared" si="1772"/>
        <v>0</v>
      </c>
      <c r="O1749" s="100">
        <f t="shared" si="1772"/>
        <v>0</v>
      </c>
      <c r="P1749" s="100">
        <f t="shared" si="1772"/>
        <v>0</v>
      </c>
      <c r="Q1749" s="100">
        <f t="shared" si="1772"/>
        <v>0</v>
      </c>
      <c r="R1749" s="100">
        <f t="shared" si="1772"/>
        <v>0</v>
      </c>
      <c r="S1749" s="100">
        <f t="shared" si="1772"/>
        <v>0</v>
      </c>
      <c r="T1749" s="100">
        <f t="shared" si="1772"/>
        <v>0</v>
      </c>
      <c r="U1749" s="100">
        <f t="shared" si="1772"/>
        <v>0</v>
      </c>
      <c r="V1749" s="162" t="s">
        <v>46</v>
      </c>
    </row>
    <row r="1750" spans="1:22" x14ac:dyDescent="0.25">
      <c r="A1750" s="98" t="s">
        <v>86</v>
      </c>
      <c r="B1750" s="95">
        <v>43709</v>
      </c>
      <c r="C1750" s="162" t="s">
        <v>918</v>
      </c>
      <c r="D1750" s="161">
        <v>6</v>
      </c>
      <c r="E1750" s="162" t="s">
        <v>2193</v>
      </c>
      <c r="F1750" s="162" t="s">
        <v>1133</v>
      </c>
      <c r="G1750" s="162"/>
      <c r="H1750" s="161">
        <v>1</v>
      </c>
      <c r="I1750" s="99" t="s">
        <v>45</v>
      </c>
      <c r="J1750" s="99" t="s">
        <v>46</v>
      </c>
      <c r="K1750" s="161" t="str">
        <f t="shared" si="1758"/>
        <v>NT_06_62_5703p57.12</v>
      </c>
      <c r="L1750" s="79">
        <v>0</v>
      </c>
      <c r="M1750" s="100">
        <f t="shared" ref="M1750:U1750" si="1773">(L1750*M$5)</f>
        <v>0</v>
      </c>
      <c r="N1750" s="100">
        <f t="shared" si="1773"/>
        <v>0</v>
      </c>
      <c r="O1750" s="100">
        <f t="shared" si="1773"/>
        <v>0</v>
      </c>
      <c r="P1750" s="100">
        <f t="shared" si="1773"/>
        <v>0</v>
      </c>
      <c r="Q1750" s="100">
        <f t="shared" si="1773"/>
        <v>0</v>
      </c>
      <c r="R1750" s="100">
        <f t="shared" si="1773"/>
        <v>0</v>
      </c>
      <c r="S1750" s="100">
        <f t="shared" si="1773"/>
        <v>0</v>
      </c>
      <c r="T1750" s="100">
        <f t="shared" si="1773"/>
        <v>0</v>
      </c>
      <c r="U1750" s="100">
        <f t="shared" si="1773"/>
        <v>0</v>
      </c>
      <c r="V1750" s="162" t="s">
        <v>46</v>
      </c>
    </row>
    <row r="1751" spans="1:22" x14ac:dyDescent="0.25">
      <c r="A1751" s="98"/>
      <c r="B1751" s="95">
        <v>43497</v>
      </c>
      <c r="C1751" s="162" t="s">
        <v>918</v>
      </c>
      <c r="D1751" s="161">
        <v>7</v>
      </c>
      <c r="E1751" s="162" t="s">
        <v>2194</v>
      </c>
      <c r="F1751" s="162" t="s">
        <v>1254</v>
      </c>
      <c r="G1751" s="162"/>
      <c r="H1751" s="161">
        <v>1</v>
      </c>
      <c r="I1751" s="99" t="s">
        <v>62</v>
      </c>
      <c r="J1751" s="99" t="s">
        <v>63</v>
      </c>
      <c r="K1751" s="161" t="str">
        <f t="shared" si="1758"/>
        <v>NT_07_40_5706p57.22</v>
      </c>
      <c r="L1751" s="79">
        <v>0</v>
      </c>
      <c r="M1751" s="100">
        <f t="shared" ref="M1751:U1751" si="1774">(L1751*M$5)</f>
        <v>0</v>
      </c>
      <c r="N1751" s="100">
        <f t="shared" si="1774"/>
        <v>0</v>
      </c>
      <c r="O1751" s="100">
        <f t="shared" si="1774"/>
        <v>0</v>
      </c>
      <c r="P1751" s="100">
        <f t="shared" si="1774"/>
        <v>0</v>
      </c>
      <c r="Q1751" s="100">
        <f t="shared" si="1774"/>
        <v>0</v>
      </c>
      <c r="R1751" s="100">
        <f t="shared" si="1774"/>
        <v>0</v>
      </c>
      <c r="S1751" s="100">
        <f t="shared" si="1774"/>
        <v>0</v>
      </c>
      <c r="T1751" s="100">
        <f t="shared" si="1774"/>
        <v>0</v>
      </c>
      <c r="U1751" s="100">
        <f t="shared" si="1774"/>
        <v>0</v>
      </c>
      <c r="V1751" s="162"/>
    </row>
    <row r="1752" spans="1:22" x14ac:dyDescent="0.25">
      <c r="A1752" s="98"/>
      <c r="B1752" s="95">
        <v>43497</v>
      </c>
      <c r="C1752" s="162" t="s">
        <v>918</v>
      </c>
      <c r="D1752" s="161">
        <v>7</v>
      </c>
      <c r="E1752" s="162" t="s">
        <v>2195</v>
      </c>
      <c r="F1752" s="162" t="s">
        <v>1254</v>
      </c>
      <c r="G1752" s="162"/>
      <c r="H1752" s="161">
        <v>1</v>
      </c>
      <c r="I1752" s="99" t="s">
        <v>62</v>
      </c>
      <c r="J1752" s="99" t="s">
        <v>63</v>
      </c>
      <c r="K1752" s="161" t="str">
        <f t="shared" si="1758"/>
        <v>NT_07_40_5707p57.22</v>
      </c>
      <c r="L1752" s="79">
        <v>0</v>
      </c>
      <c r="M1752" s="100">
        <f t="shared" ref="M1752:U1752" si="1775">(L1752*M$5)</f>
        <v>0</v>
      </c>
      <c r="N1752" s="100">
        <f t="shared" si="1775"/>
        <v>0</v>
      </c>
      <c r="O1752" s="100">
        <f t="shared" si="1775"/>
        <v>0</v>
      </c>
      <c r="P1752" s="100">
        <f t="shared" si="1775"/>
        <v>0</v>
      </c>
      <c r="Q1752" s="100">
        <f t="shared" si="1775"/>
        <v>0</v>
      </c>
      <c r="R1752" s="100">
        <f t="shared" si="1775"/>
        <v>0</v>
      </c>
      <c r="S1752" s="100">
        <f t="shared" si="1775"/>
        <v>0</v>
      </c>
      <c r="T1752" s="100">
        <f t="shared" si="1775"/>
        <v>0</v>
      </c>
      <c r="U1752" s="100">
        <f t="shared" si="1775"/>
        <v>0</v>
      </c>
      <c r="V1752" s="162"/>
    </row>
    <row r="1753" spans="1:22" x14ac:dyDescent="0.25">
      <c r="A1753" s="98" t="s">
        <v>637</v>
      </c>
      <c r="B1753" s="95">
        <v>43709</v>
      </c>
      <c r="C1753" s="162" t="s">
        <v>918</v>
      </c>
      <c r="D1753" s="161">
        <v>7</v>
      </c>
      <c r="E1753" s="162" t="s">
        <v>2196</v>
      </c>
      <c r="F1753" s="162" t="s">
        <v>1133</v>
      </c>
      <c r="G1753" s="162"/>
      <c r="H1753" s="161">
        <v>1</v>
      </c>
      <c r="I1753" s="99" t="s">
        <v>45</v>
      </c>
      <c r="J1753" s="99" t="s">
        <v>46</v>
      </c>
      <c r="K1753" s="161" t="str">
        <f t="shared" si="1758"/>
        <v>NT_07_40_5708p57.12</v>
      </c>
      <c r="L1753" s="79">
        <v>0</v>
      </c>
      <c r="M1753" s="100">
        <f t="shared" ref="M1753:U1753" si="1776">(L1753*M$5)</f>
        <v>0</v>
      </c>
      <c r="N1753" s="100">
        <f t="shared" si="1776"/>
        <v>0</v>
      </c>
      <c r="O1753" s="100">
        <f t="shared" si="1776"/>
        <v>0</v>
      </c>
      <c r="P1753" s="100">
        <f t="shared" si="1776"/>
        <v>0</v>
      </c>
      <c r="Q1753" s="100">
        <f t="shared" si="1776"/>
        <v>0</v>
      </c>
      <c r="R1753" s="100">
        <f t="shared" si="1776"/>
        <v>0</v>
      </c>
      <c r="S1753" s="100">
        <f t="shared" si="1776"/>
        <v>0</v>
      </c>
      <c r="T1753" s="100">
        <f t="shared" si="1776"/>
        <v>0</v>
      </c>
      <c r="U1753" s="100">
        <f t="shared" si="1776"/>
        <v>0</v>
      </c>
      <c r="V1753" s="162" t="s">
        <v>46</v>
      </c>
    </row>
    <row r="1754" spans="1:22" x14ac:dyDescent="0.25">
      <c r="A1754" s="98" t="s">
        <v>637</v>
      </c>
      <c r="B1754" s="95">
        <v>43709</v>
      </c>
      <c r="C1754" s="162" t="s">
        <v>918</v>
      </c>
      <c r="D1754" s="161">
        <v>7</v>
      </c>
      <c r="E1754" s="162" t="s">
        <v>2197</v>
      </c>
      <c r="F1754" s="162" t="s">
        <v>1133</v>
      </c>
      <c r="G1754" s="162"/>
      <c r="H1754" s="161">
        <v>1</v>
      </c>
      <c r="I1754" s="99" t="s">
        <v>45</v>
      </c>
      <c r="J1754" s="99" t="s">
        <v>46</v>
      </c>
      <c r="K1754" s="161" t="str">
        <f t="shared" si="1758"/>
        <v>NT_07_40_5709p57.12</v>
      </c>
      <c r="L1754" s="79">
        <v>0</v>
      </c>
      <c r="M1754" s="100">
        <f t="shared" ref="M1754:U1754" si="1777">(L1754*M$5)</f>
        <v>0</v>
      </c>
      <c r="N1754" s="100">
        <f t="shared" si="1777"/>
        <v>0</v>
      </c>
      <c r="O1754" s="100">
        <f t="shared" si="1777"/>
        <v>0</v>
      </c>
      <c r="P1754" s="100">
        <f t="shared" si="1777"/>
        <v>0</v>
      </c>
      <c r="Q1754" s="100">
        <f t="shared" si="1777"/>
        <v>0</v>
      </c>
      <c r="R1754" s="100">
        <f t="shared" si="1777"/>
        <v>0</v>
      </c>
      <c r="S1754" s="100">
        <f t="shared" si="1777"/>
        <v>0</v>
      </c>
      <c r="T1754" s="100">
        <f t="shared" si="1777"/>
        <v>0</v>
      </c>
      <c r="U1754" s="100">
        <f t="shared" si="1777"/>
        <v>0</v>
      </c>
      <c r="V1754" s="162" t="s">
        <v>46</v>
      </c>
    </row>
    <row r="1755" spans="1:22" x14ac:dyDescent="0.25">
      <c r="A1755" s="98" t="s">
        <v>637</v>
      </c>
      <c r="B1755" s="95">
        <v>43497</v>
      </c>
      <c r="C1755" s="162" t="s">
        <v>918</v>
      </c>
      <c r="D1755" s="161">
        <v>7</v>
      </c>
      <c r="E1755" s="162" t="s">
        <v>2198</v>
      </c>
      <c r="F1755" s="162" t="s">
        <v>1344</v>
      </c>
      <c r="G1755" s="162" t="s">
        <v>2199</v>
      </c>
      <c r="H1755" s="161">
        <v>1</v>
      </c>
      <c r="I1755" s="99" t="s">
        <v>62</v>
      </c>
      <c r="J1755" s="99" t="s">
        <v>63</v>
      </c>
      <c r="K1755" s="161" t="str">
        <f t="shared" si="1758"/>
        <v>NT_07_41_5701p57.22</v>
      </c>
      <c r="L1755" s="79">
        <v>0</v>
      </c>
      <c r="M1755" s="100">
        <f t="shared" ref="M1755:U1755" si="1778">(L1755*M$5)</f>
        <v>0</v>
      </c>
      <c r="N1755" s="100">
        <f t="shared" si="1778"/>
        <v>0</v>
      </c>
      <c r="O1755" s="100">
        <f t="shared" si="1778"/>
        <v>0</v>
      </c>
      <c r="P1755" s="100">
        <f t="shared" si="1778"/>
        <v>0</v>
      </c>
      <c r="Q1755" s="100">
        <f t="shared" si="1778"/>
        <v>0</v>
      </c>
      <c r="R1755" s="100">
        <f t="shared" si="1778"/>
        <v>0</v>
      </c>
      <c r="S1755" s="100">
        <f t="shared" si="1778"/>
        <v>0</v>
      </c>
      <c r="T1755" s="100">
        <f t="shared" si="1778"/>
        <v>0</v>
      </c>
      <c r="U1755" s="100">
        <f t="shared" si="1778"/>
        <v>0</v>
      </c>
      <c r="V1755" s="162"/>
    </row>
    <row r="1756" spans="1:22" x14ac:dyDescent="0.25">
      <c r="A1756" s="98" t="s">
        <v>86</v>
      </c>
      <c r="B1756" s="95">
        <v>43709</v>
      </c>
      <c r="C1756" s="162" t="s">
        <v>918</v>
      </c>
      <c r="D1756" s="161" t="s">
        <v>1999</v>
      </c>
      <c r="E1756" s="162" t="s">
        <v>2200</v>
      </c>
      <c r="F1756" s="162" t="s">
        <v>1133</v>
      </c>
      <c r="G1756" s="162"/>
      <c r="H1756" s="161">
        <v>1</v>
      </c>
      <c r="I1756" s="99" t="s">
        <v>45</v>
      </c>
      <c r="J1756" s="99" t="s">
        <v>46</v>
      </c>
      <c r="K1756" s="161" t="str">
        <f t="shared" si="1758"/>
        <v>NT_S_15_5701p57.12</v>
      </c>
      <c r="L1756" s="79">
        <v>0</v>
      </c>
      <c r="M1756" s="100">
        <f t="shared" ref="M1756:U1756" si="1779">(L1756*M$5)</f>
        <v>0</v>
      </c>
      <c r="N1756" s="100">
        <f t="shared" si="1779"/>
        <v>0</v>
      </c>
      <c r="O1756" s="100">
        <f t="shared" si="1779"/>
        <v>0</v>
      </c>
      <c r="P1756" s="100">
        <f t="shared" si="1779"/>
        <v>0</v>
      </c>
      <c r="Q1756" s="100">
        <f t="shared" si="1779"/>
        <v>0</v>
      </c>
      <c r="R1756" s="100">
        <f t="shared" si="1779"/>
        <v>0</v>
      </c>
      <c r="S1756" s="100">
        <f t="shared" si="1779"/>
        <v>0</v>
      </c>
      <c r="T1756" s="100">
        <f t="shared" si="1779"/>
        <v>0</v>
      </c>
      <c r="U1756" s="100">
        <f t="shared" si="1779"/>
        <v>0</v>
      </c>
      <c r="V1756" s="162" t="s">
        <v>46</v>
      </c>
    </row>
    <row r="1757" spans="1:22" x14ac:dyDescent="0.25">
      <c r="A1757" s="98" t="s">
        <v>86</v>
      </c>
      <c r="B1757" s="95">
        <v>43709</v>
      </c>
      <c r="C1757" s="162" t="s">
        <v>918</v>
      </c>
      <c r="D1757" s="161" t="s">
        <v>1999</v>
      </c>
      <c r="E1757" s="162" t="s">
        <v>2201</v>
      </c>
      <c r="F1757" s="162" t="s">
        <v>1133</v>
      </c>
      <c r="G1757" s="162"/>
      <c r="H1757" s="161">
        <v>1</v>
      </c>
      <c r="I1757" s="99" t="s">
        <v>45</v>
      </c>
      <c r="J1757" s="99" t="s">
        <v>46</v>
      </c>
      <c r="K1757" s="161" t="str">
        <f t="shared" si="1758"/>
        <v>NT_S_15_5702p57.12</v>
      </c>
      <c r="L1757" s="79">
        <v>0</v>
      </c>
      <c r="M1757" s="100">
        <f t="shared" ref="M1757:U1757" si="1780">(L1757*M$5)</f>
        <v>0</v>
      </c>
      <c r="N1757" s="100">
        <f t="shared" si="1780"/>
        <v>0</v>
      </c>
      <c r="O1757" s="100">
        <f t="shared" si="1780"/>
        <v>0</v>
      </c>
      <c r="P1757" s="100">
        <f t="shared" si="1780"/>
        <v>0</v>
      </c>
      <c r="Q1757" s="100">
        <f t="shared" si="1780"/>
        <v>0</v>
      </c>
      <c r="R1757" s="100">
        <f t="shared" si="1780"/>
        <v>0</v>
      </c>
      <c r="S1757" s="100">
        <f t="shared" si="1780"/>
        <v>0</v>
      </c>
      <c r="T1757" s="100">
        <f t="shared" si="1780"/>
        <v>0</v>
      </c>
      <c r="U1757" s="100">
        <f t="shared" si="1780"/>
        <v>0</v>
      </c>
      <c r="V1757" s="162" t="s">
        <v>46</v>
      </c>
    </row>
    <row r="1758" spans="1:22" x14ac:dyDescent="0.25">
      <c r="A1758" s="98" t="s">
        <v>86</v>
      </c>
      <c r="B1758" s="95">
        <v>43709</v>
      </c>
      <c r="C1758" s="162" t="s">
        <v>918</v>
      </c>
      <c r="D1758" s="161" t="s">
        <v>1999</v>
      </c>
      <c r="E1758" s="162" t="s">
        <v>2202</v>
      </c>
      <c r="F1758" s="162" t="s">
        <v>1133</v>
      </c>
      <c r="G1758" s="162"/>
      <c r="H1758" s="161">
        <v>1</v>
      </c>
      <c r="I1758" s="99" t="s">
        <v>45</v>
      </c>
      <c r="J1758" s="99" t="s">
        <v>46</v>
      </c>
      <c r="K1758" s="161" t="str">
        <f t="shared" si="1758"/>
        <v>NT_S_23_5701p57.12</v>
      </c>
      <c r="L1758" s="79">
        <v>0</v>
      </c>
      <c r="M1758" s="100">
        <f t="shared" ref="M1758:U1758" si="1781">(L1758*M$5)</f>
        <v>0</v>
      </c>
      <c r="N1758" s="100">
        <f t="shared" si="1781"/>
        <v>0</v>
      </c>
      <c r="O1758" s="100">
        <f t="shared" si="1781"/>
        <v>0</v>
      </c>
      <c r="P1758" s="100">
        <f t="shared" si="1781"/>
        <v>0</v>
      </c>
      <c r="Q1758" s="100">
        <f t="shared" si="1781"/>
        <v>0</v>
      </c>
      <c r="R1758" s="100">
        <f t="shared" si="1781"/>
        <v>0</v>
      </c>
      <c r="S1758" s="100">
        <f t="shared" si="1781"/>
        <v>0</v>
      </c>
      <c r="T1758" s="100">
        <f t="shared" si="1781"/>
        <v>0</v>
      </c>
      <c r="U1758" s="100">
        <f t="shared" si="1781"/>
        <v>0</v>
      </c>
      <c r="V1758" s="162" t="s">
        <v>46</v>
      </c>
    </row>
    <row r="1759" spans="1:22" x14ac:dyDescent="0.25">
      <c r="A1759" s="98" t="s">
        <v>86</v>
      </c>
      <c r="B1759" s="95">
        <v>43709</v>
      </c>
      <c r="C1759" s="162" t="s">
        <v>918</v>
      </c>
      <c r="D1759" s="161" t="s">
        <v>1999</v>
      </c>
      <c r="E1759" s="162" t="s">
        <v>2203</v>
      </c>
      <c r="F1759" s="162" t="s">
        <v>1133</v>
      </c>
      <c r="G1759" s="162"/>
      <c r="H1759" s="161">
        <v>1</v>
      </c>
      <c r="I1759" s="99" t="s">
        <v>45</v>
      </c>
      <c r="J1759" s="99" t="s">
        <v>46</v>
      </c>
      <c r="K1759" s="161" t="str">
        <f t="shared" si="1758"/>
        <v>NT_S_25_5721p57.12</v>
      </c>
      <c r="L1759" s="79">
        <v>0</v>
      </c>
      <c r="M1759" s="100">
        <f t="shared" ref="M1759:U1759" si="1782">(L1759*M$5)</f>
        <v>0</v>
      </c>
      <c r="N1759" s="100">
        <f t="shared" si="1782"/>
        <v>0</v>
      </c>
      <c r="O1759" s="100">
        <f t="shared" si="1782"/>
        <v>0</v>
      </c>
      <c r="P1759" s="100">
        <f t="shared" si="1782"/>
        <v>0</v>
      </c>
      <c r="Q1759" s="100">
        <f t="shared" si="1782"/>
        <v>0</v>
      </c>
      <c r="R1759" s="100">
        <f t="shared" si="1782"/>
        <v>0</v>
      </c>
      <c r="S1759" s="100">
        <f t="shared" si="1782"/>
        <v>0</v>
      </c>
      <c r="T1759" s="100">
        <f t="shared" si="1782"/>
        <v>0</v>
      </c>
      <c r="U1759" s="100">
        <f t="shared" si="1782"/>
        <v>0</v>
      </c>
      <c r="V1759" s="162" t="s">
        <v>46</v>
      </c>
    </row>
    <row r="1760" spans="1:22" x14ac:dyDescent="0.25">
      <c r="A1760" s="98" t="s">
        <v>86</v>
      </c>
      <c r="B1760" s="95">
        <v>43709</v>
      </c>
      <c r="C1760" s="162" t="s">
        <v>918</v>
      </c>
      <c r="D1760" s="161" t="s">
        <v>1999</v>
      </c>
      <c r="E1760" s="162" t="s">
        <v>2204</v>
      </c>
      <c r="F1760" s="162" t="s">
        <v>1133</v>
      </c>
      <c r="G1760" s="162"/>
      <c r="H1760" s="161">
        <v>1</v>
      </c>
      <c r="I1760" s="99" t="s">
        <v>45</v>
      </c>
      <c r="J1760" s="99" t="s">
        <v>46</v>
      </c>
      <c r="K1760" s="161" t="str">
        <f t="shared" si="1758"/>
        <v>NT_S_27_5701p57.12</v>
      </c>
      <c r="L1760" s="79">
        <v>0</v>
      </c>
      <c r="M1760" s="100">
        <f t="shared" ref="M1760:U1760" si="1783">(L1760*M$5)</f>
        <v>0</v>
      </c>
      <c r="N1760" s="100">
        <f t="shared" si="1783"/>
        <v>0</v>
      </c>
      <c r="O1760" s="100">
        <f t="shared" si="1783"/>
        <v>0</v>
      </c>
      <c r="P1760" s="100">
        <f t="shared" si="1783"/>
        <v>0</v>
      </c>
      <c r="Q1760" s="100">
        <f t="shared" si="1783"/>
        <v>0</v>
      </c>
      <c r="R1760" s="100">
        <f t="shared" si="1783"/>
        <v>0</v>
      </c>
      <c r="S1760" s="100">
        <f t="shared" si="1783"/>
        <v>0</v>
      </c>
      <c r="T1760" s="100">
        <f t="shared" si="1783"/>
        <v>0</v>
      </c>
      <c r="U1760" s="100">
        <f t="shared" si="1783"/>
        <v>0</v>
      </c>
      <c r="V1760" s="162" t="s">
        <v>46</v>
      </c>
    </row>
    <row r="1761" spans="1:22" x14ac:dyDescent="0.25">
      <c r="A1761" t="s">
        <v>86</v>
      </c>
      <c r="B1761" s="95">
        <v>45717</v>
      </c>
      <c r="C1761" t="s">
        <v>918</v>
      </c>
      <c r="D1761" s="2" t="s">
        <v>1999</v>
      </c>
      <c r="E1761" t="s">
        <v>2205</v>
      </c>
      <c r="F1761" t="s">
        <v>1291</v>
      </c>
      <c r="H1761">
        <v>1</v>
      </c>
      <c r="I1761" t="s">
        <v>39</v>
      </c>
      <c r="J1761" t="s">
        <v>1139</v>
      </c>
      <c r="K1761" t="str">
        <f t="shared" si="1758"/>
        <v>NT_S17_5701p57.08</v>
      </c>
      <c r="L1761" s="79">
        <v>0</v>
      </c>
      <c r="M1761" s="100">
        <f t="shared" ref="M1761:U1761" si="1784">(L1761*M$5)</f>
        <v>0</v>
      </c>
      <c r="N1761" s="100">
        <f t="shared" si="1784"/>
        <v>0</v>
      </c>
      <c r="O1761" s="100">
        <f t="shared" si="1784"/>
        <v>0</v>
      </c>
      <c r="P1761" s="100">
        <f t="shared" si="1784"/>
        <v>0</v>
      </c>
      <c r="Q1761" s="100">
        <f t="shared" si="1784"/>
        <v>0</v>
      </c>
      <c r="R1761" s="100">
        <f t="shared" si="1784"/>
        <v>0</v>
      </c>
      <c r="S1761" s="100">
        <f t="shared" si="1784"/>
        <v>0</v>
      </c>
      <c r="T1761" s="100">
        <f t="shared" si="1784"/>
        <v>0</v>
      </c>
      <c r="U1761" s="100">
        <f t="shared" si="1784"/>
        <v>0</v>
      </c>
    </row>
    <row r="1762" spans="1:22" x14ac:dyDescent="0.25">
      <c r="A1762" t="s">
        <v>86</v>
      </c>
      <c r="B1762" s="95">
        <v>45809</v>
      </c>
      <c r="C1762" t="s">
        <v>918</v>
      </c>
      <c r="D1762" s="2">
        <v>6</v>
      </c>
      <c r="E1762" t="s">
        <v>2206</v>
      </c>
      <c r="F1762" t="s">
        <v>2207</v>
      </c>
      <c r="H1762">
        <v>1</v>
      </c>
      <c r="I1762" t="s">
        <v>39</v>
      </c>
      <c r="J1762" t="s">
        <v>1907</v>
      </c>
      <c r="K1762" t="str">
        <f t="shared" si="1758"/>
        <v>Nt-636-5701RKp57.08</v>
      </c>
      <c r="L1762" s="79">
        <v>0</v>
      </c>
      <c r="M1762" s="100">
        <f t="shared" ref="M1762:U1762" si="1785">(L1762*M$5)</f>
        <v>0</v>
      </c>
      <c r="N1762" s="100">
        <f t="shared" si="1785"/>
        <v>0</v>
      </c>
      <c r="O1762" s="100">
        <f t="shared" si="1785"/>
        <v>0</v>
      </c>
      <c r="P1762" s="100">
        <f t="shared" si="1785"/>
        <v>0</v>
      </c>
      <c r="Q1762" s="100">
        <f t="shared" si="1785"/>
        <v>0</v>
      </c>
      <c r="R1762" s="100">
        <f t="shared" si="1785"/>
        <v>0</v>
      </c>
      <c r="S1762" s="100">
        <f t="shared" si="1785"/>
        <v>0</v>
      </c>
      <c r="T1762" s="100">
        <f t="shared" si="1785"/>
        <v>0</v>
      </c>
      <c r="U1762" s="100">
        <f t="shared" si="1785"/>
        <v>0</v>
      </c>
    </row>
    <row r="1763" spans="1:22" x14ac:dyDescent="0.25">
      <c r="A1763" t="s">
        <v>86</v>
      </c>
      <c r="B1763" s="95">
        <v>45809</v>
      </c>
      <c r="C1763" t="s">
        <v>918</v>
      </c>
      <c r="D1763" s="2">
        <v>6</v>
      </c>
      <c r="E1763" t="s">
        <v>2208</v>
      </c>
      <c r="F1763" t="s">
        <v>2209</v>
      </c>
      <c r="H1763">
        <v>1</v>
      </c>
      <c r="I1763" t="s">
        <v>39</v>
      </c>
      <c r="J1763" t="s">
        <v>1907</v>
      </c>
      <c r="K1763" t="str">
        <f t="shared" si="1758"/>
        <v>Nt-649-5701RKp57.08</v>
      </c>
      <c r="L1763" s="79">
        <v>0</v>
      </c>
      <c r="M1763" s="100">
        <f t="shared" ref="M1763:U1763" si="1786">(L1763*M$5)</f>
        <v>0</v>
      </c>
      <c r="N1763" s="100">
        <f t="shared" si="1786"/>
        <v>0</v>
      </c>
      <c r="O1763" s="100">
        <f t="shared" si="1786"/>
        <v>0</v>
      </c>
      <c r="P1763" s="100">
        <f t="shared" si="1786"/>
        <v>0</v>
      </c>
      <c r="Q1763" s="100">
        <f t="shared" si="1786"/>
        <v>0</v>
      </c>
      <c r="R1763" s="100">
        <f t="shared" si="1786"/>
        <v>0</v>
      </c>
      <c r="S1763" s="100">
        <f t="shared" si="1786"/>
        <v>0</v>
      </c>
      <c r="T1763" s="100">
        <f t="shared" si="1786"/>
        <v>0</v>
      </c>
      <c r="U1763" s="100">
        <f t="shared" si="1786"/>
        <v>0</v>
      </c>
    </row>
    <row r="1764" spans="1:22" x14ac:dyDescent="0.25">
      <c r="A1764" t="s">
        <v>86</v>
      </c>
      <c r="B1764" s="95">
        <v>45809</v>
      </c>
      <c r="C1764" t="s">
        <v>918</v>
      </c>
      <c r="D1764" s="2">
        <v>6</v>
      </c>
      <c r="E1764" t="s">
        <v>2210</v>
      </c>
      <c r="F1764" t="s">
        <v>2211</v>
      </c>
      <c r="H1764">
        <v>1</v>
      </c>
      <c r="I1764" t="s">
        <v>39</v>
      </c>
      <c r="J1764" t="s">
        <v>1907</v>
      </c>
      <c r="K1764" t="str">
        <f t="shared" si="1758"/>
        <v>Nt-650k-5701RKp57.08</v>
      </c>
      <c r="L1764" s="79">
        <v>0</v>
      </c>
      <c r="M1764" s="100">
        <f t="shared" ref="M1764:U1764" si="1787">(L1764*M$5)</f>
        <v>0</v>
      </c>
      <c r="N1764" s="100">
        <f t="shared" si="1787"/>
        <v>0</v>
      </c>
      <c r="O1764" s="100">
        <f t="shared" si="1787"/>
        <v>0</v>
      </c>
      <c r="P1764" s="100">
        <f t="shared" si="1787"/>
        <v>0</v>
      </c>
      <c r="Q1764" s="100">
        <f t="shared" si="1787"/>
        <v>0</v>
      </c>
      <c r="R1764" s="100">
        <f t="shared" si="1787"/>
        <v>0</v>
      </c>
      <c r="S1764" s="100">
        <f t="shared" si="1787"/>
        <v>0</v>
      </c>
      <c r="T1764" s="100">
        <f t="shared" si="1787"/>
        <v>0</v>
      </c>
      <c r="U1764" s="100">
        <f t="shared" si="1787"/>
        <v>0</v>
      </c>
    </row>
    <row r="1765" spans="1:22" x14ac:dyDescent="0.25">
      <c r="A1765" t="s">
        <v>86</v>
      </c>
      <c r="B1765" s="95">
        <v>45809</v>
      </c>
      <c r="C1765" t="s">
        <v>918</v>
      </c>
      <c r="D1765" s="2">
        <v>6</v>
      </c>
      <c r="E1765" t="s">
        <v>2212</v>
      </c>
      <c r="F1765" t="s">
        <v>2213</v>
      </c>
      <c r="H1765">
        <v>1</v>
      </c>
      <c r="I1765" t="s">
        <v>39</v>
      </c>
      <c r="J1765" t="s">
        <v>1907</v>
      </c>
      <c r="K1765" t="str">
        <f t="shared" si="1758"/>
        <v>Nt-655-5701RKp57.08</v>
      </c>
      <c r="L1765" s="79">
        <v>0</v>
      </c>
      <c r="M1765" s="100">
        <f t="shared" ref="M1765:U1765" si="1788">(L1765*M$5)</f>
        <v>0</v>
      </c>
      <c r="N1765" s="100">
        <f t="shared" si="1788"/>
        <v>0</v>
      </c>
      <c r="O1765" s="100">
        <f t="shared" si="1788"/>
        <v>0</v>
      </c>
      <c r="P1765" s="100">
        <f t="shared" si="1788"/>
        <v>0</v>
      </c>
      <c r="Q1765" s="100">
        <f t="shared" si="1788"/>
        <v>0</v>
      </c>
      <c r="R1765" s="100">
        <f t="shared" si="1788"/>
        <v>0</v>
      </c>
      <c r="S1765" s="100">
        <f t="shared" si="1788"/>
        <v>0</v>
      </c>
      <c r="T1765" s="100">
        <f t="shared" si="1788"/>
        <v>0</v>
      </c>
      <c r="U1765" s="100">
        <f t="shared" si="1788"/>
        <v>0</v>
      </c>
    </row>
    <row r="1766" spans="1:22" x14ac:dyDescent="0.25">
      <c r="A1766" t="s">
        <v>86</v>
      </c>
      <c r="B1766" s="95">
        <v>45809</v>
      </c>
      <c r="C1766" t="s">
        <v>918</v>
      </c>
      <c r="D1766" s="2">
        <v>6</v>
      </c>
      <c r="E1766" t="s">
        <v>2214</v>
      </c>
      <c r="F1766" t="s">
        <v>2215</v>
      </c>
      <c r="H1766">
        <v>1</v>
      </c>
      <c r="I1766" t="s">
        <v>39</v>
      </c>
      <c r="J1766" t="s">
        <v>1907</v>
      </c>
      <c r="K1766" t="str">
        <f t="shared" si="1758"/>
        <v>Nt-658k-5701RKp57.08</v>
      </c>
      <c r="L1766" s="79">
        <v>0</v>
      </c>
      <c r="M1766" s="100">
        <f t="shared" ref="M1766:U1766" si="1789">(L1766*M$5)</f>
        <v>0</v>
      </c>
      <c r="N1766" s="100">
        <f t="shared" si="1789"/>
        <v>0</v>
      </c>
      <c r="O1766" s="100">
        <f t="shared" si="1789"/>
        <v>0</v>
      </c>
      <c r="P1766" s="100">
        <f t="shared" si="1789"/>
        <v>0</v>
      </c>
      <c r="Q1766" s="100">
        <f t="shared" si="1789"/>
        <v>0</v>
      </c>
      <c r="R1766" s="100">
        <f t="shared" si="1789"/>
        <v>0</v>
      </c>
      <c r="S1766" s="100">
        <f t="shared" si="1789"/>
        <v>0</v>
      </c>
      <c r="T1766" s="100">
        <f t="shared" si="1789"/>
        <v>0</v>
      </c>
      <c r="U1766" s="100">
        <f t="shared" si="1789"/>
        <v>0</v>
      </c>
    </row>
    <row r="1767" spans="1:22" x14ac:dyDescent="0.25">
      <c r="A1767" s="98" t="s">
        <v>637</v>
      </c>
      <c r="B1767" s="95">
        <v>43497</v>
      </c>
      <c r="C1767" s="162" t="s">
        <v>956</v>
      </c>
      <c r="D1767" s="161">
        <v>0</v>
      </c>
      <c r="E1767" s="162" t="s">
        <v>2216</v>
      </c>
      <c r="F1767" s="162" t="s">
        <v>2217</v>
      </c>
      <c r="G1767" s="162"/>
      <c r="H1767" s="161">
        <v>1</v>
      </c>
      <c r="I1767" s="99" t="s">
        <v>62</v>
      </c>
      <c r="J1767" s="99" t="s">
        <v>63</v>
      </c>
      <c r="K1767" s="161" t="str">
        <f t="shared" si="1758"/>
        <v>RG_00_02_5701p57.22</v>
      </c>
      <c r="L1767" s="79">
        <v>0</v>
      </c>
      <c r="M1767" s="100">
        <f t="shared" ref="M1767:U1767" si="1790">(L1767*M$5)</f>
        <v>0</v>
      </c>
      <c r="N1767" s="100">
        <f t="shared" si="1790"/>
        <v>0</v>
      </c>
      <c r="O1767" s="100">
        <f t="shared" si="1790"/>
        <v>0</v>
      </c>
      <c r="P1767" s="100">
        <f t="shared" si="1790"/>
        <v>0</v>
      </c>
      <c r="Q1767" s="100">
        <f t="shared" si="1790"/>
        <v>0</v>
      </c>
      <c r="R1767" s="100">
        <f t="shared" si="1790"/>
        <v>0</v>
      </c>
      <c r="S1767" s="100">
        <f t="shared" si="1790"/>
        <v>0</v>
      </c>
      <c r="T1767" s="100">
        <f t="shared" si="1790"/>
        <v>0</v>
      </c>
      <c r="U1767" s="100">
        <f t="shared" si="1790"/>
        <v>0</v>
      </c>
      <c r="V1767" s="162"/>
    </row>
    <row r="1768" spans="1:22" x14ac:dyDescent="0.25">
      <c r="A1768" s="98" t="s">
        <v>637</v>
      </c>
      <c r="B1768" s="95">
        <v>43497</v>
      </c>
      <c r="C1768" s="162" t="s">
        <v>956</v>
      </c>
      <c r="D1768" s="161">
        <v>0</v>
      </c>
      <c r="E1768" s="162" t="s">
        <v>2218</v>
      </c>
      <c r="F1768" s="162" t="s">
        <v>2217</v>
      </c>
      <c r="G1768" s="162"/>
      <c r="H1768" s="161">
        <v>1</v>
      </c>
      <c r="I1768" s="99" t="s">
        <v>62</v>
      </c>
      <c r="J1768" s="99" t="s">
        <v>63</v>
      </c>
      <c r="K1768" s="161" t="str">
        <f t="shared" si="1758"/>
        <v>RG_00_02_5702p57.22</v>
      </c>
      <c r="L1768" s="79">
        <v>0</v>
      </c>
      <c r="M1768" s="100">
        <f t="shared" ref="M1768:U1768" si="1791">(L1768*M$5)</f>
        <v>0</v>
      </c>
      <c r="N1768" s="100">
        <f t="shared" si="1791"/>
        <v>0</v>
      </c>
      <c r="O1768" s="100">
        <f t="shared" si="1791"/>
        <v>0</v>
      </c>
      <c r="P1768" s="100">
        <f t="shared" si="1791"/>
        <v>0</v>
      </c>
      <c r="Q1768" s="100">
        <f t="shared" si="1791"/>
        <v>0</v>
      </c>
      <c r="R1768" s="100">
        <f t="shared" si="1791"/>
        <v>0</v>
      </c>
      <c r="S1768" s="100">
        <f t="shared" si="1791"/>
        <v>0</v>
      </c>
      <c r="T1768" s="100">
        <f t="shared" si="1791"/>
        <v>0</v>
      </c>
      <c r="U1768" s="100">
        <f t="shared" si="1791"/>
        <v>0</v>
      </c>
      <c r="V1768" s="162"/>
    </row>
    <row r="1769" spans="1:22" x14ac:dyDescent="0.25">
      <c r="A1769" s="98" t="s">
        <v>637</v>
      </c>
      <c r="B1769" s="95">
        <v>43709</v>
      </c>
      <c r="C1769" s="162" t="s">
        <v>956</v>
      </c>
      <c r="D1769" s="161">
        <v>0</v>
      </c>
      <c r="E1769" s="162" t="s">
        <v>2219</v>
      </c>
      <c r="F1769" s="162" t="s">
        <v>1133</v>
      </c>
      <c r="G1769" s="162"/>
      <c r="H1769" s="161">
        <v>1</v>
      </c>
      <c r="I1769" s="99" t="s">
        <v>45</v>
      </c>
      <c r="J1769" s="99" t="s">
        <v>46</v>
      </c>
      <c r="K1769" s="161" t="str">
        <f t="shared" si="1758"/>
        <v>RG_00_10_5701p57.12</v>
      </c>
      <c r="L1769" s="79">
        <v>0</v>
      </c>
      <c r="M1769" s="100">
        <f t="shared" ref="M1769:U1769" si="1792">(L1769*M$5)</f>
        <v>0</v>
      </c>
      <c r="N1769" s="100">
        <f t="shared" si="1792"/>
        <v>0</v>
      </c>
      <c r="O1769" s="100">
        <f t="shared" si="1792"/>
        <v>0</v>
      </c>
      <c r="P1769" s="100">
        <f t="shared" si="1792"/>
        <v>0</v>
      </c>
      <c r="Q1769" s="100">
        <f t="shared" si="1792"/>
        <v>0</v>
      </c>
      <c r="R1769" s="100">
        <f t="shared" si="1792"/>
        <v>0</v>
      </c>
      <c r="S1769" s="100">
        <f t="shared" si="1792"/>
        <v>0</v>
      </c>
      <c r="T1769" s="100">
        <f t="shared" si="1792"/>
        <v>0</v>
      </c>
      <c r="U1769" s="100">
        <f t="shared" si="1792"/>
        <v>0</v>
      </c>
      <c r="V1769" s="162" t="s">
        <v>46</v>
      </c>
    </row>
    <row r="1770" spans="1:22" x14ac:dyDescent="0.25">
      <c r="A1770" s="98" t="s">
        <v>637</v>
      </c>
      <c r="B1770" s="95">
        <v>43709</v>
      </c>
      <c r="C1770" s="162" t="s">
        <v>956</v>
      </c>
      <c r="D1770" s="161">
        <v>0</v>
      </c>
      <c r="E1770" s="162" t="s">
        <v>2220</v>
      </c>
      <c r="F1770" s="162" t="s">
        <v>1133</v>
      </c>
      <c r="G1770" s="162"/>
      <c r="H1770" s="161">
        <v>1</v>
      </c>
      <c r="I1770" s="99" t="s">
        <v>45</v>
      </c>
      <c r="J1770" s="99" t="s">
        <v>46</v>
      </c>
      <c r="K1770" s="161" t="str">
        <f t="shared" si="1758"/>
        <v>RG_00_10_5702p57.12</v>
      </c>
      <c r="L1770" s="79">
        <v>0</v>
      </c>
      <c r="M1770" s="100">
        <f t="shared" ref="M1770:U1770" si="1793">(L1770*M$5)</f>
        <v>0</v>
      </c>
      <c r="N1770" s="100">
        <f t="shared" si="1793"/>
        <v>0</v>
      </c>
      <c r="O1770" s="100">
        <f t="shared" si="1793"/>
        <v>0</v>
      </c>
      <c r="P1770" s="100">
        <f t="shared" si="1793"/>
        <v>0</v>
      </c>
      <c r="Q1770" s="100">
        <f t="shared" si="1793"/>
        <v>0</v>
      </c>
      <c r="R1770" s="100">
        <f t="shared" si="1793"/>
        <v>0</v>
      </c>
      <c r="S1770" s="100">
        <f t="shared" si="1793"/>
        <v>0</v>
      </c>
      <c r="T1770" s="100">
        <f t="shared" si="1793"/>
        <v>0</v>
      </c>
      <c r="U1770" s="100">
        <f t="shared" si="1793"/>
        <v>0</v>
      </c>
      <c r="V1770" s="162" t="s">
        <v>46</v>
      </c>
    </row>
    <row r="1771" spans="1:22" x14ac:dyDescent="0.25">
      <c r="A1771" s="98" t="s">
        <v>637</v>
      </c>
      <c r="B1771" s="95">
        <v>43709</v>
      </c>
      <c r="C1771" s="162" t="s">
        <v>956</v>
      </c>
      <c r="D1771" s="161">
        <v>1</v>
      </c>
      <c r="E1771" s="162" t="s">
        <v>2221</v>
      </c>
      <c r="F1771" s="162" t="s">
        <v>1133</v>
      </c>
      <c r="G1771" s="162"/>
      <c r="H1771" s="161">
        <v>1</v>
      </c>
      <c r="I1771" s="99" t="s">
        <v>45</v>
      </c>
      <c r="J1771" s="99" t="s">
        <v>46</v>
      </c>
      <c r="K1771" s="161" t="str">
        <f t="shared" si="1758"/>
        <v>RG_01_28_5701p57.12</v>
      </c>
      <c r="L1771" s="79">
        <v>0</v>
      </c>
      <c r="M1771" s="100">
        <f t="shared" ref="M1771:U1771" si="1794">(L1771*M$5)</f>
        <v>0</v>
      </c>
      <c r="N1771" s="100">
        <f t="shared" si="1794"/>
        <v>0</v>
      </c>
      <c r="O1771" s="100">
        <f t="shared" si="1794"/>
        <v>0</v>
      </c>
      <c r="P1771" s="100">
        <f t="shared" si="1794"/>
        <v>0</v>
      </c>
      <c r="Q1771" s="100">
        <f t="shared" si="1794"/>
        <v>0</v>
      </c>
      <c r="R1771" s="100">
        <f t="shared" si="1794"/>
        <v>0</v>
      </c>
      <c r="S1771" s="100">
        <f t="shared" si="1794"/>
        <v>0</v>
      </c>
      <c r="T1771" s="100">
        <f t="shared" si="1794"/>
        <v>0</v>
      </c>
      <c r="U1771" s="100">
        <f t="shared" si="1794"/>
        <v>0</v>
      </c>
      <c r="V1771" s="162" t="s">
        <v>46</v>
      </c>
    </row>
    <row r="1772" spans="1:22" x14ac:dyDescent="0.25">
      <c r="A1772"/>
      <c r="B1772" s="95">
        <v>45901</v>
      </c>
      <c r="C1772" t="s">
        <v>956</v>
      </c>
      <c r="D1772" s="2">
        <v>3</v>
      </c>
      <c r="E1772" t="s">
        <v>2222</v>
      </c>
      <c r="F1772" t="s">
        <v>1133</v>
      </c>
      <c r="H1772">
        <v>1</v>
      </c>
      <c r="I1772" t="s">
        <v>45</v>
      </c>
      <c r="J1772" t="s">
        <v>46</v>
      </c>
      <c r="K1772" t="str">
        <f t="shared" si="1758"/>
        <v>RG_03_18_5702p57.12</v>
      </c>
      <c r="L1772" s="79">
        <v>0</v>
      </c>
      <c r="M1772" s="100">
        <f t="shared" ref="M1772:U1772" si="1795">(L1772*M$5)</f>
        <v>0</v>
      </c>
      <c r="N1772" s="100">
        <f t="shared" si="1795"/>
        <v>0</v>
      </c>
      <c r="O1772" s="100">
        <f t="shared" si="1795"/>
        <v>0</v>
      </c>
      <c r="P1772" s="100">
        <f t="shared" si="1795"/>
        <v>0</v>
      </c>
      <c r="Q1772" s="100">
        <f t="shared" si="1795"/>
        <v>0</v>
      </c>
      <c r="R1772" s="100">
        <f t="shared" si="1795"/>
        <v>0</v>
      </c>
      <c r="S1772" s="100">
        <f t="shared" si="1795"/>
        <v>0</v>
      </c>
      <c r="T1772" s="100">
        <f t="shared" si="1795"/>
        <v>0</v>
      </c>
      <c r="U1772" s="100">
        <f t="shared" si="1795"/>
        <v>0</v>
      </c>
    </row>
    <row r="1773" spans="1:22" x14ac:dyDescent="0.25">
      <c r="A1773"/>
      <c r="B1773" s="95">
        <v>45901</v>
      </c>
      <c r="C1773" t="s">
        <v>956</v>
      </c>
      <c r="D1773" s="2">
        <v>3</v>
      </c>
      <c r="E1773" t="s">
        <v>2223</v>
      </c>
      <c r="F1773" t="s">
        <v>1133</v>
      </c>
      <c r="H1773">
        <v>1</v>
      </c>
      <c r="I1773" t="s">
        <v>45</v>
      </c>
      <c r="J1773" t="s">
        <v>46</v>
      </c>
      <c r="K1773" t="str">
        <f t="shared" si="1758"/>
        <v>RG_03_21_5702p57.12</v>
      </c>
      <c r="L1773" s="79">
        <v>0</v>
      </c>
      <c r="M1773" s="100">
        <f t="shared" ref="M1773:U1773" si="1796">(L1773*M$5)</f>
        <v>0</v>
      </c>
      <c r="N1773" s="100">
        <f t="shared" si="1796"/>
        <v>0</v>
      </c>
      <c r="O1773" s="100">
        <f t="shared" si="1796"/>
        <v>0</v>
      </c>
      <c r="P1773" s="100">
        <f t="shared" si="1796"/>
        <v>0</v>
      </c>
      <c r="Q1773" s="100">
        <f t="shared" si="1796"/>
        <v>0</v>
      </c>
      <c r="R1773" s="100">
        <f t="shared" si="1796"/>
        <v>0</v>
      </c>
      <c r="S1773" s="100">
        <f t="shared" si="1796"/>
        <v>0</v>
      </c>
      <c r="T1773" s="100">
        <f t="shared" si="1796"/>
        <v>0</v>
      </c>
      <c r="U1773" s="100">
        <f t="shared" si="1796"/>
        <v>0</v>
      </c>
    </row>
    <row r="1774" spans="1:22" x14ac:dyDescent="0.25">
      <c r="A1774"/>
      <c r="B1774" s="95">
        <v>45901</v>
      </c>
      <c r="C1774" t="s">
        <v>956</v>
      </c>
      <c r="D1774" s="2">
        <v>3</v>
      </c>
      <c r="E1774" t="s">
        <v>2224</v>
      </c>
      <c r="F1774" t="s">
        <v>1133</v>
      </c>
      <c r="H1774">
        <v>1</v>
      </c>
      <c r="I1774" t="s">
        <v>45</v>
      </c>
      <c r="J1774" t="s">
        <v>46</v>
      </c>
      <c r="K1774" t="str">
        <f t="shared" si="1758"/>
        <v>RG_03_22_5703p57.12</v>
      </c>
      <c r="L1774" s="79">
        <v>0</v>
      </c>
      <c r="M1774" s="100">
        <f t="shared" ref="M1774:U1774" si="1797">(L1774*M$5)</f>
        <v>0</v>
      </c>
      <c r="N1774" s="100">
        <f t="shared" si="1797"/>
        <v>0</v>
      </c>
      <c r="O1774" s="100">
        <f t="shared" si="1797"/>
        <v>0</v>
      </c>
      <c r="P1774" s="100">
        <f t="shared" si="1797"/>
        <v>0</v>
      </c>
      <c r="Q1774" s="100">
        <f t="shared" si="1797"/>
        <v>0</v>
      </c>
      <c r="R1774" s="100">
        <f t="shared" si="1797"/>
        <v>0</v>
      </c>
      <c r="S1774" s="100">
        <f t="shared" si="1797"/>
        <v>0</v>
      </c>
      <c r="T1774" s="100">
        <f t="shared" si="1797"/>
        <v>0</v>
      </c>
      <c r="U1774" s="100">
        <f t="shared" si="1797"/>
        <v>0</v>
      </c>
    </row>
    <row r="1775" spans="1:22" x14ac:dyDescent="0.25">
      <c r="A1775"/>
      <c r="B1775" s="95">
        <v>45901</v>
      </c>
      <c r="C1775" t="s">
        <v>956</v>
      </c>
      <c r="D1775" s="2">
        <v>3</v>
      </c>
      <c r="E1775" t="s">
        <v>2225</v>
      </c>
      <c r="F1775" t="s">
        <v>1133</v>
      </c>
      <c r="H1775">
        <v>1</v>
      </c>
      <c r="I1775" t="s">
        <v>45</v>
      </c>
      <c r="J1775" t="s">
        <v>46</v>
      </c>
      <c r="K1775" t="str">
        <f t="shared" si="1758"/>
        <v>RG_03_22_5704p57.12</v>
      </c>
      <c r="L1775" s="79">
        <v>0</v>
      </c>
      <c r="M1775" s="100">
        <f t="shared" ref="M1775:U1775" si="1798">(L1775*M$5)</f>
        <v>0</v>
      </c>
      <c r="N1775" s="100">
        <f t="shared" si="1798"/>
        <v>0</v>
      </c>
      <c r="O1775" s="100">
        <f t="shared" si="1798"/>
        <v>0</v>
      </c>
      <c r="P1775" s="100">
        <f t="shared" si="1798"/>
        <v>0</v>
      </c>
      <c r="Q1775" s="100">
        <f t="shared" si="1798"/>
        <v>0</v>
      </c>
      <c r="R1775" s="100">
        <f t="shared" si="1798"/>
        <v>0</v>
      </c>
      <c r="S1775" s="100">
        <f t="shared" si="1798"/>
        <v>0</v>
      </c>
      <c r="T1775" s="100">
        <f t="shared" si="1798"/>
        <v>0</v>
      </c>
      <c r="U1775" s="100">
        <f t="shared" si="1798"/>
        <v>0</v>
      </c>
    </row>
    <row r="1776" spans="1:22" x14ac:dyDescent="0.25">
      <c r="A1776"/>
      <c r="B1776" s="95">
        <v>45901</v>
      </c>
      <c r="C1776" t="s">
        <v>956</v>
      </c>
      <c r="D1776" s="2">
        <v>3</v>
      </c>
      <c r="E1776" t="s">
        <v>2226</v>
      </c>
      <c r="F1776" t="s">
        <v>1133</v>
      </c>
      <c r="H1776">
        <v>1</v>
      </c>
      <c r="I1776" t="s">
        <v>45</v>
      </c>
      <c r="J1776" t="s">
        <v>46</v>
      </c>
      <c r="K1776" t="str">
        <f t="shared" si="1758"/>
        <v>RG_03_29_5701p57.12</v>
      </c>
      <c r="L1776" s="79">
        <v>0</v>
      </c>
      <c r="M1776" s="100">
        <f t="shared" ref="M1776:U1776" si="1799">(L1776*M$5)</f>
        <v>0</v>
      </c>
      <c r="N1776" s="100">
        <f t="shared" si="1799"/>
        <v>0</v>
      </c>
      <c r="O1776" s="100">
        <f t="shared" si="1799"/>
        <v>0</v>
      </c>
      <c r="P1776" s="100">
        <f t="shared" si="1799"/>
        <v>0</v>
      </c>
      <c r="Q1776" s="100">
        <f t="shared" si="1799"/>
        <v>0</v>
      </c>
      <c r="R1776" s="100">
        <f t="shared" si="1799"/>
        <v>0</v>
      </c>
      <c r="S1776" s="100">
        <f t="shared" si="1799"/>
        <v>0</v>
      </c>
      <c r="T1776" s="100">
        <f t="shared" si="1799"/>
        <v>0</v>
      </c>
      <c r="U1776" s="100">
        <f t="shared" si="1799"/>
        <v>0</v>
      </c>
    </row>
    <row r="1777" spans="1:22" x14ac:dyDescent="0.25">
      <c r="A1777" s="98" t="s">
        <v>637</v>
      </c>
      <c r="B1777" s="95">
        <v>43709</v>
      </c>
      <c r="C1777" s="162" t="s">
        <v>956</v>
      </c>
      <c r="D1777" s="161">
        <v>6</v>
      </c>
      <c r="E1777" s="162" t="s">
        <v>2227</v>
      </c>
      <c r="F1777" s="162" t="s">
        <v>1133</v>
      </c>
      <c r="G1777" s="162"/>
      <c r="H1777" s="161">
        <v>1</v>
      </c>
      <c r="I1777" s="99" t="s">
        <v>45</v>
      </c>
      <c r="J1777" s="99" t="s">
        <v>46</v>
      </c>
      <c r="K1777" s="161" t="str">
        <f t="shared" si="1758"/>
        <v>RG_06_30_5701p57.12</v>
      </c>
      <c r="L1777" s="79">
        <v>0</v>
      </c>
      <c r="M1777" s="100">
        <f t="shared" ref="M1777:U1777" si="1800">(L1777*M$5)</f>
        <v>0</v>
      </c>
      <c r="N1777" s="100">
        <f t="shared" si="1800"/>
        <v>0</v>
      </c>
      <c r="O1777" s="100">
        <f t="shared" si="1800"/>
        <v>0</v>
      </c>
      <c r="P1777" s="100">
        <f t="shared" si="1800"/>
        <v>0</v>
      </c>
      <c r="Q1777" s="100">
        <f t="shared" si="1800"/>
        <v>0</v>
      </c>
      <c r="R1777" s="100">
        <f t="shared" si="1800"/>
        <v>0</v>
      </c>
      <c r="S1777" s="100">
        <f t="shared" si="1800"/>
        <v>0</v>
      </c>
      <c r="T1777" s="100">
        <f t="shared" si="1800"/>
        <v>0</v>
      </c>
      <c r="U1777" s="100">
        <f t="shared" si="1800"/>
        <v>0</v>
      </c>
      <c r="V1777" s="162" t="s">
        <v>46</v>
      </c>
    </row>
    <row r="1778" spans="1:22" x14ac:dyDescent="0.25">
      <c r="A1778" s="98" t="s">
        <v>637</v>
      </c>
      <c r="B1778" s="95">
        <v>43497</v>
      </c>
      <c r="C1778" s="162" t="s">
        <v>956</v>
      </c>
      <c r="D1778" s="161">
        <v>7</v>
      </c>
      <c r="E1778" s="162" t="s">
        <v>2228</v>
      </c>
      <c r="F1778" s="162" t="s">
        <v>1254</v>
      </c>
      <c r="G1778" s="162"/>
      <c r="H1778" s="161">
        <v>1</v>
      </c>
      <c r="I1778" s="99" t="s">
        <v>62</v>
      </c>
      <c r="J1778" s="99" t="s">
        <v>63</v>
      </c>
      <c r="K1778" s="161" t="str">
        <f t="shared" si="1758"/>
        <v>RG_07_09_5703p57.22</v>
      </c>
      <c r="L1778" s="79">
        <v>0</v>
      </c>
      <c r="M1778" s="100">
        <f t="shared" ref="M1778:U1778" si="1801">(L1778*M$5)</f>
        <v>0</v>
      </c>
      <c r="N1778" s="100">
        <f t="shared" si="1801"/>
        <v>0</v>
      </c>
      <c r="O1778" s="100">
        <f t="shared" si="1801"/>
        <v>0</v>
      </c>
      <c r="P1778" s="100">
        <f t="shared" si="1801"/>
        <v>0</v>
      </c>
      <c r="Q1778" s="100">
        <f t="shared" si="1801"/>
        <v>0</v>
      </c>
      <c r="R1778" s="100">
        <f t="shared" si="1801"/>
        <v>0</v>
      </c>
      <c r="S1778" s="100">
        <f t="shared" si="1801"/>
        <v>0</v>
      </c>
      <c r="T1778" s="100">
        <f t="shared" si="1801"/>
        <v>0</v>
      </c>
      <c r="U1778" s="100">
        <f t="shared" si="1801"/>
        <v>0</v>
      </c>
      <c r="V1778" s="162"/>
    </row>
    <row r="1779" spans="1:22" x14ac:dyDescent="0.25">
      <c r="A1779" s="98" t="s">
        <v>637</v>
      </c>
      <c r="B1779" s="95">
        <v>43497</v>
      </c>
      <c r="C1779" s="162" t="s">
        <v>956</v>
      </c>
      <c r="D1779" s="161">
        <v>7</v>
      </c>
      <c r="E1779" s="162" t="s">
        <v>2229</v>
      </c>
      <c r="F1779" s="162" t="s">
        <v>1254</v>
      </c>
      <c r="G1779" s="162"/>
      <c r="H1779" s="161">
        <v>1</v>
      </c>
      <c r="I1779" s="99" t="s">
        <v>62</v>
      </c>
      <c r="J1779" s="99" t="s">
        <v>63</v>
      </c>
      <c r="K1779" s="161" t="str">
        <f t="shared" si="1758"/>
        <v>RG_07_30_5701p57.22</v>
      </c>
      <c r="L1779" s="79">
        <v>0</v>
      </c>
      <c r="M1779" s="100">
        <f t="shared" ref="M1779:U1779" si="1802">(L1779*M$5)</f>
        <v>0</v>
      </c>
      <c r="N1779" s="100">
        <f t="shared" si="1802"/>
        <v>0</v>
      </c>
      <c r="O1779" s="100">
        <f t="shared" si="1802"/>
        <v>0</v>
      </c>
      <c r="P1779" s="100">
        <f t="shared" si="1802"/>
        <v>0</v>
      </c>
      <c r="Q1779" s="100">
        <f t="shared" si="1802"/>
        <v>0</v>
      </c>
      <c r="R1779" s="100">
        <f t="shared" si="1802"/>
        <v>0</v>
      </c>
      <c r="S1779" s="100">
        <f t="shared" si="1802"/>
        <v>0</v>
      </c>
      <c r="T1779" s="100">
        <f t="shared" si="1802"/>
        <v>0</v>
      </c>
      <c r="U1779" s="100">
        <f t="shared" si="1802"/>
        <v>0</v>
      </c>
      <c r="V1779" s="162"/>
    </row>
    <row r="1780" spans="1:22" x14ac:dyDescent="0.25">
      <c r="A1780" s="98" t="s">
        <v>637</v>
      </c>
      <c r="B1780" s="95">
        <v>43709</v>
      </c>
      <c r="C1780" s="162" t="s">
        <v>956</v>
      </c>
      <c r="D1780" s="161">
        <v>7</v>
      </c>
      <c r="E1780" s="162" t="s">
        <v>2230</v>
      </c>
      <c r="F1780" s="162" t="s">
        <v>1133</v>
      </c>
      <c r="G1780" s="162"/>
      <c r="H1780" s="161">
        <v>1</v>
      </c>
      <c r="I1780" s="99" t="s">
        <v>45</v>
      </c>
      <c r="J1780" s="99" t="s">
        <v>46</v>
      </c>
      <c r="K1780" s="161" t="str">
        <f t="shared" si="1758"/>
        <v>RG_07_30_5702p57.12</v>
      </c>
      <c r="L1780" s="79">
        <v>0</v>
      </c>
      <c r="M1780" s="100">
        <f t="shared" ref="M1780:U1780" si="1803">(L1780*M$5)</f>
        <v>0</v>
      </c>
      <c r="N1780" s="100">
        <f t="shared" si="1803"/>
        <v>0</v>
      </c>
      <c r="O1780" s="100">
        <f t="shared" si="1803"/>
        <v>0</v>
      </c>
      <c r="P1780" s="100">
        <f t="shared" si="1803"/>
        <v>0</v>
      </c>
      <c r="Q1780" s="100">
        <f t="shared" si="1803"/>
        <v>0</v>
      </c>
      <c r="R1780" s="100">
        <f t="shared" si="1803"/>
        <v>0</v>
      </c>
      <c r="S1780" s="100">
        <f t="shared" si="1803"/>
        <v>0</v>
      </c>
      <c r="T1780" s="100">
        <f t="shared" si="1803"/>
        <v>0</v>
      </c>
      <c r="U1780" s="100">
        <f t="shared" si="1803"/>
        <v>0</v>
      </c>
      <c r="V1780" s="162" t="s">
        <v>46</v>
      </c>
    </row>
    <row r="1781" spans="1:22" x14ac:dyDescent="0.25">
      <c r="A1781" s="98" t="s">
        <v>637</v>
      </c>
      <c r="B1781" s="95">
        <v>43709</v>
      </c>
      <c r="C1781" s="162" t="s">
        <v>956</v>
      </c>
      <c r="D1781" s="161">
        <v>7</v>
      </c>
      <c r="E1781" s="162" t="s">
        <v>2231</v>
      </c>
      <c r="F1781" s="162" t="s">
        <v>1133</v>
      </c>
      <c r="G1781" s="162"/>
      <c r="H1781" s="161">
        <v>1</v>
      </c>
      <c r="I1781" s="99" t="s">
        <v>45</v>
      </c>
      <c r="J1781" s="99" t="s">
        <v>46</v>
      </c>
      <c r="K1781" s="161" t="str">
        <f t="shared" si="1758"/>
        <v>RG_07_30_5703p57.12</v>
      </c>
      <c r="L1781" s="79">
        <v>0</v>
      </c>
      <c r="M1781" s="100">
        <f t="shared" ref="M1781:U1781" si="1804">(L1781*M$5)</f>
        <v>0</v>
      </c>
      <c r="N1781" s="100">
        <f t="shared" si="1804"/>
        <v>0</v>
      </c>
      <c r="O1781" s="100">
        <f t="shared" si="1804"/>
        <v>0</v>
      </c>
      <c r="P1781" s="100">
        <f t="shared" si="1804"/>
        <v>0</v>
      </c>
      <c r="Q1781" s="100">
        <f t="shared" si="1804"/>
        <v>0</v>
      </c>
      <c r="R1781" s="100">
        <f t="shared" si="1804"/>
        <v>0</v>
      </c>
      <c r="S1781" s="100">
        <f t="shared" si="1804"/>
        <v>0</v>
      </c>
      <c r="T1781" s="100">
        <f t="shared" si="1804"/>
        <v>0</v>
      </c>
      <c r="U1781" s="100">
        <f t="shared" si="1804"/>
        <v>0</v>
      </c>
      <c r="V1781" s="162" t="s">
        <v>46</v>
      </c>
    </row>
    <row r="1782" spans="1:22" x14ac:dyDescent="0.25">
      <c r="B1782" s="95">
        <v>44075</v>
      </c>
      <c r="C1782" t="s">
        <v>956</v>
      </c>
      <c r="D1782" s="2">
        <v>8</v>
      </c>
      <c r="E1782" t="s">
        <v>2232</v>
      </c>
      <c r="F1782" t="s">
        <v>1133</v>
      </c>
      <c r="H1782" s="2">
        <v>1</v>
      </c>
      <c r="I1782" t="s">
        <v>45</v>
      </c>
      <c r="J1782" s="99" t="s">
        <v>46</v>
      </c>
      <c r="K1782" s="161" t="str">
        <f t="shared" si="1758"/>
        <v>RG_08_25_5701p57.12</v>
      </c>
      <c r="L1782" s="79">
        <v>0</v>
      </c>
      <c r="M1782" s="100">
        <f t="shared" ref="M1782:U1782" si="1805">(L1782*M$5)</f>
        <v>0</v>
      </c>
      <c r="N1782" s="100">
        <f t="shared" si="1805"/>
        <v>0</v>
      </c>
      <c r="O1782" s="100">
        <f t="shared" si="1805"/>
        <v>0</v>
      </c>
      <c r="P1782" s="100">
        <f t="shared" si="1805"/>
        <v>0</v>
      </c>
      <c r="Q1782" s="100">
        <f t="shared" si="1805"/>
        <v>0</v>
      </c>
      <c r="R1782" s="100">
        <f t="shared" si="1805"/>
        <v>0</v>
      </c>
      <c r="S1782" s="100">
        <f t="shared" si="1805"/>
        <v>0</v>
      </c>
      <c r="T1782" s="100">
        <f t="shared" si="1805"/>
        <v>0</v>
      </c>
      <c r="U1782" s="100">
        <f t="shared" si="1805"/>
        <v>0</v>
      </c>
      <c r="V1782" s="162" t="s">
        <v>46</v>
      </c>
    </row>
    <row r="1783" spans="1:22" x14ac:dyDescent="0.25">
      <c r="A1783" t="s">
        <v>112</v>
      </c>
      <c r="B1783" s="95">
        <v>45901</v>
      </c>
      <c r="C1783" t="s">
        <v>956</v>
      </c>
      <c r="D1783" s="2">
        <v>8</v>
      </c>
      <c r="E1783" t="s">
        <v>2233</v>
      </c>
      <c r="F1783" t="s">
        <v>1133</v>
      </c>
      <c r="H1783">
        <v>1</v>
      </c>
      <c r="I1783" t="s">
        <v>45</v>
      </c>
      <c r="J1783" t="s">
        <v>46</v>
      </c>
      <c r="K1783" t="str">
        <f t="shared" si="1758"/>
        <v>RG_08_26_5701p57.12</v>
      </c>
      <c r="L1783" s="79">
        <v>0</v>
      </c>
      <c r="M1783" s="100">
        <f t="shared" ref="M1783:U1783" si="1806">(L1783*M$5)</f>
        <v>0</v>
      </c>
      <c r="N1783" s="100">
        <f t="shared" si="1806"/>
        <v>0</v>
      </c>
      <c r="O1783" s="100">
        <f t="shared" si="1806"/>
        <v>0</v>
      </c>
      <c r="P1783" s="100">
        <f t="shared" si="1806"/>
        <v>0</v>
      </c>
      <c r="Q1783" s="100">
        <f t="shared" si="1806"/>
        <v>0</v>
      </c>
      <c r="R1783" s="100">
        <f t="shared" si="1806"/>
        <v>0</v>
      </c>
      <c r="S1783" s="100">
        <f t="shared" si="1806"/>
        <v>0</v>
      </c>
      <c r="T1783" s="100">
        <f t="shared" si="1806"/>
        <v>0</v>
      </c>
      <c r="U1783" s="100">
        <f t="shared" si="1806"/>
        <v>0</v>
      </c>
    </row>
    <row r="1784" spans="1:22" x14ac:dyDescent="0.25">
      <c r="A1784"/>
      <c r="B1784" s="95">
        <v>45719</v>
      </c>
      <c r="C1784" t="s">
        <v>956</v>
      </c>
      <c r="D1784" s="2">
        <v>9</v>
      </c>
      <c r="E1784" t="s">
        <v>2234</v>
      </c>
      <c r="F1784" t="s">
        <v>1133</v>
      </c>
      <c r="H1784">
        <v>1</v>
      </c>
      <c r="I1784" t="s">
        <v>45</v>
      </c>
      <c r="J1784" t="s">
        <v>46</v>
      </c>
      <c r="K1784" t="str">
        <f t="shared" si="1758"/>
        <v>RG_09_25_5702p57.12</v>
      </c>
      <c r="L1784" s="79">
        <v>0</v>
      </c>
      <c r="M1784" s="100">
        <f t="shared" ref="M1784:U1784" si="1807">(L1784*M$5)</f>
        <v>0</v>
      </c>
      <c r="N1784" s="100">
        <f t="shared" si="1807"/>
        <v>0</v>
      </c>
      <c r="O1784" s="100">
        <f t="shared" si="1807"/>
        <v>0</v>
      </c>
      <c r="P1784" s="100">
        <f t="shared" si="1807"/>
        <v>0</v>
      </c>
      <c r="Q1784" s="100">
        <f t="shared" si="1807"/>
        <v>0</v>
      </c>
      <c r="R1784" s="100">
        <f t="shared" si="1807"/>
        <v>0</v>
      </c>
      <c r="S1784" s="100">
        <f t="shared" si="1807"/>
        <v>0</v>
      </c>
      <c r="T1784" s="100">
        <f t="shared" si="1807"/>
        <v>0</v>
      </c>
      <c r="U1784" s="100">
        <f t="shared" si="1807"/>
        <v>0</v>
      </c>
    </row>
    <row r="1785" spans="1:22" x14ac:dyDescent="0.25">
      <c r="A1785"/>
      <c r="B1785" s="95">
        <v>45901</v>
      </c>
      <c r="C1785" t="s">
        <v>956</v>
      </c>
      <c r="D1785" s="2">
        <v>9</v>
      </c>
      <c r="E1785" t="s">
        <v>2234</v>
      </c>
      <c r="F1785" t="s">
        <v>1133</v>
      </c>
      <c r="H1785">
        <v>1</v>
      </c>
      <c r="I1785" t="s">
        <v>45</v>
      </c>
      <c r="J1785" t="s">
        <v>46</v>
      </c>
      <c r="K1785" t="str">
        <f t="shared" si="1758"/>
        <v>RG_09_25_5702p57.12</v>
      </c>
      <c r="L1785" s="79">
        <v>0</v>
      </c>
      <c r="M1785" s="100">
        <f t="shared" ref="M1785:U1785" si="1808">(L1785*M$5)</f>
        <v>0</v>
      </c>
      <c r="N1785" s="100">
        <f t="shared" si="1808"/>
        <v>0</v>
      </c>
      <c r="O1785" s="100">
        <f t="shared" si="1808"/>
        <v>0</v>
      </c>
      <c r="P1785" s="100">
        <f t="shared" si="1808"/>
        <v>0</v>
      </c>
      <c r="Q1785" s="100">
        <f t="shared" si="1808"/>
        <v>0</v>
      </c>
      <c r="R1785" s="100">
        <f t="shared" si="1808"/>
        <v>0</v>
      </c>
      <c r="S1785" s="100">
        <f t="shared" si="1808"/>
        <v>0</v>
      </c>
      <c r="T1785" s="100">
        <f t="shared" si="1808"/>
        <v>0</v>
      </c>
      <c r="U1785" s="100">
        <f t="shared" si="1808"/>
        <v>0</v>
      </c>
    </row>
    <row r="1786" spans="1:22" x14ac:dyDescent="0.25">
      <c r="A1786"/>
      <c r="B1786" s="95">
        <v>45839</v>
      </c>
      <c r="C1786" t="s">
        <v>956</v>
      </c>
      <c r="D1786" s="2">
        <v>10</v>
      </c>
      <c r="E1786" t="s">
        <v>2235</v>
      </c>
      <c r="F1786" t="s">
        <v>2236</v>
      </c>
      <c r="H1786">
        <v>1</v>
      </c>
      <c r="I1786" t="s">
        <v>62</v>
      </c>
      <c r="J1786" t="s">
        <v>63</v>
      </c>
      <c r="K1786" t="str">
        <f t="shared" si="1758"/>
        <v>RG_10_23_5701p57.22</v>
      </c>
      <c r="L1786" s="79">
        <v>0</v>
      </c>
      <c r="M1786" s="100">
        <f t="shared" ref="M1786:U1786" si="1809">(L1786*M$5)</f>
        <v>0</v>
      </c>
      <c r="N1786" s="100">
        <f t="shared" si="1809"/>
        <v>0</v>
      </c>
      <c r="O1786" s="100">
        <f t="shared" si="1809"/>
        <v>0</v>
      </c>
      <c r="P1786" s="100">
        <f t="shared" si="1809"/>
        <v>0</v>
      </c>
      <c r="Q1786" s="100">
        <f t="shared" si="1809"/>
        <v>0</v>
      </c>
      <c r="R1786" s="100">
        <f t="shared" si="1809"/>
        <v>0</v>
      </c>
      <c r="S1786" s="100">
        <f t="shared" si="1809"/>
        <v>0</v>
      </c>
      <c r="T1786" s="100">
        <f t="shared" si="1809"/>
        <v>0</v>
      </c>
      <c r="U1786" s="100">
        <f t="shared" si="1809"/>
        <v>0</v>
      </c>
    </row>
    <row r="1787" spans="1:22" x14ac:dyDescent="0.25">
      <c r="B1787" s="95">
        <v>44075</v>
      </c>
      <c r="C1787" t="s">
        <v>956</v>
      </c>
      <c r="D1787" s="2">
        <v>10</v>
      </c>
      <c r="E1787" t="s">
        <v>2237</v>
      </c>
      <c r="F1787" t="s">
        <v>1133</v>
      </c>
      <c r="H1787" s="2">
        <v>1</v>
      </c>
      <c r="I1787" t="s">
        <v>45</v>
      </c>
      <c r="J1787" s="99" t="s">
        <v>46</v>
      </c>
      <c r="K1787" s="161" t="str">
        <f t="shared" si="1758"/>
        <v>RG_10_25_5701p57.12</v>
      </c>
      <c r="L1787" s="79">
        <v>0</v>
      </c>
      <c r="M1787" s="100">
        <f t="shared" ref="M1787:U1787" si="1810">(L1787*M$5)</f>
        <v>0</v>
      </c>
      <c r="N1787" s="100">
        <f t="shared" si="1810"/>
        <v>0</v>
      </c>
      <c r="O1787" s="100">
        <f t="shared" si="1810"/>
        <v>0</v>
      </c>
      <c r="P1787" s="100">
        <f t="shared" si="1810"/>
        <v>0</v>
      </c>
      <c r="Q1787" s="100">
        <f t="shared" si="1810"/>
        <v>0</v>
      </c>
      <c r="R1787" s="100">
        <f t="shared" si="1810"/>
        <v>0</v>
      </c>
      <c r="S1787" s="100">
        <f t="shared" si="1810"/>
        <v>0</v>
      </c>
      <c r="T1787" s="100">
        <f t="shared" si="1810"/>
        <v>0</v>
      </c>
      <c r="U1787" s="100">
        <f t="shared" si="1810"/>
        <v>0</v>
      </c>
      <c r="V1787" s="162" t="s">
        <v>46</v>
      </c>
    </row>
    <row r="1788" spans="1:22" x14ac:dyDescent="0.25">
      <c r="A1788"/>
      <c r="B1788" s="95">
        <v>45839</v>
      </c>
      <c r="C1788" t="s">
        <v>956</v>
      </c>
      <c r="D1788" s="2">
        <v>10</v>
      </c>
      <c r="E1788" t="s">
        <v>2238</v>
      </c>
      <c r="F1788" t="s">
        <v>2236</v>
      </c>
      <c r="H1788">
        <v>1</v>
      </c>
      <c r="I1788" t="s">
        <v>62</v>
      </c>
      <c r="J1788" t="s">
        <v>63</v>
      </c>
      <c r="K1788" t="str">
        <f t="shared" si="1758"/>
        <v>RG_10_29_5701p57.22</v>
      </c>
      <c r="L1788" s="79">
        <v>0</v>
      </c>
      <c r="M1788" s="100">
        <f t="shared" ref="M1788:U1788" si="1811">(L1788*M$5)</f>
        <v>0</v>
      </c>
      <c r="N1788" s="100">
        <f t="shared" si="1811"/>
        <v>0</v>
      </c>
      <c r="O1788" s="100">
        <f t="shared" si="1811"/>
        <v>0</v>
      </c>
      <c r="P1788" s="100">
        <f t="shared" si="1811"/>
        <v>0</v>
      </c>
      <c r="Q1788" s="100">
        <f t="shared" si="1811"/>
        <v>0</v>
      </c>
      <c r="R1788" s="100">
        <f t="shared" si="1811"/>
        <v>0</v>
      </c>
      <c r="S1788" s="100">
        <f t="shared" si="1811"/>
        <v>0</v>
      </c>
      <c r="T1788" s="100">
        <f t="shared" si="1811"/>
        <v>0</v>
      </c>
      <c r="U1788" s="100">
        <f t="shared" si="1811"/>
        <v>0</v>
      </c>
    </row>
    <row r="1789" spans="1:22" x14ac:dyDescent="0.25">
      <c r="A1789"/>
      <c r="B1789" s="95">
        <v>45839</v>
      </c>
      <c r="C1789" t="s">
        <v>956</v>
      </c>
      <c r="D1789" s="2">
        <v>10</v>
      </c>
      <c r="E1789" t="s">
        <v>2239</v>
      </c>
      <c r="F1789" t="s">
        <v>1676</v>
      </c>
      <c r="H1789">
        <v>1</v>
      </c>
      <c r="I1789" t="s">
        <v>62</v>
      </c>
      <c r="J1789" t="s">
        <v>63</v>
      </c>
      <c r="K1789" t="str">
        <f t="shared" si="1758"/>
        <v>RG_10_31_5701V1p57.22</v>
      </c>
      <c r="L1789" s="79">
        <v>0</v>
      </c>
      <c r="M1789" s="100">
        <f t="shared" ref="M1789:U1789" si="1812">(L1789*M$5)</f>
        <v>0</v>
      </c>
      <c r="N1789" s="100">
        <f t="shared" si="1812"/>
        <v>0</v>
      </c>
      <c r="O1789" s="100">
        <f t="shared" si="1812"/>
        <v>0</v>
      </c>
      <c r="P1789" s="100">
        <f t="shared" si="1812"/>
        <v>0</v>
      </c>
      <c r="Q1789" s="100">
        <f t="shared" si="1812"/>
        <v>0</v>
      </c>
      <c r="R1789" s="100">
        <f t="shared" si="1812"/>
        <v>0</v>
      </c>
      <c r="S1789" s="100">
        <f t="shared" si="1812"/>
        <v>0</v>
      </c>
      <c r="T1789" s="100">
        <f t="shared" si="1812"/>
        <v>0</v>
      </c>
      <c r="U1789" s="100">
        <f t="shared" si="1812"/>
        <v>0</v>
      </c>
    </row>
    <row r="1790" spans="1:22" x14ac:dyDescent="0.25">
      <c r="A1790"/>
      <c r="B1790" s="95">
        <v>45839</v>
      </c>
      <c r="C1790" t="s">
        <v>956</v>
      </c>
      <c r="D1790" s="2">
        <v>10</v>
      </c>
      <c r="E1790" t="s">
        <v>2240</v>
      </c>
      <c r="F1790" t="s">
        <v>1676</v>
      </c>
      <c r="H1790">
        <v>1</v>
      </c>
      <c r="I1790" t="s">
        <v>62</v>
      </c>
      <c r="J1790" t="s">
        <v>63</v>
      </c>
      <c r="K1790" t="str">
        <f t="shared" si="1758"/>
        <v>RG_10_31_5701V2p57.22</v>
      </c>
      <c r="L1790" s="79">
        <v>0</v>
      </c>
      <c r="M1790" s="100">
        <f t="shared" ref="M1790:U1790" si="1813">(L1790*M$5)</f>
        <v>0</v>
      </c>
      <c r="N1790" s="100">
        <f t="shared" si="1813"/>
        <v>0</v>
      </c>
      <c r="O1790" s="100">
        <f t="shared" si="1813"/>
        <v>0</v>
      </c>
      <c r="P1790" s="100">
        <f t="shared" si="1813"/>
        <v>0</v>
      </c>
      <c r="Q1790" s="100">
        <f t="shared" si="1813"/>
        <v>0</v>
      </c>
      <c r="R1790" s="100">
        <f t="shared" si="1813"/>
        <v>0</v>
      </c>
      <c r="S1790" s="100">
        <f t="shared" si="1813"/>
        <v>0</v>
      </c>
      <c r="T1790" s="100">
        <f t="shared" si="1813"/>
        <v>0</v>
      </c>
      <c r="U1790" s="100">
        <f t="shared" si="1813"/>
        <v>0</v>
      </c>
    </row>
    <row r="1791" spans="1:22" x14ac:dyDescent="0.25">
      <c r="B1791" s="95">
        <v>44075</v>
      </c>
      <c r="C1791" t="s">
        <v>956</v>
      </c>
      <c r="D1791" s="2">
        <v>11</v>
      </c>
      <c r="E1791" t="s">
        <v>2241</v>
      </c>
      <c r="F1791" t="s">
        <v>1133</v>
      </c>
      <c r="H1791" s="2">
        <v>1</v>
      </c>
      <c r="I1791" t="s">
        <v>45</v>
      </c>
      <c r="J1791" s="99" t="s">
        <v>46</v>
      </c>
      <c r="K1791" s="161" t="str">
        <f t="shared" si="1758"/>
        <v>RG_11_25_5701p57.12</v>
      </c>
      <c r="L1791" s="79">
        <v>0</v>
      </c>
      <c r="M1791" s="100">
        <f t="shared" ref="M1791:U1791" si="1814">(L1791*M$5)</f>
        <v>0</v>
      </c>
      <c r="N1791" s="100">
        <f t="shared" si="1814"/>
        <v>0</v>
      </c>
      <c r="O1791" s="100">
        <f t="shared" si="1814"/>
        <v>0</v>
      </c>
      <c r="P1791" s="100">
        <f t="shared" si="1814"/>
        <v>0</v>
      </c>
      <c r="Q1791" s="100">
        <f t="shared" si="1814"/>
        <v>0</v>
      </c>
      <c r="R1791" s="100">
        <f t="shared" si="1814"/>
        <v>0</v>
      </c>
      <c r="S1791" s="100">
        <f t="shared" si="1814"/>
        <v>0</v>
      </c>
      <c r="T1791" s="100">
        <f t="shared" si="1814"/>
        <v>0</v>
      </c>
      <c r="U1791" s="100">
        <f t="shared" si="1814"/>
        <v>0</v>
      </c>
      <c r="V1791" s="162" t="s">
        <v>46</v>
      </c>
    </row>
    <row r="1792" spans="1:22" x14ac:dyDescent="0.25">
      <c r="B1792" s="95">
        <v>44075</v>
      </c>
      <c r="C1792" t="s">
        <v>956</v>
      </c>
      <c r="D1792" s="2">
        <v>12</v>
      </c>
      <c r="E1792" t="s">
        <v>2242</v>
      </c>
      <c r="F1792" t="s">
        <v>1133</v>
      </c>
      <c r="H1792" s="2">
        <v>1</v>
      </c>
      <c r="I1792" t="s">
        <v>45</v>
      </c>
      <c r="J1792" s="99" t="s">
        <v>46</v>
      </c>
      <c r="K1792" s="161" t="str">
        <f t="shared" si="1758"/>
        <v>RG_12_25_5701p57.12</v>
      </c>
      <c r="L1792" s="79">
        <v>0</v>
      </c>
      <c r="M1792" s="100">
        <f t="shared" ref="M1792:U1792" si="1815">(L1792*M$5)</f>
        <v>0</v>
      </c>
      <c r="N1792" s="100">
        <f t="shared" si="1815"/>
        <v>0</v>
      </c>
      <c r="O1792" s="100">
        <f t="shared" si="1815"/>
        <v>0</v>
      </c>
      <c r="P1792" s="100">
        <f t="shared" si="1815"/>
        <v>0</v>
      </c>
      <c r="Q1792" s="100">
        <f t="shared" si="1815"/>
        <v>0</v>
      </c>
      <c r="R1792" s="100">
        <f t="shared" si="1815"/>
        <v>0</v>
      </c>
      <c r="S1792" s="100">
        <f t="shared" si="1815"/>
        <v>0</v>
      </c>
      <c r="T1792" s="100">
        <f t="shared" si="1815"/>
        <v>0</v>
      </c>
      <c r="U1792" s="100">
        <f t="shared" si="1815"/>
        <v>0</v>
      </c>
      <c r="V1792" s="162" t="s">
        <v>46</v>
      </c>
    </row>
    <row r="1793" spans="1:22" x14ac:dyDescent="0.25">
      <c r="A1793" s="98" t="s">
        <v>637</v>
      </c>
      <c r="B1793" s="95">
        <v>43497</v>
      </c>
      <c r="C1793" s="162" t="s">
        <v>956</v>
      </c>
      <c r="D1793" s="161">
        <v>13</v>
      </c>
      <c r="E1793" s="162" t="s">
        <v>2243</v>
      </c>
      <c r="F1793" s="162" t="s">
        <v>1344</v>
      </c>
      <c r="G1793" s="162" t="s">
        <v>2244</v>
      </c>
      <c r="H1793" s="161">
        <v>1</v>
      </c>
      <c r="I1793" s="99" t="s">
        <v>62</v>
      </c>
      <c r="J1793" s="99" t="s">
        <v>63</v>
      </c>
      <c r="K1793" s="161" t="str">
        <f t="shared" si="1758"/>
        <v>RG_13_34_5701p57.22</v>
      </c>
      <c r="L1793" s="79">
        <v>0</v>
      </c>
      <c r="M1793" s="100">
        <f t="shared" ref="M1793:U1793" si="1816">(L1793*M$5)</f>
        <v>0</v>
      </c>
      <c r="N1793" s="100">
        <f t="shared" si="1816"/>
        <v>0</v>
      </c>
      <c r="O1793" s="100">
        <f t="shared" si="1816"/>
        <v>0</v>
      </c>
      <c r="P1793" s="100">
        <f t="shared" si="1816"/>
        <v>0</v>
      </c>
      <c r="Q1793" s="100">
        <f t="shared" si="1816"/>
        <v>0</v>
      </c>
      <c r="R1793" s="100">
        <f t="shared" si="1816"/>
        <v>0</v>
      </c>
      <c r="S1793" s="100">
        <f t="shared" si="1816"/>
        <v>0</v>
      </c>
      <c r="T1793" s="100">
        <f t="shared" si="1816"/>
        <v>0</v>
      </c>
      <c r="U1793" s="100">
        <f t="shared" si="1816"/>
        <v>0</v>
      </c>
      <c r="V1793" s="162"/>
    </row>
    <row r="1794" spans="1:22" x14ac:dyDescent="0.25">
      <c r="A1794" s="98" t="s">
        <v>637</v>
      </c>
      <c r="B1794" s="95">
        <v>43497</v>
      </c>
      <c r="C1794" s="162" t="s">
        <v>956</v>
      </c>
      <c r="D1794" s="161">
        <v>13</v>
      </c>
      <c r="E1794" s="162" t="s">
        <v>2245</v>
      </c>
      <c r="F1794" s="162" t="s">
        <v>1344</v>
      </c>
      <c r="G1794" s="162" t="s">
        <v>2138</v>
      </c>
      <c r="H1794" s="161">
        <v>1</v>
      </c>
      <c r="I1794" s="99" t="s">
        <v>62</v>
      </c>
      <c r="J1794" s="99" t="s">
        <v>63</v>
      </c>
      <c r="K1794" s="161" t="str">
        <f t="shared" si="1758"/>
        <v>RG_13_34_5702p57.22</v>
      </c>
      <c r="L1794" s="79">
        <v>0</v>
      </c>
      <c r="M1794" s="100">
        <f t="shared" ref="M1794:U1794" si="1817">(L1794*M$5)</f>
        <v>0</v>
      </c>
      <c r="N1794" s="100">
        <f t="shared" si="1817"/>
        <v>0</v>
      </c>
      <c r="O1794" s="100">
        <f t="shared" si="1817"/>
        <v>0</v>
      </c>
      <c r="P1794" s="100">
        <f t="shared" si="1817"/>
        <v>0</v>
      </c>
      <c r="Q1794" s="100">
        <f t="shared" si="1817"/>
        <v>0</v>
      </c>
      <c r="R1794" s="100">
        <f t="shared" si="1817"/>
        <v>0</v>
      </c>
      <c r="S1794" s="100">
        <f t="shared" si="1817"/>
        <v>0</v>
      </c>
      <c r="T1794" s="100">
        <f t="shared" si="1817"/>
        <v>0</v>
      </c>
      <c r="U1794" s="100">
        <f t="shared" si="1817"/>
        <v>0</v>
      </c>
      <c r="V1794" s="162"/>
    </row>
    <row r="1795" spans="1:22" x14ac:dyDescent="0.25">
      <c r="A1795" t="s">
        <v>95</v>
      </c>
      <c r="B1795" s="95">
        <v>45931</v>
      </c>
      <c r="C1795" t="s">
        <v>975</v>
      </c>
      <c r="D1795" s="2" t="s">
        <v>88</v>
      </c>
      <c r="E1795" t="s">
        <v>2246</v>
      </c>
      <c r="F1795" t="s">
        <v>1208</v>
      </c>
      <c r="G1795" t="s">
        <v>1358</v>
      </c>
      <c r="H1795" s="2">
        <v>20</v>
      </c>
      <c r="I1795" t="s">
        <v>62</v>
      </c>
      <c r="J1795" t="s">
        <v>63</v>
      </c>
      <c r="K1795" s="161" t="str">
        <f t="shared" si="1758"/>
        <v>SB__AXXX_5701p57.22</v>
      </c>
      <c r="L1795" s="79">
        <v>0</v>
      </c>
      <c r="M1795" s="100">
        <f t="shared" ref="M1795:U1795" si="1818">(L1795*M$5)</f>
        <v>0</v>
      </c>
      <c r="N1795" s="100">
        <f t="shared" si="1818"/>
        <v>0</v>
      </c>
      <c r="O1795" s="100">
        <f t="shared" si="1818"/>
        <v>0</v>
      </c>
      <c r="P1795" s="100">
        <f t="shared" si="1818"/>
        <v>0</v>
      </c>
      <c r="Q1795" s="100">
        <f t="shared" si="1818"/>
        <v>0</v>
      </c>
      <c r="R1795" s="100">
        <f t="shared" si="1818"/>
        <v>0</v>
      </c>
      <c r="S1795" s="100">
        <f t="shared" si="1818"/>
        <v>0</v>
      </c>
      <c r="T1795" s="100">
        <f t="shared" si="1818"/>
        <v>0</v>
      </c>
      <c r="U1795" s="100">
        <f t="shared" si="1818"/>
        <v>0</v>
      </c>
      <c r="V1795"/>
    </row>
    <row r="1796" spans="1:22" x14ac:dyDescent="0.25">
      <c r="A1796" t="s">
        <v>95</v>
      </c>
      <c r="B1796" s="95">
        <v>45717</v>
      </c>
      <c r="C1796" t="s">
        <v>975</v>
      </c>
      <c r="D1796" s="2" t="s">
        <v>88</v>
      </c>
      <c r="E1796" t="s">
        <v>2247</v>
      </c>
      <c r="F1796" t="s">
        <v>1201</v>
      </c>
      <c r="H1796" s="2">
        <v>2</v>
      </c>
      <c r="I1796" t="s">
        <v>39</v>
      </c>
      <c r="J1796" t="s">
        <v>1139</v>
      </c>
      <c r="K1796" s="161" t="str">
        <f t="shared" si="1758"/>
        <v>SB__DXXX_5701p57.08</v>
      </c>
      <c r="L1796" s="79">
        <v>0</v>
      </c>
      <c r="M1796" s="100">
        <f t="shared" ref="M1796:U1796" si="1819">(L1796*M$5)</f>
        <v>0</v>
      </c>
      <c r="N1796" s="100">
        <f t="shared" si="1819"/>
        <v>0</v>
      </c>
      <c r="O1796" s="100">
        <f t="shared" si="1819"/>
        <v>0</v>
      </c>
      <c r="P1796" s="100">
        <f t="shared" si="1819"/>
        <v>0</v>
      </c>
      <c r="Q1796" s="100">
        <f t="shared" si="1819"/>
        <v>0</v>
      </c>
      <c r="R1796" s="100">
        <f t="shared" si="1819"/>
        <v>0</v>
      </c>
      <c r="S1796" s="100">
        <f t="shared" si="1819"/>
        <v>0</v>
      </c>
      <c r="T1796" s="100">
        <f t="shared" si="1819"/>
        <v>0</v>
      </c>
      <c r="U1796" s="100">
        <f t="shared" si="1819"/>
        <v>0</v>
      </c>
      <c r="V1796"/>
    </row>
    <row r="1797" spans="1:22" x14ac:dyDescent="0.25">
      <c r="A1797" t="s">
        <v>86</v>
      </c>
      <c r="B1797" s="95">
        <v>45717</v>
      </c>
      <c r="C1797" t="s">
        <v>975</v>
      </c>
      <c r="D1797" s="2" t="s">
        <v>88</v>
      </c>
      <c r="E1797" t="s">
        <v>2248</v>
      </c>
      <c r="F1797" t="s">
        <v>2249</v>
      </c>
      <c r="H1797" s="2">
        <v>2</v>
      </c>
      <c r="I1797" t="s">
        <v>39</v>
      </c>
      <c r="J1797" t="s">
        <v>1139</v>
      </c>
      <c r="K1797" s="161" t="str">
        <f t="shared" si="1758"/>
        <v>SB__DXXX_5705p57.08</v>
      </c>
      <c r="L1797" s="79">
        <v>0</v>
      </c>
      <c r="M1797" s="100">
        <f t="shared" ref="M1797:U1797" si="1820">(L1797*M$5)</f>
        <v>0</v>
      </c>
      <c r="N1797" s="100">
        <f t="shared" si="1820"/>
        <v>0</v>
      </c>
      <c r="O1797" s="100">
        <f t="shared" si="1820"/>
        <v>0</v>
      </c>
      <c r="P1797" s="100">
        <f t="shared" si="1820"/>
        <v>0</v>
      </c>
      <c r="Q1797" s="100">
        <f t="shared" si="1820"/>
        <v>0</v>
      </c>
      <c r="R1797" s="100">
        <f t="shared" si="1820"/>
        <v>0</v>
      </c>
      <c r="S1797" s="100">
        <f t="shared" si="1820"/>
        <v>0</v>
      </c>
      <c r="T1797" s="100">
        <f t="shared" si="1820"/>
        <v>0</v>
      </c>
      <c r="U1797" s="100">
        <f t="shared" si="1820"/>
        <v>0</v>
      </c>
      <c r="V1797"/>
    </row>
    <row r="1798" spans="1:22" x14ac:dyDescent="0.25">
      <c r="A1798" t="s">
        <v>86</v>
      </c>
      <c r="B1798" s="95">
        <v>45658</v>
      </c>
      <c r="C1798" t="s">
        <v>975</v>
      </c>
      <c r="D1798" s="2">
        <v>0</v>
      </c>
      <c r="E1798" t="s">
        <v>2250</v>
      </c>
      <c r="F1798" t="s">
        <v>2251</v>
      </c>
      <c r="H1798" s="2">
        <v>1</v>
      </c>
      <c r="I1798" t="s">
        <v>39</v>
      </c>
      <c r="J1798" t="s">
        <v>1139</v>
      </c>
      <c r="K1798" s="161" t="str">
        <f t="shared" si="1758"/>
        <v>SB_00662_5702p57.08</v>
      </c>
      <c r="L1798" s="79">
        <v>0</v>
      </c>
      <c r="M1798" s="100">
        <f t="shared" ref="M1798:U1798" si="1821">(L1798*M$5)</f>
        <v>0</v>
      </c>
      <c r="N1798" s="100">
        <f t="shared" si="1821"/>
        <v>0</v>
      </c>
      <c r="O1798" s="100">
        <f t="shared" si="1821"/>
        <v>0</v>
      </c>
      <c r="P1798" s="100">
        <f t="shared" si="1821"/>
        <v>0</v>
      </c>
      <c r="Q1798" s="100">
        <f t="shared" si="1821"/>
        <v>0</v>
      </c>
      <c r="R1798" s="100">
        <f t="shared" si="1821"/>
        <v>0</v>
      </c>
      <c r="S1798" s="100">
        <f t="shared" si="1821"/>
        <v>0</v>
      </c>
      <c r="T1798" s="100">
        <f t="shared" si="1821"/>
        <v>0</v>
      </c>
      <c r="U1798" s="100">
        <f t="shared" si="1821"/>
        <v>0</v>
      </c>
      <c r="V1798"/>
    </row>
    <row r="1799" spans="1:22" x14ac:dyDescent="0.25">
      <c r="A1799" t="s">
        <v>95</v>
      </c>
      <c r="B1799" s="95">
        <v>45748</v>
      </c>
      <c r="C1799" t="s">
        <v>975</v>
      </c>
      <c r="D1799" s="2">
        <v>0</v>
      </c>
      <c r="E1799" t="s">
        <v>2252</v>
      </c>
      <c r="F1799" t="s">
        <v>2253</v>
      </c>
      <c r="H1799" s="2">
        <v>4</v>
      </c>
      <c r="I1799" t="s">
        <v>39</v>
      </c>
      <c r="J1799" t="s">
        <v>1139</v>
      </c>
      <c r="K1799" s="161" t="str">
        <f t="shared" si="1758"/>
        <v>SB_00666_5701p57.08</v>
      </c>
      <c r="L1799" s="79">
        <v>0</v>
      </c>
      <c r="M1799" s="100">
        <f t="shared" ref="M1799:U1799" si="1822">(L1799*M$5)</f>
        <v>0</v>
      </c>
      <c r="N1799" s="100">
        <f t="shared" si="1822"/>
        <v>0</v>
      </c>
      <c r="O1799" s="100">
        <f t="shared" si="1822"/>
        <v>0</v>
      </c>
      <c r="P1799" s="100">
        <f t="shared" si="1822"/>
        <v>0</v>
      </c>
      <c r="Q1799" s="100">
        <f t="shared" si="1822"/>
        <v>0</v>
      </c>
      <c r="R1799" s="100">
        <f t="shared" si="1822"/>
        <v>0</v>
      </c>
      <c r="S1799" s="100">
        <f t="shared" si="1822"/>
        <v>0</v>
      </c>
      <c r="T1799" s="100">
        <f t="shared" si="1822"/>
        <v>0</v>
      </c>
      <c r="U1799" s="100">
        <f t="shared" si="1822"/>
        <v>0</v>
      </c>
      <c r="V1799"/>
    </row>
    <row r="1800" spans="1:22" x14ac:dyDescent="0.25">
      <c r="A1800" t="s">
        <v>95</v>
      </c>
      <c r="B1800" s="95">
        <v>45931</v>
      </c>
      <c r="C1800" t="s">
        <v>975</v>
      </c>
      <c r="D1800" s="2">
        <v>0</v>
      </c>
      <c r="E1800" t="s">
        <v>2252</v>
      </c>
      <c r="F1800" t="s">
        <v>2253</v>
      </c>
      <c r="H1800" s="2">
        <v>4</v>
      </c>
      <c r="I1800" t="s">
        <v>39</v>
      </c>
      <c r="J1800" t="s">
        <v>1139</v>
      </c>
      <c r="K1800" s="161" t="str">
        <f t="shared" ref="K1800:K1863" si="1823">CONCATENATE(E1800,I1800)</f>
        <v>SB_00666_5701p57.08</v>
      </c>
      <c r="L1800" s="79">
        <v>0</v>
      </c>
      <c r="M1800" s="100">
        <f t="shared" ref="M1800:U1800" si="1824">(L1800*M$5)</f>
        <v>0</v>
      </c>
      <c r="N1800" s="100">
        <f t="shared" si="1824"/>
        <v>0</v>
      </c>
      <c r="O1800" s="100">
        <f t="shared" si="1824"/>
        <v>0</v>
      </c>
      <c r="P1800" s="100">
        <f t="shared" si="1824"/>
        <v>0</v>
      </c>
      <c r="Q1800" s="100">
        <f t="shared" si="1824"/>
        <v>0</v>
      </c>
      <c r="R1800" s="100">
        <f t="shared" si="1824"/>
        <v>0</v>
      </c>
      <c r="S1800" s="100">
        <f t="shared" si="1824"/>
        <v>0</v>
      </c>
      <c r="T1800" s="100">
        <f t="shared" si="1824"/>
        <v>0</v>
      </c>
      <c r="U1800" s="100">
        <f t="shared" si="1824"/>
        <v>0</v>
      </c>
      <c r="V1800"/>
    </row>
    <row r="1801" spans="1:22" x14ac:dyDescent="0.25">
      <c r="A1801"/>
      <c r="B1801" s="95">
        <v>45845</v>
      </c>
      <c r="C1801" t="s">
        <v>975</v>
      </c>
      <c r="D1801" s="2">
        <v>1</v>
      </c>
      <c r="E1801" t="s">
        <v>2254</v>
      </c>
      <c r="F1801" t="s">
        <v>1299</v>
      </c>
      <c r="H1801" s="2">
        <v>1</v>
      </c>
      <c r="I1801" t="s">
        <v>45</v>
      </c>
      <c r="J1801" t="s">
        <v>46</v>
      </c>
      <c r="K1801" s="161" t="str">
        <f t="shared" si="1823"/>
        <v>SB_01_616_5701p57.12</v>
      </c>
      <c r="L1801" s="79">
        <v>0</v>
      </c>
      <c r="M1801" s="100">
        <f t="shared" ref="M1801:U1801" si="1825">(L1801*M$5)</f>
        <v>0</v>
      </c>
      <c r="N1801" s="100">
        <f t="shared" si="1825"/>
        <v>0</v>
      </c>
      <c r="O1801" s="100">
        <f t="shared" si="1825"/>
        <v>0</v>
      </c>
      <c r="P1801" s="100">
        <f t="shared" si="1825"/>
        <v>0</v>
      </c>
      <c r="Q1801" s="100">
        <f t="shared" si="1825"/>
        <v>0</v>
      </c>
      <c r="R1801" s="100">
        <f t="shared" si="1825"/>
        <v>0</v>
      </c>
      <c r="S1801" s="100">
        <f t="shared" si="1825"/>
        <v>0</v>
      </c>
      <c r="T1801" s="100">
        <f t="shared" si="1825"/>
        <v>0</v>
      </c>
      <c r="U1801" s="100">
        <f t="shared" si="1825"/>
        <v>0</v>
      </c>
      <c r="V1801"/>
    </row>
    <row r="1802" spans="1:22" x14ac:dyDescent="0.25">
      <c r="A1802"/>
      <c r="B1802" s="95">
        <v>45853</v>
      </c>
      <c r="C1802" t="s">
        <v>975</v>
      </c>
      <c r="D1802" s="2">
        <v>1</v>
      </c>
      <c r="E1802" t="s">
        <v>2255</v>
      </c>
      <c r="F1802" t="s">
        <v>1299</v>
      </c>
      <c r="H1802" s="2">
        <v>1</v>
      </c>
      <c r="I1802" t="s">
        <v>45</v>
      </c>
      <c r="J1802" t="s">
        <v>46</v>
      </c>
      <c r="K1802" s="161" t="str">
        <f t="shared" si="1823"/>
        <v>SB_01_622_5701p57.12</v>
      </c>
      <c r="L1802" s="79">
        <v>0</v>
      </c>
      <c r="M1802" s="100">
        <f t="shared" ref="M1802:U1802" si="1826">(L1802*M$5)</f>
        <v>0</v>
      </c>
      <c r="N1802" s="100">
        <f t="shared" si="1826"/>
        <v>0</v>
      </c>
      <c r="O1802" s="100">
        <f t="shared" si="1826"/>
        <v>0</v>
      </c>
      <c r="P1802" s="100">
        <f t="shared" si="1826"/>
        <v>0</v>
      </c>
      <c r="Q1802" s="100">
        <f t="shared" si="1826"/>
        <v>0</v>
      </c>
      <c r="R1802" s="100">
        <f t="shared" si="1826"/>
        <v>0</v>
      </c>
      <c r="S1802" s="100">
        <f t="shared" si="1826"/>
        <v>0</v>
      </c>
      <c r="T1802" s="100">
        <f t="shared" si="1826"/>
        <v>0</v>
      </c>
      <c r="U1802" s="100">
        <f t="shared" si="1826"/>
        <v>0</v>
      </c>
      <c r="V1802"/>
    </row>
    <row r="1803" spans="1:22" x14ac:dyDescent="0.25">
      <c r="A1803"/>
      <c r="B1803" s="95">
        <v>45809</v>
      </c>
      <c r="C1803" t="s">
        <v>975</v>
      </c>
      <c r="D1803" s="2">
        <v>1</v>
      </c>
      <c r="E1803" t="s">
        <v>2256</v>
      </c>
      <c r="F1803" t="s">
        <v>1299</v>
      </c>
      <c r="H1803" s="2">
        <v>1</v>
      </c>
      <c r="I1803" t="s">
        <v>45</v>
      </c>
      <c r="J1803" t="s">
        <v>46</v>
      </c>
      <c r="K1803" s="161" t="str">
        <f t="shared" si="1823"/>
        <v>SB_01_635_5701p57.12</v>
      </c>
      <c r="L1803" s="79">
        <v>0</v>
      </c>
      <c r="M1803" s="100">
        <f t="shared" ref="M1803:U1803" si="1827">(L1803*M$5)</f>
        <v>0</v>
      </c>
      <c r="N1803" s="100">
        <f t="shared" si="1827"/>
        <v>0</v>
      </c>
      <c r="O1803" s="100">
        <f t="shared" si="1827"/>
        <v>0</v>
      </c>
      <c r="P1803" s="100">
        <f t="shared" si="1827"/>
        <v>0</v>
      </c>
      <c r="Q1803" s="100">
        <f t="shared" si="1827"/>
        <v>0</v>
      </c>
      <c r="R1803" s="100">
        <f t="shared" si="1827"/>
        <v>0</v>
      </c>
      <c r="S1803" s="100">
        <f t="shared" si="1827"/>
        <v>0</v>
      </c>
      <c r="T1803" s="100">
        <f t="shared" si="1827"/>
        <v>0</v>
      </c>
      <c r="U1803" s="100">
        <f t="shared" si="1827"/>
        <v>0</v>
      </c>
      <c r="V1803"/>
    </row>
    <row r="1804" spans="1:22" x14ac:dyDescent="0.25">
      <c r="A1804"/>
      <c r="B1804" s="95">
        <v>45809</v>
      </c>
      <c r="C1804" t="s">
        <v>975</v>
      </c>
      <c r="D1804" s="2">
        <v>1</v>
      </c>
      <c r="E1804" t="s">
        <v>2257</v>
      </c>
      <c r="F1804" t="s">
        <v>1299</v>
      </c>
      <c r="H1804" s="2">
        <v>1</v>
      </c>
      <c r="I1804" t="s">
        <v>45</v>
      </c>
      <c r="J1804" t="s">
        <v>46</v>
      </c>
      <c r="K1804" s="161" t="str">
        <f t="shared" si="1823"/>
        <v>SB_01_661_5701p57.12</v>
      </c>
      <c r="L1804" s="79">
        <v>0</v>
      </c>
      <c r="M1804" s="100">
        <f t="shared" ref="M1804:U1804" si="1828">(L1804*M$5)</f>
        <v>0</v>
      </c>
      <c r="N1804" s="100">
        <f t="shared" si="1828"/>
        <v>0</v>
      </c>
      <c r="O1804" s="100">
        <f t="shared" si="1828"/>
        <v>0</v>
      </c>
      <c r="P1804" s="100">
        <f t="shared" si="1828"/>
        <v>0</v>
      </c>
      <c r="Q1804" s="100">
        <f t="shared" si="1828"/>
        <v>0</v>
      </c>
      <c r="R1804" s="100">
        <f t="shared" si="1828"/>
        <v>0</v>
      </c>
      <c r="S1804" s="100">
        <f t="shared" si="1828"/>
        <v>0</v>
      </c>
      <c r="T1804" s="100">
        <f t="shared" si="1828"/>
        <v>0</v>
      </c>
      <c r="U1804" s="100">
        <f t="shared" si="1828"/>
        <v>0</v>
      </c>
      <c r="V1804"/>
    </row>
    <row r="1805" spans="1:22" x14ac:dyDescent="0.25">
      <c r="A1805" t="s">
        <v>95</v>
      </c>
      <c r="B1805" s="95">
        <v>45809</v>
      </c>
      <c r="C1805" t="s">
        <v>975</v>
      </c>
      <c r="D1805" s="2">
        <v>1</v>
      </c>
      <c r="E1805" t="s">
        <v>2258</v>
      </c>
      <c r="F1805" t="s">
        <v>1299</v>
      </c>
      <c r="H1805" s="2">
        <v>1</v>
      </c>
      <c r="I1805" t="s">
        <v>45</v>
      </c>
      <c r="J1805" t="s">
        <v>46</v>
      </c>
      <c r="K1805" s="161" t="str">
        <f t="shared" si="1823"/>
        <v>SB_01_670_5751p57.12</v>
      </c>
      <c r="L1805" s="79">
        <v>0</v>
      </c>
      <c r="M1805" s="100">
        <f t="shared" ref="M1805:U1805" si="1829">(L1805*M$5)</f>
        <v>0</v>
      </c>
      <c r="N1805" s="100">
        <f t="shared" si="1829"/>
        <v>0</v>
      </c>
      <c r="O1805" s="100">
        <f t="shared" si="1829"/>
        <v>0</v>
      </c>
      <c r="P1805" s="100">
        <f t="shared" si="1829"/>
        <v>0</v>
      </c>
      <c r="Q1805" s="100">
        <f t="shared" si="1829"/>
        <v>0</v>
      </c>
      <c r="R1805" s="100">
        <f t="shared" si="1829"/>
        <v>0</v>
      </c>
      <c r="S1805" s="100">
        <f t="shared" si="1829"/>
        <v>0</v>
      </c>
      <c r="T1805" s="100">
        <f t="shared" si="1829"/>
        <v>0</v>
      </c>
      <c r="U1805" s="100">
        <f t="shared" si="1829"/>
        <v>0</v>
      </c>
      <c r="V1805"/>
    </row>
    <row r="1806" spans="1:22" x14ac:dyDescent="0.25">
      <c r="A1806" t="s">
        <v>95</v>
      </c>
      <c r="B1806" s="95">
        <v>45809</v>
      </c>
      <c r="C1806" t="s">
        <v>975</v>
      </c>
      <c r="D1806" s="2">
        <v>1</v>
      </c>
      <c r="E1806" t="s">
        <v>2259</v>
      </c>
      <c r="F1806" t="s">
        <v>1299</v>
      </c>
      <c r="H1806" s="2">
        <v>2</v>
      </c>
      <c r="I1806" t="s">
        <v>45</v>
      </c>
      <c r="J1806" t="s">
        <v>46</v>
      </c>
      <c r="K1806" s="161" t="str">
        <f t="shared" si="1823"/>
        <v>SB_01_670_5752p57.12</v>
      </c>
      <c r="L1806" s="79">
        <v>0</v>
      </c>
      <c r="M1806" s="100">
        <f t="shared" ref="M1806:U1806" si="1830">(L1806*M$5)</f>
        <v>0</v>
      </c>
      <c r="N1806" s="100">
        <f t="shared" si="1830"/>
        <v>0</v>
      </c>
      <c r="O1806" s="100">
        <f t="shared" si="1830"/>
        <v>0</v>
      </c>
      <c r="P1806" s="100">
        <f t="shared" si="1830"/>
        <v>0</v>
      </c>
      <c r="Q1806" s="100">
        <f t="shared" si="1830"/>
        <v>0</v>
      </c>
      <c r="R1806" s="100">
        <f t="shared" si="1830"/>
        <v>0</v>
      </c>
      <c r="S1806" s="100">
        <f t="shared" si="1830"/>
        <v>0</v>
      </c>
      <c r="T1806" s="100">
        <f t="shared" si="1830"/>
        <v>0</v>
      </c>
      <c r="U1806" s="100">
        <f t="shared" si="1830"/>
        <v>0</v>
      </c>
      <c r="V1806"/>
    </row>
    <row r="1807" spans="1:22" x14ac:dyDescent="0.25">
      <c r="A1807"/>
      <c r="B1807" s="95">
        <v>45809</v>
      </c>
      <c r="C1807" t="s">
        <v>975</v>
      </c>
      <c r="D1807" s="2">
        <v>1</v>
      </c>
      <c r="E1807" t="s">
        <v>2260</v>
      </c>
      <c r="F1807" t="s">
        <v>1299</v>
      </c>
      <c r="H1807" s="2">
        <v>1</v>
      </c>
      <c r="I1807" t="s">
        <v>45</v>
      </c>
      <c r="J1807" t="s">
        <v>46</v>
      </c>
      <c r="K1807" s="161" t="str">
        <f t="shared" si="1823"/>
        <v>SB_01_670_5753p57.12</v>
      </c>
      <c r="L1807" s="79">
        <v>0</v>
      </c>
      <c r="M1807" s="100">
        <f t="shared" ref="M1807:U1807" si="1831">(L1807*M$5)</f>
        <v>0</v>
      </c>
      <c r="N1807" s="100">
        <f t="shared" si="1831"/>
        <v>0</v>
      </c>
      <c r="O1807" s="100">
        <f t="shared" si="1831"/>
        <v>0</v>
      </c>
      <c r="P1807" s="100">
        <f t="shared" si="1831"/>
        <v>0</v>
      </c>
      <c r="Q1807" s="100">
        <f t="shared" si="1831"/>
        <v>0</v>
      </c>
      <c r="R1807" s="100">
        <f t="shared" si="1831"/>
        <v>0</v>
      </c>
      <c r="S1807" s="100">
        <f t="shared" si="1831"/>
        <v>0</v>
      </c>
      <c r="T1807" s="100">
        <f t="shared" si="1831"/>
        <v>0</v>
      </c>
      <c r="U1807" s="100">
        <f t="shared" si="1831"/>
        <v>0</v>
      </c>
      <c r="V1807"/>
    </row>
    <row r="1808" spans="1:22" x14ac:dyDescent="0.25">
      <c r="A1808"/>
      <c r="B1808" s="95">
        <v>45809</v>
      </c>
      <c r="C1808" t="s">
        <v>975</v>
      </c>
      <c r="D1808" s="2">
        <v>1</v>
      </c>
      <c r="E1808" t="s">
        <v>2261</v>
      </c>
      <c r="F1808" t="s">
        <v>2262</v>
      </c>
      <c r="H1808" s="2">
        <v>1</v>
      </c>
      <c r="I1808" t="s">
        <v>34</v>
      </c>
      <c r="J1808" t="s">
        <v>35</v>
      </c>
      <c r="K1808" s="161" t="str">
        <f t="shared" si="1823"/>
        <v>SB_01_705_5701p56.30.20</v>
      </c>
      <c r="L1808" s="79">
        <v>0</v>
      </c>
      <c r="M1808" s="100">
        <f t="shared" ref="M1808:U1808" si="1832">(L1808*M$5)</f>
        <v>0</v>
      </c>
      <c r="N1808" s="100">
        <f t="shared" si="1832"/>
        <v>0</v>
      </c>
      <c r="O1808" s="100">
        <f t="shared" si="1832"/>
        <v>0</v>
      </c>
      <c r="P1808" s="100">
        <f t="shared" si="1832"/>
        <v>0</v>
      </c>
      <c r="Q1808" s="100">
        <f t="shared" si="1832"/>
        <v>0</v>
      </c>
      <c r="R1808" s="100">
        <f t="shared" si="1832"/>
        <v>0</v>
      </c>
      <c r="S1808" s="100">
        <f t="shared" si="1832"/>
        <v>0</v>
      </c>
      <c r="T1808" s="100">
        <f t="shared" si="1832"/>
        <v>0</v>
      </c>
      <c r="U1808" s="100">
        <f t="shared" si="1832"/>
        <v>0</v>
      </c>
      <c r="V1808"/>
    </row>
    <row r="1809" spans="1:22" x14ac:dyDescent="0.25">
      <c r="A1809"/>
      <c r="B1809" s="95">
        <v>45809</v>
      </c>
      <c r="C1809" t="s">
        <v>975</v>
      </c>
      <c r="D1809" s="2">
        <v>1</v>
      </c>
      <c r="E1809" t="s">
        <v>2263</v>
      </c>
      <c r="F1809" t="s">
        <v>2262</v>
      </c>
      <c r="H1809" s="2">
        <v>1</v>
      </c>
      <c r="I1809" t="s">
        <v>34</v>
      </c>
      <c r="J1809" t="s">
        <v>35</v>
      </c>
      <c r="K1809" s="161" t="str">
        <f t="shared" si="1823"/>
        <v>SB_01_705_5702p56.30.20</v>
      </c>
      <c r="L1809" s="79">
        <v>0</v>
      </c>
      <c r="M1809" s="100">
        <f t="shared" ref="M1809:U1809" si="1833">(L1809*M$5)</f>
        <v>0</v>
      </c>
      <c r="N1809" s="100">
        <f t="shared" si="1833"/>
        <v>0</v>
      </c>
      <c r="O1809" s="100">
        <f t="shared" si="1833"/>
        <v>0</v>
      </c>
      <c r="P1809" s="100">
        <f t="shared" si="1833"/>
        <v>0</v>
      </c>
      <c r="Q1809" s="100">
        <f t="shared" si="1833"/>
        <v>0</v>
      </c>
      <c r="R1809" s="100">
        <f t="shared" si="1833"/>
        <v>0</v>
      </c>
      <c r="S1809" s="100">
        <f t="shared" si="1833"/>
        <v>0</v>
      </c>
      <c r="T1809" s="100">
        <f t="shared" si="1833"/>
        <v>0</v>
      </c>
      <c r="U1809" s="100">
        <f t="shared" si="1833"/>
        <v>0</v>
      </c>
      <c r="V1809"/>
    </row>
    <row r="1810" spans="1:22" x14ac:dyDescent="0.25">
      <c r="A1810"/>
      <c r="B1810" s="95">
        <v>45809</v>
      </c>
      <c r="C1810" t="s">
        <v>975</v>
      </c>
      <c r="D1810" s="2">
        <v>1</v>
      </c>
      <c r="E1810" t="s">
        <v>2264</v>
      </c>
      <c r="F1810" t="s">
        <v>2262</v>
      </c>
      <c r="H1810" s="2">
        <v>1</v>
      </c>
      <c r="I1810" t="s">
        <v>34</v>
      </c>
      <c r="J1810" t="s">
        <v>35</v>
      </c>
      <c r="K1810" s="161" t="str">
        <f t="shared" si="1823"/>
        <v>SB_01_705_5703p56.30.20</v>
      </c>
      <c r="L1810" s="79">
        <v>0</v>
      </c>
      <c r="M1810" s="100">
        <f t="shared" ref="M1810:U1810" si="1834">(L1810*M$5)</f>
        <v>0</v>
      </c>
      <c r="N1810" s="100">
        <f t="shared" si="1834"/>
        <v>0</v>
      </c>
      <c r="O1810" s="100">
        <f t="shared" si="1834"/>
        <v>0</v>
      </c>
      <c r="P1810" s="100">
        <f t="shared" si="1834"/>
        <v>0</v>
      </c>
      <c r="Q1810" s="100">
        <f t="shared" si="1834"/>
        <v>0</v>
      </c>
      <c r="R1810" s="100">
        <f t="shared" si="1834"/>
        <v>0</v>
      </c>
      <c r="S1810" s="100">
        <f t="shared" si="1834"/>
        <v>0</v>
      </c>
      <c r="T1810" s="100">
        <f t="shared" si="1834"/>
        <v>0</v>
      </c>
      <c r="U1810" s="100">
        <f t="shared" si="1834"/>
        <v>0</v>
      </c>
      <c r="V1810"/>
    </row>
    <row r="1811" spans="1:22" x14ac:dyDescent="0.25">
      <c r="A1811"/>
      <c r="B1811" s="95">
        <v>45809</v>
      </c>
      <c r="C1811" t="s">
        <v>975</v>
      </c>
      <c r="D1811" s="2">
        <v>1</v>
      </c>
      <c r="E1811" t="s">
        <v>2265</v>
      </c>
      <c r="F1811" t="s">
        <v>2262</v>
      </c>
      <c r="H1811" s="2">
        <v>1</v>
      </c>
      <c r="I1811" t="s">
        <v>34</v>
      </c>
      <c r="J1811" t="s">
        <v>35</v>
      </c>
      <c r="K1811" s="161" t="str">
        <f t="shared" si="1823"/>
        <v>SB_01_705_5704p56.30.20</v>
      </c>
      <c r="L1811" s="79">
        <v>0</v>
      </c>
      <c r="M1811" s="100">
        <f t="shared" ref="M1811:U1811" si="1835">(L1811*M$5)</f>
        <v>0</v>
      </c>
      <c r="N1811" s="100">
        <f t="shared" si="1835"/>
        <v>0</v>
      </c>
      <c r="O1811" s="100">
        <f t="shared" si="1835"/>
        <v>0</v>
      </c>
      <c r="P1811" s="100">
        <f t="shared" si="1835"/>
        <v>0</v>
      </c>
      <c r="Q1811" s="100">
        <f t="shared" si="1835"/>
        <v>0</v>
      </c>
      <c r="R1811" s="100">
        <f t="shared" si="1835"/>
        <v>0</v>
      </c>
      <c r="S1811" s="100">
        <f t="shared" si="1835"/>
        <v>0</v>
      </c>
      <c r="T1811" s="100">
        <f t="shared" si="1835"/>
        <v>0</v>
      </c>
      <c r="U1811" s="100">
        <f t="shared" si="1835"/>
        <v>0</v>
      </c>
      <c r="V1811"/>
    </row>
    <row r="1812" spans="1:22" x14ac:dyDescent="0.25">
      <c r="A1812"/>
      <c r="B1812" s="95">
        <v>45809</v>
      </c>
      <c r="C1812" t="s">
        <v>975</v>
      </c>
      <c r="D1812" s="2">
        <v>1</v>
      </c>
      <c r="E1812" t="s">
        <v>2266</v>
      </c>
      <c r="F1812" t="s">
        <v>2262</v>
      </c>
      <c r="H1812" s="2">
        <v>1</v>
      </c>
      <c r="I1812" t="s">
        <v>34</v>
      </c>
      <c r="J1812" t="s">
        <v>35</v>
      </c>
      <c r="K1812" s="161" t="str">
        <f t="shared" si="1823"/>
        <v>SB_01_705_5705p56.30.20</v>
      </c>
      <c r="L1812" s="79">
        <v>0</v>
      </c>
      <c r="M1812" s="100">
        <f t="shared" ref="M1812:U1812" si="1836">(L1812*M$5)</f>
        <v>0</v>
      </c>
      <c r="N1812" s="100">
        <f t="shared" si="1836"/>
        <v>0</v>
      </c>
      <c r="O1812" s="100">
        <f t="shared" si="1836"/>
        <v>0</v>
      </c>
      <c r="P1812" s="100">
        <f t="shared" si="1836"/>
        <v>0</v>
      </c>
      <c r="Q1812" s="100">
        <f t="shared" si="1836"/>
        <v>0</v>
      </c>
      <c r="R1812" s="100">
        <f t="shared" si="1836"/>
        <v>0</v>
      </c>
      <c r="S1812" s="100">
        <f t="shared" si="1836"/>
        <v>0</v>
      </c>
      <c r="T1812" s="100">
        <f t="shared" si="1836"/>
        <v>0</v>
      </c>
      <c r="U1812" s="100">
        <f t="shared" si="1836"/>
        <v>0</v>
      </c>
      <c r="V1812"/>
    </row>
    <row r="1813" spans="1:22" x14ac:dyDescent="0.25">
      <c r="A1813"/>
      <c r="B1813" s="95">
        <v>45809</v>
      </c>
      <c r="C1813" t="s">
        <v>975</v>
      </c>
      <c r="D1813" s="2">
        <v>1</v>
      </c>
      <c r="E1813" t="s">
        <v>2267</v>
      </c>
      <c r="F1813" t="s">
        <v>1299</v>
      </c>
      <c r="H1813" s="2">
        <v>1</v>
      </c>
      <c r="I1813" t="s">
        <v>45</v>
      </c>
      <c r="J1813" t="s">
        <v>46</v>
      </c>
      <c r="K1813" s="161" t="str">
        <f t="shared" si="1823"/>
        <v>SB_01_705_5706p57.12</v>
      </c>
      <c r="L1813" s="79">
        <v>0</v>
      </c>
      <c r="M1813" s="100">
        <f t="shared" ref="M1813:U1813" si="1837">(L1813*M$5)</f>
        <v>0</v>
      </c>
      <c r="N1813" s="100">
        <f t="shared" si="1837"/>
        <v>0</v>
      </c>
      <c r="O1813" s="100">
        <f t="shared" si="1837"/>
        <v>0</v>
      </c>
      <c r="P1813" s="100">
        <f t="shared" si="1837"/>
        <v>0</v>
      </c>
      <c r="Q1813" s="100">
        <f t="shared" si="1837"/>
        <v>0</v>
      </c>
      <c r="R1813" s="100">
        <f t="shared" si="1837"/>
        <v>0</v>
      </c>
      <c r="S1813" s="100">
        <f t="shared" si="1837"/>
        <v>0</v>
      </c>
      <c r="T1813" s="100">
        <f t="shared" si="1837"/>
        <v>0</v>
      </c>
      <c r="U1813" s="100">
        <f t="shared" si="1837"/>
        <v>0</v>
      </c>
      <c r="V1813"/>
    </row>
    <row r="1814" spans="1:22" x14ac:dyDescent="0.25">
      <c r="A1814"/>
      <c r="B1814" s="95">
        <v>45845</v>
      </c>
      <c r="C1814" t="s">
        <v>975</v>
      </c>
      <c r="D1814" s="2">
        <v>1</v>
      </c>
      <c r="E1814" t="s">
        <v>2268</v>
      </c>
      <c r="F1814" t="s">
        <v>1299</v>
      </c>
      <c r="H1814" s="2">
        <v>1</v>
      </c>
      <c r="I1814" t="s">
        <v>45</v>
      </c>
      <c r="J1814" t="s">
        <v>46</v>
      </c>
      <c r="K1814" s="161" t="str">
        <f t="shared" si="1823"/>
        <v>SB_01_721_5701p57.12</v>
      </c>
      <c r="L1814" s="79">
        <v>0</v>
      </c>
      <c r="M1814" s="100">
        <f t="shared" ref="M1814:U1814" si="1838">(L1814*M$5)</f>
        <v>0</v>
      </c>
      <c r="N1814" s="100">
        <f t="shared" si="1838"/>
        <v>0</v>
      </c>
      <c r="O1814" s="100">
        <f t="shared" si="1838"/>
        <v>0</v>
      </c>
      <c r="P1814" s="100">
        <f t="shared" si="1838"/>
        <v>0</v>
      </c>
      <c r="Q1814" s="100">
        <f t="shared" si="1838"/>
        <v>0</v>
      </c>
      <c r="R1814" s="100">
        <f t="shared" si="1838"/>
        <v>0</v>
      </c>
      <c r="S1814" s="100">
        <f t="shared" si="1838"/>
        <v>0</v>
      </c>
      <c r="T1814" s="100">
        <f t="shared" si="1838"/>
        <v>0</v>
      </c>
      <c r="U1814" s="100">
        <f t="shared" si="1838"/>
        <v>0</v>
      </c>
      <c r="V1814"/>
    </row>
    <row r="1815" spans="1:22" x14ac:dyDescent="0.25">
      <c r="A1815"/>
      <c r="B1815" s="95">
        <v>45809</v>
      </c>
      <c r="C1815" t="s">
        <v>975</v>
      </c>
      <c r="D1815" s="2">
        <v>1</v>
      </c>
      <c r="E1815" t="s">
        <v>2269</v>
      </c>
      <c r="F1815" t="s">
        <v>1299</v>
      </c>
      <c r="H1815" s="2">
        <v>1</v>
      </c>
      <c r="I1815" t="s">
        <v>45</v>
      </c>
      <c r="J1815" t="s">
        <v>46</v>
      </c>
      <c r="K1815" s="161" t="str">
        <f t="shared" si="1823"/>
        <v>SB_01_722_5701p57.12</v>
      </c>
      <c r="L1815" s="79">
        <v>0</v>
      </c>
      <c r="M1815" s="100">
        <f t="shared" ref="M1815:U1815" si="1839">(L1815*M$5)</f>
        <v>0</v>
      </c>
      <c r="N1815" s="100">
        <f t="shared" si="1839"/>
        <v>0</v>
      </c>
      <c r="O1815" s="100">
        <f t="shared" si="1839"/>
        <v>0</v>
      </c>
      <c r="P1815" s="100">
        <f t="shared" si="1839"/>
        <v>0</v>
      </c>
      <c r="Q1815" s="100">
        <f t="shared" si="1839"/>
        <v>0</v>
      </c>
      <c r="R1815" s="100">
        <f t="shared" si="1839"/>
        <v>0</v>
      </c>
      <c r="S1815" s="100">
        <f t="shared" si="1839"/>
        <v>0</v>
      </c>
      <c r="T1815" s="100">
        <f t="shared" si="1839"/>
        <v>0</v>
      </c>
      <c r="U1815" s="100">
        <f t="shared" si="1839"/>
        <v>0</v>
      </c>
      <c r="V1815"/>
    </row>
    <row r="1816" spans="1:22" x14ac:dyDescent="0.25">
      <c r="A1816"/>
      <c r="B1816" s="95">
        <v>45845</v>
      </c>
      <c r="C1816" t="s">
        <v>975</v>
      </c>
      <c r="D1816" s="2">
        <v>1</v>
      </c>
      <c r="E1816" t="s">
        <v>2270</v>
      </c>
      <c r="F1816" t="s">
        <v>1299</v>
      </c>
      <c r="H1816" s="2">
        <v>1</v>
      </c>
      <c r="I1816" t="s">
        <v>45</v>
      </c>
      <c r="J1816" t="s">
        <v>46</v>
      </c>
      <c r="K1816" s="161" t="str">
        <f t="shared" si="1823"/>
        <v>SB_01_740_5701p57.12</v>
      </c>
      <c r="L1816" s="79">
        <v>0</v>
      </c>
      <c r="M1816" s="100">
        <f t="shared" ref="M1816:U1816" si="1840">(L1816*M$5)</f>
        <v>0</v>
      </c>
      <c r="N1816" s="100">
        <f t="shared" si="1840"/>
        <v>0</v>
      </c>
      <c r="O1816" s="100">
        <f t="shared" si="1840"/>
        <v>0</v>
      </c>
      <c r="P1816" s="100">
        <f t="shared" si="1840"/>
        <v>0</v>
      </c>
      <c r="Q1816" s="100">
        <f t="shared" si="1840"/>
        <v>0</v>
      </c>
      <c r="R1816" s="100">
        <f t="shared" si="1840"/>
        <v>0</v>
      </c>
      <c r="S1816" s="100">
        <f t="shared" si="1840"/>
        <v>0</v>
      </c>
      <c r="T1816" s="100">
        <f t="shared" si="1840"/>
        <v>0</v>
      </c>
      <c r="U1816" s="100">
        <f t="shared" si="1840"/>
        <v>0</v>
      </c>
      <c r="V1816"/>
    </row>
    <row r="1817" spans="1:22" x14ac:dyDescent="0.25">
      <c r="A1817"/>
      <c r="B1817" s="95">
        <v>45809</v>
      </c>
      <c r="C1817" t="s">
        <v>975</v>
      </c>
      <c r="D1817" s="2">
        <v>1</v>
      </c>
      <c r="E1817" t="s">
        <v>2271</v>
      </c>
      <c r="F1817" t="s">
        <v>1299</v>
      </c>
      <c r="H1817" s="2">
        <v>1</v>
      </c>
      <c r="I1817" t="s">
        <v>45</v>
      </c>
      <c r="J1817" t="s">
        <v>46</v>
      </c>
      <c r="K1817" s="161" t="str">
        <f t="shared" si="1823"/>
        <v>SB_01_742_5701p57.12</v>
      </c>
      <c r="L1817" s="79">
        <v>0</v>
      </c>
      <c r="M1817" s="100">
        <f t="shared" ref="M1817:U1817" si="1841">(L1817*M$5)</f>
        <v>0</v>
      </c>
      <c r="N1817" s="100">
        <f t="shared" si="1841"/>
        <v>0</v>
      </c>
      <c r="O1817" s="100">
        <f t="shared" si="1841"/>
        <v>0</v>
      </c>
      <c r="P1817" s="100">
        <f t="shared" si="1841"/>
        <v>0</v>
      </c>
      <c r="Q1817" s="100">
        <f t="shared" si="1841"/>
        <v>0</v>
      </c>
      <c r="R1817" s="100">
        <f t="shared" si="1841"/>
        <v>0</v>
      </c>
      <c r="S1817" s="100">
        <f t="shared" si="1841"/>
        <v>0</v>
      </c>
      <c r="T1817" s="100">
        <f t="shared" si="1841"/>
        <v>0</v>
      </c>
      <c r="U1817" s="100">
        <f t="shared" si="1841"/>
        <v>0</v>
      </c>
      <c r="V1817"/>
    </row>
    <row r="1818" spans="1:22" x14ac:dyDescent="0.25">
      <c r="A1818" t="s">
        <v>95</v>
      </c>
      <c r="B1818" s="95">
        <v>45809</v>
      </c>
      <c r="C1818" t="s">
        <v>975</v>
      </c>
      <c r="D1818" s="2">
        <v>1</v>
      </c>
      <c r="E1818" t="s">
        <v>2272</v>
      </c>
      <c r="F1818" t="s">
        <v>1299</v>
      </c>
      <c r="G1818" t="s">
        <v>2273</v>
      </c>
      <c r="H1818" s="2">
        <v>1</v>
      </c>
      <c r="I1818" t="s">
        <v>45</v>
      </c>
      <c r="J1818" t="s">
        <v>46</v>
      </c>
      <c r="K1818" s="161" t="str">
        <f t="shared" si="1823"/>
        <v>SB_01_752_5701p57.12</v>
      </c>
      <c r="L1818" s="79">
        <v>0</v>
      </c>
      <c r="M1818" s="100">
        <f t="shared" ref="M1818:U1818" si="1842">(L1818*M$5)</f>
        <v>0</v>
      </c>
      <c r="N1818" s="100">
        <f t="shared" si="1842"/>
        <v>0</v>
      </c>
      <c r="O1818" s="100">
        <f t="shared" si="1842"/>
        <v>0</v>
      </c>
      <c r="P1818" s="100">
        <f t="shared" si="1842"/>
        <v>0</v>
      </c>
      <c r="Q1818" s="100">
        <f t="shared" si="1842"/>
        <v>0</v>
      </c>
      <c r="R1818" s="100">
        <f t="shared" si="1842"/>
        <v>0</v>
      </c>
      <c r="S1818" s="100">
        <f t="shared" si="1842"/>
        <v>0</v>
      </c>
      <c r="T1818" s="100">
        <f t="shared" si="1842"/>
        <v>0</v>
      </c>
      <c r="U1818" s="100">
        <f t="shared" si="1842"/>
        <v>0</v>
      </c>
      <c r="V1818"/>
    </row>
    <row r="1819" spans="1:22" x14ac:dyDescent="0.25">
      <c r="A1819"/>
      <c r="B1819" s="95">
        <v>45809</v>
      </c>
      <c r="C1819" t="s">
        <v>975</v>
      </c>
      <c r="D1819" s="2">
        <v>1</v>
      </c>
      <c r="E1819" t="s">
        <v>2274</v>
      </c>
      <c r="F1819" t="s">
        <v>1299</v>
      </c>
      <c r="H1819" s="2">
        <v>1</v>
      </c>
      <c r="I1819" t="s">
        <v>45</v>
      </c>
      <c r="J1819" t="s">
        <v>46</v>
      </c>
      <c r="K1819" s="161" t="str">
        <f t="shared" si="1823"/>
        <v>SB_01_754_5701p57.12</v>
      </c>
      <c r="L1819" s="79">
        <v>0</v>
      </c>
      <c r="M1819" s="100">
        <f t="shared" ref="M1819:U1819" si="1843">(L1819*M$5)</f>
        <v>0</v>
      </c>
      <c r="N1819" s="100">
        <f t="shared" si="1843"/>
        <v>0</v>
      </c>
      <c r="O1819" s="100">
        <f t="shared" si="1843"/>
        <v>0</v>
      </c>
      <c r="P1819" s="100">
        <f t="shared" si="1843"/>
        <v>0</v>
      </c>
      <c r="Q1819" s="100">
        <f t="shared" si="1843"/>
        <v>0</v>
      </c>
      <c r="R1819" s="100">
        <f t="shared" si="1843"/>
        <v>0</v>
      </c>
      <c r="S1819" s="100">
        <f t="shared" si="1843"/>
        <v>0</v>
      </c>
      <c r="T1819" s="100">
        <f t="shared" si="1843"/>
        <v>0</v>
      </c>
      <c r="U1819" s="100">
        <f t="shared" si="1843"/>
        <v>0</v>
      </c>
      <c r="V1819"/>
    </row>
    <row r="1820" spans="1:22" x14ac:dyDescent="0.25">
      <c r="A1820"/>
      <c r="B1820" s="95">
        <v>45809</v>
      </c>
      <c r="C1820" t="s">
        <v>975</v>
      </c>
      <c r="D1820" s="2">
        <v>1</v>
      </c>
      <c r="E1820" t="s">
        <v>2275</v>
      </c>
      <c r="F1820" t="s">
        <v>1299</v>
      </c>
      <c r="H1820" s="2">
        <v>1</v>
      </c>
      <c r="I1820" t="s">
        <v>45</v>
      </c>
      <c r="J1820" t="s">
        <v>46</v>
      </c>
      <c r="K1820" s="161" t="str">
        <f t="shared" si="1823"/>
        <v>SB_01_754_5702p57.12</v>
      </c>
      <c r="L1820" s="79">
        <v>0</v>
      </c>
      <c r="M1820" s="100">
        <f t="shared" ref="M1820:U1820" si="1844">(L1820*M$5)</f>
        <v>0</v>
      </c>
      <c r="N1820" s="100">
        <f t="shared" si="1844"/>
        <v>0</v>
      </c>
      <c r="O1820" s="100">
        <f t="shared" si="1844"/>
        <v>0</v>
      </c>
      <c r="P1820" s="100">
        <f t="shared" si="1844"/>
        <v>0</v>
      </c>
      <c r="Q1820" s="100">
        <f t="shared" si="1844"/>
        <v>0</v>
      </c>
      <c r="R1820" s="100">
        <f t="shared" si="1844"/>
        <v>0</v>
      </c>
      <c r="S1820" s="100">
        <f t="shared" si="1844"/>
        <v>0</v>
      </c>
      <c r="T1820" s="100">
        <f t="shared" si="1844"/>
        <v>0</v>
      </c>
      <c r="U1820" s="100">
        <f t="shared" si="1844"/>
        <v>0</v>
      </c>
      <c r="V1820"/>
    </row>
    <row r="1821" spans="1:22" x14ac:dyDescent="0.25">
      <c r="A1821"/>
      <c r="B1821" s="95">
        <v>45809</v>
      </c>
      <c r="C1821" t="s">
        <v>975</v>
      </c>
      <c r="D1821" s="2">
        <v>1</v>
      </c>
      <c r="E1821" t="s">
        <v>2276</v>
      </c>
      <c r="F1821" t="s">
        <v>1299</v>
      </c>
      <c r="H1821" s="2">
        <v>1</v>
      </c>
      <c r="I1821" t="s">
        <v>45</v>
      </c>
      <c r="J1821" t="s">
        <v>46</v>
      </c>
      <c r="K1821" s="161" t="str">
        <f t="shared" si="1823"/>
        <v>SB_01_757_5701p57.12</v>
      </c>
      <c r="L1821" s="79">
        <v>0</v>
      </c>
      <c r="M1821" s="100">
        <f t="shared" ref="M1821:U1821" si="1845">(L1821*M$5)</f>
        <v>0</v>
      </c>
      <c r="N1821" s="100">
        <f t="shared" si="1845"/>
        <v>0</v>
      </c>
      <c r="O1821" s="100">
        <f t="shared" si="1845"/>
        <v>0</v>
      </c>
      <c r="P1821" s="100">
        <f t="shared" si="1845"/>
        <v>0</v>
      </c>
      <c r="Q1821" s="100">
        <f t="shared" si="1845"/>
        <v>0</v>
      </c>
      <c r="R1821" s="100">
        <f t="shared" si="1845"/>
        <v>0</v>
      </c>
      <c r="S1821" s="100">
        <f t="shared" si="1845"/>
        <v>0</v>
      </c>
      <c r="T1821" s="100">
        <f t="shared" si="1845"/>
        <v>0</v>
      </c>
      <c r="U1821" s="100">
        <f t="shared" si="1845"/>
        <v>0</v>
      </c>
      <c r="V1821"/>
    </row>
    <row r="1822" spans="1:22" x14ac:dyDescent="0.25">
      <c r="A1822"/>
      <c r="B1822" s="95">
        <v>45809</v>
      </c>
      <c r="C1822" t="s">
        <v>975</v>
      </c>
      <c r="D1822" s="2">
        <v>1</v>
      </c>
      <c r="E1822" t="s">
        <v>2277</v>
      </c>
      <c r="F1822" t="s">
        <v>1299</v>
      </c>
      <c r="H1822" s="2">
        <v>1</v>
      </c>
      <c r="I1822" t="s">
        <v>45</v>
      </c>
      <c r="J1822" t="s">
        <v>46</v>
      </c>
      <c r="K1822" s="161" t="str">
        <f t="shared" si="1823"/>
        <v>SB_01_759_5701p57.12</v>
      </c>
      <c r="L1822" s="79">
        <v>0</v>
      </c>
      <c r="M1822" s="100">
        <f t="shared" ref="M1822:U1822" si="1846">(L1822*M$5)</f>
        <v>0</v>
      </c>
      <c r="N1822" s="100">
        <f t="shared" si="1846"/>
        <v>0</v>
      </c>
      <c r="O1822" s="100">
        <f t="shared" si="1846"/>
        <v>0</v>
      </c>
      <c r="P1822" s="100">
        <f t="shared" si="1846"/>
        <v>0</v>
      </c>
      <c r="Q1822" s="100">
        <f t="shared" si="1846"/>
        <v>0</v>
      </c>
      <c r="R1822" s="100">
        <f t="shared" si="1846"/>
        <v>0</v>
      </c>
      <c r="S1822" s="100">
        <f t="shared" si="1846"/>
        <v>0</v>
      </c>
      <c r="T1822" s="100">
        <f t="shared" si="1846"/>
        <v>0</v>
      </c>
      <c r="U1822" s="100">
        <f t="shared" si="1846"/>
        <v>0</v>
      </c>
      <c r="V1822"/>
    </row>
    <row r="1823" spans="1:22" x14ac:dyDescent="0.25">
      <c r="A1823"/>
      <c r="B1823" s="95">
        <v>45809</v>
      </c>
      <c r="C1823" t="s">
        <v>975</v>
      </c>
      <c r="D1823" s="2">
        <v>1</v>
      </c>
      <c r="E1823" t="s">
        <v>2278</v>
      </c>
      <c r="F1823" t="s">
        <v>1299</v>
      </c>
      <c r="H1823" s="2">
        <v>1</v>
      </c>
      <c r="I1823" t="s">
        <v>45</v>
      </c>
      <c r="J1823" t="s">
        <v>46</v>
      </c>
      <c r="K1823" s="161" t="str">
        <f t="shared" si="1823"/>
        <v>SB_01_761_5701p57.12</v>
      </c>
      <c r="L1823" s="79">
        <v>0</v>
      </c>
      <c r="M1823" s="100">
        <f t="shared" ref="M1823:U1823" si="1847">(L1823*M$5)</f>
        <v>0</v>
      </c>
      <c r="N1823" s="100">
        <f t="shared" si="1847"/>
        <v>0</v>
      </c>
      <c r="O1823" s="100">
        <f t="shared" si="1847"/>
        <v>0</v>
      </c>
      <c r="P1823" s="100">
        <f t="shared" si="1847"/>
        <v>0</v>
      </c>
      <c r="Q1823" s="100">
        <f t="shared" si="1847"/>
        <v>0</v>
      </c>
      <c r="R1823" s="100">
        <f t="shared" si="1847"/>
        <v>0</v>
      </c>
      <c r="S1823" s="100">
        <f t="shared" si="1847"/>
        <v>0</v>
      </c>
      <c r="T1823" s="100">
        <f t="shared" si="1847"/>
        <v>0</v>
      </c>
      <c r="U1823" s="100">
        <f t="shared" si="1847"/>
        <v>0</v>
      </c>
      <c r="V1823"/>
    </row>
    <row r="1824" spans="1:22" x14ac:dyDescent="0.25">
      <c r="A1824"/>
      <c r="B1824" s="95">
        <v>45809</v>
      </c>
      <c r="C1824" t="s">
        <v>975</v>
      </c>
      <c r="D1824" s="2">
        <v>1</v>
      </c>
      <c r="E1824" t="s">
        <v>2279</v>
      </c>
      <c r="F1824" t="s">
        <v>1299</v>
      </c>
      <c r="H1824" s="2">
        <v>1</v>
      </c>
      <c r="I1824" t="s">
        <v>45</v>
      </c>
      <c r="J1824" t="s">
        <v>46</v>
      </c>
      <c r="K1824" s="161" t="str">
        <f t="shared" si="1823"/>
        <v>SB_01_761_5702p57.12</v>
      </c>
      <c r="L1824" s="79">
        <v>0</v>
      </c>
      <c r="M1824" s="100">
        <f t="shared" ref="M1824:U1824" si="1848">(L1824*M$5)</f>
        <v>0</v>
      </c>
      <c r="N1824" s="100">
        <f t="shared" si="1848"/>
        <v>0</v>
      </c>
      <c r="O1824" s="100">
        <f t="shared" si="1848"/>
        <v>0</v>
      </c>
      <c r="P1824" s="100">
        <f t="shared" si="1848"/>
        <v>0</v>
      </c>
      <c r="Q1824" s="100">
        <f t="shared" si="1848"/>
        <v>0</v>
      </c>
      <c r="R1824" s="100">
        <f t="shared" si="1848"/>
        <v>0</v>
      </c>
      <c r="S1824" s="100">
        <f t="shared" si="1848"/>
        <v>0</v>
      </c>
      <c r="T1824" s="100">
        <f t="shared" si="1848"/>
        <v>0</v>
      </c>
      <c r="U1824" s="100">
        <f t="shared" si="1848"/>
        <v>0</v>
      </c>
      <c r="V1824"/>
    </row>
    <row r="1825" spans="1:22" x14ac:dyDescent="0.25">
      <c r="A1825"/>
      <c r="B1825" s="95">
        <v>45809</v>
      </c>
      <c r="C1825" t="s">
        <v>975</v>
      </c>
      <c r="D1825" s="2">
        <v>1</v>
      </c>
      <c r="E1825" t="s">
        <v>2280</v>
      </c>
      <c r="F1825" t="s">
        <v>1299</v>
      </c>
      <c r="H1825" s="2">
        <v>1</v>
      </c>
      <c r="I1825" t="s">
        <v>45</v>
      </c>
      <c r="J1825" t="s">
        <v>46</v>
      </c>
      <c r="K1825" s="161" t="str">
        <f t="shared" si="1823"/>
        <v>SB_01_766_5701p57.12</v>
      </c>
      <c r="L1825" s="79">
        <v>0</v>
      </c>
      <c r="M1825" s="100">
        <f t="shared" ref="M1825:U1825" si="1849">(L1825*M$5)</f>
        <v>0</v>
      </c>
      <c r="N1825" s="100">
        <f t="shared" si="1849"/>
        <v>0</v>
      </c>
      <c r="O1825" s="100">
        <f t="shared" si="1849"/>
        <v>0</v>
      </c>
      <c r="P1825" s="100">
        <f t="shared" si="1849"/>
        <v>0</v>
      </c>
      <c r="Q1825" s="100">
        <f t="shared" si="1849"/>
        <v>0</v>
      </c>
      <c r="R1825" s="100">
        <f t="shared" si="1849"/>
        <v>0</v>
      </c>
      <c r="S1825" s="100">
        <f t="shared" si="1849"/>
        <v>0</v>
      </c>
      <c r="T1825" s="100">
        <f t="shared" si="1849"/>
        <v>0</v>
      </c>
      <c r="U1825" s="100">
        <f t="shared" si="1849"/>
        <v>0</v>
      </c>
      <c r="V1825"/>
    </row>
    <row r="1826" spans="1:22" x14ac:dyDescent="0.25">
      <c r="A1826"/>
      <c r="B1826" s="95">
        <v>45809</v>
      </c>
      <c r="C1826" t="s">
        <v>975</v>
      </c>
      <c r="D1826" s="2">
        <v>1</v>
      </c>
      <c r="E1826" t="s">
        <v>2281</v>
      </c>
      <c r="F1826" t="s">
        <v>1299</v>
      </c>
      <c r="H1826" s="2">
        <v>1</v>
      </c>
      <c r="I1826" t="s">
        <v>45</v>
      </c>
      <c r="J1826" t="s">
        <v>46</v>
      </c>
      <c r="K1826" s="161" t="str">
        <f t="shared" si="1823"/>
        <v>SB_01_770_5701p57.12</v>
      </c>
      <c r="L1826" s="79">
        <v>0</v>
      </c>
      <c r="M1826" s="100">
        <f t="shared" ref="M1826:U1826" si="1850">(L1826*M$5)</f>
        <v>0</v>
      </c>
      <c r="N1826" s="100">
        <f t="shared" si="1850"/>
        <v>0</v>
      </c>
      <c r="O1826" s="100">
        <f t="shared" si="1850"/>
        <v>0</v>
      </c>
      <c r="P1826" s="100">
        <f t="shared" si="1850"/>
        <v>0</v>
      </c>
      <c r="Q1826" s="100">
        <f t="shared" si="1850"/>
        <v>0</v>
      </c>
      <c r="R1826" s="100">
        <f t="shared" si="1850"/>
        <v>0</v>
      </c>
      <c r="S1826" s="100">
        <f t="shared" si="1850"/>
        <v>0</v>
      </c>
      <c r="T1826" s="100">
        <f t="shared" si="1850"/>
        <v>0</v>
      </c>
      <c r="U1826" s="100">
        <f t="shared" si="1850"/>
        <v>0</v>
      </c>
      <c r="V1826"/>
    </row>
    <row r="1827" spans="1:22" x14ac:dyDescent="0.25">
      <c r="A1827"/>
      <c r="B1827" s="95">
        <v>45809</v>
      </c>
      <c r="C1827" t="s">
        <v>975</v>
      </c>
      <c r="D1827" s="2">
        <v>1</v>
      </c>
      <c r="E1827" t="s">
        <v>2282</v>
      </c>
      <c r="F1827" t="s">
        <v>1299</v>
      </c>
      <c r="H1827" s="2">
        <v>1</v>
      </c>
      <c r="I1827" t="s">
        <v>45</v>
      </c>
      <c r="J1827" t="s">
        <v>46</v>
      </c>
      <c r="K1827" s="161" t="str">
        <f t="shared" si="1823"/>
        <v>SB_01_774_5701p57.12</v>
      </c>
      <c r="L1827" s="79">
        <v>0</v>
      </c>
      <c r="M1827" s="100">
        <f t="shared" ref="M1827:U1827" si="1851">(L1827*M$5)</f>
        <v>0</v>
      </c>
      <c r="N1827" s="100">
        <f t="shared" si="1851"/>
        <v>0</v>
      </c>
      <c r="O1827" s="100">
        <f t="shared" si="1851"/>
        <v>0</v>
      </c>
      <c r="P1827" s="100">
        <f t="shared" si="1851"/>
        <v>0</v>
      </c>
      <c r="Q1827" s="100">
        <f t="shared" si="1851"/>
        <v>0</v>
      </c>
      <c r="R1827" s="100">
        <f t="shared" si="1851"/>
        <v>0</v>
      </c>
      <c r="S1827" s="100">
        <f t="shared" si="1851"/>
        <v>0</v>
      </c>
      <c r="T1827" s="100">
        <f t="shared" si="1851"/>
        <v>0</v>
      </c>
      <c r="U1827" s="100">
        <f t="shared" si="1851"/>
        <v>0</v>
      </c>
      <c r="V1827"/>
    </row>
    <row r="1828" spans="1:22" x14ac:dyDescent="0.25">
      <c r="A1828" t="s">
        <v>95</v>
      </c>
      <c r="B1828" s="95">
        <v>45658</v>
      </c>
      <c r="C1828" t="s">
        <v>975</v>
      </c>
      <c r="D1828" s="2">
        <v>1</v>
      </c>
      <c r="E1828" t="s">
        <v>2283</v>
      </c>
      <c r="F1828" t="s">
        <v>2284</v>
      </c>
      <c r="H1828" s="2">
        <v>11</v>
      </c>
      <c r="I1828" t="s">
        <v>39</v>
      </c>
      <c r="J1828" t="s">
        <v>1139</v>
      </c>
      <c r="K1828" s="161" t="str">
        <f t="shared" si="1823"/>
        <v>SB_01668_5701p57.08</v>
      </c>
      <c r="L1828" s="79">
        <v>0</v>
      </c>
      <c r="M1828" s="100">
        <f t="shared" ref="M1828:U1828" si="1852">(L1828*M$5)</f>
        <v>0</v>
      </c>
      <c r="N1828" s="100">
        <f t="shared" si="1852"/>
        <v>0</v>
      </c>
      <c r="O1828" s="100">
        <f t="shared" si="1852"/>
        <v>0</v>
      </c>
      <c r="P1828" s="100">
        <f t="shared" si="1852"/>
        <v>0</v>
      </c>
      <c r="Q1828" s="100">
        <f t="shared" si="1852"/>
        <v>0</v>
      </c>
      <c r="R1828" s="100">
        <f t="shared" si="1852"/>
        <v>0</v>
      </c>
      <c r="S1828" s="100">
        <f t="shared" si="1852"/>
        <v>0</v>
      </c>
      <c r="T1828" s="100">
        <f t="shared" si="1852"/>
        <v>0</v>
      </c>
      <c r="U1828" s="100">
        <f t="shared" si="1852"/>
        <v>0</v>
      </c>
      <c r="V1828"/>
    </row>
    <row r="1829" spans="1:22" x14ac:dyDescent="0.25">
      <c r="A1829" t="s">
        <v>86</v>
      </c>
      <c r="B1829" s="95">
        <v>45658</v>
      </c>
      <c r="C1829" t="s">
        <v>975</v>
      </c>
      <c r="D1829" s="2">
        <v>1</v>
      </c>
      <c r="E1829" t="s">
        <v>2285</v>
      </c>
      <c r="F1829" t="s">
        <v>2286</v>
      </c>
      <c r="H1829" s="2">
        <v>5</v>
      </c>
      <c r="I1829" t="s">
        <v>39</v>
      </c>
      <c r="J1829" t="s">
        <v>1139</v>
      </c>
      <c r="K1829" s="161" t="str">
        <f t="shared" si="1823"/>
        <v>SB_01705_5701p57.08</v>
      </c>
      <c r="L1829" s="79">
        <v>0</v>
      </c>
      <c r="M1829" s="100">
        <f t="shared" ref="M1829:U1829" si="1853">(L1829*M$5)</f>
        <v>0</v>
      </c>
      <c r="N1829" s="100">
        <f t="shared" si="1853"/>
        <v>0</v>
      </c>
      <c r="O1829" s="100">
        <f t="shared" si="1853"/>
        <v>0</v>
      </c>
      <c r="P1829" s="100">
        <f t="shared" si="1853"/>
        <v>0</v>
      </c>
      <c r="Q1829" s="100">
        <f t="shared" si="1853"/>
        <v>0</v>
      </c>
      <c r="R1829" s="100">
        <f t="shared" si="1853"/>
        <v>0</v>
      </c>
      <c r="S1829" s="100">
        <f t="shared" si="1853"/>
        <v>0</v>
      </c>
      <c r="T1829" s="100">
        <f t="shared" si="1853"/>
        <v>0</v>
      </c>
      <c r="U1829" s="100">
        <f t="shared" si="1853"/>
        <v>0</v>
      </c>
      <c r="V1829"/>
    </row>
    <row r="1830" spans="1:22" x14ac:dyDescent="0.25">
      <c r="A1830" t="s">
        <v>86</v>
      </c>
      <c r="B1830" s="95">
        <v>45717</v>
      </c>
      <c r="C1830" t="s">
        <v>975</v>
      </c>
      <c r="D1830" s="2">
        <v>1</v>
      </c>
      <c r="E1830" t="s">
        <v>2287</v>
      </c>
      <c r="F1830" t="s">
        <v>2288</v>
      </c>
      <c r="H1830" s="2">
        <v>1</v>
      </c>
      <c r="I1830" t="s">
        <v>62</v>
      </c>
      <c r="J1830" t="s">
        <v>63</v>
      </c>
      <c r="K1830" s="161" t="str">
        <f t="shared" si="1823"/>
        <v>SB_01705_5702p57.22</v>
      </c>
      <c r="L1830" s="79">
        <v>0</v>
      </c>
      <c r="M1830" s="100">
        <f t="shared" ref="M1830:U1830" si="1854">(L1830*M$5)</f>
        <v>0</v>
      </c>
      <c r="N1830" s="100">
        <f t="shared" si="1854"/>
        <v>0</v>
      </c>
      <c r="O1830" s="100">
        <f t="shared" si="1854"/>
        <v>0</v>
      </c>
      <c r="P1830" s="100">
        <f t="shared" si="1854"/>
        <v>0</v>
      </c>
      <c r="Q1830" s="100">
        <f t="shared" si="1854"/>
        <v>0</v>
      </c>
      <c r="R1830" s="100">
        <f t="shared" si="1854"/>
        <v>0</v>
      </c>
      <c r="S1830" s="100">
        <f t="shared" si="1854"/>
        <v>0</v>
      </c>
      <c r="T1830" s="100">
        <f t="shared" si="1854"/>
        <v>0</v>
      </c>
      <c r="U1830" s="100">
        <f t="shared" si="1854"/>
        <v>0</v>
      </c>
      <c r="V1830"/>
    </row>
    <row r="1831" spans="1:22" x14ac:dyDescent="0.25">
      <c r="A1831" t="s">
        <v>86</v>
      </c>
      <c r="B1831" s="95">
        <v>45658</v>
      </c>
      <c r="C1831" t="s">
        <v>975</v>
      </c>
      <c r="D1831" s="2">
        <v>1</v>
      </c>
      <c r="E1831" t="s">
        <v>2289</v>
      </c>
      <c r="F1831" t="s">
        <v>2290</v>
      </c>
      <c r="H1831" s="2">
        <v>1</v>
      </c>
      <c r="I1831" t="s">
        <v>39</v>
      </c>
      <c r="J1831" t="s">
        <v>1139</v>
      </c>
      <c r="K1831" s="161" t="str">
        <f t="shared" si="1823"/>
        <v>SB_01743_5701p57.08</v>
      </c>
      <c r="L1831" s="79">
        <v>0</v>
      </c>
      <c r="M1831" s="100">
        <f t="shared" ref="M1831:U1831" si="1855">(L1831*M$5)</f>
        <v>0</v>
      </c>
      <c r="N1831" s="100">
        <f t="shared" si="1855"/>
        <v>0</v>
      </c>
      <c r="O1831" s="100">
        <f t="shared" si="1855"/>
        <v>0</v>
      </c>
      <c r="P1831" s="100">
        <f t="shared" si="1855"/>
        <v>0</v>
      </c>
      <c r="Q1831" s="100">
        <f t="shared" si="1855"/>
        <v>0</v>
      </c>
      <c r="R1831" s="100">
        <f t="shared" si="1855"/>
        <v>0</v>
      </c>
      <c r="S1831" s="100">
        <f t="shared" si="1855"/>
        <v>0</v>
      </c>
      <c r="T1831" s="100">
        <f t="shared" si="1855"/>
        <v>0</v>
      </c>
      <c r="U1831" s="100">
        <f t="shared" si="1855"/>
        <v>0</v>
      </c>
      <c r="V1831"/>
    </row>
    <row r="1832" spans="1:22" x14ac:dyDescent="0.25">
      <c r="A1832" t="s">
        <v>86</v>
      </c>
      <c r="B1832" s="95">
        <v>45658</v>
      </c>
      <c r="C1832" t="s">
        <v>975</v>
      </c>
      <c r="D1832" s="2">
        <v>1</v>
      </c>
      <c r="E1832" t="s">
        <v>2291</v>
      </c>
      <c r="F1832" t="s">
        <v>2286</v>
      </c>
      <c r="H1832" s="2">
        <v>12</v>
      </c>
      <c r="I1832" t="s">
        <v>39</v>
      </c>
      <c r="J1832" t="s">
        <v>1139</v>
      </c>
      <c r="K1832" s="161" t="str">
        <f t="shared" si="1823"/>
        <v>SB_01754_5702p57.08</v>
      </c>
      <c r="L1832" s="79">
        <v>0</v>
      </c>
      <c r="M1832" s="100">
        <f t="shared" ref="M1832:U1832" si="1856">(L1832*M$5)</f>
        <v>0</v>
      </c>
      <c r="N1832" s="100">
        <f t="shared" si="1856"/>
        <v>0</v>
      </c>
      <c r="O1832" s="100">
        <f t="shared" si="1856"/>
        <v>0</v>
      </c>
      <c r="P1832" s="100">
        <f t="shared" si="1856"/>
        <v>0</v>
      </c>
      <c r="Q1832" s="100">
        <f t="shared" si="1856"/>
        <v>0</v>
      </c>
      <c r="R1832" s="100">
        <f t="shared" si="1856"/>
        <v>0</v>
      </c>
      <c r="S1832" s="100">
        <f t="shared" si="1856"/>
        <v>0</v>
      </c>
      <c r="T1832" s="100">
        <f t="shared" si="1856"/>
        <v>0</v>
      </c>
      <c r="U1832" s="100">
        <f t="shared" si="1856"/>
        <v>0</v>
      </c>
      <c r="V1832"/>
    </row>
    <row r="1833" spans="1:22" x14ac:dyDescent="0.25">
      <c r="A1833"/>
      <c r="B1833" s="95">
        <v>45809</v>
      </c>
      <c r="C1833" t="s">
        <v>975</v>
      </c>
      <c r="D1833" s="2">
        <v>2</v>
      </c>
      <c r="E1833" t="s">
        <v>2292</v>
      </c>
      <c r="F1833" t="s">
        <v>1299</v>
      </c>
      <c r="H1833" s="2">
        <v>1</v>
      </c>
      <c r="I1833" t="s">
        <v>45</v>
      </c>
      <c r="J1833" t="s">
        <v>46</v>
      </c>
      <c r="K1833" s="161" t="str">
        <f t="shared" si="1823"/>
        <v>SB_02_646_5701p57.12</v>
      </c>
      <c r="L1833" s="79">
        <v>0</v>
      </c>
      <c r="M1833" s="100">
        <f t="shared" ref="M1833:U1833" si="1857">(L1833*M$5)</f>
        <v>0</v>
      </c>
      <c r="N1833" s="100">
        <f t="shared" si="1857"/>
        <v>0</v>
      </c>
      <c r="O1833" s="100">
        <f t="shared" si="1857"/>
        <v>0</v>
      </c>
      <c r="P1833" s="100">
        <f t="shared" si="1857"/>
        <v>0</v>
      </c>
      <c r="Q1833" s="100">
        <f t="shared" si="1857"/>
        <v>0</v>
      </c>
      <c r="R1833" s="100">
        <f t="shared" si="1857"/>
        <v>0</v>
      </c>
      <c r="S1833" s="100">
        <f t="shared" si="1857"/>
        <v>0</v>
      </c>
      <c r="T1833" s="100">
        <f t="shared" si="1857"/>
        <v>0</v>
      </c>
      <c r="U1833" s="100">
        <f t="shared" si="1857"/>
        <v>0</v>
      </c>
      <c r="V1833"/>
    </row>
    <row r="1834" spans="1:22" x14ac:dyDescent="0.25">
      <c r="A1834"/>
      <c r="B1834" s="95">
        <v>45809</v>
      </c>
      <c r="C1834" t="s">
        <v>975</v>
      </c>
      <c r="D1834" s="2">
        <v>2</v>
      </c>
      <c r="E1834" t="s">
        <v>2293</v>
      </c>
      <c r="F1834" t="s">
        <v>1299</v>
      </c>
      <c r="H1834" s="2">
        <v>1</v>
      </c>
      <c r="I1834" t="s">
        <v>45</v>
      </c>
      <c r="J1834" t="s">
        <v>46</v>
      </c>
      <c r="K1834" s="161" t="str">
        <f t="shared" si="1823"/>
        <v>SB_02_646_5702p57.12</v>
      </c>
      <c r="L1834" s="79">
        <v>0</v>
      </c>
      <c r="M1834" s="100">
        <f t="shared" ref="M1834:U1834" si="1858">(L1834*M$5)</f>
        <v>0</v>
      </c>
      <c r="N1834" s="100">
        <f t="shared" si="1858"/>
        <v>0</v>
      </c>
      <c r="O1834" s="100">
        <f t="shared" si="1858"/>
        <v>0</v>
      </c>
      <c r="P1834" s="100">
        <f t="shared" si="1858"/>
        <v>0</v>
      </c>
      <c r="Q1834" s="100">
        <f t="shared" si="1858"/>
        <v>0</v>
      </c>
      <c r="R1834" s="100">
        <f t="shared" si="1858"/>
        <v>0</v>
      </c>
      <c r="S1834" s="100">
        <f t="shared" si="1858"/>
        <v>0</v>
      </c>
      <c r="T1834" s="100">
        <f t="shared" si="1858"/>
        <v>0</v>
      </c>
      <c r="U1834" s="100">
        <f t="shared" si="1858"/>
        <v>0</v>
      </c>
      <c r="V1834"/>
    </row>
    <row r="1835" spans="1:22" x14ac:dyDescent="0.25">
      <c r="A1835"/>
      <c r="B1835" s="95">
        <v>45809</v>
      </c>
      <c r="C1835" t="s">
        <v>975</v>
      </c>
      <c r="D1835" s="2">
        <v>2</v>
      </c>
      <c r="E1835" t="s">
        <v>2294</v>
      </c>
      <c r="F1835" t="s">
        <v>1299</v>
      </c>
      <c r="H1835" s="2">
        <v>1</v>
      </c>
      <c r="I1835" t="s">
        <v>45</v>
      </c>
      <c r="J1835" t="s">
        <v>46</v>
      </c>
      <c r="K1835" s="161" t="str">
        <f t="shared" si="1823"/>
        <v>SB_02_755_5701p57.12</v>
      </c>
      <c r="L1835" s="79">
        <v>0</v>
      </c>
      <c r="M1835" s="100">
        <f t="shared" ref="M1835:U1835" si="1859">(L1835*M$5)</f>
        <v>0</v>
      </c>
      <c r="N1835" s="100">
        <f t="shared" si="1859"/>
        <v>0</v>
      </c>
      <c r="O1835" s="100">
        <f t="shared" si="1859"/>
        <v>0</v>
      </c>
      <c r="P1835" s="100">
        <f t="shared" si="1859"/>
        <v>0</v>
      </c>
      <c r="Q1835" s="100">
        <f t="shared" si="1859"/>
        <v>0</v>
      </c>
      <c r="R1835" s="100">
        <f t="shared" si="1859"/>
        <v>0</v>
      </c>
      <c r="S1835" s="100">
        <f t="shared" si="1859"/>
        <v>0</v>
      </c>
      <c r="T1835" s="100">
        <f t="shared" si="1859"/>
        <v>0</v>
      </c>
      <c r="U1835" s="100">
        <f t="shared" si="1859"/>
        <v>0</v>
      </c>
      <c r="V1835"/>
    </row>
    <row r="1836" spans="1:22" x14ac:dyDescent="0.25">
      <c r="A1836"/>
      <c r="B1836" s="95">
        <v>45809</v>
      </c>
      <c r="C1836" t="s">
        <v>975</v>
      </c>
      <c r="D1836" s="2">
        <v>2</v>
      </c>
      <c r="E1836" t="s">
        <v>2295</v>
      </c>
      <c r="F1836" t="s">
        <v>1299</v>
      </c>
      <c r="H1836" s="2">
        <v>1</v>
      </c>
      <c r="I1836" t="s">
        <v>45</v>
      </c>
      <c r="J1836" t="s">
        <v>46</v>
      </c>
      <c r="K1836" s="161" t="str">
        <f t="shared" si="1823"/>
        <v>SB_02_757_5701p57.12</v>
      </c>
      <c r="L1836" s="79">
        <v>0</v>
      </c>
      <c r="M1836" s="100">
        <f t="shared" ref="M1836:U1836" si="1860">(L1836*M$5)</f>
        <v>0</v>
      </c>
      <c r="N1836" s="100">
        <f t="shared" si="1860"/>
        <v>0</v>
      </c>
      <c r="O1836" s="100">
        <f t="shared" si="1860"/>
        <v>0</v>
      </c>
      <c r="P1836" s="100">
        <f t="shared" si="1860"/>
        <v>0</v>
      </c>
      <c r="Q1836" s="100">
        <f t="shared" si="1860"/>
        <v>0</v>
      </c>
      <c r="R1836" s="100">
        <f t="shared" si="1860"/>
        <v>0</v>
      </c>
      <c r="S1836" s="100">
        <f t="shared" si="1860"/>
        <v>0</v>
      </c>
      <c r="T1836" s="100">
        <f t="shared" si="1860"/>
        <v>0</v>
      </c>
      <c r="U1836" s="100">
        <f t="shared" si="1860"/>
        <v>0</v>
      </c>
      <c r="V1836"/>
    </row>
    <row r="1837" spans="1:22" x14ac:dyDescent="0.25">
      <c r="A1837"/>
      <c r="B1837" s="95">
        <v>45809</v>
      </c>
      <c r="C1837" t="s">
        <v>975</v>
      </c>
      <c r="D1837" s="2">
        <v>2</v>
      </c>
      <c r="E1837" t="s">
        <v>2296</v>
      </c>
      <c r="F1837" t="s">
        <v>1299</v>
      </c>
      <c r="H1837" s="2">
        <v>1</v>
      </c>
      <c r="I1837" t="s">
        <v>45</v>
      </c>
      <c r="J1837" t="s">
        <v>46</v>
      </c>
      <c r="K1837" s="161" t="str">
        <f t="shared" si="1823"/>
        <v>SB_02_759_5701p57.12</v>
      </c>
      <c r="L1837" s="79">
        <v>0</v>
      </c>
      <c r="M1837" s="100">
        <f t="shared" ref="M1837:U1837" si="1861">(L1837*M$5)</f>
        <v>0</v>
      </c>
      <c r="N1837" s="100">
        <f t="shared" si="1861"/>
        <v>0</v>
      </c>
      <c r="O1837" s="100">
        <f t="shared" si="1861"/>
        <v>0</v>
      </c>
      <c r="P1837" s="100">
        <f t="shared" si="1861"/>
        <v>0</v>
      </c>
      <c r="Q1837" s="100">
        <f t="shared" si="1861"/>
        <v>0</v>
      </c>
      <c r="R1837" s="100">
        <f t="shared" si="1861"/>
        <v>0</v>
      </c>
      <c r="S1837" s="100">
        <f t="shared" si="1861"/>
        <v>0</v>
      </c>
      <c r="T1837" s="100">
        <f t="shared" si="1861"/>
        <v>0</v>
      </c>
      <c r="U1837" s="100">
        <f t="shared" si="1861"/>
        <v>0</v>
      </c>
      <c r="V1837"/>
    </row>
    <row r="1838" spans="1:22" x14ac:dyDescent="0.25">
      <c r="A1838"/>
      <c r="B1838" s="95">
        <v>45931</v>
      </c>
      <c r="C1838" t="s">
        <v>975</v>
      </c>
      <c r="D1838" s="2">
        <v>3</v>
      </c>
      <c r="E1838" t="s">
        <v>2297</v>
      </c>
      <c r="F1838" t="s">
        <v>1299</v>
      </c>
      <c r="H1838" s="2">
        <v>1</v>
      </c>
      <c r="I1838" t="s">
        <v>45</v>
      </c>
      <c r="J1838" t="s">
        <v>46</v>
      </c>
      <c r="K1838" s="161" t="str">
        <f t="shared" si="1823"/>
        <v>SB_03_774_5501p57.12</v>
      </c>
      <c r="L1838" s="79">
        <v>0</v>
      </c>
      <c r="M1838" s="100">
        <f t="shared" ref="M1838:U1838" si="1862">(L1838*M$5)</f>
        <v>0</v>
      </c>
      <c r="N1838" s="100">
        <f t="shared" si="1862"/>
        <v>0</v>
      </c>
      <c r="O1838" s="100">
        <f t="shared" si="1862"/>
        <v>0</v>
      </c>
      <c r="P1838" s="100">
        <f t="shared" si="1862"/>
        <v>0</v>
      </c>
      <c r="Q1838" s="100">
        <f t="shared" si="1862"/>
        <v>0</v>
      </c>
      <c r="R1838" s="100">
        <f t="shared" si="1862"/>
        <v>0</v>
      </c>
      <c r="S1838" s="100">
        <f t="shared" si="1862"/>
        <v>0</v>
      </c>
      <c r="T1838" s="100">
        <f t="shared" si="1862"/>
        <v>0</v>
      </c>
      <c r="U1838" s="100">
        <f t="shared" si="1862"/>
        <v>0</v>
      </c>
      <c r="V1838"/>
    </row>
    <row r="1839" spans="1:22" x14ac:dyDescent="0.25">
      <c r="A1839"/>
      <c r="B1839" s="95">
        <v>45931</v>
      </c>
      <c r="C1839" t="s">
        <v>975</v>
      </c>
      <c r="D1839" s="2">
        <v>3</v>
      </c>
      <c r="E1839" t="s">
        <v>2298</v>
      </c>
      <c r="F1839" t="s">
        <v>1299</v>
      </c>
      <c r="H1839" s="2">
        <v>1</v>
      </c>
      <c r="I1839" t="s">
        <v>45</v>
      </c>
      <c r="J1839" t="s">
        <v>46</v>
      </c>
      <c r="K1839" s="161" t="str">
        <f t="shared" si="1823"/>
        <v>SB_03_774_5502p57.12</v>
      </c>
      <c r="L1839" s="79">
        <v>0</v>
      </c>
      <c r="M1839" s="100">
        <f t="shared" ref="M1839:U1839" si="1863">(L1839*M$5)</f>
        <v>0</v>
      </c>
      <c r="N1839" s="100">
        <f t="shared" si="1863"/>
        <v>0</v>
      </c>
      <c r="O1839" s="100">
        <f t="shared" si="1863"/>
        <v>0</v>
      </c>
      <c r="P1839" s="100">
        <f t="shared" si="1863"/>
        <v>0</v>
      </c>
      <c r="Q1839" s="100">
        <f t="shared" si="1863"/>
        <v>0</v>
      </c>
      <c r="R1839" s="100">
        <f t="shared" si="1863"/>
        <v>0</v>
      </c>
      <c r="S1839" s="100">
        <f t="shared" si="1863"/>
        <v>0</v>
      </c>
      <c r="T1839" s="100">
        <f t="shared" si="1863"/>
        <v>0</v>
      </c>
      <c r="U1839" s="100">
        <f t="shared" si="1863"/>
        <v>0</v>
      </c>
      <c r="V1839"/>
    </row>
    <row r="1840" spans="1:22" x14ac:dyDescent="0.25">
      <c r="A1840" t="s">
        <v>86</v>
      </c>
      <c r="B1840" s="95">
        <v>45658</v>
      </c>
      <c r="C1840" t="s">
        <v>975</v>
      </c>
      <c r="D1840" s="2">
        <v>3</v>
      </c>
      <c r="E1840" t="s">
        <v>2299</v>
      </c>
      <c r="F1840" t="s">
        <v>2300</v>
      </c>
      <c r="H1840" s="2">
        <v>4</v>
      </c>
      <c r="I1840" t="s">
        <v>39</v>
      </c>
      <c r="J1840" t="s">
        <v>1139</v>
      </c>
      <c r="K1840" s="161" t="str">
        <f t="shared" si="1823"/>
        <v>SB_03719_5701p57.08</v>
      </c>
      <c r="L1840" s="79">
        <v>0</v>
      </c>
      <c r="M1840" s="100">
        <f t="shared" ref="M1840:U1840" si="1864">(L1840*M$5)</f>
        <v>0</v>
      </c>
      <c r="N1840" s="100">
        <f t="shared" si="1864"/>
        <v>0</v>
      </c>
      <c r="O1840" s="100">
        <f t="shared" si="1864"/>
        <v>0</v>
      </c>
      <c r="P1840" s="100">
        <f t="shared" si="1864"/>
        <v>0</v>
      </c>
      <c r="Q1840" s="100">
        <f t="shared" si="1864"/>
        <v>0</v>
      </c>
      <c r="R1840" s="100">
        <f t="shared" si="1864"/>
        <v>0</v>
      </c>
      <c r="S1840" s="100">
        <f t="shared" si="1864"/>
        <v>0</v>
      </c>
      <c r="T1840" s="100">
        <f t="shared" si="1864"/>
        <v>0</v>
      </c>
      <c r="U1840" s="100">
        <f t="shared" si="1864"/>
        <v>0</v>
      </c>
      <c r="V1840"/>
    </row>
    <row r="1841" spans="1:22" x14ac:dyDescent="0.25">
      <c r="A1841" t="s">
        <v>86</v>
      </c>
      <c r="B1841" s="95">
        <v>45658</v>
      </c>
      <c r="C1841" t="s">
        <v>975</v>
      </c>
      <c r="D1841" s="2">
        <v>3</v>
      </c>
      <c r="E1841" t="s">
        <v>2301</v>
      </c>
      <c r="F1841" t="s">
        <v>2302</v>
      </c>
      <c r="H1841" s="2">
        <v>11</v>
      </c>
      <c r="I1841" t="s">
        <v>39</v>
      </c>
      <c r="J1841" t="s">
        <v>1139</v>
      </c>
      <c r="K1841" s="161" t="str">
        <f t="shared" si="1823"/>
        <v>SB_03721_5701p57.08</v>
      </c>
      <c r="L1841" s="79">
        <v>0</v>
      </c>
      <c r="M1841" s="100">
        <f t="shared" ref="M1841:U1841" si="1865">(L1841*M$5)</f>
        <v>0</v>
      </c>
      <c r="N1841" s="100">
        <f t="shared" si="1865"/>
        <v>0</v>
      </c>
      <c r="O1841" s="100">
        <f t="shared" si="1865"/>
        <v>0</v>
      </c>
      <c r="P1841" s="100">
        <f t="shared" si="1865"/>
        <v>0</v>
      </c>
      <c r="Q1841" s="100">
        <f t="shared" si="1865"/>
        <v>0</v>
      </c>
      <c r="R1841" s="100">
        <f t="shared" si="1865"/>
        <v>0</v>
      </c>
      <c r="S1841" s="100">
        <f t="shared" si="1865"/>
        <v>0</v>
      </c>
      <c r="T1841" s="100">
        <f t="shared" si="1865"/>
        <v>0</v>
      </c>
      <c r="U1841" s="100">
        <f t="shared" si="1865"/>
        <v>0</v>
      </c>
      <c r="V1841"/>
    </row>
    <row r="1842" spans="1:22" x14ac:dyDescent="0.25">
      <c r="A1842" t="s">
        <v>86</v>
      </c>
      <c r="B1842" s="95">
        <v>45658</v>
      </c>
      <c r="C1842" t="s">
        <v>975</v>
      </c>
      <c r="D1842" s="2">
        <v>3</v>
      </c>
      <c r="E1842" t="s">
        <v>2303</v>
      </c>
      <c r="F1842" t="s">
        <v>2304</v>
      </c>
      <c r="H1842" s="2">
        <v>11</v>
      </c>
      <c r="I1842" t="s">
        <v>39</v>
      </c>
      <c r="J1842" t="s">
        <v>1139</v>
      </c>
      <c r="K1842" s="161" t="str">
        <f t="shared" si="1823"/>
        <v>SB_03725_5701p57.08</v>
      </c>
      <c r="L1842" s="79">
        <v>0</v>
      </c>
      <c r="M1842" s="100">
        <f t="shared" ref="M1842:U1842" si="1866">(L1842*M$5)</f>
        <v>0</v>
      </c>
      <c r="N1842" s="100">
        <f t="shared" si="1866"/>
        <v>0</v>
      </c>
      <c r="O1842" s="100">
        <f t="shared" si="1866"/>
        <v>0</v>
      </c>
      <c r="P1842" s="100">
        <f t="shared" si="1866"/>
        <v>0</v>
      </c>
      <c r="Q1842" s="100">
        <f t="shared" si="1866"/>
        <v>0</v>
      </c>
      <c r="R1842" s="100">
        <f t="shared" si="1866"/>
        <v>0</v>
      </c>
      <c r="S1842" s="100">
        <f t="shared" si="1866"/>
        <v>0</v>
      </c>
      <c r="T1842" s="100">
        <f t="shared" si="1866"/>
        <v>0</v>
      </c>
      <c r="U1842" s="100">
        <f t="shared" si="1866"/>
        <v>0</v>
      </c>
      <c r="V1842"/>
    </row>
    <row r="1843" spans="1:22" x14ac:dyDescent="0.25">
      <c r="A1843" t="s">
        <v>86</v>
      </c>
      <c r="B1843" s="95">
        <v>45658</v>
      </c>
      <c r="C1843" t="s">
        <v>975</v>
      </c>
      <c r="D1843" s="2">
        <v>3</v>
      </c>
      <c r="E1843" t="s">
        <v>2305</v>
      </c>
      <c r="F1843" t="s">
        <v>2306</v>
      </c>
      <c r="H1843" s="2">
        <v>11</v>
      </c>
      <c r="I1843" t="s">
        <v>39</v>
      </c>
      <c r="J1843" t="s">
        <v>1139</v>
      </c>
      <c r="K1843" s="161" t="str">
        <f t="shared" si="1823"/>
        <v>SB_03729_5701p57.08</v>
      </c>
      <c r="L1843" s="79">
        <v>0</v>
      </c>
      <c r="M1843" s="100">
        <f t="shared" ref="M1843:U1843" si="1867">(L1843*M$5)</f>
        <v>0</v>
      </c>
      <c r="N1843" s="100">
        <f t="shared" si="1867"/>
        <v>0</v>
      </c>
      <c r="O1843" s="100">
        <f t="shared" si="1867"/>
        <v>0</v>
      </c>
      <c r="P1843" s="100">
        <f t="shared" si="1867"/>
        <v>0</v>
      </c>
      <c r="Q1843" s="100">
        <f t="shared" si="1867"/>
        <v>0</v>
      </c>
      <c r="R1843" s="100">
        <f t="shared" si="1867"/>
        <v>0</v>
      </c>
      <c r="S1843" s="100">
        <f t="shared" si="1867"/>
        <v>0</v>
      </c>
      <c r="T1843" s="100">
        <f t="shared" si="1867"/>
        <v>0</v>
      </c>
      <c r="U1843" s="100">
        <f t="shared" si="1867"/>
        <v>0</v>
      </c>
      <c r="V1843"/>
    </row>
    <row r="1844" spans="1:22" x14ac:dyDescent="0.25">
      <c r="A1844" t="s">
        <v>86</v>
      </c>
      <c r="B1844" s="95">
        <v>45658</v>
      </c>
      <c r="C1844" t="s">
        <v>975</v>
      </c>
      <c r="D1844" s="2">
        <v>3</v>
      </c>
      <c r="E1844" t="s">
        <v>2307</v>
      </c>
      <c r="F1844" t="s">
        <v>2308</v>
      </c>
      <c r="H1844" s="2">
        <v>4</v>
      </c>
      <c r="I1844" t="s">
        <v>39</v>
      </c>
      <c r="J1844" t="s">
        <v>1139</v>
      </c>
      <c r="K1844" s="161" t="str">
        <f t="shared" si="1823"/>
        <v>SB_03736_5701p57.08</v>
      </c>
      <c r="L1844" s="79">
        <v>0</v>
      </c>
      <c r="M1844" s="100">
        <f t="shared" ref="M1844:U1844" si="1868">(L1844*M$5)</f>
        <v>0</v>
      </c>
      <c r="N1844" s="100">
        <f t="shared" si="1868"/>
        <v>0</v>
      </c>
      <c r="O1844" s="100">
        <f t="shared" si="1868"/>
        <v>0</v>
      </c>
      <c r="P1844" s="100">
        <f t="shared" si="1868"/>
        <v>0</v>
      </c>
      <c r="Q1844" s="100">
        <f t="shared" si="1868"/>
        <v>0</v>
      </c>
      <c r="R1844" s="100">
        <f t="shared" si="1868"/>
        <v>0</v>
      </c>
      <c r="S1844" s="100">
        <f t="shared" si="1868"/>
        <v>0</v>
      </c>
      <c r="T1844" s="100">
        <f t="shared" si="1868"/>
        <v>0</v>
      </c>
      <c r="U1844" s="100">
        <f t="shared" si="1868"/>
        <v>0</v>
      </c>
      <c r="V1844"/>
    </row>
    <row r="1845" spans="1:22" x14ac:dyDescent="0.25">
      <c r="A1845" t="s">
        <v>86</v>
      </c>
      <c r="B1845" s="95">
        <v>45658</v>
      </c>
      <c r="C1845" t="s">
        <v>975</v>
      </c>
      <c r="D1845" s="2">
        <v>3</v>
      </c>
      <c r="E1845" t="s">
        <v>2309</v>
      </c>
      <c r="F1845" t="s">
        <v>2310</v>
      </c>
      <c r="H1845" s="2">
        <v>11</v>
      </c>
      <c r="I1845" t="s">
        <v>39</v>
      </c>
      <c r="J1845" t="s">
        <v>1139</v>
      </c>
      <c r="K1845" s="161" t="str">
        <f t="shared" si="1823"/>
        <v>SB_03737_5701p57.08</v>
      </c>
      <c r="L1845" s="79">
        <v>0</v>
      </c>
      <c r="M1845" s="100">
        <f t="shared" ref="M1845:U1845" si="1869">(L1845*M$5)</f>
        <v>0</v>
      </c>
      <c r="N1845" s="100">
        <f t="shared" si="1869"/>
        <v>0</v>
      </c>
      <c r="O1845" s="100">
        <f t="shared" si="1869"/>
        <v>0</v>
      </c>
      <c r="P1845" s="100">
        <f t="shared" si="1869"/>
        <v>0</v>
      </c>
      <c r="Q1845" s="100">
        <f t="shared" si="1869"/>
        <v>0</v>
      </c>
      <c r="R1845" s="100">
        <f t="shared" si="1869"/>
        <v>0</v>
      </c>
      <c r="S1845" s="100">
        <f t="shared" si="1869"/>
        <v>0</v>
      </c>
      <c r="T1845" s="100">
        <f t="shared" si="1869"/>
        <v>0</v>
      </c>
      <c r="U1845" s="100">
        <f t="shared" si="1869"/>
        <v>0</v>
      </c>
      <c r="V1845"/>
    </row>
    <row r="1846" spans="1:22" x14ac:dyDescent="0.25">
      <c r="A1846" t="s">
        <v>86</v>
      </c>
      <c r="B1846" s="95">
        <v>45658</v>
      </c>
      <c r="C1846" t="s">
        <v>975</v>
      </c>
      <c r="D1846" s="2">
        <v>3</v>
      </c>
      <c r="E1846" t="s">
        <v>2311</v>
      </c>
      <c r="F1846" t="s">
        <v>2312</v>
      </c>
      <c r="H1846" s="2">
        <v>11</v>
      </c>
      <c r="I1846" t="s">
        <v>39</v>
      </c>
      <c r="J1846" t="s">
        <v>1139</v>
      </c>
      <c r="K1846" s="161" t="str">
        <f t="shared" si="1823"/>
        <v>SB_03739_5701p57.08</v>
      </c>
      <c r="L1846" s="79">
        <v>0</v>
      </c>
      <c r="M1846" s="100">
        <f t="shared" ref="M1846:U1846" si="1870">(L1846*M$5)</f>
        <v>0</v>
      </c>
      <c r="N1846" s="100">
        <f t="shared" si="1870"/>
        <v>0</v>
      </c>
      <c r="O1846" s="100">
        <f t="shared" si="1870"/>
        <v>0</v>
      </c>
      <c r="P1846" s="100">
        <f t="shared" si="1870"/>
        <v>0</v>
      </c>
      <c r="Q1846" s="100">
        <f t="shared" si="1870"/>
        <v>0</v>
      </c>
      <c r="R1846" s="100">
        <f t="shared" si="1870"/>
        <v>0</v>
      </c>
      <c r="S1846" s="100">
        <f t="shared" si="1870"/>
        <v>0</v>
      </c>
      <c r="T1846" s="100">
        <f t="shared" si="1870"/>
        <v>0</v>
      </c>
      <c r="U1846" s="100">
        <f t="shared" si="1870"/>
        <v>0</v>
      </c>
      <c r="V1846"/>
    </row>
    <row r="1847" spans="1:22" x14ac:dyDescent="0.25">
      <c r="A1847" t="s">
        <v>86</v>
      </c>
      <c r="B1847" s="95">
        <v>45658</v>
      </c>
      <c r="C1847" t="s">
        <v>975</v>
      </c>
      <c r="D1847" s="2">
        <v>3</v>
      </c>
      <c r="E1847" t="s">
        <v>2313</v>
      </c>
      <c r="F1847" t="s">
        <v>2314</v>
      </c>
      <c r="H1847" s="2">
        <v>10</v>
      </c>
      <c r="I1847" t="s">
        <v>39</v>
      </c>
      <c r="J1847" t="s">
        <v>1139</v>
      </c>
      <c r="K1847" s="161" t="str">
        <f t="shared" si="1823"/>
        <v>SB_03741_5701p57.08</v>
      </c>
      <c r="L1847" s="79">
        <v>0</v>
      </c>
      <c r="M1847" s="100">
        <f t="shared" ref="M1847:U1847" si="1871">(L1847*M$5)</f>
        <v>0</v>
      </c>
      <c r="N1847" s="100">
        <f t="shared" si="1871"/>
        <v>0</v>
      </c>
      <c r="O1847" s="100">
        <f t="shared" si="1871"/>
        <v>0</v>
      </c>
      <c r="P1847" s="100">
        <f t="shared" si="1871"/>
        <v>0</v>
      </c>
      <c r="Q1847" s="100">
        <f t="shared" si="1871"/>
        <v>0</v>
      </c>
      <c r="R1847" s="100">
        <f t="shared" si="1871"/>
        <v>0</v>
      </c>
      <c r="S1847" s="100">
        <f t="shared" si="1871"/>
        <v>0</v>
      </c>
      <c r="T1847" s="100">
        <f t="shared" si="1871"/>
        <v>0</v>
      </c>
      <c r="U1847" s="100">
        <f t="shared" si="1871"/>
        <v>0</v>
      </c>
      <c r="V1847"/>
    </row>
    <row r="1848" spans="1:22" x14ac:dyDescent="0.25">
      <c r="A1848" t="s">
        <v>86</v>
      </c>
      <c r="B1848" s="95">
        <v>45658</v>
      </c>
      <c r="C1848" t="s">
        <v>975</v>
      </c>
      <c r="D1848" s="2">
        <v>3</v>
      </c>
      <c r="E1848" t="s">
        <v>2315</v>
      </c>
      <c r="F1848" t="s">
        <v>2316</v>
      </c>
      <c r="H1848" s="2">
        <v>14</v>
      </c>
      <c r="I1848" t="s">
        <v>39</v>
      </c>
      <c r="J1848" t="s">
        <v>1139</v>
      </c>
      <c r="K1848" s="161" t="str">
        <f t="shared" si="1823"/>
        <v>SB_03768_5701p57.08</v>
      </c>
      <c r="L1848" s="79">
        <v>0</v>
      </c>
      <c r="M1848" s="100">
        <f t="shared" ref="M1848:U1848" si="1872">(L1848*M$5)</f>
        <v>0</v>
      </c>
      <c r="N1848" s="100">
        <f t="shared" si="1872"/>
        <v>0</v>
      </c>
      <c r="O1848" s="100">
        <f t="shared" si="1872"/>
        <v>0</v>
      </c>
      <c r="P1848" s="100">
        <f t="shared" si="1872"/>
        <v>0</v>
      </c>
      <c r="Q1848" s="100">
        <f t="shared" si="1872"/>
        <v>0</v>
      </c>
      <c r="R1848" s="100">
        <f t="shared" si="1872"/>
        <v>0</v>
      </c>
      <c r="S1848" s="100">
        <f t="shared" si="1872"/>
        <v>0</v>
      </c>
      <c r="T1848" s="100">
        <f t="shared" si="1872"/>
        <v>0</v>
      </c>
      <c r="U1848" s="100">
        <f t="shared" si="1872"/>
        <v>0</v>
      </c>
      <c r="V1848"/>
    </row>
    <row r="1849" spans="1:22" x14ac:dyDescent="0.25">
      <c r="A1849" t="s">
        <v>86</v>
      </c>
      <c r="B1849" s="95">
        <v>45658</v>
      </c>
      <c r="C1849" t="s">
        <v>975</v>
      </c>
      <c r="D1849" s="2">
        <v>3</v>
      </c>
      <c r="E1849" t="s">
        <v>2317</v>
      </c>
      <c r="F1849" t="s">
        <v>2318</v>
      </c>
      <c r="H1849" s="2">
        <v>1</v>
      </c>
      <c r="I1849" t="s">
        <v>39</v>
      </c>
      <c r="J1849" t="s">
        <v>1139</v>
      </c>
      <c r="K1849" s="161" t="str">
        <f t="shared" si="1823"/>
        <v>SB_03774_5701p57.08</v>
      </c>
      <c r="L1849" s="79">
        <v>0</v>
      </c>
      <c r="M1849" s="100">
        <f t="shared" ref="M1849:U1849" si="1873">(L1849*M$5)</f>
        <v>0</v>
      </c>
      <c r="N1849" s="100">
        <f t="shared" si="1873"/>
        <v>0</v>
      </c>
      <c r="O1849" s="100">
        <f t="shared" si="1873"/>
        <v>0</v>
      </c>
      <c r="P1849" s="100">
        <f t="shared" si="1873"/>
        <v>0</v>
      </c>
      <c r="Q1849" s="100">
        <f t="shared" si="1873"/>
        <v>0</v>
      </c>
      <c r="R1849" s="100">
        <f t="shared" si="1873"/>
        <v>0</v>
      </c>
      <c r="S1849" s="100">
        <f t="shared" si="1873"/>
        <v>0</v>
      </c>
      <c r="T1849" s="100">
        <f t="shared" si="1873"/>
        <v>0</v>
      </c>
      <c r="U1849" s="100">
        <f t="shared" si="1873"/>
        <v>0</v>
      </c>
      <c r="V1849"/>
    </row>
    <row r="1850" spans="1:22" x14ac:dyDescent="0.25">
      <c r="A1850" t="s">
        <v>86</v>
      </c>
      <c r="B1850" s="95">
        <v>45658</v>
      </c>
      <c r="C1850" t="s">
        <v>975</v>
      </c>
      <c r="D1850" s="2">
        <v>3</v>
      </c>
      <c r="E1850" t="s">
        <v>2319</v>
      </c>
      <c r="F1850" t="s">
        <v>2320</v>
      </c>
      <c r="H1850" s="2">
        <v>13</v>
      </c>
      <c r="I1850" t="s">
        <v>39</v>
      </c>
      <c r="J1850" t="s">
        <v>1139</v>
      </c>
      <c r="K1850" s="161" t="str">
        <f t="shared" si="1823"/>
        <v>SB_03778_5701p57.08</v>
      </c>
      <c r="L1850" s="79">
        <v>0</v>
      </c>
      <c r="M1850" s="100">
        <f t="shared" ref="M1850:U1850" si="1874">(L1850*M$5)</f>
        <v>0</v>
      </c>
      <c r="N1850" s="100">
        <f t="shared" si="1874"/>
        <v>0</v>
      </c>
      <c r="O1850" s="100">
        <f t="shared" si="1874"/>
        <v>0</v>
      </c>
      <c r="P1850" s="100">
        <f t="shared" si="1874"/>
        <v>0</v>
      </c>
      <c r="Q1850" s="100">
        <f t="shared" si="1874"/>
        <v>0</v>
      </c>
      <c r="R1850" s="100">
        <f t="shared" si="1874"/>
        <v>0</v>
      </c>
      <c r="S1850" s="100">
        <f t="shared" si="1874"/>
        <v>0</v>
      </c>
      <c r="T1850" s="100">
        <f t="shared" si="1874"/>
        <v>0</v>
      </c>
      <c r="U1850" s="100">
        <f t="shared" si="1874"/>
        <v>0</v>
      </c>
      <c r="V1850"/>
    </row>
    <row r="1851" spans="1:22" x14ac:dyDescent="0.25">
      <c r="A1851" t="s">
        <v>95</v>
      </c>
      <c r="B1851" s="95">
        <v>45718</v>
      </c>
      <c r="C1851" t="s">
        <v>975</v>
      </c>
      <c r="D1851" s="2">
        <v>4</v>
      </c>
      <c r="E1851" t="s">
        <v>2321</v>
      </c>
      <c r="F1851" t="s">
        <v>2322</v>
      </c>
      <c r="H1851" s="2">
        <v>1</v>
      </c>
      <c r="I1851" t="s">
        <v>62</v>
      </c>
      <c r="J1851" t="s">
        <v>63</v>
      </c>
      <c r="K1851" s="161" t="str">
        <f t="shared" si="1823"/>
        <v>SB_04605_5705p57.22</v>
      </c>
      <c r="L1851" s="79">
        <v>0</v>
      </c>
      <c r="M1851" s="100">
        <f t="shared" ref="M1851:U1851" si="1875">(L1851*M$5)</f>
        <v>0</v>
      </c>
      <c r="N1851" s="100">
        <f t="shared" si="1875"/>
        <v>0</v>
      </c>
      <c r="O1851" s="100">
        <f t="shared" si="1875"/>
        <v>0</v>
      </c>
      <c r="P1851" s="100">
        <f t="shared" si="1875"/>
        <v>0</v>
      </c>
      <c r="Q1851" s="100">
        <f t="shared" si="1875"/>
        <v>0</v>
      </c>
      <c r="R1851" s="100">
        <f t="shared" si="1875"/>
        <v>0</v>
      </c>
      <c r="S1851" s="100">
        <f t="shared" si="1875"/>
        <v>0</v>
      </c>
      <c r="T1851" s="100">
        <f t="shared" si="1875"/>
        <v>0</v>
      </c>
      <c r="U1851" s="100">
        <f t="shared" si="1875"/>
        <v>0</v>
      </c>
      <c r="V1851"/>
    </row>
    <row r="1852" spans="1:22" x14ac:dyDescent="0.25">
      <c r="A1852" t="s">
        <v>95</v>
      </c>
      <c r="B1852" s="95">
        <v>45718</v>
      </c>
      <c r="C1852" t="s">
        <v>975</v>
      </c>
      <c r="D1852" s="2">
        <v>4</v>
      </c>
      <c r="E1852" t="s">
        <v>2323</v>
      </c>
      <c r="F1852" t="s">
        <v>1223</v>
      </c>
      <c r="H1852" s="2">
        <v>2</v>
      </c>
      <c r="I1852" t="s">
        <v>62</v>
      </c>
      <c r="J1852" t="s">
        <v>63</v>
      </c>
      <c r="K1852" s="161" t="str">
        <f t="shared" si="1823"/>
        <v>SB_04648_5701p57.22</v>
      </c>
      <c r="L1852" s="79">
        <v>0</v>
      </c>
      <c r="M1852" s="100">
        <f t="shared" ref="M1852:U1852" si="1876">(L1852*M$5)</f>
        <v>0</v>
      </c>
      <c r="N1852" s="100">
        <f t="shared" si="1876"/>
        <v>0</v>
      </c>
      <c r="O1852" s="100">
        <f t="shared" si="1876"/>
        <v>0</v>
      </c>
      <c r="P1852" s="100">
        <f t="shared" si="1876"/>
        <v>0</v>
      </c>
      <c r="Q1852" s="100">
        <f t="shared" si="1876"/>
        <v>0</v>
      </c>
      <c r="R1852" s="100">
        <f t="shared" si="1876"/>
        <v>0</v>
      </c>
      <c r="S1852" s="100">
        <f t="shared" si="1876"/>
        <v>0</v>
      </c>
      <c r="T1852" s="100">
        <f t="shared" si="1876"/>
        <v>0</v>
      </c>
      <c r="U1852" s="100">
        <f t="shared" si="1876"/>
        <v>0</v>
      </c>
      <c r="V1852"/>
    </row>
    <row r="1853" spans="1:22" x14ac:dyDescent="0.25">
      <c r="A1853" t="s">
        <v>95</v>
      </c>
      <c r="B1853" s="95">
        <v>45718</v>
      </c>
      <c r="C1853" t="s">
        <v>975</v>
      </c>
      <c r="D1853" s="2">
        <v>4</v>
      </c>
      <c r="E1853" t="s">
        <v>2324</v>
      </c>
      <c r="F1853" t="s">
        <v>1223</v>
      </c>
      <c r="H1853" s="2">
        <v>2</v>
      </c>
      <c r="I1853" t="s">
        <v>62</v>
      </c>
      <c r="J1853" t="s">
        <v>63</v>
      </c>
      <c r="K1853" s="161" t="str">
        <f t="shared" si="1823"/>
        <v>SB_04650_5701p57.22</v>
      </c>
      <c r="L1853" s="79">
        <v>0</v>
      </c>
      <c r="M1853" s="100">
        <f t="shared" ref="M1853:U1853" si="1877">(L1853*M$5)</f>
        <v>0</v>
      </c>
      <c r="N1853" s="100">
        <f t="shared" si="1877"/>
        <v>0</v>
      </c>
      <c r="O1853" s="100">
        <f t="shared" si="1877"/>
        <v>0</v>
      </c>
      <c r="P1853" s="100">
        <f t="shared" si="1877"/>
        <v>0</v>
      </c>
      <c r="Q1853" s="100">
        <f t="shared" si="1877"/>
        <v>0</v>
      </c>
      <c r="R1853" s="100">
        <f t="shared" si="1877"/>
        <v>0</v>
      </c>
      <c r="S1853" s="100">
        <f t="shared" si="1877"/>
        <v>0</v>
      </c>
      <c r="T1853" s="100">
        <f t="shared" si="1877"/>
        <v>0</v>
      </c>
      <c r="U1853" s="100">
        <f t="shared" si="1877"/>
        <v>0</v>
      </c>
      <c r="V1853"/>
    </row>
    <row r="1854" spans="1:22" x14ac:dyDescent="0.25">
      <c r="A1854" t="s">
        <v>95</v>
      </c>
      <c r="B1854" s="95">
        <v>45718</v>
      </c>
      <c r="C1854" t="s">
        <v>975</v>
      </c>
      <c r="D1854" s="2">
        <v>4</v>
      </c>
      <c r="E1854" t="s">
        <v>2325</v>
      </c>
      <c r="F1854" t="s">
        <v>1223</v>
      </c>
      <c r="H1854" s="2">
        <v>2</v>
      </c>
      <c r="I1854" t="s">
        <v>62</v>
      </c>
      <c r="J1854" t="s">
        <v>63</v>
      </c>
      <c r="K1854" s="161" t="str">
        <f t="shared" si="1823"/>
        <v>SB_04652_5701p57.22</v>
      </c>
      <c r="L1854" s="79">
        <v>0</v>
      </c>
      <c r="M1854" s="100">
        <f t="shared" ref="M1854:U1854" si="1878">(L1854*M$5)</f>
        <v>0</v>
      </c>
      <c r="N1854" s="100">
        <f t="shared" si="1878"/>
        <v>0</v>
      </c>
      <c r="O1854" s="100">
        <f t="shared" si="1878"/>
        <v>0</v>
      </c>
      <c r="P1854" s="100">
        <f t="shared" si="1878"/>
        <v>0</v>
      </c>
      <c r="Q1854" s="100">
        <f t="shared" si="1878"/>
        <v>0</v>
      </c>
      <c r="R1854" s="100">
        <f t="shared" si="1878"/>
        <v>0</v>
      </c>
      <c r="S1854" s="100">
        <f t="shared" si="1878"/>
        <v>0</v>
      </c>
      <c r="T1854" s="100">
        <f t="shared" si="1878"/>
        <v>0</v>
      </c>
      <c r="U1854" s="100">
        <f t="shared" si="1878"/>
        <v>0</v>
      </c>
      <c r="V1854"/>
    </row>
    <row r="1855" spans="1:22" x14ac:dyDescent="0.25">
      <c r="A1855" t="s">
        <v>95</v>
      </c>
      <c r="B1855" s="95">
        <v>45718</v>
      </c>
      <c r="C1855" t="s">
        <v>975</v>
      </c>
      <c r="D1855" s="2">
        <v>4</v>
      </c>
      <c r="E1855" t="s">
        <v>2326</v>
      </c>
      <c r="F1855" t="s">
        <v>2327</v>
      </c>
      <c r="H1855" s="2">
        <v>2</v>
      </c>
      <c r="I1855" t="s">
        <v>62</v>
      </c>
      <c r="J1855" t="s">
        <v>63</v>
      </c>
      <c r="K1855" s="161" t="str">
        <f t="shared" si="1823"/>
        <v>SB_04654_5701p57.22</v>
      </c>
      <c r="L1855" s="79">
        <v>0</v>
      </c>
      <c r="M1855" s="100">
        <f t="shared" ref="M1855:U1855" si="1879">(L1855*M$5)</f>
        <v>0</v>
      </c>
      <c r="N1855" s="100">
        <f t="shared" si="1879"/>
        <v>0</v>
      </c>
      <c r="O1855" s="100">
        <f t="shared" si="1879"/>
        <v>0</v>
      </c>
      <c r="P1855" s="100">
        <f t="shared" si="1879"/>
        <v>0</v>
      </c>
      <c r="Q1855" s="100">
        <f t="shared" si="1879"/>
        <v>0</v>
      </c>
      <c r="R1855" s="100">
        <f t="shared" si="1879"/>
        <v>0</v>
      </c>
      <c r="S1855" s="100">
        <f t="shared" si="1879"/>
        <v>0</v>
      </c>
      <c r="T1855" s="100">
        <f t="shared" si="1879"/>
        <v>0</v>
      </c>
      <c r="U1855" s="100">
        <f t="shared" si="1879"/>
        <v>0</v>
      </c>
      <c r="V1855"/>
    </row>
    <row r="1856" spans="1:22" x14ac:dyDescent="0.25">
      <c r="A1856" t="s">
        <v>95</v>
      </c>
      <c r="B1856" s="95">
        <v>45718</v>
      </c>
      <c r="C1856" t="s">
        <v>975</v>
      </c>
      <c r="D1856" s="2">
        <v>4</v>
      </c>
      <c r="E1856" t="s">
        <v>2328</v>
      </c>
      <c r="F1856" t="s">
        <v>2329</v>
      </c>
      <c r="H1856" s="2">
        <v>1</v>
      </c>
      <c r="I1856" t="s">
        <v>62</v>
      </c>
      <c r="J1856" t="s">
        <v>63</v>
      </c>
      <c r="K1856" s="161" t="str">
        <f t="shared" si="1823"/>
        <v>SB_04726_5712p57.22</v>
      </c>
      <c r="L1856" s="79">
        <v>0</v>
      </c>
      <c r="M1856" s="100">
        <f t="shared" ref="M1856:U1856" si="1880">(L1856*M$5)</f>
        <v>0</v>
      </c>
      <c r="N1856" s="100">
        <f t="shared" si="1880"/>
        <v>0</v>
      </c>
      <c r="O1856" s="100">
        <f t="shared" si="1880"/>
        <v>0</v>
      </c>
      <c r="P1856" s="100">
        <f t="shared" si="1880"/>
        <v>0</v>
      </c>
      <c r="Q1856" s="100">
        <f t="shared" si="1880"/>
        <v>0</v>
      </c>
      <c r="R1856" s="100">
        <f t="shared" si="1880"/>
        <v>0</v>
      </c>
      <c r="S1856" s="100">
        <f t="shared" si="1880"/>
        <v>0</v>
      </c>
      <c r="T1856" s="100">
        <f t="shared" si="1880"/>
        <v>0</v>
      </c>
      <c r="U1856" s="100">
        <f t="shared" si="1880"/>
        <v>0</v>
      </c>
      <c r="V1856"/>
    </row>
    <row r="1857" spans="1:22" x14ac:dyDescent="0.25">
      <c r="A1857" t="s">
        <v>95</v>
      </c>
      <c r="B1857" s="95">
        <v>45718</v>
      </c>
      <c r="C1857" t="s">
        <v>975</v>
      </c>
      <c r="D1857" s="2">
        <v>4</v>
      </c>
      <c r="E1857" t="s">
        <v>2330</v>
      </c>
      <c r="F1857" t="s">
        <v>2331</v>
      </c>
      <c r="H1857" s="2">
        <v>1</v>
      </c>
      <c r="I1857" t="s">
        <v>62</v>
      </c>
      <c r="J1857" t="s">
        <v>63</v>
      </c>
      <c r="K1857" s="161" t="str">
        <f t="shared" si="1823"/>
        <v>SB_04726_5713p57.22</v>
      </c>
      <c r="L1857" s="79">
        <v>0</v>
      </c>
      <c r="M1857" s="100">
        <f t="shared" ref="M1857:U1857" si="1881">(L1857*M$5)</f>
        <v>0</v>
      </c>
      <c r="N1857" s="100">
        <f t="shared" si="1881"/>
        <v>0</v>
      </c>
      <c r="O1857" s="100">
        <f t="shared" si="1881"/>
        <v>0</v>
      </c>
      <c r="P1857" s="100">
        <f t="shared" si="1881"/>
        <v>0</v>
      </c>
      <c r="Q1857" s="100">
        <f t="shared" si="1881"/>
        <v>0</v>
      </c>
      <c r="R1857" s="100">
        <f t="shared" si="1881"/>
        <v>0</v>
      </c>
      <c r="S1857" s="100">
        <f t="shared" si="1881"/>
        <v>0</v>
      </c>
      <c r="T1857" s="100">
        <f t="shared" si="1881"/>
        <v>0</v>
      </c>
      <c r="U1857" s="100">
        <f t="shared" si="1881"/>
        <v>0</v>
      </c>
      <c r="V1857"/>
    </row>
    <row r="1858" spans="1:22" x14ac:dyDescent="0.25">
      <c r="A1858" t="s">
        <v>95</v>
      </c>
      <c r="B1858" s="95">
        <v>45718</v>
      </c>
      <c r="C1858" t="s">
        <v>975</v>
      </c>
      <c r="D1858" s="2">
        <v>4</v>
      </c>
      <c r="E1858" t="s">
        <v>2332</v>
      </c>
      <c r="F1858" t="s">
        <v>2333</v>
      </c>
      <c r="H1858" s="2">
        <v>1</v>
      </c>
      <c r="I1858" t="s">
        <v>62</v>
      </c>
      <c r="J1858" t="s">
        <v>63</v>
      </c>
      <c r="K1858" s="161" t="str">
        <f t="shared" si="1823"/>
        <v>SB_04726_5714p57.22</v>
      </c>
      <c r="L1858" s="79">
        <v>0</v>
      </c>
      <c r="M1858" s="100">
        <f t="shared" ref="M1858:U1858" si="1882">(L1858*M$5)</f>
        <v>0</v>
      </c>
      <c r="N1858" s="100">
        <f t="shared" si="1882"/>
        <v>0</v>
      </c>
      <c r="O1858" s="100">
        <f t="shared" si="1882"/>
        <v>0</v>
      </c>
      <c r="P1858" s="100">
        <f t="shared" si="1882"/>
        <v>0</v>
      </c>
      <c r="Q1858" s="100">
        <f t="shared" si="1882"/>
        <v>0</v>
      </c>
      <c r="R1858" s="100">
        <f t="shared" si="1882"/>
        <v>0</v>
      </c>
      <c r="S1858" s="100">
        <f t="shared" si="1882"/>
        <v>0</v>
      </c>
      <c r="T1858" s="100">
        <f t="shared" si="1882"/>
        <v>0</v>
      </c>
      <c r="U1858" s="100">
        <f t="shared" si="1882"/>
        <v>0</v>
      </c>
      <c r="V1858"/>
    </row>
    <row r="1859" spans="1:22" x14ac:dyDescent="0.25">
      <c r="A1859" t="s">
        <v>86</v>
      </c>
      <c r="B1859" s="95">
        <v>45717</v>
      </c>
      <c r="C1859" t="s">
        <v>975</v>
      </c>
      <c r="D1859" s="2">
        <v>1</v>
      </c>
      <c r="E1859" t="s">
        <v>2334</v>
      </c>
      <c r="F1859" t="s">
        <v>1291</v>
      </c>
      <c r="H1859" s="2">
        <v>1</v>
      </c>
      <c r="I1859" t="s">
        <v>39</v>
      </c>
      <c r="J1859" t="s">
        <v>1139</v>
      </c>
      <c r="K1859" s="161" t="str">
        <f t="shared" si="1823"/>
        <v>SB_1668_5701p57.08</v>
      </c>
      <c r="L1859" s="79">
        <v>0</v>
      </c>
      <c r="M1859" s="100">
        <f t="shared" ref="M1859:U1859" si="1883">(L1859*M$5)</f>
        <v>0</v>
      </c>
      <c r="N1859" s="100">
        <f t="shared" si="1883"/>
        <v>0</v>
      </c>
      <c r="O1859" s="100">
        <f t="shared" si="1883"/>
        <v>0</v>
      </c>
      <c r="P1859" s="100">
        <f t="shared" si="1883"/>
        <v>0</v>
      </c>
      <c r="Q1859" s="100">
        <f t="shared" si="1883"/>
        <v>0</v>
      </c>
      <c r="R1859" s="100">
        <f t="shared" si="1883"/>
        <v>0</v>
      </c>
      <c r="S1859" s="100">
        <f t="shared" si="1883"/>
        <v>0</v>
      </c>
      <c r="T1859" s="100">
        <f t="shared" si="1883"/>
        <v>0</v>
      </c>
      <c r="U1859" s="100">
        <f t="shared" si="1883"/>
        <v>0</v>
      </c>
      <c r="V1859"/>
    </row>
    <row r="1860" spans="1:22" x14ac:dyDescent="0.25">
      <c r="A1860" t="s">
        <v>86</v>
      </c>
      <c r="B1860" s="95">
        <v>45717</v>
      </c>
      <c r="C1860" t="s">
        <v>975</v>
      </c>
      <c r="D1860" s="2">
        <v>1</v>
      </c>
      <c r="E1860" t="s">
        <v>2335</v>
      </c>
      <c r="F1860" t="s">
        <v>1291</v>
      </c>
      <c r="H1860" s="2">
        <v>1</v>
      </c>
      <c r="I1860" t="s">
        <v>39</v>
      </c>
      <c r="J1860" t="s">
        <v>1139</v>
      </c>
      <c r="K1860" s="161" t="str">
        <f t="shared" si="1823"/>
        <v>SB_1743A_5701p57.08</v>
      </c>
      <c r="L1860" s="79">
        <v>0</v>
      </c>
      <c r="M1860" s="100">
        <f t="shared" ref="M1860:U1860" si="1884">(L1860*M$5)</f>
        <v>0</v>
      </c>
      <c r="N1860" s="100">
        <f t="shared" si="1884"/>
        <v>0</v>
      </c>
      <c r="O1860" s="100">
        <f t="shared" si="1884"/>
        <v>0</v>
      </c>
      <c r="P1860" s="100">
        <f t="shared" si="1884"/>
        <v>0</v>
      </c>
      <c r="Q1860" s="100">
        <f t="shared" si="1884"/>
        <v>0</v>
      </c>
      <c r="R1860" s="100">
        <f t="shared" si="1884"/>
        <v>0</v>
      </c>
      <c r="S1860" s="100">
        <f t="shared" si="1884"/>
        <v>0</v>
      </c>
      <c r="T1860" s="100">
        <f t="shared" si="1884"/>
        <v>0</v>
      </c>
      <c r="U1860" s="100">
        <f t="shared" si="1884"/>
        <v>0</v>
      </c>
      <c r="V1860"/>
    </row>
    <row r="1861" spans="1:22" x14ac:dyDescent="0.25">
      <c r="A1861"/>
      <c r="B1861" s="95">
        <v>45809</v>
      </c>
      <c r="C1861" t="s">
        <v>2336</v>
      </c>
      <c r="D1861" s="2">
        <v>1</v>
      </c>
      <c r="E1861" t="s">
        <v>2337</v>
      </c>
      <c r="F1861" t="s">
        <v>1133</v>
      </c>
      <c r="H1861" s="2">
        <v>1</v>
      </c>
      <c r="I1861" t="s">
        <v>45</v>
      </c>
      <c r="J1861" t="s">
        <v>46</v>
      </c>
      <c r="K1861" s="161" t="str">
        <f t="shared" si="1823"/>
        <v>SH_01_059_5701p57.12</v>
      </c>
      <c r="L1861" s="79">
        <v>0</v>
      </c>
      <c r="M1861" s="100">
        <f t="shared" ref="M1861:U1861" si="1885">(L1861*M$5)</f>
        <v>0</v>
      </c>
      <c r="N1861" s="100">
        <f t="shared" si="1885"/>
        <v>0</v>
      </c>
      <c r="O1861" s="100">
        <f t="shared" si="1885"/>
        <v>0</v>
      </c>
      <c r="P1861" s="100">
        <f t="shared" si="1885"/>
        <v>0</v>
      </c>
      <c r="Q1861" s="100">
        <f t="shared" si="1885"/>
        <v>0</v>
      </c>
      <c r="R1861" s="100">
        <f t="shared" si="1885"/>
        <v>0</v>
      </c>
      <c r="S1861" s="100">
        <f t="shared" si="1885"/>
        <v>0</v>
      </c>
      <c r="T1861" s="100">
        <f t="shared" si="1885"/>
        <v>0</v>
      </c>
      <c r="U1861" s="100">
        <f t="shared" si="1885"/>
        <v>0</v>
      </c>
      <c r="V1861"/>
    </row>
    <row r="1862" spans="1:22" x14ac:dyDescent="0.25">
      <c r="A1862" t="s">
        <v>112</v>
      </c>
      <c r="B1862" s="95">
        <v>45778</v>
      </c>
      <c r="C1862" t="s">
        <v>2336</v>
      </c>
      <c r="D1862" s="2" t="s">
        <v>88</v>
      </c>
      <c r="E1862" t="s">
        <v>2338</v>
      </c>
      <c r="F1862" t="s">
        <v>2339</v>
      </c>
      <c r="H1862" s="2">
        <v>3</v>
      </c>
      <c r="I1862" t="s">
        <v>62</v>
      </c>
      <c r="J1862" t="s">
        <v>63</v>
      </c>
      <c r="K1862" s="161" t="str">
        <f t="shared" si="1823"/>
        <v>SH_01031_5701p57.22</v>
      </c>
      <c r="L1862" s="79">
        <v>0</v>
      </c>
      <c r="M1862" s="100">
        <f t="shared" ref="M1862:U1862" si="1886">(L1862*M$5)</f>
        <v>0</v>
      </c>
      <c r="N1862" s="100">
        <f t="shared" si="1886"/>
        <v>0</v>
      </c>
      <c r="O1862" s="100">
        <f t="shared" si="1886"/>
        <v>0</v>
      </c>
      <c r="P1862" s="100">
        <f t="shared" si="1886"/>
        <v>0</v>
      </c>
      <c r="Q1862" s="100">
        <f t="shared" si="1886"/>
        <v>0</v>
      </c>
      <c r="R1862" s="100">
        <f t="shared" si="1886"/>
        <v>0</v>
      </c>
      <c r="S1862" s="100">
        <f t="shared" si="1886"/>
        <v>0</v>
      </c>
      <c r="T1862" s="100">
        <f t="shared" si="1886"/>
        <v>0</v>
      </c>
      <c r="U1862" s="100">
        <f t="shared" si="1886"/>
        <v>0</v>
      </c>
      <c r="V1862"/>
    </row>
    <row r="1863" spans="1:22" x14ac:dyDescent="0.25">
      <c r="A1863" t="s">
        <v>95</v>
      </c>
      <c r="B1863" s="95">
        <v>45658</v>
      </c>
      <c r="C1863" t="s">
        <v>2336</v>
      </c>
      <c r="D1863" s="2">
        <v>3</v>
      </c>
      <c r="E1863" t="s">
        <v>2340</v>
      </c>
      <c r="F1863" t="s">
        <v>2341</v>
      </c>
      <c r="H1863" s="2">
        <v>1</v>
      </c>
      <c r="I1863" t="s">
        <v>39</v>
      </c>
      <c r="J1863" t="s">
        <v>1139</v>
      </c>
      <c r="K1863" s="161" t="str">
        <f t="shared" si="1823"/>
        <v>SH_03050_5701p57.08</v>
      </c>
      <c r="L1863" s="79">
        <v>0</v>
      </c>
      <c r="M1863" s="100">
        <f t="shared" ref="M1863:U1863" si="1887">(L1863*M$5)</f>
        <v>0</v>
      </c>
      <c r="N1863" s="100">
        <f t="shared" si="1887"/>
        <v>0</v>
      </c>
      <c r="O1863" s="100">
        <f t="shared" si="1887"/>
        <v>0</v>
      </c>
      <c r="P1863" s="100">
        <f t="shared" si="1887"/>
        <v>0</v>
      </c>
      <c r="Q1863" s="100">
        <f t="shared" si="1887"/>
        <v>0</v>
      </c>
      <c r="R1863" s="100">
        <f t="shared" si="1887"/>
        <v>0</v>
      </c>
      <c r="S1863" s="100">
        <f t="shared" si="1887"/>
        <v>0</v>
      </c>
      <c r="T1863" s="100">
        <f t="shared" si="1887"/>
        <v>0</v>
      </c>
      <c r="U1863" s="100">
        <f t="shared" si="1887"/>
        <v>0</v>
      </c>
      <c r="V1863"/>
    </row>
    <row r="1864" spans="1:22" x14ac:dyDescent="0.25">
      <c r="A1864" t="s">
        <v>95</v>
      </c>
      <c r="B1864" s="95">
        <v>45778</v>
      </c>
      <c r="C1864" t="s">
        <v>2336</v>
      </c>
      <c r="D1864" s="2">
        <v>3</v>
      </c>
      <c r="E1864" t="s">
        <v>2342</v>
      </c>
      <c r="F1864" t="s">
        <v>2343</v>
      </c>
      <c r="G1864" t="s">
        <v>2344</v>
      </c>
      <c r="H1864" s="2">
        <v>1</v>
      </c>
      <c r="I1864" t="s">
        <v>62</v>
      </c>
      <c r="J1864" t="s">
        <v>63</v>
      </c>
      <c r="K1864" s="161" t="str">
        <f t="shared" ref="K1864:K1924" si="1888">CONCATENATE(E1864,I1864)</f>
        <v>SH_03051_5701p57.22</v>
      </c>
      <c r="L1864" s="79">
        <v>0</v>
      </c>
      <c r="M1864" s="100">
        <f t="shared" ref="M1864:U1864" si="1889">(L1864*M$5)</f>
        <v>0</v>
      </c>
      <c r="N1864" s="100">
        <f t="shared" si="1889"/>
        <v>0</v>
      </c>
      <c r="O1864" s="100">
        <f t="shared" si="1889"/>
        <v>0</v>
      </c>
      <c r="P1864" s="100">
        <f t="shared" si="1889"/>
        <v>0</v>
      </c>
      <c r="Q1864" s="100">
        <f t="shared" si="1889"/>
        <v>0</v>
      </c>
      <c r="R1864" s="100">
        <f t="shared" si="1889"/>
        <v>0</v>
      </c>
      <c r="S1864" s="100">
        <f t="shared" si="1889"/>
        <v>0</v>
      </c>
      <c r="T1864" s="100">
        <f t="shared" si="1889"/>
        <v>0</v>
      </c>
      <c r="U1864" s="100">
        <f t="shared" si="1889"/>
        <v>0</v>
      </c>
      <c r="V1864"/>
    </row>
    <row r="1865" spans="1:22" x14ac:dyDescent="0.25">
      <c r="A1865" t="s">
        <v>604</v>
      </c>
      <c r="B1865" s="95">
        <v>45778</v>
      </c>
      <c r="C1865" t="s">
        <v>2336</v>
      </c>
      <c r="D1865" s="2">
        <v>3</v>
      </c>
      <c r="E1865" t="s">
        <v>2345</v>
      </c>
      <c r="F1865" t="s">
        <v>2346</v>
      </c>
      <c r="G1865" t="s">
        <v>2347</v>
      </c>
      <c r="H1865" s="2">
        <v>1</v>
      </c>
      <c r="I1865" t="s">
        <v>62</v>
      </c>
      <c r="J1865" t="s">
        <v>63</v>
      </c>
      <c r="K1865" s="161" t="str">
        <f t="shared" si="1888"/>
        <v>SH_03058_5701p57.22</v>
      </c>
      <c r="L1865" s="79">
        <v>0</v>
      </c>
      <c r="M1865" s="100">
        <f t="shared" ref="M1865:U1865" si="1890">(L1865*M$5)</f>
        <v>0</v>
      </c>
      <c r="N1865" s="100">
        <f t="shared" si="1890"/>
        <v>0</v>
      </c>
      <c r="O1865" s="100">
        <f t="shared" si="1890"/>
        <v>0</v>
      </c>
      <c r="P1865" s="100">
        <f t="shared" si="1890"/>
        <v>0</v>
      </c>
      <c r="Q1865" s="100">
        <f t="shared" si="1890"/>
        <v>0</v>
      </c>
      <c r="R1865" s="100">
        <f t="shared" si="1890"/>
        <v>0</v>
      </c>
      <c r="S1865" s="100">
        <f t="shared" si="1890"/>
        <v>0</v>
      </c>
      <c r="T1865" s="100">
        <f t="shared" si="1890"/>
        <v>0</v>
      </c>
      <c r="U1865" s="100">
        <f t="shared" si="1890"/>
        <v>0</v>
      </c>
      <c r="V1865"/>
    </row>
    <row r="1866" spans="1:22" x14ac:dyDescent="0.25">
      <c r="A1866" t="s">
        <v>112</v>
      </c>
      <c r="B1866" s="95">
        <v>45778</v>
      </c>
      <c r="C1866" t="s">
        <v>2336</v>
      </c>
      <c r="D1866" s="2" t="s">
        <v>88</v>
      </c>
      <c r="E1866" t="s">
        <v>2348</v>
      </c>
      <c r="F1866" t="s">
        <v>2349</v>
      </c>
      <c r="G1866" t="s">
        <v>2350</v>
      </c>
      <c r="H1866" s="2">
        <v>1</v>
      </c>
      <c r="I1866" t="s">
        <v>62</v>
      </c>
      <c r="J1866" t="s">
        <v>63</v>
      </c>
      <c r="K1866" s="161" t="str">
        <f t="shared" si="1888"/>
        <v>SH_D_____5702p57.22</v>
      </c>
      <c r="L1866" s="79">
        <v>0</v>
      </c>
      <c r="M1866" s="100">
        <f t="shared" ref="M1866:U1866" si="1891">(L1866*M$5)</f>
        <v>0</v>
      </c>
      <c r="N1866" s="100">
        <f t="shared" si="1891"/>
        <v>0</v>
      </c>
      <c r="O1866" s="100">
        <f t="shared" si="1891"/>
        <v>0</v>
      </c>
      <c r="P1866" s="100">
        <f t="shared" si="1891"/>
        <v>0</v>
      </c>
      <c r="Q1866" s="100">
        <f t="shared" si="1891"/>
        <v>0</v>
      </c>
      <c r="R1866" s="100">
        <f t="shared" si="1891"/>
        <v>0</v>
      </c>
      <c r="S1866" s="100">
        <f t="shared" si="1891"/>
        <v>0</v>
      </c>
      <c r="T1866" s="100">
        <f t="shared" si="1891"/>
        <v>0</v>
      </c>
      <c r="U1866" s="100">
        <f t="shared" si="1891"/>
        <v>0</v>
      </c>
      <c r="V1866"/>
    </row>
    <row r="1867" spans="1:22" x14ac:dyDescent="0.25">
      <c r="A1867" t="s">
        <v>112</v>
      </c>
      <c r="B1867" s="95">
        <v>45778</v>
      </c>
      <c r="C1867" t="s">
        <v>2336</v>
      </c>
      <c r="D1867" s="2" t="s">
        <v>88</v>
      </c>
      <c r="E1867" t="s">
        <v>2351</v>
      </c>
      <c r="F1867" t="s">
        <v>2352</v>
      </c>
      <c r="G1867" t="s">
        <v>2350</v>
      </c>
      <c r="H1867" s="2">
        <v>1</v>
      </c>
      <c r="I1867" t="s">
        <v>62</v>
      </c>
      <c r="J1867" t="s">
        <v>63</v>
      </c>
      <c r="K1867" s="161" t="str">
        <f t="shared" si="1888"/>
        <v>SH_D_____5703p57.22</v>
      </c>
      <c r="L1867" s="79">
        <v>0</v>
      </c>
      <c r="M1867" s="100">
        <f t="shared" ref="M1867:U1867" si="1892">(L1867*M$5)</f>
        <v>0</v>
      </c>
      <c r="N1867" s="100">
        <f t="shared" si="1892"/>
        <v>0</v>
      </c>
      <c r="O1867" s="100">
        <f t="shared" si="1892"/>
        <v>0</v>
      </c>
      <c r="P1867" s="100">
        <f t="shared" si="1892"/>
        <v>0</v>
      </c>
      <c r="Q1867" s="100">
        <f t="shared" si="1892"/>
        <v>0</v>
      </c>
      <c r="R1867" s="100">
        <f t="shared" si="1892"/>
        <v>0</v>
      </c>
      <c r="S1867" s="100">
        <f t="shared" si="1892"/>
        <v>0</v>
      </c>
      <c r="T1867" s="100">
        <f t="shared" si="1892"/>
        <v>0</v>
      </c>
      <c r="U1867" s="100">
        <f t="shared" si="1892"/>
        <v>0</v>
      </c>
      <c r="V1867"/>
    </row>
    <row r="1868" spans="1:22" x14ac:dyDescent="0.25">
      <c r="A1868" t="s">
        <v>95</v>
      </c>
      <c r="B1868" s="95">
        <v>45717</v>
      </c>
      <c r="C1868" t="s">
        <v>1039</v>
      </c>
      <c r="D1868" s="2" t="s">
        <v>88</v>
      </c>
      <c r="E1868" t="s">
        <v>2353</v>
      </c>
      <c r="F1868" t="s">
        <v>1208</v>
      </c>
      <c r="H1868" s="2">
        <v>11</v>
      </c>
      <c r="I1868" t="s">
        <v>62</v>
      </c>
      <c r="J1868" t="s">
        <v>63</v>
      </c>
      <c r="K1868" s="161" t="str">
        <f t="shared" si="1888"/>
        <v>SK__DXXX_5701p57.22</v>
      </c>
      <c r="L1868" s="79">
        <v>0</v>
      </c>
      <c r="M1868" s="100">
        <f t="shared" ref="M1868:U1868" si="1893">(L1868*M$5)</f>
        <v>0</v>
      </c>
      <c r="N1868" s="100">
        <f t="shared" si="1893"/>
        <v>0</v>
      </c>
      <c r="O1868" s="100">
        <f t="shared" si="1893"/>
        <v>0</v>
      </c>
      <c r="P1868" s="100">
        <f t="shared" si="1893"/>
        <v>0</v>
      </c>
      <c r="Q1868" s="100">
        <f t="shared" si="1893"/>
        <v>0</v>
      </c>
      <c r="R1868" s="100">
        <f t="shared" si="1893"/>
        <v>0</v>
      </c>
      <c r="S1868" s="100">
        <f t="shared" si="1893"/>
        <v>0</v>
      </c>
      <c r="T1868" s="100">
        <f t="shared" si="1893"/>
        <v>0</v>
      </c>
      <c r="U1868" s="100">
        <f t="shared" si="1893"/>
        <v>0</v>
      </c>
      <c r="V1868"/>
    </row>
    <row r="1869" spans="1:22" x14ac:dyDescent="0.25">
      <c r="A1869" t="s">
        <v>86</v>
      </c>
      <c r="B1869" s="95">
        <v>45717</v>
      </c>
      <c r="C1869" t="s">
        <v>1039</v>
      </c>
      <c r="D1869" s="2" t="s">
        <v>88</v>
      </c>
      <c r="E1869" t="s">
        <v>2354</v>
      </c>
      <c r="F1869" t="s">
        <v>1201</v>
      </c>
      <c r="H1869" s="2">
        <v>18</v>
      </c>
      <c r="I1869" t="s">
        <v>39</v>
      </c>
      <c r="J1869" t="s">
        <v>1139</v>
      </c>
      <c r="K1869" s="161" t="str">
        <f t="shared" si="1888"/>
        <v>SK__DXXX_5702p57.08</v>
      </c>
      <c r="L1869" s="79">
        <v>0</v>
      </c>
      <c r="M1869" s="100">
        <f t="shared" ref="M1869:U1869" si="1894">(L1869*M$5)</f>
        <v>0</v>
      </c>
      <c r="N1869" s="100">
        <f t="shared" si="1894"/>
        <v>0</v>
      </c>
      <c r="O1869" s="100">
        <f t="shared" si="1894"/>
        <v>0</v>
      </c>
      <c r="P1869" s="100">
        <f t="shared" si="1894"/>
        <v>0</v>
      </c>
      <c r="Q1869" s="100">
        <f t="shared" si="1894"/>
        <v>0</v>
      </c>
      <c r="R1869" s="100">
        <f t="shared" si="1894"/>
        <v>0</v>
      </c>
      <c r="S1869" s="100">
        <f t="shared" si="1894"/>
        <v>0</v>
      </c>
      <c r="T1869" s="100">
        <f t="shared" si="1894"/>
        <v>0</v>
      </c>
      <c r="U1869" s="100">
        <f t="shared" si="1894"/>
        <v>0</v>
      </c>
      <c r="V1869"/>
    </row>
    <row r="1870" spans="1:22" x14ac:dyDescent="0.25">
      <c r="A1870" t="s">
        <v>95</v>
      </c>
      <c r="B1870" s="95">
        <v>45658</v>
      </c>
      <c r="C1870" t="s">
        <v>1039</v>
      </c>
      <c r="D1870" s="2">
        <v>0</v>
      </c>
      <c r="E1870" t="s">
        <v>2355</v>
      </c>
      <c r="F1870" t="s">
        <v>1299</v>
      </c>
      <c r="H1870" s="2">
        <v>2</v>
      </c>
      <c r="I1870" t="s">
        <v>45</v>
      </c>
      <c r="J1870" t="s">
        <v>46</v>
      </c>
      <c r="K1870" s="161" t="str">
        <f t="shared" si="1888"/>
        <v>SK_00_182_5501p57.12</v>
      </c>
      <c r="L1870" s="79">
        <v>0</v>
      </c>
      <c r="M1870" s="100">
        <f t="shared" ref="M1870:U1870" si="1895">(L1870*M$5)</f>
        <v>0</v>
      </c>
      <c r="N1870" s="100">
        <f t="shared" si="1895"/>
        <v>0</v>
      </c>
      <c r="O1870" s="100">
        <f t="shared" si="1895"/>
        <v>0</v>
      </c>
      <c r="P1870" s="100">
        <f t="shared" si="1895"/>
        <v>0</v>
      </c>
      <c r="Q1870" s="100">
        <f t="shared" si="1895"/>
        <v>0</v>
      </c>
      <c r="R1870" s="100">
        <f t="shared" si="1895"/>
        <v>0</v>
      </c>
      <c r="S1870" s="100">
        <f t="shared" si="1895"/>
        <v>0</v>
      </c>
      <c r="T1870" s="100">
        <f t="shared" si="1895"/>
        <v>0</v>
      </c>
      <c r="U1870" s="100">
        <f t="shared" si="1895"/>
        <v>0</v>
      </c>
      <c r="V1870"/>
    </row>
    <row r="1871" spans="1:22" x14ac:dyDescent="0.25">
      <c r="A1871" t="s">
        <v>112</v>
      </c>
      <c r="B1871" s="95">
        <v>45809</v>
      </c>
      <c r="C1871" t="s">
        <v>1039</v>
      </c>
      <c r="D1871" s="2">
        <v>0</v>
      </c>
      <c r="E1871" t="s">
        <v>2356</v>
      </c>
      <c r="F1871" t="s">
        <v>2357</v>
      </c>
      <c r="G1871" t="s">
        <v>1321</v>
      </c>
      <c r="H1871" s="2">
        <v>1</v>
      </c>
      <c r="I1871" t="s">
        <v>62</v>
      </c>
      <c r="J1871" t="s">
        <v>63</v>
      </c>
      <c r="K1871" s="161" t="str">
        <f t="shared" si="1888"/>
        <v>SK_00102_5701p57.22</v>
      </c>
      <c r="L1871" s="79">
        <v>0</v>
      </c>
      <c r="M1871" s="100">
        <f t="shared" ref="M1871:U1871" si="1896">(L1871*M$5)</f>
        <v>0</v>
      </c>
      <c r="N1871" s="100">
        <f t="shared" si="1896"/>
        <v>0</v>
      </c>
      <c r="O1871" s="100">
        <f t="shared" si="1896"/>
        <v>0</v>
      </c>
      <c r="P1871" s="100">
        <f t="shared" si="1896"/>
        <v>0</v>
      </c>
      <c r="Q1871" s="100">
        <f t="shared" si="1896"/>
        <v>0</v>
      </c>
      <c r="R1871" s="100">
        <f t="shared" si="1896"/>
        <v>0</v>
      </c>
      <c r="S1871" s="100">
        <f t="shared" si="1896"/>
        <v>0</v>
      </c>
      <c r="T1871" s="100">
        <f t="shared" si="1896"/>
        <v>0</v>
      </c>
      <c r="U1871" s="100">
        <f t="shared" si="1896"/>
        <v>0</v>
      </c>
      <c r="V1871"/>
    </row>
    <row r="1872" spans="1:22" x14ac:dyDescent="0.25">
      <c r="A1872" t="s">
        <v>112</v>
      </c>
      <c r="B1872" s="95">
        <v>45809</v>
      </c>
      <c r="C1872" t="s">
        <v>1039</v>
      </c>
      <c r="D1872" s="2">
        <v>0</v>
      </c>
      <c r="E1872" t="s">
        <v>2358</v>
      </c>
      <c r="F1872" t="s">
        <v>2359</v>
      </c>
      <c r="G1872" t="s">
        <v>1321</v>
      </c>
      <c r="H1872" s="2">
        <v>1</v>
      </c>
      <c r="I1872" t="s">
        <v>62</v>
      </c>
      <c r="J1872" t="s">
        <v>63</v>
      </c>
      <c r="K1872" s="161" t="str">
        <f t="shared" si="1888"/>
        <v>SK_00102_5702p57.22</v>
      </c>
      <c r="L1872" s="79">
        <v>0</v>
      </c>
      <c r="M1872" s="100">
        <f t="shared" ref="M1872:U1872" si="1897">(L1872*M$5)</f>
        <v>0</v>
      </c>
      <c r="N1872" s="100">
        <f t="shared" si="1897"/>
        <v>0</v>
      </c>
      <c r="O1872" s="100">
        <f t="shared" si="1897"/>
        <v>0</v>
      </c>
      <c r="P1872" s="100">
        <f t="shared" si="1897"/>
        <v>0</v>
      </c>
      <c r="Q1872" s="100">
        <f t="shared" si="1897"/>
        <v>0</v>
      </c>
      <c r="R1872" s="100">
        <f t="shared" si="1897"/>
        <v>0</v>
      </c>
      <c r="S1872" s="100">
        <f t="shared" si="1897"/>
        <v>0</v>
      </c>
      <c r="T1872" s="100">
        <f t="shared" si="1897"/>
        <v>0</v>
      </c>
      <c r="U1872" s="100">
        <f t="shared" si="1897"/>
        <v>0</v>
      </c>
      <c r="V1872"/>
    </row>
    <row r="1873" spans="1:22" x14ac:dyDescent="0.25">
      <c r="A1873" t="s">
        <v>112</v>
      </c>
      <c r="B1873" s="95">
        <v>45809</v>
      </c>
      <c r="C1873" t="s">
        <v>1039</v>
      </c>
      <c r="D1873" s="2">
        <v>0</v>
      </c>
      <c r="E1873" t="s">
        <v>2360</v>
      </c>
      <c r="F1873" t="s">
        <v>2361</v>
      </c>
      <c r="H1873" s="2">
        <v>1</v>
      </c>
      <c r="I1873" t="s">
        <v>47</v>
      </c>
      <c r="J1873" t="s">
        <v>48</v>
      </c>
      <c r="K1873" s="161" t="str">
        <f t="shared" si="1888"/>
        <v>SK_00121_5701p57.13</v>
      </c>
      <c r="L1873" s="79">
        <v>0</v>
      </c>
      <c r="M1873" s="100">
        <f t="shared" ref="M1873:U1873" si="1898">(L1873*M$5)</f>
        <v>0</v>
      </c>
      <c r="N1873" s="100">
        <f t="shared" si="1898"/>
        <v>0</v>
      </c>
      <c r="O1873" s="100">
        <f t="shared" si="1898"/>
        <v>0</v>
      </c>
      <c r="P1873" s="100">
        <f t="shared" si="1898"/>
        <v>0</v>
      </c>
      <c r="Q1873" s="100">
        <f t="shared" si="1898"/>
        <v>0</v>
      </c>
      <c r="R1873" s="100">
        <f t="shared" si="1898"/>
        <v>0</v>
      </c>
      <c r="S1873" s="100">
        <f t="shared" si="1898"/>
        <v>0</v>
      </c>
      <c r="T1873" s="100">
        <f t="shared" si="1898"/>
        <v>0</v>
      </c>
      <c r="U1873" s="100">
        <f t="shared" si="1898"/>
        <v>0</v>
      </c>
      <c r="V1873"/>
    </row>
    <row r="1874" spans="1:22" x14ac:dyDescent="0.25">
      <c r="A1874" t="s">
        <v>112</v>
      </c>
      <c r="B1874" s="95">
        <v>45809</v>
      </c>
      <c r="C1874" t="s">
        <v>1039</v>
      </c>
      <c r="D1874" s="2">
        <v>0</v>
      </c>
      <c r="E1874" t="s">
        <v>2362</v>
      </c>
      <c r="F1874" t="s">
        <v>2363</v>
      </c>
      <c r="H1874" s="2">
        <v>1</v>
      </c>
      <c r="I1874" t="s">
        <v>47</v>
      </c>
      <c r="J1874" t="s">
        <v>48</v>
      </c>
      <c r="K1874" s="161" t="str">
        <f t="shared" si="1888"/>
        <v>SK_00125_5701p57.13</v>
      </c>
      <c r="L1874" s="79">
        <v>0</v>
      </c>
      <c r="M1874" s="100">
        <f t="shared" ref="M1874:U1874" si="1899">(L1874*M$5)</f>
        <v>0</v>
      </c>
      <c r="N1874" s="100">
        <f t="shared" si="1899"/>
        <v>0</v>
      </c>
      <c r="O1874" s="100">
        <f t="shared" si="1899"/>
        <v>0</v>
      </c>
      <c r="P1874" s="100">
        <f t="shared" si="1899"/>
        <v>0</v>
      </c>
      <c r="Q1874" s="100">
        <f t="shared" si="1899"/>
        <v>0</v>
      </c>
      <c r="R1874" s="100">
        <f t="shared" si="1899"/>
        <v>0</v>
      </c>
      <c r="S1874" s="100">
        <f t="shared" si="1899"/>
        <v>0</v>
      </c>
      <c r="T1874" s="100">
        <f t="shared" si="1899"/>
        <v>0</v>
      </c>
      <c r="U1874" s="100">
        <f t="shared" si="1899"/>
        <v>0</v>
      </c>
      <c r="V1874"/>
    </row>
    <row r="1875" spans="1:22" x14ac:dyDescent="0.25">
      <c r="A1875" t="s">
        <v>112</v>
      </c>
      <c r="B1875" s="95">
        <v>45809</v>
      </c>
      <c r="C1875" t="s">
        <v>1039</v>
      </c>
      <c r="D1875" s="2">
        <v>0</v>
      </c>
      <c r="E1875" t="s">
        <v>2364</v>
      </c>
      <c r="F1875" t="s">
        <v>2365</v>
      </c>
      <c r="G1875" t="s">
        <v>2366</v>
      </c>
      <c r="H1875" s="2">
        <v>1</v>
      </c>
      <c r="I1875" t="s">
        <v>62</v>
      </c>
      <c r="J1875" t="s">
        <v>63</v>
      </c>
      <c r="K1875" s="161" t="str">
        <f t="shared" si="1888"/>
        <v>SK_00230_5701p57.22</v>
      </c>
      <c r="L1875" s="79">
        <v>0</v>
      </c>
      <c r="M1875" s="100">
        <f t="shared" ref="M1875:U1875" si="1900">(L1875*M$5)</f>
        <v>0</v>
      </c>
      <c r="N1875" s="100">
        <f t="shared" si="1900"/>
        <v>0</v>
      </c>
      <c r="O1875" s="100">
        <f t="shared" si="1900"/>
        <v>0</v>
      </c>
      <c r="P1875" s="100">
        <f t="shared" si="1900"/>
        <v>0</v>
      </c>
      <c r="Q1875" s="100">
        <f t="shared" si="1900"/>
        <v>0</v>
      </c>
      <c r="R1875" s="100">
        <f t="shared" si="1900"/>
        <v>0</v>
      </c>
      <c r="S1875" s="100">
        <f t="shared" si="1900"/>
        <v>0</v>
      </c>
      <c r="T1875" s="100">
        <f t="shared" si="1900"/>
        <v>0</v>
      </c>
      <c r="U1875" s="100">
        <f t="shared" si="1900"/>
        <v>0</v>
      </c>
      <c r="V1875"/>
    </row>
    <row r="1876" spans="1:22" x14ac:dyDescent="0.25">
      <c r="A1876" t="s">
        <v>112</v>
      </c>
      <c r="B1876" s="95">
        <v>45778</v>
      </c>
      <c r="C1876" t="s">
        <v>1039</v>
      </c>
      <c r="D1876" s="2">
        <v>0</v>
      </c>
      <c r="E1876" t="s">
        <v>2367</v>
      </c>
      <c r="F1876" t="s">
        <v>1402</v>
      </c>
      <c r="H1876" s="2">
        <v>1</v>
      </c>
      <c r="I1876" t="s">
        <v>47</v>
      </c>
      <c r="J1876" t="s">
        <v>48</v>
      </c>
      <c r="K1876" s="161" t="str">
        <f t="shared" si="1888"/>
        <v>SK_00304_5730p57.13</v>
      </c>
      <c r="L1876" s="79">
        <v>0</v>
      </c>
      <c r="M1876" s="100">
        <f t="shared" ref="M1876:U1876" si="1901">(L1876*M$5)</f>
        <v>0</v>
      </c>
      <c r="N1876" s="100">
        <f t="shared" si="1901"/>
        <v>0</v>
      </c>
      <c r="O1876" s="100">
        <f t="shared" si="1901"/>
        <v>0</v>
      </c>
      <c r="P1876" s="100">
        <f t="shared" si="1901"/>
        <v>0</v>
      </c>
      <c r="Q1876" s="100">
        <f t="shared" si="1901"/>
        <v>0</v>
      </c>
      <c r="R1876" s="100">
        <f t="shared" si="1901"/>
        <v>0</v>
      </c>
      <c r="S1876" s="100">
        <f t="shared" si="1901"/>
        <v>0</v>
      </c>
      <c r="T1876" s="100">
        <f t="shared" si="1901"/>
        <v>0</v>
      </c>
      <c r="U1876" s="100">
        <f t="shared" si="1901"/>
        <v>0</v>
      </c>
      <c r="V1876"/>
    </row>
    <row r="1877" spans="1:22" x14ac:dyDescent="0.25">
      <c r="A1877"/>
      <c r="B1877" s="95">
        <v>45809</v>
      </c>
      <c r="C1877" t="s">
        <v>1039</v>
      </c>
      <c r="D1877" s="2">
        <v>1</v>
      </c>
      <c r="E1877" t="s">
        <v>2368</v>
      </c>
      <c r="F1877" t="s">
        <v>1299</v>
      </c>
      <c r="H1877" s="2">
        <v>1</v>
      </c>
      <c r="I1877" t="s">
        <v>45</v>
      </c>
      <c r="J1877" t="s">
        <v>46</v>
      </c>
      <c r="K1877" s="161" t="str">
        <f t="shared" si="1888"/>
        <v>SK_01_127_5701p57.12</v>
      </c>
      <c r="L1877" s="79">
        <v>0</v>
      </c>
      <c r="M1877" s="100">
        <f t="shared" ref="M1877:U1877" si="1902">(L1877*M$5)</f>
        <v>0</v>
      </c>
      <c r="N1877" s="100">
        <f t="shared" si="1902"/>
        <v>0</v>
      </c>
      <c r="O1877" s="100">
        <f t="shared" si="1902"/>
        <v>0</v>
      </c>
      <c r="P1877" s="100">
        <f t="shared" si="1902"/>
        <v>0</v>
      </c>
      <c r="Q1877" s="100">
        <f t="shared" si="1902"/>
        <v>0</v>
      </c>
      <c r="R1877" s="100">
        <f t="shared" si="1902"/>
        <v>0</v>
      </c>
      <c r="S1877" s="100">
        <f t="shared" si="1902"/>
        <v>0</v>
      </c>
      <c r="T1877" s="100">
        <f t="shared" si="1902"/>
        <v>0</v>
      </c>
      <c r="U1877" s="100">
        <f t="shared" si="1902"/>
        <v>0</v>
      </c>
      <c r="V1877"/>
    </row>
    <row r="1878" spans="1:22" x14ac:dyDescent="0.25">
      <c r="A1878"/>
      <c r="B1878" s="95">
        <v>45809</v>
      </c>
      <c r="C1878" t="s">
        <v>1039</v>
      </c>
      <c r="D1878" s="2">
        <v>1</v>
      </c>
      <c r="E1878" t="s">
        <v>2369</v>
      </c>
      <c r="F1878" t="s">
        <v>1299</v>
      </c>
      <c r="H1878" s="2">
        <v>1</v>
      </c>
      <c r="I1878" t="s">
        <v>45</v>
      </c>
      <c r="J1878" t="s">
        <v>46</v>
      </c>
      <c r="K1878" s="161" t="str">
        <f t="shared" si="1888"/>
        <v>SK_01_127_5702p57.12</v>
      </c>
      <c r="L1878" s="79">
        <v>0</v>
      </c>
      <c r="M1878" s="100">
        <f t="shared" ref="M1878:U1878" si="1903">(L1878*M$5)</f>
        <v>0</v>
      </c>
      <c r="N1878" s="100">
        <f t="shared" si="1903"/>
        <v>0</v>
      </c>
      <c r="O1878" s="100">
        <f t="shared" si="1903"/>
        <v>0</v>
      </c>
      <c r="P1878" s="100">
        <f t="shared" si="1903"/>
        <v>0</v>
      </c>
      <c r="Q1878" s="100">
        <f t="shared" si="1903"/>
        <v>0</v>
      </c>
      <c r="R1878" s="100">
        <f t="shared" si="1903"/>
        <v>0</v>
      </c>
      <c r="S1878" s="100">
        <f t="shared" si="1903"/>
        <v>0</v>
      </c>
      <c r="T1878" s="100">
        <f t="shared" si="1903"/>
        <v>0</v>
      </c>
      <c r="U1878" s="100">
        <f t="shared" si="1903"/>
        <v>0</v>
      </c>
      <c r="V1878"/>
    </row>
    <row r="1879" spans="1:22" x14ac:dyDescent="0.25">
      <c r="A1879"/>
      <c r="B1879" s="95">
        <v>45809</v>
      </c>
      <c r="C1879" t="s">
        <v>1039</v>
      </c>
      <c r="D1879" s="2">
        <v>1</v>
      </c>
      <c r="E1879" t="s">
        <v>2370</v>
      </c>
      <c r="F1879" t="s">
        <v>1299</v>
      </c>
      <c r="H1879" s="2">
        <v>1</v>
      </c>
      <c r="I1879" t="s">
        <v>45</v>
      </c>
      <c r="J1879" t="s">
        <v>46</v>
      </c>
      <c r="K1879" s="161" t="str">
        <f t="shared" si="1888"/>
        <v>SK_01_161_5701p57.12</v>
      </c>
      <c r="L1879" s="79">
        <v>0</v>
      </c>
      <c r="M1879" s="100">
        <f t="shared" ref="M1879:U1879" si="1904">(L1879*M$5)</f>
        <v>0</v>
      </c>
      <c r="N1879" s="100">
        <f t="shared" si="1904"/>
        <v>0</v>
      </c>
      <c r="O1879" s="100">
        <f t="shared" si="1904"/>
        <v>0</v>
      </c>
      <c r="P1879" s="100">
        <f t="shared" si="1904"/>
        <v>0</v>
      </c>
      <c r="Q1879" s="100">
        <f t="shared" si="1904"/>
        <v>0</v>
      </c>
      <c r="R1879" s="100">
        <f t="shared" si="1904"/>
        <v>0</v>
      </c>
      <c r="S1879" s="100">
        <f t="shared" si="1904"/>
        <v>0</v>
      </c>
      <c r="T1879" s="100">
        <f t="shared" si="1904"/>
        <v>0</v>
      </c>
      <c r="U1879" s="100">
        <f t="shared" si="1904"/>
        <v>0</v>
      </c>
      <c r="V1879"/>
    </row>
    <row r="1880" spans="1:22" x14ac:dyDescent="0.25">
      <c r="A1880"/>
      <c r="B1880" s="95">
        <v>45809</v>
      </c>
      <c r="C1880" t="s">
        <v>1039</v>
      </c>
      <c r="D1880" s="2">
        <v>1</v>
      </c>
      <c r="E1880" t="s">
        <v>2371</v>
      </c>
      <c r="F1880" t="s">
        <v>1299</v>
      </c>
      <c r="H1880" s="2">
        <v>1</v>
      </c>
      <c r="I1880" t="s">
        <v>45</v>
      </c>
      <c r="J1880" t="s">
        <v>46</v>
      </c>
      <c r="K1880" s="161" t="str">
        <f t="shared" si="1888"/>
        <v>SK_01_161_5702p57.12</v>
      </c>
      <c r="L1880" s="79">
        <v>0</v>
      </c>
      <c r="M1880" s="100">
        <f t="shared" ref="M1880:U1880" si="1905">(L1880*M$5)</f>
        <v>0</v>
      </c>
      <c r="N1880" s="100">
        <f t="shared" si="1905"/>
        <v>0</v>
      </c>
      <c r="O1880" s="100">
        <f t="shared" si="1905"/>
        <v>0</v>
      </c>
      <c r="P1880" s="100">
        <f t="shared" si="1905"/>
        <v>0</v>
      </c>
      <c r="Q1880" s="100">
        <f t="shared" si="1905"/>
        <v>0</v>
      </c>
      <c r="R1880" s="100">
        <f t="shared" si="1905"/>
        <v>0</v>
      </c>
      <c r="S1880" s="100">
        <f t="shared" si="1905"/>
        <v>0</v>
      </c>
      <c r="T1880" s="100">
        <f t="shared" si="1905"/>
        <v>0</v>
      </c>
      <c r="U1880" s="100">
        <f t="shared" si="1905"/>
        <v>0</v>
      </c>
      <c r="V1880"/>
    </row>
    <row r="1881" spans="1:22" x14ac:dyDescent="0.25">
      <c r="A1881"/>
      <c r="B1881" s="95">
        <v>45809</v>
      </c>
      <c r="C1881" t="s">
        <v>1039</v>
      </c>
      <c r="D1881" s="2">
        <v>1</v>
      </c>
      <c r="E1881" t="s">
        <v>2372</v>
      </c>
      <c r="F1881" t="s">
        <v>1299</v>
      </c>
      <c r="H1881" s="2">
        <v>1</v>
      </c>
      <c r="I1881" t="s">
        <v>45</v>
      </c>
      <c r="J1881" t="s">
        <v>46</v>
      </c>
      <c r="K1881" s="161" t="str">
        <f t="shared" si="1888"/>
        <v>SK_01_303_5701p57.12</v>
      </c>
      <c r="L1881" s="79">
        <v>0</v>
      </c>
      <c r="M1881" s="100">
        <f t="shared" ref="M1881:U1881" si="1906">(L1881*M$5)</f>
        <v>0</v>
      </c>
      <c r="N1881" s="100">
        <f t="shared" si="1906"/>
        <v>0</v>
      </c>
      <c r="O1881" s="100">
        <f t="shared" si="1906"/>
        <v>0</v>
      </c>
      <c r="P1881" s="100">
        <f t="shared" si="1906"/>
        <v>0</v>
      </c>
      <c r="Q1881" s="100">
        <f t="shared" si="1906"/>
        <v>0</v>
      </c>
      <c r="R1881" s="100">
        <f t="shared" si="1906"/>
        <v>0</v>
      </c>
      <c r="S1881" s="100">
        <f t="shared" si="1906"/>
        <v>0</v>
      </c>
      <c r="T1881" s="100">
        <f t="shared" si="1906"/>
        <v>0</v>
      </c>
      <c r="U1881" s="100">
        <f t="shared" si="1906"/>
        <v>0</v>
      </c>
      <c r="V1881"/>
    </row>
    <row r="1882" spans="1:22" x14ac:dyDescent="0.25">
      <c r="A1882"/>
      <c r="B1882" s="95">
        <v>45809</v>
      </c>
      <c r="C1882" t="s">
        <v>1039</v>
      </c>
      <c r="D1882" s="2">
        <v>1</v>
      </c>
      <c r="E1882" t="s">
        <v>2373</v>
      </c>
      <c r="F1882" t="s">
        <v>1299</v>
      </c>
      <c r="H1882" s="2">
        <v>1</v>
      </c>
      <c r="I1882" t="s">
        <v>45</v>
      </c>
      <c r="J1882" t="s">
        <v>46</v>
      </c>
      <c r="K1882" s="161" t="str">
        <f t="shared" si="1888"/>
        <v>SK_01_304_5701p57.12</v>
      </c>
      <c r="L1882" s="79">
        <v>0</v>
      </c>
      <c r="M1882" s="100">
        <f t="shared" ref="M1882:U1882" si="1907">(L1882*M$5)</f>
        <v>0</v>
      </c>
      <c r="N1882" s="100">
        <f t="shared" si="1907"/>
        <v>0</v>
      </c>
      <c r="O1882" s="100">
        <f t="shared" si="1907"/>
        <v>0</v>
      </c>
      <c r="P1882" s="100">
        <f t="shared" si="1907"/>
        <v>0</v>
      </c>
      <c r="Q1882" s="100">
        <f t="shared" si="1907"/>
        <v>0</v>
      </c>
      <c r="R1882" s="100">
        <f t="shared" si="1907"/>
        <v>0</v>
      </c>
      <c r="S1882" s="100">
        <f t="shared" si="1907"/>
        <v>0</v>
      </c>
      <c r="T1882" s="100">
        <f t="shared" si="1907"/>
        <v>0</v>
      </c>
      <c r="U1882" s="100">
        <f t="shared" si="1907"/>
        <v>0</v>
      </c>
      <c r="V1882"/>
    </row>
    <row r="1883" spans="1:22" x14ac:dyDescent="0.25">
      <c r="A1883"/>
      <c r="B1883" s="95">
        <v>45809</v>
      </c>
      <c r="C1883" t="s">
        <v>1039</v>
      </c>
      <c r="D1883" s="2">
        <v>1</v>
      </c>
      <c r="E1883" t="s">
        <v>2374</v>
      </c>
      <c r="F1883" t="s">
        <v>1299</v>
      </c>
      <c r="H1883" s="2">
        <v>1</v>
      </c>
      <c r="I1883" t="s">
        <v>45</v>
      </c>
      <c r="J1883" t="s">
        <v>46</v>
      </c>
      <c r="K1883" s="161" t="str">
        <f t="shared" si="1888"/>
        <v>SK_01_343_5701p57.12</v>
      </c>
      <c r="L1883" s="79">
        <v>0</v>
      </c>
      <c r="M1883" s="100">
        <f t="shared" ref="M1883:U1883" si="1908">(L1883*M$5)</f>
        <v>0</v>
      </c>
      <c r="N1883" s="100">
        <f t="shared" si="1908"/>
        <v>0</v>
      </c>
      <c r="O1883" s="100">
        <f t="shared" si="1908"/>
        <v>0</v>
      </c>
      <c r="P1883" s="100">
        <f t="shared" si="1908"/>
        <v>0</v>
      </c>
      <c r="Q1883" s="100">
        <f t="shared" si="1908"/>
        <v>0</v>
      </c>
      <c r="R1883" s="100">
        <f t="shared" si="1908"/>
        <v>0</v>
      </c>
      <c r="S1883" s="100">
        <f t="shared" si="1908"/>
        <v>0</v>
      </c>
      <c r="T1883" s="100">
        <f t="shared" si="1908"/>
        <v>0</v>
      </c>
      <c r="U1883" s="100">
        <f t="shared" si="1908"/>
        <v>0</v>
      </c>
      <c r="V1883"/>
    </row>
    <row r="1884" spans="1:22" x14ac:dyDescent="0.25">
      <c r="A1884"/>
      <c r="B1884" s="95">
        <v>45809</v>
      </c>
      <c r="C1884" t="s">
        <v>1039</v>
      </c>
      <c r="D1884" s="2">
        <v>1</v>
      </c>
      <c r="E1884" t="s">
        <v>2375</v>
      </c>
      <c r="F1884" t="s">
        <v>1299</v>
      </c>
      <c r="H1884" s="2">
        <v>1</v>
      </c>
      <c r="I1884" t="s">
        <v>45</v>
      </c>
      <c r="J1884" t="s">
        <v>46</v>
      </c>
      <c r="K1884" s="161" t="str">
        <f t="shared" si="1888"/>
        <v>SK_01_344_5701p57.12</v>
      </c>
      <c r="L1884" s="79">
        <v>0</v>
      </c>
      <c r="M1884" s="100">
        <f t="shared" ref="M1884:U1884" si="1909">(L1884*M$5)</f>
        <v>0</v>
      </c>
      <c r="N1884" s="100">
        <f t="shared" si="1909"/>
        <v>0</v>
      </c>
      <c r="O1884" s="100">
        <f t="shared" si="1909"/>
        <v>0</v>
      </c>
      <c r="P1884" s="100">
        <f t="shared" si="1909"/>
        <v>0</v>
      </c>
      <c r="Q1884" s="100">
        <f t="shared" si="1909"/>
        <v>0</v>
      </c>
      <c r="R1884" s="100">
        <f t="shared" si="1909"/>
        <v>0</v>
      </c>
      <c r="S1884" s="100">
        <f t="shared" si="1909"/>
        <v>0</v>
      </c>
      <c r="T1884" s="100">
        <f t="shared" si="1909"/>
        <v>0</v>
      </c>
      <c r="U1884" s="100">
        <f t="shared" si="1909"/>
        <v>0</v>
      </c>
      <c r="V1884"/>
    </row>
    <row r="1885" spans="1:22" x14ac:dyDescent="0.25">
      <c r="A1885"/>
      <c r="B1885" s="95">
        <v>45809</v>
      </c>
      <c r="C1885" t="s">
        <v>1039</v>
      </c>
      <c r="D1885" s="2">
        <v>2</v>
      </c>
      <c r="E1885" t="s">
        <v>2376</v>
      </c>
      <c r="F1885" t="s">
        <v>1299</v>
      </c>
      <c r="H1885" s="2">
        <v>1</v>
      </c>
      <c r="I1885" t="s">
        <v>45</v>
      </c>
      <c r="J1885" t="s">
        <v>46</v>
      </c>
      <c r="K1885" s="161" t="str">
        <f t="shared" si="1888"/>
        <v>SK_02_173_5701p57.12</v>
      </c>
      <c r="L1885" s="79">
        <v>0</v>
      </c>
      <c r="M1885" s="100">
        <f t="shared" ref="M1885:U1885" si="1910">(L1885*M$5)</f>
        <v>0</v>
      </c>
      <c r="N1885" s="100">
        <f t="shared" si="1910"/>
        <v>0</v>
      </c>
      <c r="O1885" s="100">
        <f t="shared" si="1910"/>
        <v>0</v>
      </c>
      <c r="P1885" s="100">
        <f t="shared" si="1910"/>
        <v>0</v>
      </c>
      <c r="Q1885" s="100">
        <f t="shared" si="1910"/>
        <v>0</v>
      </c>
      <c r="R1885" s="100">
        <f t="shared" si="1910"/>
        <v>0</v>
      </c>
      <c r="S1885" s="100">
        <f t="shared" si="1910"/>
        <v>0</v>
      </c>
      <c r="T1885" s="100">
        <f t="shared" si="1910"/>
        <v>0</v>
      </c>
      <c r="U1885" s="100">
        <f t="shared" si="1910"/>
        <v>0</v>
      </c>
      <c r="V1885"/>
    </row>
    <row r="1886" spans="1:22" x14ac:dyDescent="0.25">
      <c r="A1886"/>
      <c r="B1886" s="95">
        <v>45809</v>
      </c>
      <c r="C1886" t="s">
        <v>1039</v>
      </c>
      <c r="D1886" s="2">
        <v>2</v>
      </c>
      <c r="E1886" t="s">
        <v>2377</v>
      </c>
      <c r="F1886" t="s">
        <v>1299</v>
      </c>
      <c r="H1886" s="2">
        <v>1</v>
      </c>
      <c r="I1886" t="s">
        <v>45</v>
      </c>
      <c r="J1886" t="s">
        <v>46</v>
      </c>
      <c r="K1886" s="161" t="str">
        <f t="shared" si="1888"/>
        <v>SK_02_175_5701p57.12</v>
      </c>
      <c r="L1886" s="79">
        <v>0</v>
      </c>
      <c r="M1886" s="100">
        <f t="shared" ref="M1886:U1886" si="1911">(L1886*M$5)</f>
        <v>0</v>
      </c>
      <c r="N1886" s="100">
        <f t="shared" si="1911"/>
        <v>0</v>
      </c>
      <c r="O1886" s="100">
        <f t="shared" si="1911"/>
        <v>0</v>
      </c>
      <c r="P1886" s="100">
        <f t="shared" si="1911"/>
        <v>0</v>
      </c>
      <c r="Q1886" s="100">
        <f t="shared" si="1911"/>
        <v>0</v>
      </c>
      <c r="R1886" s="100">
        <f t="shared" si="1911"/>
        <v>0</v>
      </c>
      <c r="S1886" s="100">
        <f t="shared" si="1911"/>
        <v>0</v>
      </c>
      <c r="T1886" s="100">
        <f t="shared" si="1911"/>
        <v>0</v>
      </c>
      <c r="U1886" s="100">
        <f t="shared" si="1911"/>
        <v>0</v>
      </c>
      <c r="V1886"/>
    </row>
    <row r="1887" spans="1:22" x14ac:dyDescent="0.25">
      <c r="A1887"/>
      <c r="B1887" s="95">
        <v>45809</v>
      </c>
      <c r="C1887" t="s">
        <v>1039</v>
      </c>
      <c r="D1887" s="2">
        <v>2</v>
      </c>
      <c r="E1887" t="s">
        <v>2378</v>
      </c>
      <c r="F1887" t="s">
        <v>1299</v>
      </c>
      <c r="H1887" s="2">
        <v>1</v>
      </c>
      <c r="I1887" t="s">
        <v>45</v>
      </c>
      <c r="J1887" t="s">
        <v>46</v>
      </c>
      <c r="K1887" s="161" t="str">
        <f t="shared" si="1888"/>
        <v>SK_02_180_5701p57.12</v>
      </c>
      <c r="L1887" s="79">
        <v>0</v>
      </c>
      <c r="M1887" s="100">
        <f t="shared" ref="M1887:U1887" si="1912">(L1887*M$5)</f>
        <v>0</v>
      </c>
      <c r="N1887" s="100">
        <f t="shared" si="1912"/>
        <v>0</v>
      </c>
      <c r="O1887" s="100">
        <f t="shared" si="1912"/>
        <v>0</v>
      </c>
      <c r="P1887" s="100">
        <f t="shared" si="1912"/>
        <v>0</v>
      </c>
      <c r="Q1887" s="100">
        <f t="shared" si="1912"/>
        <v>0</v>
      </c>
      <c r="R1887" s="100">
        <f t="shared" si="1912"/>
        <v>0</v>
      </c>
      <c r="S1887" s="100">
        <f t="shared" si="1912"/>
        <v>0</v>
      </c>
      <c r="T1887" s="100">
        <f t="shared" si="1912"/>
        <v>0</v>
      </c>
      <c r="U1887" s="100">
        <f t="shared" si="1912"/>
        <v>0</v>
      </c>
      <c r="V1887"/>
    </row>
    <row r="1888" spans="1:22" x14ac:dyDescent="0.25">
      <c r="A1888"/>
      <c r="B1888" s="95">
        <v>45809</v>
      </c>
      <c r="C1888" t="s">
        <v>1039</v>
      </c>
      <c r="D1888" s="2">
        <v>2</v>
      </c>
      <c r="E1888" t="s">
        <v>2379</v>
      </c>
      <c r="F1888" t="s">
        <v>1299</v>
      </c>
      <c r="H1888" s="2">
        <v>1</v>
      </c>
      <c r="I1888" t="s">
        <v>45</v>
      </c>
      <c r="J1888" t="s">
        <v>46</v>
      </c>
      <c r="K1888" s="161" t="str">
        <f t="shared" si="1888"/>
        <v>SK_02_183_5701p57.12</v>
      </c>
      <c r="L1888" s="79">
        <v>0</v>
      </c>
      <c r="M1888" s="100">
        <f t="shared" ref="M1888:U1888" si="1913">(L1888*M$5)</f>
        <v>0</v>
      </c>
      <c r="N1888" s="100">
        <f t="shared" si="1913"/>
        <v>0</v>
      </c>
      <c r="O1888" s="100">
        <f t="shared" si="1913"/>
        <v>0</v>
      </c>
      <c r="P1888" s="100">
        <f t="shared" si="1913"/>
        <v>0</v>
      </c>
      <c r="Q1888" s="100">
        <f t="shared" si="1913"/>
        <v>0</v>
      </c>
      <c r="R1888" s="100">
        <f t="shared" si="1913"/>
        <v>0</v>
      </c>
      <c r="S1888" s="100">
        <f t="shared" si="1913"/>
        <v>0</v>
      </c>
      <c r="T1888" s="100">
        <f t="shared" si="1913"/>
        <v>0</v>
      </c>
      <c r="U1888" s="100">
        <f t="shared" si="1913"/>
        <v>0</v>
      </c>
      <c r="V1888"/>
    </row>
    <row r="1889" spans="1:22" x14ac:dyDescent="0.25">
      <c r="A1889"/>
      <c r="B1889" s="95">
        <v>45809</v>
      </c>
      <c r="C1889" t="s">
        <v>1039</v>
      </c>
      <c r="D1889" s="2">
        <v>2</v>
      </c>
      <c r="E1889" t="s">
        <v>2380</v>
      </c>
      <c r="F1889" t="s">
        <v>1299</v>
      </c>
      <c r="H1889" s="2">
        <v>1</v>
      </c>
      <c r="I1889" t="s">
        <v>45</v>
      </c>
      <c r="J1889" t="s">
        <v>46</v>
      </c>
      <c r="K1889" s="161" t="str">
        <f t="shared" si="1888"/>
        <v>SK_02_252_5701p57.12</v>
      </c>
      <c r="L1889" s="79">
        <v>0</v>
      </c>
      <c r="M1889" s="100">
        <f t="shared" ref="M1889:U1889" si="1914">(L1889*M$5)</f>
        <v>0</v>
      </c>
      <c r="N1889" s="100">
        <f t="shared" si="1914"/>
        <v>0</v>
      </c>
      <c r="O1889" s="100">
        <f t="shared" si="1914"/>
        <v>0</v>
      </c>
      <c r="P1889" s="100">
        <f t="shared" si="1914"/>
        <v>0</v>
      </c>
      <c r="Q1889" s="100">
        <f t="shared" si="1914"/>
        <v>0</v>
      </c>
      <c r="R1889" s="100">
        <f t="shared" si="1914"/>
        <v>0</v>
      </c>
      <c r="S1889" s="100">
        <f t="shared" si="1914"/>
        <v>0</v>
      </c>
      <c r="T1889" s="100">
        <f t="shared" si="1914"/>
        <v>0</v>
      </c>
      <c r="U1889" s="100">
        <f t="shared" si="1914"/>
        <v>0</v>
      </c>
      <c r="V1889"/>
    </row>
    <row r="1890" spans="1:22" x14ac:dyDescent="0.25">
      <c r="A1890"/>
      <c r="B1890" s="95">
        <v>45809</v>
      </c>
      <c r="C1890" t="s">
        <v>1039</v>
      </c>
      <c r="D1890" s="2">
        <v>2</v>
      </c>
      <c r="E1890" t="s">
        <v>2381</v>
      </c>
      <c r="F1890" t="s">
        <v>1299</v>
      </c>
      <c r="H1890" s="2">
        <v>1</v>
      </c>
      <c r="I1890" t="s">
        <v>45</v>
      </c>
      <c r="J1890" t="s">
        <v>46</v>
      </c>
      <c r="K1890" s="161" t="str">
        <f t="shared" si="1888"/>
        <v>SK_02_256_5701p57.12</v>
      </c>
      <c r="L1890" s="79">
        <v>0</v>
      </c>
      <c r="M1890" s="100">
        <f t="shared" ref="M1890:U1890" si="1915">(L1890*M$5)</f>
        <v>0</v>
      </c>
      <c r="N1890" s="100">
        <f t="shared" si="1915"/>
        <v>0</v>
      </c>
      <c r="O1890" s="100">
        <f t="shared" si="1915"/>
        <v>0</v>
      </c>
      <c r="P1890" s="100">
        <f t="shared" si="1915"/>
        <v>0</v>
      </c>
      <c r="Q1890" s="100">
        <f t="shared" si="1915"/>
        <v>0</v>
      </c>
      <c r="R1890" s="100">
        <f t="shared" si="1915"/>
        <v>0</v>
      </c>
      <c r="S1890" s="100">
        <f t="shared" si="1915"/>
        <v>0</v>
      </c>
      <c r="T1890" s="100">
        <f t="shared" si="1915"/>
        <v>0</v>
      </c>
      <c r="U1890" s="100">
        <f t="shared" si="1915"/>
        <v>0</v>
      </c>
      <c r="V1890"/>
    </row>
    <row r="1891" spans="1:22" x14ac:dyDescent="0.25">
      <c r="A1891"/>
      <c r="B1891" s="95">
        <v>45809</v>
      </c>
      <c r="C1891" t="s">
        <v>1039</v>
      </c>
      <c r="D1891" s="2">
        <v>2</v>
      </c>
      <c r="E1891" t="s">
        <v>2382</v>
      </c>
      <c r="F1891" t="s">
        <v>1299</v>
      </c>
      <c r="H1891" s="2">
        <v>1</v>
      </c>
      <c r="I1891" t="s">
        <v>45</v>
      </c>
      <c r="J1891" t="s">
        <v>46</v>
      </c>
      <c r="K1891" s="161" t="str">
        <f t="shared" si="1888"/>
        <v>SK_02_262_5701p57.12</v>
      </c>
      <c r="L1891" s="79">
        <v>0</v>
      </c>
      <c r="M1891" s="100">
        <f t="shared" ref="M1891:U1891" si="1916">(L1891*M$5)</f>
        <v>0</v>
      </c>
      <c r="N1891" s="100">
        <f t="shared" si="1916"/>
        <v>0</v>
      </c>
      <c r="O1891" s="100">
        <f t="shared" si="1916"/>
        <v>0</v>
      </c>
      <c r="P1891" s="100">
        <f t="shared" si="1916"/>
        <v>0</v>
      </c>
      <c r="Q1891" s="100">
        <f t="shared" si="1916"/>
        <v>0</v>
      </c>
      <c r="R1891" s="100">
        <f t="shared" si="1916"/>
        <v>0</v>
      </c>
      <c r="S1891" s="100">
        <f t="shared" si="1916"/>
        <v>0</v>
      </c>
      <c r="T1891" s="100">
        <f t="shared" si="1916"/>
        <v>0</v>
      </c>
      <c r="U1891" s="100">
        <f t="shared" si="1916"/>
        <v>0</v>
      </c>
      <c r="V1891"/>
    </row>
    <row r="1892" spans="1:22" x14ac:dyDescent="0.25">
      <c r="A1892"/>
      <c r="B1892" s="95">
        <v>45809</v>
      </c>
      <c r="C1892" t="s">
        <v>1039</v>
      </c>
      <c r="D1892" s="2">
        <v>2</v>
      </c>
      <c r="E1892" t="s">
        <v>2383</v>
      </c>
      <c r="F1892" t="s">
        <v>1299</v>
      </c>
      <c r="H1892" s="2">
        <v>1</v>
      </c>
      <c r="I1892" t="s">
        <v>45</v>
      </c>
      <c r="J1892" t="s">
        <v>46</v>
      </c>
      <c r="K1892" s="161" t="str">
        <f t="shared" si="1888"/>
        <v>SK_02_270_5701p57.12</v>
      </c>
      <c r="L1892" s="79">
        <v>0</v>
      </c>
      <c r="M1892" s="100">
        <f t="shared" ref="M1892:U1892" si="1917">(L1892*M$5)</f>
        <v>0</v>
      </c>
      <c r="N1892" s="100">
        <f t="shared" si="1917"/>
        <v>0</v>
      </c>
      <c r="O1892" s="100">
        <f t="shared" si="1917"/>
        <v>0</v>
      </c>
      <c r="P1892" s="100">
        <f t="shared" si="1917"/>
        <v>0</v>
      </c>
      <c r="Q1892" s="100">
        <f t="shared" si="1917"/>
        <v>0</v>
      </c>
      <c r="R1892" s="100">
        <f t="shared" si="1917"/>
        <v>0</v>
      </c>
      <c r="S1892" s="100">
        <f t="shared" si="1917"/>
        <v>0</v>
      </c>
      <c r="T1892" s="100">
        <f t="shared" si="1917"/>
        <v>0</v>
      </c>
      <c r="U1892" s="100">
        <f t="shared" si="1917"/>
        <v>0</v>
      </c>
      <c r="V1892"/>
    </row>
    <row r="1893" spans="1:22" x14ac:dyDescent="0.25">
      <c r="A1893"/>
      <c r="B1893" s="95">
        <v>45809</v>
      </c>
      <c r="C1893" t="s">
        <v>1039</v>
      </c>
      <c r="D1893" s="2">
        <v>2</v>
      </c>
      <c r="E1893" t="s">
        <v>2384</v>
      </c>
      <c r="F1893" t="s">
        <v>1299</v>
      </c>
      <c r="H1893" s="2">
        <v>1</v>
      </c>
      <c r="I1893" t="s">
        <v>45</v>
      </c>
      <c r="J1893" t="s">
        <v>46</v>
      </c>
      <c r="K1893" s="161" t="str">
        <f t="shared" si="1888"/>
        <v>SK_02_282_5701p57.12</v>
      </c>
      <c r="L1893" s="79">
        <v>0</v>
      </c>
      <c r="M1893" s="100">
        <f t="shared" ref="M1893:U1893" si="1918">(L1893*M$5)</f>
        <v>0</v>
      </c>
      <c r="N1893" s="100">
        <f t="shared" si="1918"/>
        <v>0</v>
      </c>
      <c r="O1893" s="100">
        <f t="shared" si="1918"/>
        <v>0</v>
      </c>
      <c r="P1893" s="100">
        <f t="shared" si="1918"/>
        <v>0</v>
      </c>
      <c r="Q1893" s="100">
        <f t="shared" si="1918"/>
        <v>0</v>
      </c>
      <c r="R1893" s="100">
        <f t="shared" si="1918"/>
        <v>0</v>
      </c>
      <c r="S1893" s="100">
        <f t="shared" si="1918"/>
        <v>0</v>
      </c>
      <c r="T1893" s="100">
        <f t="shared" si="1918"/>
        <v>0</v>
      </c>
      <c r="U1893" s="100">
        <f t="shared" si="1918"/>
        <v>0</v>
      </c>
      <c r="V1893"/>
    </row>
    <row r="1894" spans="1:22" x14ac:dyDescent="0.25">
      <c r="A1894"/>
      <c r="B1894" s="95">
        <v>45809</v>
      </c>
      <c r="C1894" t="s">
        <v>1039</v>
      </c>
      <c r="D1894" s="2">
        <v>2</v>
      </c>
      <c r="E1894" t="s">
        <v>2385</v>
      </c>
      <c r="F1894" t="s">
        <v>1299</v>
      </c>
      <c r="H1894" s="2">
        <v>1</v>
      </c>
      <c r="I1894" t="s">
        <v>45</v>
      </c>
      <c r="J1894" t="s">
        <v>46</v>
      </c>
      <c r="K1894" s="161" t="str">
        <f t="shared" si="1888"/>
        <v>SK_02_282_5702p57.12</v>
      </c>
      <c r="L1894" s="79">
        <v>0</v>
      </c>
      <c r="M1894" s="100">
        <f t="shared" ref="M1894:U1894" si="1919">(L1894*M$5)</f>
        <v>0</v>
      </c>
      <c r="N1894" s="100">
        <f t="shared" si="1919"/>
        <v>0</v>
      </c>
      <c r="O1894" s="100">
        <f t="shared" si="1919"/>
        <v>0</v>
      </c>
      <c r="P1894" s="100">
        <f t="shared" si="1919"/>
        <v>0</v>
      </c>
      <c r="Q1894" s="100">
        <f t="shared" si="1919"/>
        <v>0</v>
      </c>
      <c r="R1894" s="100">
        <f t="shared" si="1919"/>
        <v>0</v>
      </c>
      <c r="S1894" s="100">
        <f t="shared" si="1919"/>
        <v>0</v>
      </c>
      <c r="T1894" s="100">
        <f t="shared" si="1919"/>
        <v>0</v>
      </c>
      <c r="U1894" s="100">
        <f t="shared" si="1919"/>
        <v>0</v>
      </c>
      <c r="V1894"/>
    </row>
    <row r="1895" spans="1:22" x14ac:dyDescent="0.25">
      <c r="A1895"/>
      <c r="B1895" s="95">
        <v>45809</v>
      </c>
      <c r="C1895" t="s">
        <v>1039</v>
      </c>
      <c r="D1895" s="2">
        <v>2</v>
      </c>
      <c r="E1895" t="s">
        <v>2386</v>
      </c>
      <c r="F1895" t="s">
        <v>1299</v>
      </c>
      <c r="H1895" s="2">
        <v>1</v>
      </c>
      <c r="I1895" t="s">
        <v>45</v>
      </c>
      <c r="J1895" t="s">
        <v>46</v>
      </c>
      <c r="K1895" s="161" t="str">
        <f t="shared" si="1888"/>
        <v>SK_02_341_5701p57.12</v>
      </c>
      <c r="L1895" s="79">
        <v>0</v>
      </c>
      <c r="M1895" s="100">
        <f t="shared" ref="M1895:U1895" si="1920">(L1895*M$5)</f>
        <v>0</v>
      </c>
      <c r="N1895" s="100">
        <f t="shared" si="1920"/>
        <v>0</v>
      </c>
      <c r="O1895" s="100">
        <f t="shared" si="1920"/>
        <v>0</v>
      </c>
      <c r="P1895" s="100">
        <f t="shared" si="1920"/>
        <v>0</v>
      </c>
      <c r="Q1895" s="100">
        <f t="shared" si="1920"/>
        <v>0</v>
      </c>
      <c r="R1895" s="100">
        <f t="shared" si="1920"/>
        <v>0</v>
      </c>
      <c r="S1895" s="100">
        <f t="shared" si="1920"/>
        <v>0</v>
      </c>
      <c r="T1895" s="100">
        <f t="shared" si="1920"/>
        <v>0</v>
      </c>
      <c r="U1895" s="100">
        <f t="shared" si="1920"/>
        <v>0</v>
      </c>
      <c r="V1895"/>
    </row>
    <row r="1896" spans="1:22" x14ac:dyDescent="0.25">
      <c r="A1896"/>
      <c r="B1896" s="95">
        <v>45809</v>
      </c>
      <c r="C1896" t="s">
        <v>1039</v>
      </c>
      <c r="D1896" s="2">
        <v>2</v>
      </c>
      <c r="E1896" t="s">
        <v>2387</v>
      </c>
      <c r="F1896" t="s">
        <v>1299</v>
      </c>
      <c r="H1896" s="2">
        <v>1</v>
      </c>
      <c r="I1896" t="s">
        <v>45</v>
      </c>
      <c r="J1896" t="s">
        <v>46</v>
      </c>
      <c r="K1896" s="161" t="str">
        <f t="shared" si="1888"/>
        <v>SK_02_344_5701p57.12</v>
      </c>
      <c r="L1896" s="79">
        <v>0</v>
      </c>
      <c r="M1896" s="100">
        <f t="shared" ref="M1896:U1896" si="1921">(L1896*M$5)</f>
        <v>0</v>
      </c>
      <c r="N1896" s="100">
        <f t="shared" si="1921"/>
        <v>0</v>
      </c>
      <c r="O1896" s="100">
        <f t="shared" si="1921"/>
        <v>0</v>
      </c>
      <c r="P1896" s="100">
        <f t="shared" si="1921"/>
        <v>0</v>
      </c>
      <c r="Q1896" s="100">
        <f t="shared" si="1921"/>
        <v>0</v>
      </c>
      <c r="R1896" s="100">
        <f t="shared" si="1921"/>
        <v>0</v>
      </c>
      <c r="S1896" s="100">
        <f t="shared" si="1921"/>
        <v>0</v>
      </c>
      <c r="T1896" s="100">
        <f t="shared" si="1921"/>
        <v>0</v>
      </c>
      <c r="U1896" s="100">
        <f t="shared" si="1921"/>
        <v>0</v>
      </c>
      <c r="V1896"/>
    </row>
    <row r="1897" spans="1:22" x14ac:dyDescent="0.25">
      <c r="A1897"/>
      <c r="B1897" s="95">
        <v>45809</v>
      </c>
      <c r="C1897" t="s">
        <v>1039</v>
      </c>
      <c r="D1897" s="2">
        <v>3</v>
      </c>
      <c r="E1897" t="s">
        <v>2388</v>
      </c>
      <c r="F1897" t="s">
        <v>1299</v>
      </c>
      <c r="H1897" s="2">
        <v>1</v>
      </c>
      <c r="I1897" t="s">
        <v>45</v>
      </c>
      <c r="J1897" t="s">
        <v>46</v>
      </c>
      <c r="K1897" s="161" t="str">
        <f t="shared" si="1888"/>
        <v>SK_03_108_5701p57.12</v>
      </c>
      <c r="L1897" s="79">
        <v>0</v>
      </c>
      <c r="M1897" s="100">
        <f t="shared" ref="M1897:U1897" si="1922">(L1897*M$5)</f>
        <v>0</v>
      </c>
      <c r="N1897" s="100">
        <f t="shared" si="1922"/>
        <v>0</v>
      </c>
      <c r="O1897" s="100">
        <f t="shared" si="1922"/>
        <v>0</v>
      </c>
      <c r="P1897" s="100">
        <f t="shared" si="1922"/>
        <v>0</v>
      </c>
      <c r="Q1897" s="100">
        <f t="shared" si="1922"/>
        <v>0</v>
      </c>
      <c r="R1897" s="100">
        <f t="shared" si="1922"/>
        <v>0</v>
      </c>
      <c r="S1897" s="100">
        <f t="shared" si="1922"/>
        <v>0</v>
      </c>
      <c r="T1897" s="100">
        <f t="shared" si="1922"/>
        <v>0</v>
      </c>
      <c r="U1897" s="100">
        <f t="shared" si="1922"/>
        <v>0</v>
      </c>
      <c r="V1897"/>
    </row>
    <row r="1898" spans="1:22" x14ac:dyDescent="0.25">
      <c r="A1898"/>
      <c r="B1898" s="95">
        <v>45809</v>
      </c>
      <c r="C1898" t="s">
        <v>1039</v>
      </c>
      <c r="D1898" s="2">
        <v>3</v>
      </c>
      <c r="E1898" t="s">
        <v>2389</v>
      </c>
      <c r="F1898" t="s">
        <v>1299</v>
      </c>
      <c r="H1898" s="2">
        <v>1</v>
      </c>
      <c r="I1898" t="s">
        <v>45</v>
      </c>
      <c r="J1898" t="s">
        <v>46</v>
      </c>
      <c r="K1898" s="161" t="str">
        <f t="shared" si="1888"/>
        <v>SK_03_140_5701p57.12</v>
      </c>
      <c r="L1898" s="79">
        <v>0</v>
      </c>
      <c r="M1898" s="100">
        <f t="shared" ref="M1898:U1898" si="1923">(L1898*M$5)</f>
        <v>0</v>
      </c>
      <c r="N1898" s="100">
        <f t="shared" si="1923"/>
        <v>0</v>
      </c>
      <c r="O1898" s="100">
        <f t="shared" si="1923"/>
        <v>0</v>
      </c>
      <c r="P1898" s="100">
        <f t="shared" si="1923"/>
        <v>0</v>
      </c>
      <c r="Q1898" s="100">
        <f t="shared" si="1923"/>
        <v>0</v>
      </c>
      <c r="R1898" s="100">
        <f t="shared" si="1923"/>
        <v>0</v>
      </c>
      <c r="S1898" s="100">
        <f t="shared" si="1923"/>
        <v>0</v>
      </c>
      <c r="T1898" s="100">
        <f t="shared" si="1923"/>
        <v>0</v>
      </c>
      <c r="U1898" s="100">
        <f t="shared" si="1923"/>
        <v>0</v>
      </c>
      <c r="V1898"/>
    </row>
    <row r="1899" spans="1:22" x14ac:dyDescent="0.25">
      <c r="A1899"/>
      <c r="B1899" s="95">
        <v>45809</v>
      </c>
      <c r="C1899" t="s">
        <v>1039</v>
      </c>
      <c r="D1899" s="2">
        <v>3</v>
      </c>
      <c r="E1899" t="s">
        <v>2390</v>
      </c>
      <c r="F1899" t="s">
        <v>1299</v>
      </c>
      <c r="H1899" s="2">
        <v>1</v>
      </c>
      <c r="I1899" t="s">
        <v>45</v>
      </c>
      <c r="J1899" t="s">
        <v>46</v>
      </c>
      <c r="K1899" s="161" t="str">
        <f t="shared" si="1888"/>
        <v>SK_03_142_5701p57.12</v>
      </c>
      <c r="L1899" s="79">
        <v>0</v>
      </c>
      <c r="M1899" s="100">
        <f t="shared" ref="M1899:U1899" si="1924">(L1899*M$5)</f>
        <v>0</v>
      </c>
      <c r="N1899" s="100">
        <f t="shared" si="1924"/>
        <v>0</v>
      </c>
      <c r="O1899" s="100">
        <f t="shared" si="1924"/>
        <v>0</v>
      </c>
      <c r="P1899" s="100">
        <f t="shared" si="1924"/>
        <v>0</v>
      </c>
      <c r="Q1899" s="100">
        <f t="shared" si="1924"/>
        <v>0</v>
      </c>
      <c r="R1899" s="100">
        <f t="shared" si="1924"/>
        <v>0</v>
      </c>
      <c r="S1899" s="100">
        <f t="shared" si="1924"/>
        <v>0</v>
      </c>
      <c r="T1899" s="100">
        <f t="shared" si="1924"/>
        <v>0</v>
      </c>
      <c r="U1899" s="100">
        <f t="shared" si="1924"/>
        <v>0</v>
      </c>
      <c r="V1899"/>
    </row>
    <row r="1900" spans="1:22" x14ac:dyDescent="0.25">
      <c r="A1900"/>
      <c r="B1900" s="95">
        <v>45809</v>
      </c>
      <c r="C1900" t="s">
        <v>1039</v>
      </c>
      <c r="D1900" s="2">
        <v>3</v>
      </c>
      <c r="E1900" t="s">
        <v>2391</v>
      </c>
      <c r="F1900" t="s">
        <v>1299</v>
      </c>
      <c r="H1900" s="2">
        <v>1</v>
      </c>
      <c r="I1900" t="s">
        <v>45</v>
      </c>
      <c r="J1900" t="s">
        <v>46</v>
      </c>
      <c r="K1900" s="161" t="str">
        <f t="shared" si="1888"/>
        <v>SK_03_143_5701p57.12</v>
      </c>
      <c r="L1900" s="79">
        <v>0</v>
      </c>
      <c r="M1900" s="100">
        <f t="shared" ref="M1900:U1900" si="1925">(L1900*M$5)</f>
        <v>0</v>
      </c>
      <c r="N1900" s="100">
        <f t="shared" si="1925"/>
        <v>0</v>
      </c>
      <c r="O1900" s="100">
        <f t="shared" si="1925"/>
        <v>0</v>
      </c>
      <c r="P1900" s="100">
        <f t="shared" si="1925"/>
        <v>0</v>
      </c>
      <c r="Q1900" s="100">
        <f t="shared" si="1925"/>
        <v>0</v>
      </c>
      <c r="R1900" s="100">
        <f t="shared" si="1925"/>
        <v>0</v>
      </c>
      <c r="S1900" s="100">
        <f t="shared" si="1925"/>
        <v>0</v>
      </c>
      <c r="T1900" s="100">
        <f t="shared" si="1925"/>
        <v>0</v>
      </c>
      <c r="U1900" s="100">
        <f t="shared" si="1925"/>
        <v>0</v>
      </c>
      <c r="V1900"/>
    </row>
    <row r="1901" spans="1:22" x14ac:dyDescent="0.25">
      <c r="A1901"/>
      <c r="B1901" s="95">
        <v>45809</v>
      </c>
      <c r="C1901" t="s">
        <v>1039</v>
      </c>
      <c r="D1901" s="2">
        <v>3</v>
      </c>
      <c r="E1901" t="s">
        <v>2392</v>
      </c>
      <c r="F1901" t="s">
        <v>1299</v>
      </c>
      <c r="H1901" s="2">
        <v>1</v>
      </c>
      <c r="I1901" t="s">
        <v>45</v>
      </c>
      <c r="J1901" t="s">
        <v>46</v>
      </c>
      <c r="K1901" s="161" t="str">
        <f t="shared" si="1888"/>
        <v>SK_03_144_5701p57.12</v>
      </c>
      <c r="L1901" s="79">
        <v>0</v>
      </c>
      <c r="M1901" s="100">
        <f t="shared" ref="M1901:U1901" si="1926">(L1901*M$5)</f>
        <v>0</v>
      </c>
      <c r="N1901" s="100">
        <f t="shared" si="1926"/>
        <v>0</v>
      </c>
      <c r="O1901" s="100">
        <f t="shared" si="1926"/>
        <v>0</v>
      </c>
      <c r="P1901" s="100">
        <f t="shared" si="1926"/>
        <v>0</v>
      </c>
      <c r="Q1901" s="100">
        <f t="shared" si="1926"/>
        <v>0</v>
      </c>
      <c r="R1901" s="100">
        <f t="shared" si="1926"/>
        <v>0</v>
      </c>
      <c r="S1901" s="100">
        <f t="shared" si="1926"/>
        <v>0</v>
      </c>
      <c r="T1901" s="100">
        <f t="shared" si="1926"/>
        <v>0</v>
      </c>
      <c r="U1901" s="100">
        <f t="shared" si="1926"/>
        <v>0</v>
      </c>
      <c r="V1901"/>
    </row>
    <row r="1902" spans="1:22" x14ac:dyDescent="0.25">
      <c r="A1902"/>
      <c r="B1902" s="95">
        <v>45809</v>
      </c>
      <c r="C1902" t="s">
        <v>1039</v>
      </c>
      <c r="D1902" s="2">
        <v>3</v>
      </c>
      <c r="E1902" t="s">
        <v>2393</v>
      </c>
      <c r="F1902" t="s">
        <v>1299</v>
      </c>
      <c r="H1902" s="2">
        <v>1</v>
      </c>
      <c r="I1902" t="s">
        <v>45</v>
      </c>
      <c r="J1902" t="s">
        <v>46</v>
      </c>
      <c r="K1902" s="161" t="str">
        <f t="shared" si="1888"/>
        <v>SK_03_146_5701p57.12</v>
      </c>
      <c r="L1902" s="79">
        <v>0</v>
      </c>
      <c r="M1902" s="100">
        <f t="shared" ref="M1902:U1902" si="1927">(L1902*M$5)</f>
        <v>0</v>
      </c>
      <c r="N1902" s="100">
        <f t="shared" si="1927"/>
        <v>0</v>
      </c>
      <c r="O1902" s="100">
        <f t="shared" si="1927"/>
        <v>0</v>
      </c>
      <c r="P1902" s="100">
        <f t="shared" si="1927"/>
        <v>0</v>
      </c>
      <c r="Q1902" s="100">
        <f t="shared" si="1927"/>
        <v>0</v>
      </c>
      <c r="R1902" s="100">
        <f t="shared" si="1927"/>
        <v>0</v>
      </c>
      <c r="S1902" s="100">
        <f t="shared" si="1927"/>
        <v>0</v>
      </c>
      <c r="T1902" s="100">
        <f t="shared" si="1927"/>
        <v>0</v>
      </c>
      <c r="U1902" s="100">
        <f t="shared" si="1927"/>
        <v>0</v>
      </c>
      <c r="V1902"/>
    </row>
    <row r="1903" spans="1:22" x14ac:dyDescent="0.25">
      <c r="A1903"/>
      <c r="B1903" s="95">
        <v>45809</v>
      </c>
      <c r="C1903" t="s">
        <v>1039</v>
      </c>
      <c r="D1903" s="2">
        <v>3</v>
      </c>
      <c r="E1903" t="s">
        <v>2394</v>
      </c>
      <c r="F1903" t="s">
        <v>1299</v>
      </c>
      <c r="H1903" s="2">
        <v>1</v>
      </c>
      <c r="I1903" t="s">
        <v>45</v>
      </c>
      <c r="J1903" t="s">
        <v>46</v>
      </c>
      <c r="K1903" s="161" t="str">
        <f t="shared" si="1888"/>
        <v>SK_03_270_5701p57.12</v>
      </c>
      <c r="L1903" s="79">
        <v>0</v>
      </c>
      <c r="M1903" s="100">
        <f t="shared" ref="M1903:U1903" si="1928">(L1903*M$5)</f>
        <v>0</v>
      </c>
      <c r="N1903" s="100">
        <f t="shared" si="1928"/>
        <v>0</v>
      </c>
      <c r="O1903" s="100">
        <f t="shared" si="1928"/>
        <v>0</v>
      </c>
      <c r="P1903" s="100">
        <f t="shared" si="1928"/>
        <v>0</v>
      </c>
      <c r="Q1903" s="100">
        <f t="shared" si="1928"/>
        <v>0</v>
      </c>
      <c r="R1903" s="100">
        <f t="shared" si="1928"/>
        <v>0</v>
      </c>
      <c r="S1903" s="100">
        <f t="shared" si="1928"/>
        <v>0</v>
      </c>
      <c r="T1903" s="100">
        <f t="shared" si="1928"/>
        <v>0</v>
      </c>
      <c r="U1903" s="100">
        <f t="shared" si="1928"/>
        <v>0</v>
      </c>
      <c r="V1903"/>
    </row>
    <row r="1904" spans="1:22" x14ac:dyDescent="0.25">
      <c r="A1904" t="s">
        <v>86</v>
      </c>
      <c r="B1904" s="95">
        <v>45809</v>
      </c>
      <c r="C1904" t="s">
        <v>1039</v>
      </c>
      <c r="D1904" s="2">
        <v>5</v>
      </c>
      <c r="E1904" t="s">
        <v>2395</v>
      </c>
      <c r="F1904" t="s">
        <v>2396</v>
      </c>
      <c r="H1904" s="2">
        <v>1</v>
      </c>
      <c r="I1904" t="s">
        <v>47</v>
      </c>
      <c r="J1904" t="s">
        <v>48</v>
      </c>
      <c r="K1904" s="161" t="str">
        <f t="shared" si="1888"/>
        <v>SK_05232_5715p57.13</v>
      </c>
      <c r="L1904" s="79">
        <v>0</v>
      </c>
      <c r="M1904" s="100">
        <f t="shared" ref="M1904:U1904" si="1929">(L1904*M$5)</f>
        <v>0</v>
      </c>
      <c r="N1904" s="100">
        <f t="shared" si="1929"/>
        <v>0</v>
      </c>
      <c r="O1904" s="100">
        <f t="shared" si="1929"/>
        <v>0</v>
      </c>
      <c r="P1904" s="100">
        <f t="shared" si="1929"/>
        <v>0</v>
      </c>
      <c r="Q1904" s="100">
        <f t="shared" si="1929"/>
        <v>0</v>
      </c>
      <c r="R1904" s="100">
        <f t="shared" si="1929"/>
        <v>0</v>
      </c>
      <c r="S1904" s="100">
        <f t="shared" si="1929"/>
        <v>0</v>
      </c>
      <c r="T1904" s="100">
        <f t="shared" si="1929"/>
        <v>0</v>
      </c>
      <c r="U1904" s="100">
        <f t="shared" si="1929"/>
        <v>0</v>
      </c>
      <c r="V1904"/>
    </row>
    <row r="1905" spans="1:22" x14ac:dyDescent="0.25">
      <c r="A1905" t="s">
        <v>86</v>
      </c>
      <c r="B1905" s="95">
        <v>45809</v>
      </c>
      <c r="C1905" t="s">
        <v>1039</v>
      </c>
      <c r="D1905" s="2">
        <v>5</v>
      </c>
      <c r="E1905" t="s">
        <v>2397</v>
      </c>
      <c r="F1905" t="s">
        <v>2398</v>
      </c>
      <c r="H1905" s="2">
        <v>1</v>
      </c>
      <c r="I1905" t="s">
        <v>47</v>
      </c>
      <c r="J1905" t="s">
        <v>48</v>
      </c>
      <c r="K1905" s="161" t="str">
        <f t="shared" si="1888"/>
        <v>SK_05240_5716p57.13</v>
      </c>
      <c r="L1905" s="79">
        <v>0</v>
      </c>
      <c r="M1905" s="100">
        <f t="shared" ref="M1905:U1905" si="1930">(L1905*M$5)</f>
        <v>0</v>
      </c>
      <c r="N1905" s="100">
        <f t="shared" si="1930"/>
        <v>0</v>
      </c>
      <c r="O1905" s="100">
        <f t="shared" si="1930"/>
        <v>0</v>
      </c>
      <c r="P1905" s="100">
        <f t="shared" si="1930"/>
        <v>0</v>
      </c>
      <c r="Q1905" s="100">
        <f t="shared" si="1930"/>
        <v>0</v>
      </c>
      <c r="R1905" s="100">
        <f t="shared" si="1930"/>
        <v>0</v>
      </c>
      <c r="S1905" s="100">
        <f t="shared" si="1930"/>
        <v>0</v>
      </c>
      <c r="T1905" s="100">
        <f t="shared" si="1930"/>
        <v>0</v>
      </c>
      <c r="U1905" s="100">
        <f t="shared" si="1930"/>
        <v>0</v>
      </c>
      <c r="V1905"/>
    </row>
    <row r="1906" spans="1:22" x14ac:dyDescent="0.25">
      <c r="A1906" t="s">
        <v>86</v>
      </c>
      <c r="B1906" s="95">
        <v>45809</v>
      </c>
      <c r="C1906" t="s">
        <v>1039</v>
      </c>
      <c r="D1906" s="2">
        <v>6</v>
      </c>
      <c r="E1906" t="s">
        <v>2399</v>
      </c>
      <c r="F1906" t="s">
        <v>2400</v>
      </c>
      <c r="H1906" s="2">
        <v>1</v>
      </c>
      <c r="I1906" t="s">
        <v>47</v>
      </c>
      <c r="J1906" t="s">
        <v>48</v>
      </c>
      <c r="K1906" s="161" t="str">
        <f t="shared" si="1888"/>
        <v>SK_06236_5701p57.13</v>
      </c>
      <c r="L1906" s="79">
        <v>0</v>
      </c>
      <c r="M1906" s="100">
        <f t="shared" ref="M1906:U1906" si="1931">(L1906*M$5)</f>
        <v>0</v>
      </c>
      <c r="N1906" s="100">
        <f t="shared" si="1931"/>
        <v>0</v>
      </c>
      <c r="O1906" s="100">
        <f t="shared" si="1931"/>
        <v>0</v>
      </c>
      <c r="P1906" s="100">
        <f t="shared" si="1931"/>
        <v>0</v>
      </c>
      <c r="Q1906" s="100">
        <f t="shared" si="1931"/>
        <v>0</v>
      </c>
      <c r="R1906" s="100">
        <f t="shared" si="1931"/>
        <v>0</v>
      </c>
      <c r="S1906" s="100">
        <f t="shared" si="1931"/>
        <v>0</v>
      </c>
      <c r="T1906" s="100">
        <f t="shared" si="1931"/>
        <v>0</v>
      </c>
      <c r="U1906" s="100">
        <f t="shared" si="1931"/>
        <v>0</v>
      </c>
      <c r="V1906"/>
    </row>
    <row r="1907" spans="1:22" x14ac:dyDescent="0.25">
      <c r="A1907" t="s">
        <v>112</v>
      </c>
      <c r="B1907" s="95">
        <v>45689</v>
      </c>
      <c r="C1907" t="s">
        <v>1099</v>
      </c>
      <c r="D1907" s="2" t="s">
        <v>88</v>
      </c>
      <c r="E1907" t="s">
        <v>2401</v>
      </c>
      <c r="F1907" t="s">
        <v>2402</v>
      </c>
      <c r="H1907" s="2">
        <v>1</v>
      </c>
      <c r="I1907" t="s">
        <v>62</v>
      </c>
      <c r="J1907" t="s">
        <v>63</v>
      </c>
      <c r="K1907" s="161" t="str">
        <f t="shared" si="1888"/>
        <v>SP__DXXX_5701p57.22</v>
      </c>
      <c r="L1907" s="79">
        <v>0</v>
      </c>
      <c r="M1907" s="100">
        <f t="shared" ref="M1907:U1907" si="1932">(L1907*M$5)</f>
        <v>0</v>
      </c>
      <c r="N1907" s="100">
        <f t="shared" si="1932"/>
        <v>0</v>
      </c>
      <c r="O1907" s="100">
        <f t="shared" si="1932"/>
        <v>0</v>
      </c>
      <c r="P1907" s="100">
        <f t="shared" si="1932"/>
        <v>0</v>
      </c>
      <c r="Q1907" s="100">
        <f t="shared" si="1932"/>
        <v>0</v>
      </c>
      <c r="R1907" s="100">
        <f t="shared" si="1932"/>
        <v>0</v>
      </c>
      <c r="S1907" s="100">
        <f t="shared" si="1932"/>
        <v>0</v>
      </c>
      <c r="T1907" s="100">
        <f t="shared" si="1932"/>
        <v>0</v>
      </c>
      <c r="U1907" s="100">
        <f t="shared" si="1932"/>
        <v>0</v>
      </c>
      <c r="V1907"/>
    </row>
    <row r="1908" spans="1:22" x14ac:dyDescent="0.25">
      <c r="A1908"/>
      <c r="B1908" s="95">
        <v>45809</v>
      </c>
      <c r="C1908" t="s">
        <v>1099</v>
      </c>
      <c r="D1908" s="2">
        <v>3</v>
      </c>
      <c r="E1908" t="s">
        <v>2403</v>
      </c>
      <c r="F1908" t="s">
        <v>1299</v>
      </c>
      <c r="H1908" s="2">
        <v>1</v>
      </c>
      <c r="I1908" t="s">
        <v>45</v>
      </c>
      <c r="J1908" t="s">
        <v>46</v>
      </c>
      <c r="K1908" s="161" t="str">
        <f t="shared" si="1888"/>
        <v>SP_03_480_5701p57.12</v>
      </c>
      <c r="L1908" s="79">
        <v>0</v>
      </c>
      <c r="M1908" s="100">
        <f t="shared" ref="M1908:U1908" si="1933">(L1908*M$5)</f>
        <v>0</v>
      </c>
      <c r="N1908" s="100">
        <f t="shared" si="1933"/>
        <v>0</v>
      </c>
      <c r="O1908" s="100">
        <f t="shared" si="1933"/>
        <v>0</v>
      </c>
      <c r="P1908" s="100">
        <f t="shared" si="1933"/>
        <v>0</v>
      </c>
      <c r="Q1908" s="100">
        <f t="shared" si="1933"/>
        <v>0</v>
      </c>
      <c r="R1908" s="100">
        <f t="shared" si="1933"/>
        <v>0</v>
      </c>
      <c r="S1908" s="100">
        <f t="shared" si="1933"/>
        <v>0</v>
      </c>
      <c r="T1908" s="100">
        <f t="shared" si="1933"/>
        <v>0</v>
      </c>
      <c r="U1908" s="100">
        <f t="shared" si="1933"/>
        <v>0</v>
      </c>
      <c r="V1908"/>
    </row>
    <row r="1909" spans="1:22" x14ac:dyDescent="0.25">
      <c r="A1909"/>
      <c r="B1909" s="95">
        <v>45809</v>
      </c>
      <c r="C1909" t="s">
        <v>1099</v>
      </c>
      <c r="D1909" s="2">
        <v>3</v>
      </c>
      <c r="E1909" t="s">
        <v>2404</v>
      </c>
      <c r="F1909" t="s">
        <v>1299</v>
      </c>
      <c r="H1909" s="2">
        <v>1</v>
      </c>
      <c r="I1909" t="s">
        <v>45</v>
      </c>
      <c r="J1909" t="s">
        <v>46</v>
      </c>
      <c r="K1909" s="161" t="str">
        <f t="shared" si="1888"/>
        <v>SP_03_481_5701p57.12</v>
      </c>
      <c r="L1909" s="79">
        <v>0</v>
      </c>
      <c r="M1909" s="100">
        <f t="shared" ref="M1909:U1909" si="1934">(L1909*M$5)</f>
        <v>0</v>
      </c>
      <c r="N1909" s="100">
        <f t="shared" si="1934"/>
        <v>0</v>
      </c>
      <c r="O1909" s="100">
        <f t="shared" si="1934"/>
        <v>0</v>
      </c>
      <c r="P1909" s="100">
        <f t="shared" si="1934"/>
        <v>0</v>
      </c>
      <c r="Q1909" s="100">
        <f t="shared" si="1934"/>
        <v>0</v>
      </c>
      <c r="R1909" s="100">
        <f t="shared" si="1934"/>
        <v>0</v>
      </c>
      <c r="S1909" s="100">
        <f t="shared" si="1934"/>
        <v>0</v>
      </c>
      <c r="T1909" s="100">
        <f t="shared" si="1934"/>
        <v>0</v>
      </c>
      <c r="U1909" s="100">
        <f t="shared" si="1934"/>
        <v>0</v>
      </c>
      <c r="V1909"/>
    </row>
    <row r="1910" spans="1:22" x14ac:dyDescent="0.25">
      <c r="A1910"/>
      <c r="B1910" s="95">
        <v>45809</v>
      </c>
      <c r="C1910" t="s">
        <v>1099</v>
      </c>
      <c r="D1910" s="2">
        <v>3</v>
      </c>
      <c r="E1910" t="s">
        <v>2405</v>
      </c>
      <c r="F1910" t="s">
        <v>1299</v>
      </c>
      <c r="H1910" s="2">
        <v>1</v>
      </c>
      <c r="I1910" t="s">
        <v>45</v>
      </c>
      <c r="J1910" t="s">
        <v>46</v>
      </c>
      <c r="K1910" s="161" t="str">
        <f t="shared" si="1888"/>
        <v>SP_03_481_5702p57.12</v>
      </c>
      <c r="L1910" s="79">
        <v>0</v>
      </c>
      <c r="M1910" s="100">
        <f t="shared" ref="M1910:U1910" si="1935">(L1910*M$5)</f>
        <v>0</v>
      </c>
      <c r="N1910" s="100">
        <f t="shared" si="1935"/>
        <v>0</v>
      </c>
      <c r="O1910" s="100">
        <f t="shared" si="1935"/>
        <v>0</v>
      </c>
      <c r="P1910" s="100">
        <f t="shared" si="1935"/>
        <v>0</v>
      </c>
      <c r="Q1910" s="100">
        <f t="shared" si="1935"/>
        <v>0</v>
      </c>
      <c r="R1910" s="100">
        <f t="shared" si="1935"/>
        <v>0</v>
      </c>
      <c r="S1910" s="100">
        <f t="shared" si="1935"/>
        <v>0</v>
      </c>
      <c r="T1910" s="100">
        <f t="shared" si="1935"/>
        <v>0</v>
      </c>
      <c r="U1910" s="100">
        <f t="shared" si="1935"/>
        <v>0</v>
      </c>
      <c r="V1910"/>
    </row>
    <row r="1911" spans="1:22" x14ac:dyDescent="0.25">
      <c r="A1911"/>
      <c r="B1911" s="95">
        <v>45809</v>
      </c>
      <c r="C1911" t="s">
        <v>1099</v>
      </c>
      <c r="D1911" s="2">
        <v>3</v>
      </c>
      <c r="E1911" t="s">
        <v>2406</v>
      </c>
      <c r="F1911" t="s">
        <v>1299</v>
      </c>
      <c r="H1911" s="2">
        <v>1</v>
      </c>
      <c r="I1911" t="s">
        <v>45</v>
      </c>
      <c r="J1911" t="s">
        <v>46</v>
      </c>
      <c r="K1911" s="161" t="str">
        <f t="shared" si="1888"/>
        <v>SP_03_500_5701p57.12</v>
      </c>
      <c r="L1911" s="79">
        <v>0</v>
      </c>
      <c r="M1911" s="100">
        <f t="shared" ref="M1911:U1911" si="1936">(L1911*M$5)</f>
        <v>0</v>
      </c>
      <c r="N1911" s="100">
        <f t="shared" si="1936"/>
        <v>0</v>
      </c>
      <c r="O1911" s="100">
        <f t="shared" si="1936"/>
        <v>0</v>
      </c>
      <c r="P1911" s="100">
        <f t="shared" si="1936"/>
        <v>0</v>
      </c>
      <c r="Q1911" s="100">
        <f t="shared" si="1936"/>
        <v>0</v>
      </c>
      <c r="R1911" s="100">
        <f t="shared" si="1936"/>
        <v>0</v>
      </c>
      <c r="S1911" s="100">
        <f t="shared" si="1936"/>
        <v>0</v>
      </c>
      <c r="T1911" s="100">
        <f t="shared" si="1936"/>
        <v>0</v>
      </c>
      <c r="U1911" s="100">
        <f t="shared" si="1936"/>
        <v>0</v>
      </c>
      <c r="V1911"/>
    </row>
    <row r="1912" spans="1:22" x14ac:dyDescent="0.25">
      <c r="A1912"/>
      <c r="B1912" s="95">
        <v>45809</v>
      </c>
      <c r="C1912" t="s">
        <v>1099</v>
      </c>
      <c r="D1912" s="2">
        <v>3</v>
      </c>
      <c r="E1912" t="s">
        <v>2407</v>
      </c>
      <c r="F1912" t="s">
        <v>1299</v>
      </c>
      <c r="H1912" s="2">
        <v>1</v>
      </c>
      <c r="I1912" t="s">
        <v>45</v>
      </c>
      <c r="J1912" t="s">
        <v>46</v>
      </c>
      <c r="K1912" s="161" t="str">
        <f t="shared" si="1888"/>
        <v>SP_03_511_5701p57.12</v>
      </c>
      <c r="L1912" s="79">
        <v>0</v>
      </c>
      <c r="M1912" s="100">
        <f t="shared" ref="M1912:U1912" si="1937">(L1912*M$5)</f>
        <v>0</v>
      </c>
      <c r="N1912" s="100">
        <f t="shared" si="1937"/>
        <v>0</v>
      </c>
      <c r="O1912" s="100">
        <f t="shared" si="1937"/>
        <v>0</v>
      </c>
      <c r="P1912" s="100">
        <f t="shared" si="1937"/>
        <v>0</v>
      </c>
      <c r="Q1912" s="100">
        <f t="shared" si="1937"/>
        <v>0</v>
      </c>
      <c r="R1912" s="100">
        <f t="shared" si="1937"/>
        <v>0</v>
      </c>
      <c r="S1912" s="100">
        <f t="shared" si="1937"/>
        <v>0</v>
      </c>
      <c r="T1912" s="100">
        <f t="shared" si="1937"/>
        <v>0</v>
      </c>
      <c r="U1912" s="100">
        <f t="shared" si="1937"/>
        <v>0</v>
      </c>
      <c r="V1912"/>
    </row>
    <row r="1913" spans="1:22" x14ac:dyDescent="0.25">
      <c r="A1913" t="s">
        <v>95</v>
      </c>
      <c r="B1913" s="95">
        <v>45689</v>
      </c>
      <c r="C1913" t="s">
        <v>1099</v>
      </c>
      <c r="D1913" s="2">
        <v>3</v>
      </c>
      <c r="E1913" t="s">
        <v>2408</v>
      </c>
      <c r="F1913" t="s">
        <v>2409</v>
      </c>
      <c r="G1913" t="s">
        <v>2410</v>
      </c>
      <c r="H1913" s="2">
        <v>1</v>
      </c>
      <c r="I1913" t="s">
        <v>62</v>
      </c>
      <c r="J1913" t="s">
        <v>63</v>
      </c>
      <c r="K1913" s="161" t="str">
        <f t="shared" si="1888"/>
        <v>SP_03471_5701p57.22</v>
      </c>
      <c r="L1913" s="79">
        <v>0</v>
      </c>
      <c r="M1913" s="100">
        <f t="shared" ref="M1913:U1913" si="1938">(L1913*M$5)</f>
        <v>0</v>
      </c>
      <c r="N1913" s="100">
        <f t="shared" si="1938"/>
        <v>0</v>
      </c>
      <c r="O1913" s="100">
        <f t="shared" si="1938"/>
        <v>0</v>
      </c>
      <c r="P1913" s="100">
        <f t="shared" si="1938"/>
        <v>0</v>
      </c>
      <c r="Q1913" s="100">
        <f t="shared" si="1938"/>
        <v>0</v>
      </c>
      <c r="R1913" s="100">
        <f t="shared" si="1938"/>
        <v>0</v>
      </c>
      <c r="S1913" s="100">
        <f t="shared" si="1938"/>
        <v>0</v>
      </c>
      <c r="T1913" s="100">
        <f t="shared" si="1938"/>
        <v>0</v>
      </c>
      <c r="U1913" s="100">
        <f t="shared" si="1938"/>
        <v>0</v>
      </c>
      <c r="V1913"/>
    </row>
    <row r="1914" spans="1:22" x14ac:dyDescent="0.25">
      <c r="A1914"/>
      <c r="B1914" s="95">
        <v>45809</v>
      </c>
      <c r="C1914" t="s">
        <v>1099</v>
      </c>
      <c r="D1914" s="2">
        <v>4</v>
      </c>
      <c r="E1914" t="s">
        <v>2411</v>
      </c>
      <c r="F1914" t="s">
        <v>1299</v>
      </c>
      <c r="H1914" s="2">
        <v>1</v>
      </c>
      <c r="I1914" t="s">
        <v>45</v>
      </c>
      <c r="J1914" t="s">
        <v>46</v>
      </c>
      <c r="K1914" s="161" t="str">
        <f t="shared" si="1888"/>
        <v>SP_04_414_5701p57.12</v>
      </c>
      <c r="L1914" s="79">
        <v>0</v>
      </c>
      <c r="M1914" s="100">
        <f t="shared" ref="M1914:U1914" si="1939">(L1914*M$5)</f>
        <v>0</v>
      </c>
      <c r="N1914" s="100">
        <f t="shared" si="1939"/>
        <v>0</v>
      </c>
      <c r="O1914" s="100">
        <f t="shared" si="1939"/>
        <v>0</v>
      </c>
      <c r="P1914" s="100">
        <f t="shared" si="1939"/>
        <v>0</v>
      </c>
      <c r="Q1914" s="100">
        <f t="shared" si="1939"/>
        <v>0</v>
      </c>
      <c r="R1914" s="100">
        <f t="shared" si="1939"/>
        <v>0</v>
      </c>
      <c r="S1914" s="100">
        <f t="shared" si="1939"/>
        <v>0</v>
      </c>
      <c r="T1914" s="100">
        <f t="shared" si="1939"/>
        <v>0</v>
      </c>
      <c r="U1914" s="100">
        <f t="shared" si="1939"/>
        <v>0</v>
      </c>
      <c r="V1914"/>
    </row>
    <row r="1915" spans="1:22" x14ac:dyDescent="0.25">
      <c r="A1915"/>
      <c r="B1915" s="95">
        <v>45809</v>
      </c>
      <c r="C1915" t="s">
        <v>1099</v>
      </c>
      <c r="D1915" s="2">
        <v>4</v>
      </c>
      <c r="E1915" t="s">
        <v>2412</v>
      </c>
      <c r="F1915" t="s">
        <v>1299</v>
      </c>
      <c r="H1915" s="2">
        <v>1</v>
      </c>
      <c r="I1915" t="s">
        <v>45</v>
      </c>
      <c r="J1915" t="s">
        <v>46</v>
      </c>
      <c r="K1915" s="161" t="str">
        <f t="shared" si="1888"/>
        <v>SP_04_422_5701p57.12</v>
      </c>
      <c r="L1915" s="79">
        <v>0</v>
      </c>
      <c r="M1915" s="100">
        <f t="shared" ref="M1915:U1915" si="1940">(L1915*M$5)</f>
        <v>0</v>
      </c>
      <c r="N1915" s="100">
        <f t="shared" si="1940"/>
        <v>0</v>
      </c>
      <c r="O1915" s="100">
        <f t="shared" si="1940"/>
        <v>0</v>
      </c>
      <c r="P1915" s="100">
        <f t="shared" si="1940"/>
        <v>0</v>
      </c>
      <c r="Q1915" s="100">
        <f t="shared" si="1940"/>
        <v>0</v>
      </c>
      <c r="R1915" s="100">
        <f t="shared" si="1940"/>
        <v>0</v>
      </c>
      <c r="S1915" s="100">
        <f t="shared" si="1940"/>
        <v>0</v>
      </c>
      <c r="T1915" s="100">
        <f t="shared" si="1940"/>
        <v>0</v>
      </c>
      <c r="U1915" s="100">
        <f t="shared" si="1940"/>
        <v>0</v>
      </c>
      <c r="V1915"/>
    </row>
    <row r="1916" spans="1:22" x14ac:dyDescent="0.25">
      <c r="A1916"/>
      <c r="B1916" s="95">
        <v>45809</v>
      </c>
      <c r="C1916" t="s">
        <v>1099</v>
      </c>
      <c r="D1916" s="2">
        <v>4</v>
      </c>
      <c r="E1916" t="s">
        <v>2413</v>
      </c>
      <c r="F1916" t="s">
        <v>1299</v>
      </c>
      <c r="H1916" s="2">
        <v>1</v>
      </c>
      <c r="I1916" t="s">
        <v>45</v>
      </c>
      <c r="J1916" t="s">
        <v>46</v>
      </c>
      <c r="K1916" s="161" t="str">
        <f t="shared" si="1888"/>
        <v>SP_04_502_5701p57.12</v>
      </c>
      <c r="L1916" s="79">
        <v>0</v>
      </c>
      <c r="M1916" s="100">
        <f t="shared" ref="M1916:U1916" si="1941">(L1916*M$5)</f>
        <v>0</v>
      </c>
      <c r="N1916" s="100">
        <f t="shared" si="1941"/>
        <v>0</v>
      </c>
      <c r="O1916" s="100">
        <f t="shared" si="1941"/>
        <v>0</v>
      </c>
      <c r="P1916" s="100">
        <f t="shared" si="1941"/>
        <v>0</v>
      </c>
      <c r="Q1916" s="100">
        <f t="shared" si="1941"/>
        <v>0</v>
      </c>
      <c r="R1916" s="100">
        <f t="shared" si="1941"/>
        <v>0</v>
      </c>
      <c r="S1916" s="100">
        <f t="shared" si="1941"/>
        <v>0</v>
      </c>
      <c r="T1916" s="100">
        <f t="shared" si="1941"/>
        <v>0</v>
      </c>
      <c r="U1916" s="100">
        <f t="shared" si="1941"/>
        <v>0</v>
      </c>
      <c r="V1916"/>
    </row>
    <row r="1917" spans="1:22" x14ac:dyDescent="0.25">
      <c r="A1917"/>
      <c r="B1917" s="95">
        <v>45809</v>
      </c>
      <c r="C1917" t="s">
        <v>1099</v>
      </c>
      <c r="D1917" s="2">
        <v>4</v>
      </c>
      <c r="E1917" t="s">
        <v>2414</v>
      </c>
      <c r="F1917" t="s">
        <v>1299</v>
      </c>
      <c r="H1917" s="2">
        <v>1</v>
      </c>
      <c r="I1917" t="s">
        <v>45</v>
      </c>
      <c r="J1917" t="s">
        <v>46</v>
      </c>
      <c r="K1917" s="161" t="str">
        <f t="shared" si="1888"/>
        <v>SP_04_512_5701p57.12</v>
      </c>
      <c r="L1917" s="79">
        <v>0</v>
      </c>
      <c r="M1917" s="100">
        <f t="shared" ref="M1917:U1917" si="1942">(L1917*M$5)</f>
        <v>0</v>
      </c>
      <c r="N1917" s="100">
        <f t="shared" si="1942"/>
        <v>0</v>
      </c>
      <c r="O1917" s="100">
        <f t="shared" si="1942"/>
        <v>0</v>
      </c>
      <c r="P1917" s="100">
        <f t="shared" si="1942"/>
        <v>0</v>
      </c>
      <c r="Q1917" s="100">
        <f t="shared" si="1942"/>
        <v>0</v>
      </c>
      <c r="R1917" s="100">
        <f t="shared" si="1942"/>
        <v>0</v>
      </c>
      <c r="S1917" s="100">
        <f t="shared" si="1942"/>
        <v>0</v>
      </c>
      <c r="T1917" s="100">
        <f t="shared" si="1942"/>
        <v>0</v>
      </c>
      <c r="U1917" s="100">
        <f t="shared" si="1942"/>
        <v>0</v>
      </c>
      <c r="V1917"/>
    </row>
    <row r="1918" spans="1:22" x14ac:dyDescent="0.25">
      <c r="A1918"/>
      <c r="B1918" s="95">
        <v>45809</v>
      </c>
      <c r="C1918" t="s">
        <v>1099</v>
      </c>
      <c r="D1918" s="2">
        <v>4</v>
      </c>
      <c r="E1918" t="s">
        <v>2415</v>
      </c>
      <c r="F1918" t="s">
        <v>1299</v>
      </c>
      <c r="H1918" s="2">
        <v>1</v>
      </c>
      <c r="I1918" t="s">
        <v>45</v>
      </c>
      <c r="J1918" t="s">
        <v>46</v>
      </c>
      <c r="K1918" s="161" t="str">
        <f t="shared" si="1888"/>
        <v>SP_04_538_5701p57.12</v>
      </c>
      <c r="L1918" s="79">
        <v>0</v>
      </c>
      <c r="M1918" s="100">
        <f t="shared" ref="M1918:U1918" si="1943">(L1918*M$5)</f>
        <v>0</v>
      </c>
      <c r="N1918" s="100">
        <f t="shared" si="1943"/>
        <v>0</v>
      </c>
      <c r="O1918" s="100">
        <f t="shared" si="1943"/>
        <v>0</v>
      </c>
      <c r="P1918" s="100">
        <f t="shared" si="1943"/>
        <v>0</v>
      </c>
      <c r="Q1918" s="100">
        <f t="shared" si="1943"/>
        <v>0</v>
      </c>
      <c r="R1918" s="100">
        <f t="shared" si="1943"/>
        <v>0</v>
      </c>
      <c r="S1918" s="100">
        <f t="shared" si="1943"/>
        <v>0</v>
      </c>
      <c r="T1918" s="100">
        <f t="shared" si="1943"/>
        <v>0</v>
      </c>
      <c r="U1918" s="100">
        <f t="shared" si="1943"/>
        <v>0</v>
      </c>
      <c r="V1918"/>
    </row>
    <row r="1919" spans="1:22" x14ac:dyDescent="0.25">
      <c r="A1919" t="s">
        <v>95</v>
      </c>
      <c r="B1919" s="95">
        <v>45931</v>
      </c>
      <c r="C1919" t="s">
        <v>1099</v>
      </c>
      <c r="D1919" s="2" t="s">
        <v>88</v>
      </c>
      <c r="E1919" t="s">
        <v>2416</v>
      </c>
      <c r="F1919" t="s">
        <v>2417</v>
      </c>
      <c r="H1919" s="2">
        <v>1</v>
      </c>
      <c r="I1919" t="s">
        <v>62</v>
      </c>
      <c r="J1919" t="s">
        <v>63</v>
      </c>
      <c r="K1919" s="161" t="str">
        <f t="shared" si="1888"/>
        <v>SP_04586_5704p57.22</v>
      </c>
      <c r="L1919" s="79">
        <v>0</v>
      </c>
      <c r="M1919" s="100">
        <f t="shared" ref="M1919:U1919" si="1944">(L1919*M$5)</f>
        <v>0</v>
      </c>
      <c r="N1919" s="100">
        <f t="shared" si="1944"/>
        <v>0</v>
      </c>
      <c r="O1919" s="100">
        <f t="shared" si="1944"/>
        <v>0</v>
      </c>
      <c r="P1919" s="100">
        <f t="shared" si="1944"/>
        <v>0</v>
      </c>
      <c r="Q1919" s="100">
        <f t="shared" si="1944"/>
        <v>0</v>
      </c>
      <c r="R1919" s="100">
        <f t="shared" si="1944"/>
        <v>0</v>
      </c>
      <c r="S1919" s="100">
        <f t="shared" si="1944"/>
        <v>0</v>
      </c>
      <c r="T1919" s="100">
        <f t="shared" si="1944"/>
        <v>0</v>
      </c>
      <c r="U1919" s="100">
        <f t="shared" si="1944"/>
        <v>0</v>
      </c>
      <c r="V1919"/>
    </row>
    <row r="1920" spans="1:22" x14ac:dyDescent="0.25">
      <c r="A1920" t="s">
        <v>95</v>
      </c>
      <c r="B1920" s="95">
        <v>45931</v>
      </c>
      <c r="C1920" t="s">
        <v>1099</v>
      </c>
      <c r="D1920" s="2">
        <v>4</v>
      </c>
      <c r="E1920" t="s">
        <v>2418</v>
      </c>
      <c r="F1920" t="s">
        <v>2419</v>
      </c>
      <c r="H1920" s="2">
        <v>1</v>
      </c>
      <c r="I1920" t="s">
        <v>62</v>
      </c>
      <c r="J1920" t="s">
        <v>63</v>
      </c>
      <c r="K1920" s="161" t="str">
        <f t="shared" si="1888"/>
        <v>SP_04586_5706p57.22</v>
      </c>
      <c r="L1920" s="79">
        <v>0</v>
      </c>
      <c r="M1920" s="100">
        <f t="shared" ref="M1920:U1920" si="1945">(L1920*M$5)</f>
        <v>0</v>
      </c>
      <c r="N1920" s="100">
        <f t="shared" si="1945"/>
        <v>0</v>
      </c>
      <c r="O1920" s="100">
        <f t="shared" si="1945"/>
        <v>0</v>
      </c>
      <c r="P1920" s="100">
        <f t="shared" si="1945"/>
        <v>0</v>
      </c>
      <c r="Q1920" s="100">
        <f t="shared" si="1945"/>
        <v>0</v>
      </c>
      <c r="R1920" s="100">
        <f t="shared" si="1945"/>
        <v>0</v>
      </c>
      <c r="S1920" s="100">
        <f t="shared" si="1945"/>
        <v>0</v>
      </c>
      <c r="T1920" s="100">
        <f t="shared" si="1945"/>
        <v>0</v>
      </c>
      <c r="U1920" s="100">
        <f t="shared" si="1945"/>
        <v>0</v>
      </c>
      <c r="V1920"/>
    </row>
    <row r="1921" spans="1:22" x14ac:dyDescent="0.25">
      <c r="A1921" t="s">
        <v>112</v>
      </c>
      <c r="B1921" s="95">
        <v>45689</v>
      </c>
      <c r="C1921" t="s">
        <v>1099</v>
      </c>
      <c r="D1921" s="2" t="s">
        <v>88</v>
      </c>
      <c r="E1921" t="s">
        <v>2420</v>
      </c>
      <c r="F1921" t="s">
        <v>2421</v>
      </c>
      <c r="G1921" t="s">
        <v>2422</v>
      </c>
      <c r="H1921" s="2">
        <v>1</v>
      </c>
      <c r="I1921" t="s">
        <v>62</v>
      </c>
      <c r="J1921" t="s">
        <v>63</v>
      </c>
      <c r="K1921" s="161" t="str">
        <f t="shared" si="1888"/>
        <v>SP_DXXX_5710p57.22</v>
      </c>
      <c r="L1921" s="79">
        <v>0</v>
      </c>
      <c r="M1921" s="100">
        <f t="shared" ref="M1921:U1921" si="1946">(L1921*M$5)</f>
        <v>0</v>
      </c>
      <c r="N1921" s="100">
        <f t="shared" si="1946"/>
        <v>0</v>
      </c>
      <c r="O1921" s="100">
        <f t="shared" si="1946"/>
        <v>0</v>
      </c>
      <c r="P1921" s="100">
        <f t="shared" si="1946"/>
        <v>0</v>
      </c>
      <c r="Q1921" s="100">
        <f t="shared" si="1946"/>
        <v>0</v>
      </c>
      <c r="R1921" s="100">
        <f t="shared" si="1946"/>
        <v>0</v>
      </c>
      <c r="S1921" s="100">
        <f t="shared" si="1946"/>
        <v>0</v>
      </c>
      <c r="T1921" s="100">
        <f t="shared" si="1946"/>
        <v>0</v>
      </c>
      <c r="U1921" s="100">
        <f t="shared" si="1946"/>
        <v>0</v>
      </c>
      <c r="V1921"/>
    </row>
    <row r="1922" spans="1:22" x14ac:dyDescent="0.25">
      <c r="A1922" t="s">
        <v>112</v>
      </c>
      <c r="B1922" s="95">
        <v>45689</v>
      </c>
      <c r="C1922" t="s">
        <v>1099</v>
      </c>
      <c r="D1922" s="2" t="s">
        <v>88</v>
      </c>
      <c r="E1922" t="s">
        <v>2423</v>
      </c>
      <c r="F1922" t="s">
        <v>2424</v>
      </c>
      <c r="G1922" t="s">
        <v>2425</v>
      </c>
      <c r="H1922" s="2">
        <v>1</v>
      </c>
      <c r="I1922" t="s">
        <v>62</v>
      </c>
      <c r="J1922" t="s">
        <v>63</v>
      </c>
      <c r="K1922" s="161" t="str">
        <f t="shared" si="1888"/>
        <v>SP_DXXX_5711p57.22</v>
      </c>
      <c r="L1922" s="79">
        <v>0</v>
      </c>
      <c r="M1922" s="100">
        <f t="shared" ref="M1922:U1922" si="1947">(L1922*M$5)</f>
        <v>0</v>
      </c>
      <c r="N1922" s="100">
        <f t="shared" si="1947"/>
        <v>0</v>
      </c>
      <c r="O1922" s="100">
        <f t="shared" si="1947"/>
        <v>0</v>
      </c>
      <c r="P1922" s="100">
        <f t="shared" si="1947"/>
        <v>0</v>
      </c>
      <c r="Q1922" s="100">
        <f t="shared" si="1947"/>
        <v>0</v>
      </c>
      <c r="R1922" s="100">
        <f t="shared" si="1947"/>
        <v>0</v>
      </c>
      <c r="S1922" s="100">
        <f t="shared" si="1947"/>
        <v>0</v>
      </c>
      <c r="T1922" s="100">
        <f t="shared" si="1947"/>
        <v>0</v>
      </c>
      <c r="U1922" s="100">
        <f t="shared" si="1947"/>
        <v>0</v>
      </c>
      <c r="V1922"/>
    </row>
    <row r="1923" spans="1:22" x14ac:dyDescent="0.25">
      <c r="A1923" t="s">
        <v>95</v>
      </c>
      <c r="B1923" s="95">
        <v>45931</v>
      </c>
      <c r="C1923" t="s">
        <v>1099</v>
      </c>
      <c r="D1923" s="2" t="s">
        <v>88</v>
      </c>
      <c r="E1923" t="s">
        <v>2426</v>
      </c>
      <c r="F1923" t="s">
        <v>2427</v>
      </c>
      <c r="H1923" s="2">
        <v>1</v>
      </c>
      <c r="I1923" t="s">
        <v>62</v>
      </c>
      <c r="J1923" t="s">
        <v>63</v>
      </c>
      <c r="K1923" s="161" t="str">
        <f t="shared" si="1888"/>
        <v>SP_DXXX_5721p57.22</v>
      </c>
      <c r="L1923" s="79">
        <v>0</v>
      </c>
      <c r="M1923" s="100">
        <f t="shared" ref="M1923:U1923" si="1948">(L1923*M$5)</f>
        <v>0</v>
      </c>
      <c r="N1923" s="100">
        <f t="shared" si="1948"/>
        <v>0</v>
      </c>
      <c r="O1923" s="100">
        <f t="shared" si="1948"/>
        <v>0</v>
      </c>
      <c r="P1923" s="100">
        <f t="shared" si="1948"/>
        <v>0</v>
      </c>
      <c r="Q1923" s="100">
        <f t="shared" si="1948"/>
        <v>0</v>
      </c>
      <c r="R1923" s="100">
        <f t="shared" si="1948"/>
        <v>0</v>
      </c>
      <c r="S1923" s="100">
        <f t="shared" si="1948"/>
        <v>0</v>
      </c>
      <c r="T1923" s="100">
        <f t="shared" si="1948"/>
        <v>0</v>
      </c>
      <c r="U1923" s="100">
        <f t="shared" si="1948"/>
        <v>0</v>
      </c>
      <c r="V1923"/>
    </row>
    <row r="1924" spans="1:22" x14ac:dyDescent="0.25">
      <c r="A1924"/>
      <c r="B1924" s="95">
        <v>45748</v>
      </c>
      <c r="C1924" t="s">
        <v>2428</v>
      </c>
      <c r="D1924" s="2" t="s">
        <v>1134</v>
      </c>
      <c r="E1924" t="s">
        <v>2429</v>
      </c>
      <c r="F1924" t="s">
        <v>1372</v>
      </c>
      <c r="H1924" s="2">
        <v>1</v>
      </c>
      <c r="I1924" t="s">
        <v>43</v>
      </c>
      <c r="J1924" t="s">
        <v>44</v>
      </c>
      <c r="K1924" s="161" t="str">
        <f t="shared" si="1888"/>
        <v>TH__AXXX_5701p57.11</v>
      </c>
      <c r="L1924" s="79">
        <v>0</v>
      </c>
      <c r="M1924" s="100">
        <f t="shared" ref="M1924:U1924" si="1949">(L1924*M$5)</f>
        <v>0</v>
      </c>
      <c r="N1924" s="100">
        <f t="shared" si="1949"/>
        <v>0</v>
      </c>
      <c r="O1924" s="100">
        <f t="shared" si="1949"/>
        <v>0</v>
      </c>
      <c r="P1924" s="100">
        <f t="shared" si="1949"/>
        <v>0</v>
      </c>
      <c r="Q1924" s="100">
        <f t="shared" si="1949"/>
        <v>0</v>
      </c>
      <c r="R1924" s="100">
        <f t="shared" si="1949"/>
        <v>0</v>
      </c>
      <c r="S1924" s="100">
        <f t="shared" si="1949"/>
        <v>0</v>
      </c>
      <c r="T1924" s="100">
        <f t="shared" si="1949"/>
        <v>0</v>
      </c>
      <c r="U1924" s="100">
        <f t="shared" si="1949"/>
        <v>0</v>
      </c>
      <c r="V1924"/>
    </row>
    <row r="1925" spans="1:22" ht="15.75" thickBot="1" x14ac:dyDescent="0.3">
      <c r="B1925" s="95"/>
    </row>
    <row r="1926" spans="1:22" ht="15" customHeight="1" x14ac:dyDescent="0.25">
      <c r="B1926" s="139" t="s">
        <v>2430</v>
      </c>
      <c r="C1926" s="142" t="s">
        <v>23</v>
      </c>
      <c r="D1926" s="126"/>
      <c r="E1926" s="145" t="s">
        <v>24</v>
      </c>
      <c r="F1926" s="129"/>
      <c r="H1926"/>
      <c r="I1926" s="2"/>
      <c r="L1926"/>
      <c r="V1926" s="82"/>
    </row>
    <row r="1927" spans="1:22" ht="30" x14ac:dyDescent="0.25">
      <c r="B1927" s="140" t="s">
        <v>2431</v>
      </c>
      <c r="C1927" s="143" t="s">
        <v>26</v>
      </c>
      <c r="D1927" s="127"/>
      <c r="E1927" s="146" t="s">
        <v>27</v>
      </c>
      <c r="F1927" s="130"/>
      <c r="H1927"/>
      <c r="I1927" s="2"/>
      <c r="L1927"/>
      <c r="V1927" s="82"/>
    </row>
    <row r="1928" spans="1:22" ht="15.75" thickBot="1" x14ac:dyDescent="0.3">
      <c r="B1928" s="141"/>
      <c r="C1928" s="144" t="s">
        <v>28</v>
      </c>
      <c r="D1928" s="128"/>
      <c r="E1928" s="147"/>
      <c r="F1928" s="131"/>
      <c r="H1928"/>
      <c r="I1928" s="2"/>
      <c r="L1928"/>
      <c r="V1928" s="82"/>
    </row>
  </sheetData>
  <sheetProtection algorithmName="SHA-512" hashValue="c0+XIilkBvWvTtGbzqZlLkOJ3hpjf58uxgUOl4O4JE7u0uARvvsaXDsX2B5O1/0qesabdojd34v9f6hmEt7+Ug==" saltValue="71sGMaOc6vSbg9X4L6KorA==" spinCount="100000" sheet="1" autoFilter="0"/>
  <autoFilter ref="A7:U1924" xr:uid="{00000000-0009-0000-0000-000005000000}">
    <sortState xmlns:xlrd2="http://schemas.microsoft.com/office/spreadsheetml/2017/richdata2" ref="A8:U1924">
      <sortCondition descending="1" sortBy="fontColor" ref="L8:L1924" dxfId="16"/>
      <sortCondition ref="E8:E1924"/>
    </sortState>
  </autoFilter>
  <sortState xmlns:xlrd2="http://schemas.microsoft.com/office/spreadsheetml/2017/richdata2" ref="A8:U744">
    <sortCondition ref="J8:J744"/>
    <sortCondition ref="E8:E744"/>
    <sortCondition ref="B8:B744"/>
  </sortState>
  <phoneticPr fontId="15" type="noConversion"/>
  <conditionalFormatting sqref="A4">
    <cfRule type="containsText" dxfId="14" priority="256" stopIfTrue="1" operator="containsText" text="afspraak maken">
      <formula>NOT(ISERROR(SEARCH("afspraak maken",A4)))</formula>
    </cfRule>
  </conditionalFormatting>
  <conditionalFormatting sqref="A4:A5 A7:A1048576">
    <cfRule type="containsText" dxfId="13" priority="7" operator="containsText" text="Buiten kantooruren">
      <formula>NOT(ISERROR(SEARCH("Buiten kantooruren",A4)))</formula>
    </cfRule>
    <cfRule type="containsText" dxfId="12" priority="8" operator="containsText" text="Vrij uitvoerbaar">
      <formula>NOT(ISERROR(SEARCH("Vrij uitvoerbaar",A4)))</formula>
    </cfRule>
    <cfRule type="containsText" dxfId="11" priority="9" operator="containsText" text="Locatieteam">
      <formula>NOT(ISERROR(SEARCH("Locatieteam",A4)))</formula>
    </cfRule>
    <cfRule type="containsText" dxfId="10" priority="10" operator="containsText" text="Special Care">
      <formula>NOT(ISERROR(SEARCH("Special Care",A4)))</formula>
    </cfRule>
  </conditionalFormatting>
  <conditionalFormatting sqref="A7:A62316">
    <cfRule type="containsText" dxfId="9" priority="159" stopIfTrue="1" operator="containsText" text="afspraak maken">
      <formula>NOT(ISERROR(SEARCH("afspraak maken",A7)))</formula>
    </cfRule>
  </conditionalFormatting>
  <conditionalFormatting sqref="A298:A303">
    <cfRule type="containsText" dxfId="8" priority="155" operator="containsText" text="Buiten kantooruren">
      <formula>NOT(ISERROR(SEARCH("Buiten kantooruren",A298)))</formula>
    </cfRule>
    <cfRule type="containsText" dxfId="7" priority="156" operator="containsText" text="Vrij uitvoerbaar">
      <formula>NOT(ISERROR(SEARCH("Vrij uitvoerbaar",A298)))</formula>
    </cfRule>
    <cfRule type="containsText" dxfId="6" priority="157" operator="containsText" text="Locatieteam">
      <formula>NOT(ISERROR(SEARCH("Locatieteam",A298)))</formula>
    </cfRule>
    <cfRule type="containsText" dxfId="5" priority="158" operator="containsText" text="Special Care">
      <formula>NOT(ISERROR(SEARCH("Special Care",A298)))</formula>
    </cfRule>
  </conditionalFormatting>
  <conditionalFormatting sqref="K4:K6 V4:V6 V5:IH7 L6:V7 B7:D7 F7:K7">
    <cfRule type="cellIs" dxfId="4" priority="267" stopIfTrue="1" operator="equal">
      <formula>afsp</formula>
    </cfRule>
  </conditionalFormatting>
  <conditionalFormatting sqref="L5:U5">
    <cfRule type="cellIs" dxfId="3" priority="6" stopIfTrue="1" operator="equal">
      <formula>afsp</formula>
    </cfRule>
  </conditionalFormatting>
  <conditionalFormatting sqref="V8:IH50">
    <cfRule type="cellIs" dxfId="2" priority="268" stopIfTrue="1" operator="equal">
      <formula>"x"</formula>
    </cfRule>
  </conditionalFormatting>
  <conditionalFormatting sqref="V51:IH767 V768:IC1790 V1791:IH1925 W1926:II1928 V1929:IH5526">
    <cfRule type="cellIs" dxfId="1" priority="12" stopIfTrue="1" operator="equal">
      <formula>"afsp"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headerFooter alignWithMargins="0">
    <oddHeader>&amp;L&amp;"Calibri,Vet"&amp;14BIJLAGE 2 Prijzenblad &amp;K0070C0Preventief onderhoud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4F7F-D7F5-4406-925F-75C26C47D346}">
  <sheetPr>
    <pageSetUpPr fitToPage="1"/>
  </sheetPr>
  <dimension ref="B1:O174"/>
  <sheetViews>
    <sheetView zoomScale="115" zoomScaleNormal="115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2" max="2" width="28.28515625" bestFit="1" customWidth="1"/>
    <col min="3" max="3" width="11" bestFit="1" customWidth="1"/>
    <col min="4" max="4" width="11" customWidth="1"/>
    <col min="5" max="5" width="19.28515625" bestFit="1" customWidth="1"/>
    <col min="6" max="6" width="13.140625" customWidth="1"/>
    <col min="7" max="7" width="15.5703125" bestFit="1" customWidth="1"/>
    <col min="8" max="8" width="14.42578125" bestFit="1" customWidth="1"/>
    <col min="9" max="9" width="38.7109375" bestFit="1" customWidth="1"/>
    <col min="10" max="10" width="9.5703125" style="2" bestFit="1" customWidth="1"/>
    <col min="11" max="11" width="9.5703125" style="2" customWidth="1"/>
    <col min="12" max="12" width="14.7109375" bestFit="1" customWidth="1"/>
    <col min="13" max="13" width="14.7109375" customWidth="1"/>
    <col min="14" max="14" width="16" style="2" customWidth="1"/>
  </cols>
  <sheetData>
    <row r="1" spans="2:14" ht="15.75" thickBot="1" x14ac:dyDescent="0.3"/>
    <row r="2" spans="2:14" ht="19.5" thickBot="1" x14ac:dyDescent="0.3">
      <c r="B2" s="212" t="s">
        <v>2432</v>
      </c>
      <c r="C2" s="213"/>
      <c r="D2" s="213"/>
      <c r="E2" s="213"/>
      <c r="F2" s="213"/>
      <c r="G2" s="213"/>
      <c r="H2" s="214"/>
    </row>
    <row r="3" spans="2:14" ht="15.75" thickBot="1" x14ac:dyDescent="0.3">
      <c r="L3" s="165" t="s">
        <v>25</v>
      </c>
      <c r="M3" s="165"/>
      <c r="N3" s="112">
        <f>SUM(N5:N170)</f>
        <v>0</v>
      </c>
    </row>
    <row r="4" spans="2:14" s="64" customFormat="1" ht="45" x14ac:dyDescent="0.25">
      <c r="B4" s="61" t="s">
        <v>2433</v>
      </c>
      <c r="C4" s="62" t="s">
        <v>82</v>
      </c>
      <c r="D4" s="62" t="s">
        <v>2434</v>
      </c>
      <c r="E4" s="62" t="s">
        <v>2435</v>
      </c>
      <c r="F4" s="62" t="s">
        <v>2436</v>
      </c>
      <c r="G4" s="61" t="s">
        <v>2437</v>
      </c>
      <c r="H4" s="62" t="s">
        <v>2438</v>
      </c>
      <c r="I4" s="62" t="s">
        <v>2439</v>
      </c>
      <c r="J4" s="65" t="s">
        <v>2440</v>
      </c>
      <c r="K4" s="65" t="s">
        <v>2441</v>
      </c>
      <c r="L4" s="62" t="s">
        <v>2442</v>
      </c>
      <c r="M4" s="62" t="s">
        <v>2443</v>
      </c>
      <c r="N4" s="63" t="s">
        <v>2444</v>
      </c>
    </row>
    <row r="5" spans="2:14" x14ac:dyDescent="0.25">
      <c r="B5" s="51" t="s">
        <v>2445</v>
      </c>
      <c r="C5" s="3" t="s">
        <v>2446</v>
      </c>
      <c r="D5" t="s">
        <v>2447</v>
      </c>
      <c r="E5" s="58" t="s">
        <v>2448</v>
      </c>
      <c r="F5" s="3" t="s">
        <v>2449</v>
      </c>
      <c r="G5" s="57" t="s">
        <v>2450</v>
      </c>
      <c r="H5" s="66" t="s">
        <v>2451</v>
      </c>
      <c r="I5" t="s">
        <v>2445</v>
      </c>
      <c r="J5" s="2" t="s">
        <v>2451</v>
      </c>
      <c r="K5" s="2">
        <v>4</v>
      </c>
      <c r="L5" s="115">
        <v>0</v>
      </c>
      <c r="M5" s="168"/>
      <c r="N5" s="113">
        <f>K5*L5+(M5*('5. Uurtarieven + Toeslagen'!$D$9/60))</f>
        <v>0</v>
      </c>
    </row>
    <row r="6" spans="2:14" x14ac:dyDescent="0.25">
      <c r="B6" s="51" t="s">
        <v>2445</v>
      </c>
      <c r="C6" s="3" t="s">
        <v>2452</v>
      </c>
      <c r="D6" t="s">
        <v>2447</v>
      </c>
      <c r="E6" s="58" t="s">
        <v>2448</v>
      </c>
      <c r="F6" s="3" t="s">
        <v>2453</v>
      </c>
      <c r="G6" s="57" t="s">
        <v>2450</v>
      </c>
      <c r="H6" s="66" t="s">
        <v>2451</v>
      </c>
      <c r="I6" t="s">
        <v>2445</v>
      </c>
      <c r="J6" s="2" t="s">
        <v>2451</v>
      </c>
      <c r="K6" s="2">
        <v>468</v>
      </c>
      <c r="L6" s="115">
        <v>0</v>
      </c>
      <c r="M6" s="168"/>
      <c r="N6" s="113">
        <f>K6*L6+(M6*('5. Uurtarieven + Toeslagen'!$D$9/60))</f>
        <v>0</v>
      </c>
    </row>
    <row r="7" spans="2:14" x14ac:dyDescent="0.25">
      <c r="B7" s="51" t="s">
        <v>2454</v>
      </c>
      <c r="C7" s="3" t="s">
        <v>2455</v>
      </c>
      <c r="D7" t="s">
        <v>2447</v>
      </c>
      <c r="E7" s="58" t="s">
        <v>2456</v>
      </c>
      <c r="F7" s="3" t="s">
        <v>2457</v>
      </c>
      <c r="G7" s="57" t="s">
        <v>2458</v>
      </c>
      <c r="H7" s="66" t="s">
        <v>2451</v>
      </c>
      <c r="I7" t="s">
        <v>2454</v>
      </c>
      <c r="J7" s="2" t="s">
        <v>2451</v>
      </c>
      <c r="K7" s="2">
        <v>1</v>
      </c>
      <c r="L7" s="115">
        <v>0</v>
      </c>
      <c r="M7" s="168"/>
      <c r="N7" s="113">
        <f>K7*L7+(M7*('5. Uurtarieven + Toeslagen'!$D$9/60))</f>
        <v>0</v>
      </c>
    </row>
    <row r="8" spans="2:14" x14ac:dyDescent="0.25">
      <c r="B8" s="51" t="s">
        <v>2454</v>
      </c>
      <c r="C8" s="3" t="s">
        <v>2459</v>
      </c>
      <c r="D8" t="s">
        <v>2447</v>
      </c>
      <c r="E8" s="58" t="s">
        <v>2456</v>
      </c>
      <c r="F8" s="3" t="s">
        <v>2460</v>
      </c>
      <c r="G8" s="57" t="s">
        <v>2458</v>
      </c>
      <c r="H8" s="66" t="s">
        <v>2451</v>
      </c>
      <c r="I8" t="s">
        <v>2454</v>
      </c>
      <c r="J8" s="2" t="s">
        <v>2451</v>
      </c>
      <c r="K8" s="2">
        <v>1</v>
      </c>
      <c r="L8" s="115">
        <v>0</v>
      </c>
      <c r="M8" s="168"/>
      <c r="N8" s="113">
        <f>K8*L8+(M8*('5. Uurtarieven + Toeslagen'!$D$9/60))</f>
        <v>0</v>
      </c>
    </row>
    <row r="9" spans="2:14" x14ac:dyDescent="0.25">
      <c r="B9" s="51" t="s">
        <v>2461</v>
      </c>
      <c r="C9" s="3" t="s">
        <v>2462</v>
      </c>
      <c r="D9" t="s">
        <v>2447</v>
      </c>
      <c r="E9" s="58" t="s">
        <v>2456</v>
      </c>
      <c r="F9" s="3" t="s">
        <v>2463</v>
      </c>
      <c r="G9" s="57" t="s">
        <v>2458</v>
      </c>
      <c r="H9" s="66" t="s">
        <v>2451</v>
      </c>
      <c r="I9" t="s">
        <v>2454</v>
      </c>
      <c r="J9" s="2" t="s">
        <v>2451</v>
      </c>
      <c r="K9" s="2">
        <v>104</v>
      </c>
      <c r="L9" s="115">
        <v>0</v>
      </c>
      <c r="M9" s="168"/>
      <c r="N9" s="113">
        <f>K9*L9+(M9*('5. Uurtarieven + Toeslagen'!$D$9/60))</f>
        <v>0</v>
      </c>
    </row>
    <row r="10" spans="2:14" x14ac:dyDescent="0.25">
      <c r="B10" s="51" t="s">
        <v>2464</v>
      </c>
      <c r="C10" s="3" t="s">
        <v>2465</v>
      </c>
      <c r="D10" t="s">
        <v>2447</v>
      </c>
      <c r="E10" t="s">
        <v>2466</v>
      </c>
      <c r="F10" s="3" t="s">
        <v>2467</v>
      </c>
      <c r="G10" s="57" t="s">
        <v>2458</v>
      </c>
      <c r="H10" s="66" t="s">
        <v>2451</v>
      </c>
      <c r="I10" t="s">
        <v>2468</v>
      </c>
      <c r="J10" s="2" t="s">
        <v>2451</v>
      </c>
      <c r="K10" s="2">
        <v>12</v>
      </c>
      <c r="L10" s="115">
        <v>0</v>
      </c>
      <c r="M10" s="168"/>
      <c r="N10" s="113">
        <f>K10*L10+(M10*('5. Uurtarieven + Toeslagen'!$D$9/60))</f>
        <v>0</v>
      </c>
    </row>
    <row r="11" spans="2:14" x14ac:dyDescent="0.25">
      <c r="B11" s="51" t="s">
        <v>2464</v>
      </c>
      <c r="C11" s="3" t="s">
        <v>2469</v>
      </c>
      <c r="D11" t="s">
        <v>2447</v>
      </c>
      <c r="E11" t="s">
        <v>2466</v>
      </c>
      <c r="F11" s="3" t="s">
        <v>2470</v>
      </c>
      <c r="G11" s="57" t="s">
        <v>2458</v>
      </c>
      <c r="H11" s="66" t="s">
        <v>2451</v>
      </c>
      <c r="I11" t="s">
        <v>2468</v>
      </c>
      <c r="J11" s="2" t="s">
        <v>2451</v>
      </c>
      <c r="K11" s="2">
        <v>48</v>
      </c>
      <c r="L11" s="115">
        <v>0</v>
      </c>
      <c r="M11" s="168"/>
      <c r="N11" s="113">
        <f>K11*L11+(M11*('5. Uurtarieven + Toeslagen'!$D$9/60))</f>
        <v>0</v>
      </c>
    </row>
    <row r="12" spans="2:14" x14ac:dyDescent="0.25">
      <c r="B12" s="51" t="s">
        <v>2464</v>
      </c>
      <c r="C12" s="3" t="s">
        <v>2471</v>
      </c>
      <c r="D12" t="s">
        <v>2447</v>
      </c>
      <c r="E12" t="s">
        <v>2466</v>
      </c>
      <c r="F12" s="3" t="s">
        <v>2472</v>
      </c>
      <c r="G12" s="57" t="s">
        <v>2458</v>
      </c>
      <c r="H12" s="66" t="s">
        <v>2451</v>
      </c>
      <c r="I12" t="s">
        <v>2468</v>
      </c>
      <c r="J12" s="2" t="s">
        <v>2451</v>
      </c>
      <c r="K12" s="2">
        <v>72</v>
      </c>
      <c r="L12" s="115">
        <v>0</v>
      </c>
      <c r="M12" s="168"/>
      <c r="N12" s="113">
        <f>K12*L12+(M12*('5. Uurtarieven + Toeslagen'!$D$9/60))</f>
        <v>0</v>
      </c>
    </row>
    <row r="13" spans="2:14" x14ac:dyDescent="0.25">
      <c r="B13" s="51" t="s">
        <v>2464</v>
      </c>
      <c r="C13" s="3" t="s">
        <v>2473</v>
      </c>
      <c r="D13" t="s">
        <v>2447</v>
      </c>
      <c r="E13" t="s">
        <v>2466</v>
      </c>
      <c r="F13" s="3" t="s">
        <v>2474</v>
      </c>
      <c r="G13" s="57" t="s">
        <v>2458</v>
      </c>
      <c r="H13" s="66" t="s">
        <v>2451</v>
      </c>
      <c r="I13" t="s">
        <v>2468</v>
      </c>
      <c r="J13" s="2" t="s">
        <v>2451</v>
      </c>
      <c r="K13" s="2">
        <v>108</v>
      </c>
      <c r="L13" s="115">
        <v>0</v>
      </c>
      <c r="M13" s="168"/>
      <c r="N13" s="113">
        <f>K13*L13+(M13*('5. Uurtarieven + Toeslagen'!$D$9/60))</f>
        <v>0</v>
      </c>
    </row>
    <row r="14" spans="2:14" x14ac:dyDescent="0.25">
      <c r="B14" s="51" t="s">
        <v>2464</v>
      </c>
      <c r="C14" s="3" t="s">
        <v>2475</v>
      </c>
      <c r="D14" t="s">
        <v>2447</v>
      </c>
      <c r="E14" t="s">
        <v>2466</v>
      </c>
      <c r="F14" s="3" t="s">
        <v>2476</v>
      </c>
      <c r="G14" s="57" t="s">
        <v>2458</v>
      </c>
      <c r="H14" s="66" t="s">
        <v>2451</v>
      </c>
      <c r="I14" t="s">
        <v>2468</v>
      </c>
      <c r="J14" s="2" t="s">
        <v>2451</v>
      </c>
      <c r="K14" s="2">
        <v>24</v>
      </c>
      <c r="L14" s="115">
        <v>0</v>
      </c>
      <c r="M14" s="168"/>
      <c r="N14" s="113">
        <f>K14*L14+(M14*('5. Uurtarieven + Toeslagen'!$D$9/60))</f>
        <v>0</v>
      </c>
    </row>
    <row r="15" spans="2:14" x14ac:dyDescent="0.25">
      <c r="B15" s="51" t="s">
        <v>2464</v>
      </c>
      <c r="C15" s="3" t="s">
        <v>2477</v>
      </c>
      <c r="D15" t="s">
        <v>2447</v>
      </c>
      <c r="E15" t="s">
        <v>2466</v>
      </c>
      <c r="F15" s="3" t="s">
        <v>2478</v>
      </c>
      <c r="G15" s="57" t="s">
        <v>2458</v>
      </c>
      <c r="H15" s="66" t="s">
        <v>2451</v>
      </c>
      <c r="I15" t="s">
        <v>2468</v>
      </c>
      <c r="J15" s="2" t="s">
        <v>2451</v>
      </c>
      <c r="K15" s="2">
        <v>12</v>
      </c>
      <c r="L15" s="115">
        <v>0</v>
      </c>
      <c r="M15" s="168"/>
      <c r="N15" s="113">
        <f>K15*L15+(M15*('5. Uurtarieven + Toeslagen'!$D$9/60))</f>
        <v>0</v>
      </c>
    </row>
    <row r="16" spans="2:14" x14ac:dyDescent="0.25">
      <c r="B16" s="51" t="s">
        <v>2464</v>
      </c>
      <c r="C16" s="3" t="s">
        <v>2479</v>
      </c>
      <c r="D16" t="s">
        <v>2447</v>
      </c>
      <c r="E16" t="s">
        <v>2466</v>
      </c>
      <c r="F16" s="3" t="s">
        <v>2480</v>
      </c>
      <c r="G16" s="57" t="s">
        <v>2458</v>
      </c>
      <c r="H16" s="66" t="s">
        <v>2451</v>
      </c>
      <c r="I16" t="s">
        <v>2468</v>
      </c>
      <c r="J16" s="2" t="s">
        <v>2451</v>
      </c>
      <c r="K16" s="2">
        <v>36</v>
      </c>
      <c r="L16" s="115">
        <v>0</v>
      </c>
      <c r="M16" s="168"/>
      <c r="N16" s="113">
        <f>K16*L16+(M16*('5. Uurtarieven + Toeslagen'!$D$9/60))</f>
        <v>0</v>
      </c>
    </row>
    <row r="17" spans="2:14" x14ac:dyDescent="0.25">
      <c r="B17" s="51" t="s">
        <v>2481</v>
      </c>
      <c r="C17" s="58" t="s">
        <v>2482</v>
      </c>
      <c r="D17" t="s">
        <v>2447</v>
      </c>
      <c r="E17" t="s">
        <v>2483</v>
      </c>
      <c r="F17" s="53" t="s">
        <v>2484</v>
      </c>
      <c r="G17" s="57" t="s">
        <v>2485</v>
      </c>
      <c r="H17" s="66" t="s">
        <v>2451</v>
      </c>
      <c r="I17" t="s">
        <v>2486</v>
      </c>
      <c r="J17" s="2" t="s">
        <v>2451</v>
      </c>
      <c r="K17" s="2">
        <v>5</v>
      </c>
      <c r="L17" s="115">
        <v>0</v>
      </c>
      <c r="M17" s="168"/>
      <c r="N17" s="113">
        <f>K17*L17+(M17*('5. Uurtarieven + Toeslagen'!$D$9/60))</f>
        <v>0</v>
      </c>
    </row>
    <row r="18" spans="2:14" x14ac:dyDescent="0.25">
      <c r="B18" s="51" t="s">
        <v>2454</v>
      </c>
      <c r="C18" s="3" t="s">
        <v>2487</v>
      </c>
      <c r="D18" t="s">
        <v>2447</v>
      </c>
      <c r="E18" s="58" t="s">
        <v>2488</v>
      </c>
      <c r="F18" s="3" t="s">
        <v>2489</v>
      </c>
      <c r="G18" s="57" t="s">
        <v>2490</v>
      </c>
      <c r="H18" s="66" t="s">
        <v>2451</v>
      </c>
      <c r="I18" t="s">
        <v>2454</v>
      </c>
      <c r="J18" s="2" t="s">
        <v>2451</v>
      </c>
      <c r="K18" s="2">
        <v>6</v>
      </c>
      <c r="L18" s="115">
        <v>0</v>
      </c>
      <c r="M18" s="168"/>
      <c r="N18" s="113">
        <f>K18*L18+(M18*('5. Uurtarieven + Toeslagen'!$D$9/60))</f>
        <v>0</v>
      </c>
    </row>
    <row r="19" spans="2:14" x14ac:dyDescent="0.25">
      <c r="B19" s="51" t="s">
        <v>2481</v>
      </c>
      <c r="C19" s="58" t="s">
        <v>2491</v>
      </c>
      <c r="D19" t="s">
        <v>2447</v>
      </c>
      <c r="E19" s="53" t="s">
        <v>2492</v>
      </c>
      <c r="F19" s="53" t="s">
        <v>2493</v>
      </c>
      <c r="G19" s="57" t="s">
        <v>2490</v>
      </c>
      <c r="H19" s="66" t="s">
        <v>2451</v>
      </c>
      <c r="I19" s="58" t="s">
        <v>2486</v>
      </c>
      <c r="J19" s="2" t="s">
        <v>2451</v>
      </c>
      <c r="K19" s="2">
        <v>4</v>
      </c>
      <c r="L19" s="115">
        <v>0</v>
      </c>
      <c r="M19" s="168"/>
      <c r="N19" s="113">
        <f>K19*L19+(M19*('5. Uurtarieven + Toeslagen'!$D$9/60))</f>
        <v>0</v>
      </c>
    </row>
    <row r="20" spans="2:14" x14ac:dyDescent="0.25">
      <c r="B20" s="51" t="s">
        <v>2481</v>
      </c>
      <c r="C20" s="58" t="s">
        <v>2494</v>
      </c>
      <c r="D20" t="s">
        <v>2447</v>
      </c>
      <c r="E20" s="53" t="s">
        <v>2495</v>
      </c>
      <c r="F20" s="53" t="s">
        <v>2496</v>
      </c>
      <c r="G20" s="57" t="s">
        <v>2490</v>
      </c>
      <c r="H20" s="66" t="s">
        <v>2451</v>
      </c>
      <c r="I20" s="74" t="s">
        <v>2486</v>
      </c>
      <c r="J20" s="2" t="s">
        <v>2451</v>
      </c>
      <c r="K20" s="2">
        <v>4</v>
      </c>
      <c r="L20" s="115">
        <v>0</v>
      </c>
      <c r="M20" s="168"/>
      <c r="N20" s="113">
        <f>K20*L20+(M20*('5. Uurtarieven + Toeslagen'!$D$9/60))</f>
        <v>0</v>
      </c>
    </row>
    <row r="21" spans="2:14" x14ac:dyDescent="0.25">
      <c r="B21" s="51" t="s">
        <v>2464</v>
      </c>
      <c r="C21" s="3" t="s">
        <v>2497</v>
      </c>
      <c r="D21" t="s">
        <v>2447</v>
      </c>
      <c r="E21" s="58" t="s">
        <v>2498</v>
      </c>
      <c r="F21" s="3" t="s">
        <v>2499</v>
      </c>
      <c r="G21" s="57" t="s">
        <v>2490</v>
      </c>
      <c r="H21" s="66" t="s">
        <v>2451</v>
      </c>
      <c r="I21" s="58" t="s">
        <v>2500</v>
      </c>
      <c r="J21" s="2">
        <v>6</v>
      </c>
      <c r="K21" s="2">
        <v>6</v>
      </c>
      <c r="L21" s="115">
        <v>0</v>
      </c>
      <c r="M21" s="168"/>
      <c r="N21" s="113">
        <f>K21*L21+(M21*('5. Uurtarieven + Toeslagen'!$D$9/60))</f>
        <v>0</v>
      </c>
    </row>
    <row r="22" spans="2:14" x14ac:dyDescent="0.25">
      <c r="B22" s="51" t="s">
        <v>2464</v>
      </c>
      <c r="C22" s="3" t="s">
        <v>2501</v>
      </c>
      <c r="D22" t="s">
        <v>2447</v>
      </c>
      <c r="E22" s="58" t="s">
        <v>2498</v>
      </c>
      <c r="F22" s="3" t="s">
        <v>2502</v>
      </c>
      <c r="G22" s="57" t="s">
        <v>2490</v>
      </c>
      <c r="H22" s="66" t="s">
        <v>2451</v>
      </c>
      <c r="I22" s="58" t="s">
        <v>2500</v>
      </c>
      <c r="J22" s="2">
        <v>6</v>
      </c>
      <c r="K22" s="2">
        <v>3</v>
      </c>
      <c r="L22" s="115">
        <v>0</v>
      </c>
      <c r="M22" s="168"/>
      <c r="N22" s="113">
        <f>K22*L22+(M22*('5. Uurtarieven + Toeslagen'!$D$9/60))</f>
        <v>0</v>
      </c>
    </row>
    <row r="23" spans="2:14" x14ac:dyDescent="0.25">
      <c r="B23" s="51" t="s">
        <v>2464</v>
      </c>
      <c r="C23" s="3" t="s">
        <v>2503</v>
      </c>
      <c r="D23" t="s">
        <v>2447</v>
      </c>
      <c r="E23" s="58" t="s">
        <v>2498</v>
      </c>
      <c r="F23" s="3" t="s">
        <v>2504</v>
      </c>
      <c r="G23" s="57" t="s">
        <v>2490</v>
      </c>
      <c r="H23" s="66" t="s">
        <v>2451</v>
      </c>
      <c r="I23" s="58" t="s">
        <v>2500</v>
      </c>
      <c r="J23" s="2">
        <v>6</v>
      </c>
      <c r="K23" s="2">
        <v>2</v>
      </c>
      <c r="L23" s="115">
        <v>0</v>
      </c>
      <c r="M23" s="168"/>
      <c r="N23" s="113">
        <f>K23*L23+(M23*('5. Uurtarieven + Toeslagen'!$D$9/60))</f>
        <v>0</v>
      </c>
    </row>
    <row r="24" spans="2:14" x14ac:dyDescent="0.25">
      <c r="B24" s="51" t="s">
        <v>2464</v>
      </c>
      <c r="C24" s="3" t="s">
        <v>2505</v>
      </c>
      <c r="D24" t="s">
        <v>2447</v>
      </c>
      <c r="E24" s="58" t="s">
        <v>2498</v>
      </c>
      <c r="F24" s="3" t="s">
        <v>2506</v>
      </c>
      <c r="G24" s="57" t="s">
        <v>2490</v>
      </c>
      <c r="H24" s="66" t="s">
        <v>2451</v>
      </c>
      <c r="I24" s="58" t="s">
        <v>2500</v>
      </c>
      <c r="J24" s="2">
        <v>6</v>
      </c>
      <c r="K24" s="2">
        <v>12</v>
      </c>
      <c r="L24" s="115">
        <v>0</v>
      </c>
      <c r="M24" s="168"/>
      <c r="N24" s="113">
        <f>K24*L24+(M24*('5. Uurtarieven + Toeslagen'!$D$9/60))</f>
        <v>0</v>
      </c>
    </row>
    <row r="25" spans="2:14" x14ac:dyDescent="0.25">
      <c r="B25" s="51" t="s">
        <v>2464</v>
      </c>
      <c r="C25" s="3" t="s">
        <v>2507</v>
      </c>
      <c r="D25" t="s">
        <v>2447</v>
      </c>
      <c r="E25" s="58" t="s">
        <v>2498</v>
      </c>
      <c r="F25" s="3" t="s">
        <v>2508</v>
      </c>
      <c r="G25" s="57" t="s">
        <v>2490</v>
      </c>
      <c r="H25" s="66" t="s">
        <v>2451</v>
      </c>
      <c r="I25" s="58" t="s">
        <v>2500</v>
      </c>
      <c r="J25" s="2">
        <v>6</v>
      </c>
      <c r="K25" s="2">
        <v>3</v>
      </c>
      <c r="L25" s="115">
        <v>0</v>
      </c>
      <c r="M25" s="168"/>
      <c r="N25" s="113">
        <f>K25*L25+(M25*('5. Uurtarieven + Toeslagen'!$D$9/60))</f>
        <v>0</v>
      </c>
    </row>
    <row r="26" spans="2:14" x14ac:dyDescent="0.25">
      <c r="B26" s="51" t="s">
        <v>2509</v>
      </c>
      <c r="C26" s="3" t="s">
        <v>2510</v>
      </c>
      <c r="D26" t="s">
        <v>2447</v>
      </c>
      <c r="E26" t="s">
        <v>2498</v>
      </c>
      <c r="F26" s="50" t="s">
        <v>2511</v>
      </c>
      <c r="G26" s="57" t="s">
        <v>2490</v>
      </c>
      <c r="H26" s="66" t="s">
        <v>2451</v>
      </c>
      <c r="I26" s="58" t="s">
        <v>2500</v>
      </c>
      <c r="J26" s="2">
        <v>3</v>
      </c>
      <c r="K26" s="2">
        <v>2</v>
      </c>
      <c r="L26" s="115">
        <v>0</v>
      </c>
      <c r="M26" s="168"/>
      <c r="N26" s="113">
        <f>K26*L26+(M26*('5. Uurtarieven + Toeslagen'!$D$9/60))</f>
        <v>0</v>
      </c>
    </row>
    <row r="27" spans="2:14" x14ac:dyDescent="0.25">
      <c r="B27" s="51" t="s">
        <v>2509</v>
      </c>
      <c r="C27" s="3" t="s">
        <v>2512</v>
      </c>
      <c r="D27" t="s">
        <v>2447</v>
      </c>
      <c r="E27" t="s">
        <v>2498</v>
      </c>
      <c r="F27" s="50" t="s">
        <v>2513</v>
      </c>
      <c r="G27" s="57" t="s">
        <v>2490</v>
      </c>
      <c r="H27" s="66" t="s">
        <v>2451</v>
      </c>
      <c r="I27" s="58" t="s">
        <v>2500</v>
      </c>
      <c r="J27" s="2">
        <v>5</v>
      </c>
      <c r="K27" s="2">
        <v>7</v>
      </c>
      <c r="L27" s="115">
        <v>0</v>
      </c>
      <c r="M27" s="168"/>
      <c r="N27" s="113">
        <f>K27*L27+(M27*('5. Uurtarieven + Toeslagen'!$D$9/60))</f>
        <v>0</v>
      </c>
    </row>
    <row r="28" spans="2:14" x14ac:dyDescent="0.25">
      <c r="B28" s="51" t="s">
        <v>2509</v>
      </c>
      <c r="C28" s="3" t="s">
        <v>2514</v>
      </c>
      <c r="D28" t="s">
        <v>2447</v>
      </c>
      <c r="E28" t="s">
        <v>2498</v>
      </c>
      <c r="F28" s="50" t="s">
        <v>2515</v>
      </c>
      <c r="G28" s="57" t="s">
        <v>2490</v>
      </c>
      <c r="H28" s="66" t="s">
        <v>2451</v>
      </c>
      <c r="I28" s="58" t="s">
        <v>2500</v>
      </c>
      <c r="J28" s="2">
        <v>3</v>
      </c>
      <c r="K28" s="2">
        <v>2</v>
      </c>
      <c r="L28" s="115">
        <v>0</v>
      </c>
      <c r="M28" s="168"/>
      <c r="N28" s="113">
        <f>K28*L28+(M28*('5. Uurtarieven + Toeslagen'!$D$9/60))</f>
        <v>0</v>
      </c>
    </row>
    <row r="29" spans="2:14" x14ac:dyDescent="0.25">
      <c r="B29" s="51" t="s">
        <v>2509</v>
      </c>
      <c r="C29" s="3" t="s">
        <v>2516</v>
      </c>
      <c r="D29" t="s">
        <v>2447</v>
      </c>
      <c r="E29" t="s">
        <v>2498</v>
      </c>
      <c r="F29" s="50" t="s">
        <v>2504</v>
      </c>
      <c r="G29" s="57" t="s">
        <v>2490</v>
      </c>
      <c r="H29" s="66" t="s">
        <v>2451</v>
      </c>
      <c r="I29" s="58" t="s">
        <v>2500</v>
      </c>
      <c r="J29" s="2">
        <v>6</v>
      </c>
      <c r="K29" s="2">
        <v>2</v>
      </c>
      <c r="L29" s="115">
        <v>0</v>
      </c>
      <c r="M29" s="168"/>
      <c r="N29" s="113">
        <f>K29*L29+(M29*('5. Uurtarieven + Toeslagen'!$D$9/60))</f>
        <v>0</v>
      </c>
    </row>
    <row r="30" spans="2:14" x14ac:dyDescent="0.25">
      <c r="B30" s="51" t="s">
        <v>2517</v>
      </c>
      <c r="C30" s="3" t="s">
        <v>2518</v>
      </c>
      <c r="D30" t="s">
        <v>2447</v>
      </c>
      <c r="E30" s="58" t="s">
        <v>2519</v>
      </c>
      <c r="F30" s="3" t="s">
        <v>2520</v>
      </c>
      <c r="G30" s="57" t="s">
        <v>2521</v>
      </c>
      <c r="H30" s="72" t="s">
        <v>2522</v>
      </c>
      <c r="I30" t="s">
        <v>2517</v>
      </c>
      <c r="J30" s="2" t="s">
        <v>2451</v>
      </c>
      <c r="K30" s="2">
        <v>4</v>
      </c>
      <c r="L30" s="115">
        <v>0</v>
      </c>
      <c r="M30" s="168"/>
      <c r="N30" s="113">
        <f>K30*L30+(M30*('5. Uurtarieven + Toeslagen'!$D$9/60))</f>
        <v>0</v>
      </c>
    </row>
    <row r="31" spans="2:14" x14ac:dyDescent="0.25">
      <c r="B31" s="51" t="s">
        <v>2517</v>
      </c>
      <c r="C31" s="3" t="s">
        <v>2523</v>
      </c>
      <c r="D31" t="s">
        <v>2447</v>
      </c>
      <c r="E31" s="58" t="s">
        <v>2519</v>
      </c>
      <c r="F31" s="3" t="s">
        <v>2524</v>
      </c>
      <c r="G31" s="57" t="s">
        <v>2521</v>
      </c>
      <c r="H31" s="72" t="s">
        <v>2522</v>
      </c>
      <c r="I31" t="s">
        <v>2517</v>
      </c>
      <c r="J31" s="2" t="s">
        <v>2451</v>
      </c>
      <c r="K31" s="2">
        <v>1</v>
      </c>
      <c r="L31" s="115">
        <v>0</v>
      </c>
      <c r="M31" s="168"/>
      <c r="N31" s="113">
        <f>K31*L31+(M31*('5. Uurtarieven + Toeslagen'!$D$9/60))</f>
        <v>0</v>
      </c>
    </row>
    <row r="32" spans="2:14" x14ac:dyDescent="0.25">
      <c r="B32" s="51" t="s">
        <v>2525</v>
      </c>
      <c r="C32" s="53" t="s">
        <v>2526</v>
      </c>
      <c r="D32" t="s">
        <v>2447</v>
      </c>
      <c r="E32" s="58" t="s">
        <v>2527</v>
      </c>
      <c r="F32" s="53" t="s">
        <v>2528</v>
      </c>
      <c r="G32" s="56" t="s">
        <v>2521</v>
      </c>
      <c r="H32" s="70" t="s">
        <v>2529</v>
      </c>
      <c r="I32" s="58" t="s">
        <v>2530</v>
      </c>
      <c r="J32" s="2">
        <v>9</v>
      </c>
      <c r="K32" s="2">
        <v>1</v>
      </c>
      <c r="L32" s="115">
        <v>0</v>
      </c>
      <c r="M32" s="168"/>
      <c r="N32" s="113">
        <f>K32*L32+(M32*('5. Uurtarieven + Toeslagen'!$D$9/60))</f>
        <v>0</v>
      </c>
    </row>
    <row r="33" spans="2:14" x14ac:dyDescent="0.25">
      <c r="B33" s="51" t="s">
        <v>2509</v>
      </c>
      <c r="C33" t="s">
        <v>2531</v>
      </c>
      <c r="D33" t="s">
        <v>2447</v>
      </c>
      <c r="E33" t="s">
        <v>2532</v>
      </c>
      <c r="F33" s="53" t="s">
        <v>2533</v>
      </c>
      <c r="G33" s="56" t="s">
        <v>2521</v>
      </c>
      <c r="H33" s="70" t="s">
        <v>2529</v>
      </c>
      <c r="I33" s="53" t="s">
        <v>2530</v>
      </c>
      <c r="J33" s="2">
        <v>11</v>
      </c>
      <c r="K33" s="2">
        <v>536</v>
      </c>
      <c r="L33" s="115">
        <v>0</v>
      </c>
      <c r="M33" s="168"/>
      <c r="N33" s="113">
        <f>K33*L33+(M33*('5. Uurtarieven + Toeslagen'!$D$9/60))</f>
        <v>0</v>
      </c>
    </row>
    <row r="34" spans="2:14" x14ac:dyDescent="0.25">
      <c r="B34" s="51" t="s">
        <v>2509</v>
      </c>
      <c r="C34" s="53" t="s">
        <v>2534</v>
      </c>
      <c r="D34" t="s">
        <v>2447</v>
      </c>
      <c r="E34" t="s">
        <v>2532</v>
      </c>
      <c r="F34" s="53" t="s">
        <v>2535</v>
      </c>
      <c r="G34" s="56" t="s">
        <v>2521</v>
      </c>
      <c r="H34" s="71" t="s">
        <v>2529</v>
      </c>
      <c r="I34" s="53" t="s">
        <v>2530</v>
      </c>
      <c r="J34" s="2">
        <v>5</v>
      </c>
      <c r="K34" s="2">
        <v>69</v>
      </c>
      <c r="L34" s="115">
        <v>0</v>
      </c>
      <c r="M34" s="168"/>
      <c r="N34" s="113">
        <f>K34*L34+(M34*('5. Uurtarieven + Toeslagen'!$D$9/60))</f>
        <v>0</v>
      </c>
    </row>
    <row r="35" spans="2:14" x14ac:dyDescent="0.25">
      <c r="B35" s="51" t="s">
        <v>2509</v>
      </c>
      <c r="C35" t="s">
        <v>2536</v>
      </c>
      <c r="D35" t="s">
        <v>2447</v>
      </c>
      <c r="E35" t="s">
        <v>2532</v>
      </c>
      <c r="F35" s="53" t="s">
        <v>2537</v>
      </c>
      <c r="G35" s="56" t="s">
        <v>2521</v>
      </c>
      <c r="H35" s="70" t="s">
        <v>2529</v>
      </c>
      <c r="I35" s="53" t="s">
        <v>2530</v>
      </c>
      <c r="J35" s="2">
        <v>11</v>
      </c>
      <c r="K35" s="2">
        <v>49</v>
      </c>
      <c r="L35" s="115">
        <v>0</v>
      </c>
      <c r="M35" s="168"/>
      <c r="N35" s="113">
        <f>K35*L35+(M35*('5. Uurtarieven + Toeslagen'!$D$9/60))</f>
        <v>0</v>
      </c>
    </row>
    <row r="36" spans="2:14" x14ac:dyDescent="0.25">
      <c r="B36" s="51" t="s">
        <v>2509</v>
      </c>
      <c r="C36" s="53" t="s">
        <v>2538</v>
      </c>
      <c r="D36" t="s">
        <v>2447</v>
      </c>
      <c r="E36" t="s">
        <v>2532</v>
      </c>
      <c r="F36" s="53" t="s">
        <v>2539</v>
      </c>
      <c r="G36" s="56" t="s">
        <v>2521</v>
      </c>
      <c r="H36" s="71" t="s">
        <v>2529</v>
      </c>
      <c r="I36" s="53" t="s">
        <v>2530</v>
      </c>
      <c r="J36" s="2">
        <v>5</v>
      </c>
      <c r="K36" s="2">
        <v>44</v>
      </c>
      <c r="L36" s="115">
        <v>0</v>
      </c>
      <c r="M36" s="168"/>
      <c r="N36" s="113">
        <f>K36*L36+(M36*('5. Uurtarieven + Toeslagen'!$D$9/60))</f>
        <v>0</v>
      </c>
    </row>
    <row r="37" spans="2:14" x14ac:dyDescent="0.25">
      <c r="B37" s="51" t="s">
        <v>2509</v>
      </c>
      <c r="C37" s="53" t="s">
        <v>2540</v>
      </c>
      <c r="D37" t="s">
        <v>2447</v>
      </c>
      <c r="E37" t="s">
        <v>2532</v>
      </c>
      <c r="F37" s="53" t="s">
        <v>2541</v>
      </c>
      <c r="G37" s="56" t="s">
        <v>2521</v>
      </c>
      <c r="H37" s="71" t="s">
        <v>2529</v>
      </c>
      <c r="I37" s="53" t="s">
        <v>2530</v>
      </c>
      <c r="J37" s="2">
        <v>5</v>
      </c>
      <c r="K37" s="2">
        <v>9</v>
      </c>
      <c r="L37" s="115">
        <v>0</v>
      </c>
      <c r="M37" s="168"/>
      <c r="N37" s="113">
        <f>K37*L37+(M37*('5. Uurtarieven + Toeslagen'!$D$9/60))</f>
        <v>0</v>
      </c>
    </row>
    <row r="38" spans="2:14" x14ac:dyDescent="0.25">
      <c r="B38" s="51" t="s">
        <v>2509</v>
      </c>
      <c r="C38" s="53" t="s">
        <v>2542</v>
      </c>
      <c r="D38" t="s">
        <v>2447</v>
      </c>
      <c r="E38" t="s">
        <v>2532</v>
      </c>
      <c r="F38" s="53" t="s">
        <v>2543</v>
      </c>
      <c r="G38" s="56" t="s">
        <v>2521</v>
      </c>
      <c r="H38" s="71" t="s">
        <v>2529</v>
      </c>
      <c r="I38" s="53" t="s">
        <v>2530</v>
      </c>
      <c r="J38" s="2">
        <v>8</v>
      </c>
      <c r="K38" s="2">
        <v>1</v>
      </c>
      <c r="L38" s="115">
        <v>0</v>
      </c>
      <c r="M38" s="168"/>
      <c r="N38" s="113">
        <f>K38*L38+(M38*('5. Uurtarieven + Toeslagen'!$D$9/60))</f>
        <v>0</v>
      </c>
    </row>
    <row r="39" spans="2:14" x14ac:dyDescent="0.25">
      <c r="B39" s="51" t="s">
        <v>2509</v>
      </c>
      <c r="C39" s="53" t="s">
        <v>2544</v>
      </c>
      <c r="D39" s="53" t="s">
        <v>2545</v>
      </c>
      <c r="E39" s="54" t="s">
        <v>2546</v>
      </c>
      <c r="F39" s="53" t="s">
        <v>2547</v>
      </c>
      <c r="G39" s="56" t="s">
        <v>2521</v>
      </c>
      <c r="H39" s="72" t="s">
        <v>2522</v>
      </c>
      <c r="I39" s="53" t="s">
        <v>2530</v>
      </c>
      <c r="J39" s="2">
        <v>12</v>
      </c>
      <c r="K39" s="2">
        <v>1</v>
      </c>
      <c r="L39" s="115">
        <v>0</v>
      </c>
      <c r="M39" s="168"/>
      <c r="N39" s="113">
        <f>K39*L39+(M39*('5. Uurtarieven + Toeslagen'!$D$9/60))</f>
        <v>0</v>
      </c>
    </row>
    <row r="40" spans="2:14" x14ac:dyDescent="0.25">
      <c r="B40" s="51" t="s">
        <v>2509</v>
      </c>
      <c r="C40" s="53" t="s">
        <v>2548</v>
      </c>
      <c r="D40" s="53" t="s">
        <v>2545</v>
      </c>
      <c r="E40" s="54" t="s">
        <v>2549</v>
      </c>
      <c r="F40" s="53" t="s">
        <v>2550</v>
      </c>
      <c r="G40" s="56" t="s">
        <v>2521</v>
      </c>
      <c r="H40" s="72" t="s">
        <v>2522</v>
      </c>
      <c r="I40" s="53" t="s">
        <v>2530</v>
      </c>
      <c r="J40" s="2">
        <v>12</v>
      </c>
      <c r="K40" s="2">
        <v>1</v>
      </c>
      <c r="L40" s="115">
        <v>0</v>
      </c>
      <c r="M40" s="168"/>
      <c r="N40" s="113">
        <f>K40*L40+(M40*('5. Uurtarieven + Toeslagen'!$D$9/60))</f>
        <v>0</v>
      </c>
    </row>
    <row r="41" spans="2:14" x14ac:dyDescent="0.25">
      <c r="B41" s="51" t="s">
        <v>2509</v>
      </c>
      <c r="C41" s="53" t="s">
        <v>2551</v>
      </c>
      <c r="D41" s="53" t="s">
        <v>2545</v>
      </c>
      <c r="E41" s="54" t="s">
        <v>2552</v>
      </c>
      <c r="F41" s="53" t="s">
        <v>2553</v>
      </c>
      <c r="G41" s="56" t="s">
        <v>2521</v>
      </c>
      <c r="H41" s="71" t="s">
        <v>2529</v>
      </c>
      <c r="I41" s="53" t="s">
        <v>2530</v>
      </c>
      <c r="J41" s="2">
        <v>8</v>
      </c>
      <c r="K41" s="2">
        <v>1</v>
      </c>
      <c r="L41" s="115">
        <v>0</v>
      </c>
      <c r="M41" s="168"/>
      <c r="N41" s="113">
        <f>K41*L41+(M41*('5. Uurtarieven + Toeslagen'!$D$9/60))</f>
        <v>0</v>
      </c>
    </row>
    <row r="42" spans="2:14" x14ac:dyDescent="0.25">
      <c r="B42" s="51" t="s">
        <v>2509</v>
      </c>
      <c r="C42" s="53" t="s">
        <v>2554</v>
      </c>
      <c r="D42" s="53" t="s">
        <v>2545</v>
      </c>
      <c r="E42" s="54" t="s">
        <v>2552</v>
      </c>
      <c r="F42" s="53" t="s">
        <v>2555</v>
      </c>
      <c r="G42" s="56" t="s">
        <v>2521</v>
      </c>
      <c r="H42" s="71" t="s">
        <v>2529</v>
      </c>
      <c r="I42" s="53" t="s">
        <v>2530</v>
      </c>
      <c r="J42" s="2">
        <v>8</v>
      </c>
      <c r="K42" s="2">
        <v>1</v>
      </c>
      <c r="L42" s="115">
        <v>0</v>
      </c>
      <c r="M42" s="168"/>
      <c r="N42" s="113">
        <f>K42*L42+(M42*('5. Uurtarieven + Toeslagen'!$D$9/60))</f>
        <v>0</v>
      </c>
    </row>
    <row r="43" spans="2:14" x14ac:dyDescent="0.25">
      <c r="B43" s="51" t="s">
        <v>2509</v>
      </c>
      <c r="C43" s="53" t="s">
        <v>2556</v>
      </c>
      <c r="D43" s="53" t="s">
        <v>2545</v>
      </c>
      <c r="E43" s="54" t="s">
        <v>2549</v>
      </c>
      <c r="F43" s="53" t="s">
        <v>2557</v>
      </c>
      <c r="G43" s="56" t="s">
        <v>2521</v>
      </c>
      <c r="H43" s="72" t="s">
        <v>2522</v>
      </c>
      <c r="I43" s="53" t="s">
        <v>2530</v>
      </c>
      <c r="J43" s="2">
        <v>12</v>
      </c>
      <c r="K43" s="2">
        <v>80</v>
      </c>
      <c r="L43" s="115">
        <v>0</v>
      </c>
      <c r="M43" s="168"/>
      <c r="N43" s="113">
        <f>K43*L43+(M43*('5. Uurtarieven + Toeslagen'!$D$9/60))</f>
        <v>0</v>
      </c>
    </row>
    <row r="44" spans="2:14" x14ac:dyDescent="0.25">
      <c r="B44" s="51" t="s">
        <v>2509</v>
      </c>
      <c r="C44" s="53" t="s">
        <v>2558</v>
      </c>
      <c r="D44" s="53" t="s">
        <v>2545</v>
      </c>
      <c r="E44" s="54" t="s">
        <v>2549</v>
      </c>
      <c r="F44" s="53" t="s">
        <v>2559</v>
      </c>
      <c r="G44" s="56" t="s">
        <v>2521</v>
      </c>
      <c r="H44" s="72" t="s">
        <v>2522</v>
      </c>
      <c r="I44" s="53" t="s">
        <v>2530</v>
      </c>
      <c r="J44" s="2">
        <v>12</v>
      </c>
      <c r="K44" s="2">
        <v>16</v>
      </c>
      <c r="L44" s="115">
        <v>0</v>
      </c>
      <c r="M44" s="168"/>
      <c r="N44" s="113">
        <f>K44*L44+(M44*('5. Uurtarieven + Toeslagen'!$D$9/60))</f>
        <v>0</v>
      </c>
    </row>
    <row r="45" spans="2:14" x14ac:dyDescent="0.25">
      <c r="B45" s="51" t="s">
        <v>2509</v>
      </c>
      <c r="C45" s="53" t="s">
        <v>2560</v>
      </c>
      <c r="D45" s="53" t="s">
        <v>2545</v>
      </c>
      <c r="E45" s="54" t="s">
        <v>2549</v>
      </c>
      <c r="F45" s="53" t="s">
        <v>2561</v>
      </c>
      <c r="G45" s="56" t="s">
        <v>2521</v>
      </c>
      <c r="H45" s="72" t="s">
        <v>2522</v>
      </c>
      <c r="I45" s="53" t="s">
        <v>2530</v>
      </c>
      <c r="J45" s="2">
        <v>6</v>
      </c>
      <c r="K45" s="2">
        <v>2</v>
      </c>
      <c r="L45" s="115">
        <v>0</v>
      </c>
      <c r="M45" s="168"/>
      <c r="N45" s="113">
        <f>K45*L45+(M45*('5. Uurtarieven + Toeslagen'!$D$9/60))</f>
        <v>0</v>
      </c>
    </row>
    <row r="46" spans="2:14" x14ac:dyDescent="0.25">
      <c r="B46" s="51" t="s">
        <v>2509</v>
      </c>
      <c r="C46" s="53" t="s">
        <v>2562</v>
      </c>
      <c r="D46" s="53" t="s">
        <v>2545</v>
      </c>
      <c r="E46" s="54" t="s">
        <v>2549</v>
      </c>
      <c r="F46" s="53" t="s">
        <v>2563</v>
      </c>
      <c r="G46" s="56" t="s">
        <v>2521</v>
      </c>
      <c r="H46" s="72" t="s">
        <v>2522</v>
      </c>
      <c r="I46" s="53" t="s">
        <v>2530</v>
      </c>
      <c r="J46" s="2">
        <v>10</v>
      </c>
      <c r="K46" s="2">
        <v>1</v>
      </c>
      <c r="L46" s="115">
        <v>0</v>
      </c>
      <c r="M46" s="168"/>
      <c r="N46" s="113">
        <f>K46*L46+(M46*('5. Uurtarieven + Toeslagen'!$D$9/60))</f>
        <v>0</v>
      </c>
    </row>
    <row r="47" spans="2:14" x14ac:dyDescent="0.25">
      <c r="B47" s="51" t="s">
        <v>2509</v>
      </c>
      <c r="C47" s="53" t="s">
        <v>2564</v>
      </c>
      <c r="D47" s="53" t="s">
        <v>2565</v>
      </c>
      <c r="E47" s="53" t="s">
        <v>2566</v>
      </c>
      <c r="F47" s="53" t="s">
        <v>2567</v>
      </c>
      <c r="G47" s="56" t="s">
        <v>2521</v>
      </c>
      <c r="H47" s="71" t="s">
        <v>2529</v>
      </c>
      <c r="I47" s="58" t="s">
        <v>2568</v>
      </c>
      <c r="J47" s="2">
        <v>8</v>
      </c>
      <c r="K47" s="2">
        <v>80</v>
      </c>
      <c r="L47" s="115">
        <v>0</v>
      </c>
      <c r="M47" s="168"/>
      <c r="N47" s="113">
        <f>K47*L47+(M47*('5. Uurtarieven + Toeslagen'!$D$9/60))</f>
        <v>0</v>
      </c>
    </row>
    <row r="48" spans="2:14" x14ac:dyDescent="0.25">
      <c r="B48" s="51" t="s">
        <v>2509</v>
      </c>
      <c r="C48" s="53" t="s">
        <v>2569</v>
      </c>
      <c r="D48" s="53" t="s">
        <v>2565</v>
      </c>
      <c r="E48" s="53" t="s">
        <v>2566</v>
      </c>
      <c r="F48" s="58" t="s">
        <v>2570</v>
      </c>
      <c r="G48" s="56" t="s">
        <v>2521</v>
      </c>
      <c r="H48" s="71" t="s">
        <v>2529</v>
      </c>
      <c r="I48" s="58" t="s">
        <v>2568</v>
      </c>
      <c r="J48" s="2">
        <v>4</v>
      </c>
      <c r="K48" s="2">
        <v>16</v>
      </c>
      <c r="L48" s="115">
        <v>0</v>
      </c>
      <c r="M48" s="168"/>
      <c r="N48" s="113">
        <f>K48*L48+(M48*('5. Uurtarieven + Toeslagen'!$D$9/60))</f>
        <v>0</v>
      </c>
    </row>
    <row r="49" spans="2:14" x14ac:dyDescent="0.25">
      <c r="B49" s="51" t="s">
        <v>2571</v>
      </c>
      <c r="C49" s="53" t="s">
        <v>2572</v>
      </c>
      <c r="D49" t="s">
        <v>2447</v>
      </c>
      <c r="E49" t="s">
        <v>2573</v>
      </c>
      <c r="F49" s="53" t="s">
        <v>2574</v>
      </c>
      <c r="G49" s="59" t="s">
        <v>2575</v>
      </c>
      <c r="H49" s="71" t="s">
        <v>2529</v>
      </c>
      <c r="I49" s="53" t="s">
        <v>2576</v>
      </c>
      <c r="J49" s="2">
        <v>10</v>
      </c>
      <c r="K49" s="2">
        <v>4</v>
      </c>
      <c r="L49" s="115">
        <v>0</v>
      </c>
      <c r="M49" s="168"/>
      <c r="N49" s="113">
        <f>K49*L49+(M49*('5. Uurtarieven + Toeslagen'!$D$9/60))</f>
        <v>0</v>
      </c>
    </row>
    <row r="50" spans="2:14" x14ac:dyDescent="0.25">
      <c r="B50" s="51" t="s">
        <v>2571</v>
      </c>
      <c r="C50" s="53" t="s">
        <v>2577</v>
      </c>
      <c r="D50" t="s">
        <v>2447</v>
      </c>
      <c r="E50" t="s">
        <v>2573</v>
      </c>
      <c r="F50" s="53" t="s">
        <v>2578</v>
      </c>
      <c r="G50" s="59" t="s">
        <v>2575</v>
      </c>
      <c r="H50" s="71" t="s">
        <v>2529</v>
      </c>
      <c r="I50" s="53" t="s">
        <v>2576</v>
      </c>
      <c r="J50" s="2">
        <v>10</v>
      </c>
      <c r="K50" s="2">
        <v>1</v>
      </c>
      <c r="L50" s="115">
        <v>0</v>
      </c>
      <c r="M50" s="168"/>
      <c r="N50" s="113">
        <f>K50*L50+(M50*('5. Uurtarieven + Toeslagen'!$D$9/60))</f>
        <v>0</v>
      </c>
    </row>
    <row r="51" spans="2:14" x14ac:dyDescent="0.25">
      <c r="B51" s="51" t="s">
        <v>2571</v>
      </c>
      <c r="C51" s="53" t="s">
        <v>2579</v>
      </c>
      <c r="D51" t="s">
        <v>2447</v>
      </c>
      <c r="E51" t="s">
        <v>2573</v>
      </c>
      <c r="F51" s="53" t="s">
        <v>2580</v>
      </c>
      <c r="G51" s="59" t="s">
        <v>2575</v>
      </c>
      <c r="H51" s="71" t="s">
        <v>2529</v>
      </c>
      <c r="I51" s="53" t="s">
        <v>2576</v>
      </c>
      <c r="J51" s="2">
        <v>5</v>
      </c>
      <c r="K51" s="2">
        <v>1</v>
      </c>
      <c r="L51" s="115">
        <v>0</v>
      </c>
      <c r="M51" s="168"/>
      <c r="N51" s="113">
        <f>K51*L51+(M51*('5. Uurtarieven + Toeslagen'!$D$9/60))</f>
        <v>0</v>
      </c>
    </row>
    <row r="52" spans="2:14" x14ac:dyDescent="0.25">
      <c r="B52" s="51" t="s">
        <v>2509</v>
      </c>
      <c r="C52" s="58" t="s">
        <v>2581</v>
      </c>
      <c r="D52" t="s">
        <v>2447</v>
      </c>
      <c r="E52" t="s">
        <v>2582</v>
      </c>
      <c r="F52" s="50" t="s">
        <v>2583</v>
      </c>
      <c r="G52" s="57" t="s">
        <v>2575</v>
      </c>
      <c r="H52" s="71" t="s">
        <v>2529</v>
      </c>
      <c r="I52" s="58" t="s">
        <v>2500</v>
      </c>
      <c r="J52" s="2">
        <v>4</v>
      </c>
      <c r="K52" s="2">
        <v>8</v>
      </c>
      <c r="L52" s="115">
        <v>0</v>
      </c>
      <c r="M52" s="168"/>
      <c r="N52" s="113">
        <f>K52*L52+(M52*('5. Uurtarieven + Toeslagen'!$D$9/60))</f>
        <v>0</v>
      </c>
    </row>
    <row r="53" spans="2:14" x14ac:dyDescent="0.25">
      <c r="B53" s="51" t="s">
        <v>2509</v>
      </c>
      <c r="C53" s="58" t="s">
        <v>2584</v>
      </c>
      <c r="D53" t="s">
        <v>2447</v>
      </c>
      <c r="E53" t="s">
        <v>2582</v>
      </c>
      <c r="F53" s="50" t="s">
        <v>2585</v>
      </c>
      <c r="G53" s="57" t="s">
        <v>2575</v>
      </c>
      <c r="H53" s="71" t="s">
        <v>2529</v>
      </c>
      <c r="I53" s="58" t="s">
        <v>2500</v>
      </c>
      <c r="J53" s="2">
        <v>4</v>
      </c>
      <c r="K53" s="2">
        <v>16</v>
      </c>
      <c r="L53" s="115">
        <v>0</v>
      </c>
      <c r="M53" s="168"/>
      <c r="N53" s="113">
        <f>K53*L53+(M53*('5. Uurtarieven + Toeslagen'!$D$9/60))</f>
        <v>0</v>
      </c>
    </row>
    <row r="54" spans="2:14" x14ac:dyDescent="0.25">
      <c r="B54" s="51" t="s">
        <v>2509</v>
      </c>
      <c r="C54" s="58" t="s">
        <v>2586</v>
      </c>
      <c r="D54" t="s">
        <v>2447</v>
      </c>
      <c r="E54" t="s">
        <v>2582</v>
      </c>
      <c r="F54" s="50" t="s">
        <v>2587</v>
      </c>
      <c r="G54" s="57" t="s">
        <v>2575</v>
      </c>
      <c r="H54" s="71" t="s">
        <v>2529</v>
      </c>
      <c r="I54" s="58" t="s">
        <v>2500</v>
      </c>
      <c r="J54" s="2">
        <v>6</v>
      </c>
      <c r="K54" s="2">
        <v>6</v>
      </c>
      <c r="L54" s="115">
        <v>0</v>
      </c>
      <c r="M54" s="168"/>
      <c r="N54" s="113">
        <f>K54*L54+(M54*('5. Uurtarieven + Toeslagen'!$D$9/60))</f>
        <v>0</v>
      </c>
    </row>
    <row r="55" spans="2:14" x14ac:dyDescent="0.25">
      <c r="B55" s="51" t="s">
        <v>2509</v>
      </c>
      <c r="C55" s="58" t="s">
        <v>2588</v>
      </c>
      <c r="D55" t="s">
        <v>2447</v>
      </c>
      <c r="E55" t="s">
        <v>2582</v>
      </c>
      <c r="F55" s="50" t="s">
        <v>2589</v>
      </c>
      <c r="G55" s="57" t="s">
        <v>2575</v>
      </c>
      <c r="H55" s="71" t="s">
        <v>2529</v>
      </c>
      <c r="I55" s="58" t="s">
        <v>2500</v>
      </c>
      <c r="J55" s="2">
        <v>6</v>
      </c>
      <c r="K55" s="2">
        <v>2</v>
      </c>
      <c r="L55" s="115">
        <v>0</v>
      </c>
      <c r="M55" s="168"/>
      <c r="N55" s="113">
        <f>K55*L55+(M55*('5. Uurtarieven + Toeslagen'!$D$9/60))</f>
        <v>0</v>
      </c>
    </row>
    <row r="56" spans="2:14" x14ac:dyDescent="0.25">
      <c r="B56" s="51" t="s">
        <v>2509</v>
      </c>
      <c r="C56" s="58" t="s">
        <v>2590</v>
      </c>
      <c r="D56" t="s">
        <v>2447</v>
      </c>
      <c r="E56" t="s">
        <v>2582</v>
      </c>
      <c r="F56" s="50" t="s">
        <v>2591</v>
      </c>
      <c r="G56" s="57" t="s">
        <v>2575</v>
      </c>
      <c r="H56" s="71" t="s">
        <v>2529</v>
      </c>
      <c r="I56" s="58" t="s">
        <v>2500</v>
      </c>
      <c r="J56" s="2">
        <v>8</v>
      </c>
      <c r="K56" s="2">
        <v>4</v>
      </c>
      <c r="L56" s="115">
        <v>0</v>
      </c>
      <c r="M56" s="168"/>
      <c r="N56" s="113">
        <f>K56*L56+(M56*('5. Uurtarieven + Toeslagen'!$D$9/60))</f>
        <v>0</v>
      </c>
    </row>
    <row r="57" spans="2:14" x14ac:dyDescent="0.25">
      <c r="B57" s="51" t="s">
        <v>2509</v>
      </c>
      <c r="C57" s="58" t="s">
        <v>2592</v>
      </c>
      <c r="D57" t="s">
        <v>2447</v>
      </c>
      <c r="E57" t="s">
        <v>2582</v>
      </c>
      <c r="F57" s="50" t="s">
        <v>2593</v>
      </c>
      <c r="G57" s="57" t="s">
        <v>2575</v>
      </c>
      <c r="H57" s="71" t="s">
        <v>2529</v>
      </c>
      <c r="I57" s="58" t="s">
        <v>2500</v>
      </c>
      <c r="J57" s="2">
        <v>8</v>
      </c>
      <c r="K57" s="2">
        <v>27</v>
      </c>
      <c r="L57" s="115">
        <v>0</v>
      </c>
      <c r="M57" s="168"/>
      <c r="N57" s="113">
        <f>K57*L57+(M57*('5. Uurtarieven + Toeslagen'!$D$9/60))</f>
        <v>0</v>
      </c>
    </row>
    <row r="58" spans="2:14" x14ac:dyDescent="0.25">
      <c r="B58" s="51" t="s">
        <v>2509</v>
      </c>
      <c r="C58" s="3" t="s">
        <v>2594</v>
      </c>
      <c r="D58" t="s">
        <v>2447</v>
      </c>
      <c r="E58" t="s">
        <v>2582</v>
      </c>
      <c r="F58" s="50" t="s">
        <v>2595</v>
      </c>
      <c r="G58" s="57" t="s">
        <v>2575</v>
      </c>
      <c r="H58" s="71" t="s">
        <v>2529</v>
      </c>
      <c r="I58" s="58" t="s">
        <v>2500</v>
      </c>
      <c r="J58" s="2">
        <v>8</v>
      </c>
      <c r="K58" s="2">
        <v>29</v>
      </c>
      <c r="L58" s="115">
        <v>0</v>
      </c>
      <c r="M58" s="168"/>
      <c r="N58" s="113">
        <f>K58*L58+(M58*('5. Uurtarieven + Toeslagen'!$D$9/60))</f>
        <v>0</v>
      </c>
    </row>
    <row r="59" spans="2:14" x14ac:dyDescent="0.25">
      <c r="B59" s="51" t="s">
        <v>2509</v>
      </c>
      <c r="C59" s="3" t="s">
        <v>2596</v>
      </c>
      <c r="D59" t="s">
        <v>2447</v>
      </c>
      <c r="E59" t="s">
        <v>2582</v>
      </c>
      <c r="F59" s="50" t="s">
        <v>2597</v>
      </c>
      <c r="G59" s="57" t="s">
        <v>2575</v>
      </c>
      <c r="H59" s="71" t="s">
        <v>2529</v>
      </c>
      <c r="I59" s="58" t="s">
        <v>2500</v>
      </c>
      <c r="J59" s="2">
        <v>8</v>
      </c>
      <c r="K59" s="2">
        <v>138</v>
      </c>
      <c r="L59" s="115">
        <v>0</v>
      </c>
      <c r="M59" s="168"/>
      <c r="N59" s="113">
        <f>K59*L59+(M59*('5. Uurtarieven + Toeslagen'!$D$9/60))</f>
        <v>0</v>
      </c>
    </row>
    <row r="60" spans="2:14" x14ac:dyDescent="0.25">
      <c r="B60" s="51" t="s">
        <v>2509</v>
      </c>
      <c r="C60" s="3" t="s">
        <v>2598</v>
      </c>
      <c r="D60" t="s">
        <v>2447</v>
      </c>
      <c r="E60" t="s">
        <v>2599</v>
      </c>
      <c r="F60" s="50" t="s">
        <v>2600</v>
      </c>
      <c r="G60" s="57" t="s">
        <v>2601</v>
      </c>
      <c r="H60" s="110" t="s">
        <v>2602</v>
      </c>
      <c r="I60" s="58" t="s">
        <v>2603</v>
      </c>
      <c r="J60" s="2" t="s">
        <v>2451</v>
      </c>
      <c r="K60" s="2">
        <v>3</v>
      </c>
      <c r="L60" s="115">
        <v>0</v>
      </c>
      <c r="M60" s="168"/>
      <c r="N60" s="113">
        <f>K60*L60+(M60*('5. Uurtarieven + Toeslagen'!$D$9/60))</f>
        <v>0</v>
      </c>
    </row>
    <row r="61" spans="2:14" x14ac:dyDescent="0.25">
      <c r="B61" s="51" t="s">
        <v>2517</v>
      </c>
      <c r="C61" s="3" t="s">
        <v>2604</v>
      </c>
      <c r="D61" t="s">
        <v>2447</v>
      </c>
      <c r="E61" s="58" t="s">
        <v>2605</v>
      </c>
      <c r="F61" s="3" t="s">
        <v>2520</v>
      </c>
      <c r="G61" s="57" t="s">
        <v>2606</v>
      </c>
      <c r="H61" s="70" t="s">
        <v>2529</v>
      </c>
      <c r="I61" t="s">
        <v>2517</v>
      </c>
      <c r="J61" s="2" t="s">
        <v>2451</v>
      </c>
      <c r="K61" s="2">
        <v>1</v>
      </c>
      <c r="L61" s="115">
        <v>0</v>
      </c>
      <c r="M61" s="168"/>
      <c r="N61" s="113">
        <f>K61*L61+(M61*('5. Uurtarieven + Toeslagen'!$D$9/60))</f>
        <v>0</v>
      </c>
    </row>
    <row r="62" spans="2:14" x14ac:dyDescent="0.25">
      <c r="B62" s="51" t="s">
        <v>2517</v>
      </c>
      <c r="C62" s="3" t="s">
        <v>2607</v>
      </c>
      <c r="D62" t="s">
        <v>2447</v>
      </c>
      <c r="E62" s="58" t="s">
        <v>2605</v>
      </c>
      <c r="F62" s="3" t="s">
        <v>2524</v>
      </c>
      <c r="G62" s="57" t="s">
        <v>2606</v>
      </c>
      <c r="H62" s="70" t="s">
        <v>2529</v>
      </c>
      <c r="I62" t="s">
        <v>2517</v>
      </c>
      <c r="J62" s="2" t="s">
        <v>2451</v>
      </c>
      <c r="K62" s="2">
        <v>1</v>
      </c>
      <c r="L62" s="115">
        <v>0</v>
      </c>
      <c r="M62" s="168"/>
      <c r="N62" s="113">
        <f>K62*L62+(M62*('5. Uurtarieven + Toeslagen'!$D$9/60))</f>
        <v>0</v>
      </c>
    </row>
    <row r="63" spans="2:14" x14ac:dyDescent="0.25">
      <c r="B63" s="51" t="s">
        <v>2571</v>
      </c>
      <c r="C63" s="53" t="s">
        <v>2608</v>
      </c>
      <c r="D63" s="53" t="s">
        <v>2545</v>
      </c>
      <c r="E63" s="53" t="s">
        <v>2609</v>
      </c>
      <c r="F63" s="53" t="s">
        <v>2610</v>
      </c>
      <c r="G63" s="57" t="s">
        <v>2606</v>
      </c>
      <c r="H63" s="71" t="s">
        <v>2529</v>
      </c>
      <c r="I63" s="53" t="s">
        <v>2611</v>
      </c>
      <c r="J63" s="2" t="s">
        <v>2451</v>
      </c>
      <c r="K63" s="2">
        <v>34</v>
      </c>
      <c r="L63" s="115">
        <v>0</v>
      </c>
      <c r="M63" s="168"/>
      <c r="N63" s="113">
        <f>K63*L63+(M63*('5. Uurtarieven + Toeslagen'!$D$9/60))</f>
        <v>0</v>
      </c>
    </row>
    <row r="64" spans="2:14" x14ac:dyDescent="0.25">
      <c r="B64" s="51" t="s">
        <v>2571</v>
      </c>
      <c r="C64" s="53" t="s">
        <v>2612</v>
      </c>
      <c r="D64" s="53" t="s">
        <v>2545</v>
      </c>
      <c r="E64" s="53" t="s">
        <v>2609</v>
      </c>
      <c r="F64" s="53" t="s">
        <v>2613</v>
      </c>
      <c r="G64" s="57" t="s">
        <v>2606</v>
      </c>
      <c r="H64" s="71" t="s">
        <v>2529</v>
      </c>
      <c r="I64" s="53" t="s">
        <v>2611</v>
      </c>
      <c r="J64" s="2" t="s">
        <v>2451</v>
      </c>
      <c r="K64" s="2">
        <v>14</v>
      </c>
      <c r="L64" s="115">
        <v>0</v>
      </c>
      <c r="M64" s="168"/>
      <c r="N64" s="113">
        <f>K64*L64+(M64*('5. Uurtarieven + Toeslagen'!$D$9/60))</f>
        <v>0</v>
      </c>
    </row>
    <row r="65" spans="2:14" x14ac:dyDescent="0.25">
      <c r="B65" s="51" t="s">
        <v>2509</v>
      </c>
      <c r="C65" s="3" t="s">
        <v>2614</v>
      </c>
      <c r="D65" t="s">
        <v>2447</v>
      </c>
      <c r="E65" t="s">
        <v>2615</v>
      </c>
      <c r="F65" s="50" t="s">
        <v>2616</v>
      </c>
      <c r="G65" s="57" t="s">
        <v>2617</v>
      </c>
      <c r="H65" s="71" t="s">
        <v>2529</v>
      </c>
      <c r="I65" s="58" t="s">
        <v>2500</v>
      </c>
      <c r="J65" s="2">
        <v>10</v>
      </c>
      <c r="K65" s="2">
        <v>8</v>
      </c>
      <c r="L65" s="115">
        <v>0</v>
      </c>
      <c r="M65" s="168"/>
      <c r="N65" s="113">
        <f>K65*L65+(M65*('5. Uurtarieven + Toeslagen'!$D$9/60))</f>
        <v>0</v>
      </c>
    </row>
    <row r="66" spans="2:14" x14ac:dyDescent="0.25">
      <c r="B66" s="51" t="s">
        <v>2509</v>
      </c>
      <c r="C66" s="3" t="s">
        <v>2618</v>
      </c>
      <c r="D66" t="s">
        <v>2447</v>
      </c>
      <c r="E66" t="s">
        <v>2615</v>
      </c>
      <c r="F66" s="74" t="s">
        <v>2619</v>
      </c>
      <c r="G66" s="57" t="s">
        <v>2617</v>
      </c>
      <c r="H66" s="71" t="s">
        <v>2529</v>
      </c>
      <c r="I66" s="58" t="s">
        <v>2500</v>
      </c>
      <c r="J66" s="2">
        <v>5</v>
      </c>
      <c r="K66" s="2">
        <v>1</v>
      </c>
      <c r="L66" s="115">
        <v>0</v>
      </c>
      <c r="M66" s="168"/>
      <c r="N66" s="113">
        <f>K66*L66+(M66*('5. Uurtarieven + Toeslagen'!$D$9/60))</f>
        <v>0</v>
      </c>
    </row>
    <row r="67" spans="2:14" x14ac:dyDescent="0.25">
      <c r="B67" s="51" t="s">
        <v>2509</v>
      </c>
      <c r="C67" s="3" t="s">
        <v>2620</v>
      </c>
      <c r="D67" t="s">
        <v>2447</v>
      </c>
      <c r="E67" t="s">
        <v>2615</v>
      </c>
      <c r="F67" s="164" t="s">
        <v>2580</v>
      </c>
      <c r="G67" s="57" t="s">
        <v>2617</v>
      </c>
      <c r="H67" s="71" t="s">
        <v>2529</v>
      </c>
      <c r="I67" s="58" t="s">
        <v>2500</v>
      </c>
      <c r="J67" s="2">
        <v>5</v>
      </c>
      <c r="K67" s="2">
        <v>18</v>
      </c>
      <c r="L67" s="115">
        <v>0</v>
      </c>
      <c r="M67" s="168"/>
      <c r="N67" s="113">
        <f>K67*L67+(M67*('5. Uurtarieven + Toeslagen'!$D$9/60))</f>
        <v>0</v>
      </c>
    </row>
    <row r="68" spans="2:14" x14ac:dyDescent="0.25">
      <c r="B68" s="51" t="s">
        <v>2509</v>
      </c>
      <c r="C68" s="3" t="s">
        <v>2621</v>
      </c>
      <c r="D68" t="s">
        <v>2447</v>
      </c>
      <c r="E68" t="s">
        <v>2615</v>
      </c>
      <c r="F68" s="50" t="s">
        <v>2622</v>
      </c>
      <c r="G68" s="57" t="s">
        <v>2617</v>
      </c>
      <c r="H68" s="71" t="s">
        <v>2529</v>
      </c>
      <c r="I68" s="58" t="s">
        <v>2500</v>
      </c>
      <c r="J68" s="2">
        <v>4</v>
      </c>
      <c r="K68" s="2">
        <v>25</v>
      </c>
      <c r="L68" s="115">
        <v>0</v>
      </c>
      <c r="M68" s="168"/>
      <c r="N68" s="113">
        <f>K68*L68+(M68*('5. Uurtarieven + Toeslagen'!$D$9/60))</f>
        <v>0</v>
      </c>
    </row>
    <row r="69" spans="2:14" x14ac:dyDescent="0.25">
      <c r="B69" s="51" t="s">
        <v>2509</v>
      </c>
      <c r="C69" s="3" t="s">
        <v>2623</v>
      </c>
      <c r="D69" t="s">
        <v>2447</v>
      </c>
      <c r="E69" t="s">
        <v>2615</v>
      </c>
      <c r="F69" s="74" t="s">
        <v>2624</v>
      </c>
      <c r="G69" s="57" t="s">
        <v>2617</v>
      </c>
      <c r="H69" s="71" t="s">
        <v>2529</v>
      </c>
      <c r="I69" s="58" t="s">
        <v>2500</v>
      </c>
      <c r="J69" s="2">
        <v>6</v>
      </c>
      <c r="K69" s="2">
        <v>8</v>
      </c>
      <c r="L69" s="115">
        <v>0</v>
      </c>
      <c r="M69" s="168"/>
      <c r="N69" s="113">
        <f>K69*L69+(M69*('5. Uurtarieven + Toeslagen'!$D$9/60))</f>
        <v>0</v>
      </c>
    </row>
    <row r="70" spans="2:14" x14ac:dyDescent="0.25">
      <c r="B70" s="51" t="s">
        <v>2509</v>
      </c>
      <c r="C70" s="3" t="s">
        <v>2625</v>
      </c>
      <c r="D70" t="s">
        <v>2447</v>
      </c>
      <c r="E70" t="s">
        <v>2615</v>
      </c>
      <c r="F70" s="74" t="s">
        <v>2626</v>
      </c>
      <c r="G70" s="57" t="s">
        <v>2617</v>
      </c>
      <c r="H70" s="71" t="s">
        <v>2529</v>
      </c>
      <c r="I70" s="58" t="s">
        <v>2500</v>
      </c>
      <c r="J70" s="2">
        <v>6</v>
      </c>
      <c r="K70" s="2">
        <v>11</v>
      </c>
      <c r="L70" s="115">
        <v>0</v>
      </c>
      <c r="M70" s="168"/>
      <c r="N70" s="113">
        <f>K70*L70+(M70*('5. Uurtarieven + Toeslagen'!$D$9/60))</f>
        <v>0</v>
      </c>
    </row>
    <row r="71" spans="2:14" x14ac:dyDescent="0.25">
      <c r="B71" s="51" t="s">
        <v>2509</v>
      </c>
      <c r="C71" s="3" t="s">
        <v>2627</v>
      </c>
      <c r="D71" t="s">
        <v>2447</v>
      </c>
      <c r="E71" t="s">
        <v>2615</v>
      </c>
      <c r="F71" s="50" t="s">
        <v>2499</v>
      </c>
      <c r="G71" s="57" t="s">
        <v>2617</v>
      </c>
      <c r="H71" s="71" t="s">
        <v>2529</v>
      </c>
      <c r="I71" s="58" t="s">
        <v>2500</v>
      </c>
      <c r="J71" s="2">
        <v>8</v>
      </c>
      <c r="K71" s="2">
        <v>84</v>
      </c>
      <c r="L71" s="115">
        <v>0</v>
      </c>
      <c r="M71" s="168"/>
      <c r="N71" s="113">
        <f>K71*L71+(M71*('5. Uurtarieven + Toeslagen'!$D$9/60))</f>
        <v>0</v>
      </c>
    </row>
    <row r="72" spans="2:14" x14ac:dyDescent="0.25">
      <c r="B72" s="51" t="s">
        <v>2509</v>
      </c>
      <c r="C72" s="3" t="s">
        <v>2628</v>
      </c>
      <c r="D72" t="s">
        <v>2447</v>
      </c>
      <c r="E72" t="s">
        <v>2615</v>
      </c>
      <c r="F72" s="74" t="s">
        <v>2578</v>
      </c>
      <c r="G72" s="57" t="s">
        <v>2617</v>
      </c>
      <c r="H72" s="71" t="s">
        <v>2529</v>
      </c>
      <c r="I72" s="58" t="s">
        <v>2500</v>
      </c>
      <c r="J72" s="2">
        <v>10</v>
      </c>
      <c r="K72" s="2">
        <v>31</v>
      </c>
      <c r="L72" s="115">
        <v>0</v>
      </c>
      <c r="M72" s="168"/>
      <c r="N72" s="113">
        <f>K72*L72+(M72*('5. Uurtarieven + Toeslagen'!$D$9/60))</f>
        <v>0</v>
      </c>
    </row>
    <row r="73" spans="2:14" x14ac:dyDescent="0.25">
      <c r="B73" s="51" t="s">
        <v>2509</v>
      </c>
      <c r="C73" s="3" t="s">
        <v>2629</v>
      </c>
      <c r="D73" t="s">
        <v>2447</v>
      </c>
      <c r="E73" t="s">
        <v>2615</v>
      </c>
      <c r="F73" s="74" t="s">
        <v>2555</v>
      </c>
      <c r="G73" s="57" t="s">
        <v>2617</v>
      </c>
      <c r="H73" s="71" t="s">
        <v>2529</v>
      </c>
      <c r="I73" s="58" t="s">
        <v>2500</v>
      </c>
      <c r="J73" s="2">
        <v>8</v>
      </c>
      <c r="K73" s="2">
        <v>26</v>
      </c>
      <c r="L73" s="115">
        <v>0</v>
      </c>
      <c r="M73" s="168"/>
      <c r="N73" s="113">
        <f>K73*L73+(M73*('5. Uurtarieven + Toeslagen'!$D$9/60))</f>
        <v>0</v>
      </c>
    </row>
    <row r="74" spans="2:14" x14ac:dyDescent="0.25">
      <c r="B74" s="51" t="s">
        <v>2509</v>
      </c>
      <c r="C74" s="3" t="s">
        <v>2630</v>
      </c>
      <c r="D74" t="s">
        <v>2447</v>
      </c>
      <c r="E74" t="s">
        <v>2615</v>
      </c>
      <c r="F74" s="50" t="s">
        <v>2574</v>
      </c>
      <c r="G74" s="57" t="s">
        <v>2617</v>
      </c>
      <c r="H74" s="71" t="s">
        <v>2529</v>
      </c>
      <c r="I74" s="58" t="s">
        <v>2500</v>
      </c>
      <c r="J74" s="2">
        <v>10</v>
      </c>
      <c r="K74" s="2">
        <v>122</v>
      </c>
      <c r="L74" s="115">
        <v>0</v>
      </c>
      <c r="M74" s="168"/>
      <c r="N74" s="113">
        <f>K74*L74+(M74*('5. Uurtarieven + Toeslagen'!$D$9/60))</f>
        <v>0</v>
      </c>
    </row>
    <row r="75" spans="2:14" x14ac:dyDescent="0.25">
      <c r="B75" s="51" t="s">
        <v>2509</v>
      </c>
      <c r="C75" s="3" t="s">
        <v>2631</v>
      </c>
      <c r="D75" t="s">
        <v>2447</v>
      </c>
      <c r="E75" t="s">
        <v>2615</v>
      </c>
      <c r="F75" s="164" t="s">
        <v>2553</v>
      </c>
      <c r="G75" s="57" t="s">
        <v>2617</v>
      </c>
      <c r="H75" s="71" t="s">
        <v>2529</v>
      </c>
      <c r="I75" s="58" t="s">
        <v>2500</v>
      </c>
      <c r="J75" s="2">
        <v>8</v>
      </c>
      <c r="K75" s="2">
        <v>129</v>
      </c>
      <c r="L75" s="115">
        <v>0</v>
      </c>
      <c r="M75" s="168"/>
      <c r="N75" s="113">
        <f>K75*L75+(M75*('5. Uurtarieven + Toeslagen'!$D$9/60))</f>
        <v>0</v>
      </c>
    </row>
    <row r="76" spans="2:14" x14ac:dyDescent="0.25">
      <c r="B76" s="51" t="s">
        <v>2509</v>
      </c>
      <c r="C76" s="3" t="s">
        <v>2632</v>
      </c>
      <c r="D76" t="s">
        <v>2447</v>
      </c>
      <c r="E76" t="s">
        <v>2615</v>
      </c>
      <c r="F76" s="164" t="s">
        <v>2616</v>
      </c>
      <c r="G76" s="57" t="s">
        <v>2617</v>
      </c>
      <c r="H76" s="71" t="s">
        <v>2529</v>
      </c>
      <c r="I76" s="58" t="s">
        <v>2500</v>
      </c>
      <c r="J76" s="2">
        <v>10</v>
      </c>
      <c r="K76" s="2">
        <v>8</v>
      </c>
      <c r="L76" s="115">
        <v>0</v>
      </c>
      <c r="M76" s="168"/>
      <c r="N76" s="113">
        <f>K76*L76+(M76*('5. Uurtarieven + Toeslagen'!$D$9/60))</f>
        <v>0</v>
      </c>
    </row>
    <row r="77" spans="2:14" x14ac:dyDescent="0.25">
      <c r="B77" s="51" t="s">
        <v>2517</v>
      </c>
      <c r="C77" s="3" t="s">
        <v>2633</v>
      </c>
      <c r="D77" t="s">
        <v>2447</v>
      </c>
      <c r="E77" s="58" t="s">
        <v>2634</v>
      </c>
      <c r="F77" s="3" t="s">
        <v>2520</v>
      </c>
      <c r="G77" s="57" t="s">
        <v>2635</v>
      </c>
      <c r="H77" s="70" t="s">
        <v>2529</v>
      </c>
      <c r="I77" t="s">
        <v>2517</v>
      </c>
      <c r="J77" s="2" t="s">
        <v>2451</v>
      </c>
      <c r="K77" s="2">
        <v>239</v>
      </c>
      <c r="L77" s="115">
        <v>0</v>
      </c>
      <c r="M77" s="168"/>
      <c r="N77" s="113">
        <f>K77*L77+(M77*('5. Uurtarieven + Toeslagen'!$D$9/60))</f>
        <v>0</v>
      </c>
    </row>
    <row r="78" spans="2:14" x14ac:dyDescent="0.25">
      <c r="B78" s="51" t="s">
        <v>2517</v>
      </c>
      <c r="C78" s="3" t="s">
        <v>2636</v>
      </c>
      <c r="D78" t="s">
        <v>2447</v>
      </c>
      <c r="E78" s="58" t="s">
        <v>2634</v>
      </c>
      <c r="F78" s="3" t="s">
        <v>2524</v>
      </c>
      <c r="G78" s="57" t="s">
        <v>2635</v>
      </c>
      <c r="H78" s="70" t="s">
        <v>2529</v>
      </c>
      <c r="I78" t="s">
        <v>2517</v>
      </c>
      <c r="J78" s="2" t="s">
        <v>2451</v>
      </c>
      <c r="K78" s="2">
        <v>95</v>
      </c>
      <c r="L78" s="115">
        <v>0</v>
      </c>
      <c r="M78" s="168"/>
      <c r="N78" s="113">
        <f>K78*L78+(M78*('5. Uurtarieven + Toeslagen'!$D$9/60))</f>
        <v>0</v>
      </c>
    </row>
    <row r="79" spans="2:14" x14ac:dyDescent="0.25">
      <c r="B79" s="51" t="s">
        <v>2637</v>
      </c>
      <c r="C79" s="53" t="s">
        <v>2638</v>
      </c>
      <c r="D79" t="s">
        <v>2447</v>
      </c>
      <c r="E79" s="58" t="s">
        <v>2639</v>
      </c>
      <c r="F79" s="53" t="s">
        <v>2533</v>
      </c>
      <c r="G79" s="56" t="s">
        <v>2640</v>
      </c>
      <c r="H79" s="67" t="s">
        <v>2641</v>
      </c>
      <c r="I79" s="53" t="s">
        <v>2530</v>
      </c>
      <c r="J79" s="2">
        <v>10</v>
      </c>
      <c r="K79" s="2">
        <v>341</v>
      </c>
      <c r="L79" s="115">
        <v>0</v>
      </c>
      <c r="M79" s="168"/>
      <c r="N79" s="113">
        <f>K79*L79+(M79*('5. Uurtarieven + Toeslagen'!$D$9/60))</f>
        <v>0</v>
      </c>
    </row>
    <row r="80" spans="2:14" x14ac:dyDescent="0.25">
      <c r="B80" s="51" t="s">
        <v>2637</v>
      </c>
      <c r="C80" s="53" t="s">
        <v>2642</v>
      </c>
      <c r="D80" s="53" t="s">
        <v>2545</v>
      </c>
      <c r="E80" s="54" t="s">
        <v>2549</v>
      </c>
      <c r="F80" s="53" t="s">
        <v>2643</v>
      </c>
      <c r="G80" s="56" t="s">
        <v>2640</v>
      </c>
      <c r="H80" s="73" t="s">
        <v>2644</v>
      </c>
      <c r="I80" s="53" t="s">
        <v>2530</v>
      </c>
      <c r="J80" s="2">
        <v>6</v>
      </c>
      <c r="K80" s="2">
        <v>1</v>
      </c>
      <c r="L80" s="115">
        <v>0</v>
      </c>
      <c r="M80" s="168"/>
      <c r="N80" s="113">
        <f>K80*L80+(M80*('5. Uurtarieven + Toeslagen'!$D$9/60))</f>
        <v>0</v>
      </c>
    </row>
    <row r="81" spans="2:14" x14ac:dyDescent="0.25">
      <c r="B81" s="51" t="s">
        <v>2637</v>
      </c>
      <c r="C81" s="53" t="s">
        <v>2645</v>
      </c>
      <c r="D81" s="53" t="s">
        <v>2545</v>
      </c>
      <c r="E81" s="54" t="s">
        <v>2549</v>
      </c>
      <c r="F81" s="53" t="s">
        <v>2646</v>
      </c>
      <c r="G81" s="56" t="s">
        <v>2640</v>
      </c>
      <c r="H81" s="73" t="s">
        <v>2644</v>
      </c>
      <c r="I81" s="53" t="s">
        <v>2530</v>
      </c>
      <c r="J81" s="2">
        <v>6</v>
      </c>
      <c r="K81" s="2">
        <v>1</v>
      </c>
      <c r="L81" s="115">
        <v>0</v>
      </c>
      <c r="M81" s="168"/>
      <c r="N81" s="113">
        <f>K81*L81+(M81*('5. Uurtarieven + Toeslagen'!$D$9/60))</f>
        <v>0</v>
      </c>
    </row>
    <row r="82" spans="2:14" x14ac:dyDescent="0.25">
      <c r="B82" s="51" t="s">
        <v>2637</v>
      </c>
      <c r="C82" s="53" t="s">
        <v>2647</v>
      </c>
      <c r="D82" s="53" t="s">
        <v>2545</v>
      </c>
      <c r="E82" s="54" t="s">
        <v>2549</v>
      </c>
      <c r="F82" s="53" t="s">
        <v>2563</v>
      </c>
      <c r="G82" s="56" t="s">
        <v>2640</v>
      </c>
      <c r="H82" s="73" t="s">
        <v>2644</v>
      </c>
      <c r="I82" s="53" t="s">
        <v>2530</v>
      </c>
      <c r="J82" s="2">
        <v>10</v>
      </c>
      <c r="K82" s="2">
        <v>1</v>
      </c>
      <c r="L82" s="115">
        <v>0</v>
      </c>
      <c r="M82" s="168"/>
      <c r="N82" s="113">
        <f>K82*L82+(M82*('5. Uurtarieven + Toeslagen'!$D$9/60))</f>
        <v>0</v>
      </c>
    </row>
    <row r="83" spans="2:14" x14ac:dyDescent="0.25">
      <c r="B83" s="51" t="s">
        <v>2637</v>
      </c>
      <c r="C83" s="53" t="s">
        <v>2648</v>
      </c>
      <c r="D83" s="53" t="s">
        <v>2545</v>
      </c>
      <c r="E83" s="54" t="s">
        <v>2549</v>
      </c>
      <c r="F83" s="53" t="s">
        <v>2550</v>
      </c>
      <c r="G83" s="56" t="s">
        <v>2640</v>
      </c>
      <c r="H83" s="73" t="s">
        <v>2644</v>
      </c>
      <c r="I83" s="53" t="s">
        <v>2530</v>
      </c>
      <c r="J83" s="2">
        <v>12</v>
      </c>
      <c r="K83" s="2">
        <v>1</v>
      </c>
      <c r="L83" s="115">
        <v>0</v>
      </c>
      <c r="M83" s="168"/>
      <c r="N83" s="113">
        <f>K83*L83+(M83*('5. Uurtarieven + Toeslagen'!$D$9/60))</f>
        <v>0</v>
      </c>
    </row>
    <row r="84" spans="2:14" x14ac:dyDescent="0.25">
      <c r="B84" s="51" t="s">
        <v>2637</v>
      </c>
      <c r="C84" s="53" t="s">
        <v>2649</v>
      </c>
      <c r="D84" t="s">
        <v>2447</v>
      </c>
      <c r="E84" s="58" t="s">
        <v>2639</v>
      </c>
      <c r="F84" s="53" t="s">
        <v>2535</v>
      </c>
      <c r="G84" s="56" t="s">
        <v>2640</v>
      </c>
      <c r="H84" s="67" t="s">
        <v>2641</v>
      </c>
      <c r="I84" s="53" t="s">
        <v>2530</v>
      </c>
      <c r="J84" s="2">
        <v>5</v>
      </c>
      <c r="K84" s="2">
        <v>5</v>
      </c>
      <c r="L84" s="115">
        <v>0</v>
      </c>
      <c r="M84" s="168"/>
      <c r="N84" s="113">
        <f>K84*L84+(M84*('5. Uurtarieven + Toeslagen'!$D$9/60))</f>
        <v>0</v>
      </c>
    </row>
    <row r="85" spans="2:14" x14ac:dyDescent="0.25">
      <c r="B85" s="51" t="s">
        <v>2637</v>
      </c>
      <c r="C85" s="53" t="s">
        <v>2650</v>
      </c>
      <c r="D85" t="s">
        <v>2447</v>
      </c>
      <c r="E85" s="58" t="s">
        <v>2639</v>
      </c>
      <c r="F85" s="53" t="s">
        <v>2537</v>
      </c>
      <c r="G85" s="56" t="s">
        <v>2640</v>
      </c>
      <c r="H85" s="67" t="s">
        <v>2641</v>
      </c>
      <c r="I85" s="53" t="s">
        <v>2530</v>
      </c>
      <c r="J85" s="2">
        <v>10</v>
      </c>
      <c r="K85" s="2">
        <v>54</v>
      </c>
      <c r="L85" s="115">
        <v>0</v>
      </c>
      <c r="M85" s="168"/>
      <c r="N85" s="113">
        <f>K85*L85+(M85*('5. Uurtarieven + Toeslagen'!$D$9/60))</f>
        <v>0</v>
      </c>
    </row>
    <row r="86" spans="2:14" x14ac:dyDescent="0.25">
      <c r="B86" s="51" t="s">
        <v>2637</v>
      </c>
      <c r="C86" s="53" t="s">
        <v>2651</v>
      </c>
      <c r="D86" t="s">
        <v>2447</v>
      </c>
      <c r="E86" s="58" t="s">
        <v>2639</v>
      </c>
      <c r="F86" s="53" t="s">
        <v>2539</v>
      </c>
      <c r="G86" s="56" t="s">
        <v>2640</v>
      </c>
      <c r="H86" s="67" t="s">
        <v>2641</v>
      </c>
      <c r="I86" s="53" t="s">
        <v>2530</v>
      </c>
      <c r="J86" s="2">
        <v>5</v>
      </c>
      <c r="K86" s="2">
        <v>151</v>
      </c>
      <c r="L86" s="115">
        <v>0</v>
      </c>
      <c r="M86" s="168"/>
      <c r="N86" s="113">
        <f>K86*L86+(M86*('5. Uurtarieven + Toeslagen'!$D$9/60))</f>
        <v>0</v>
      </c>
    </row>
    <row r="87" spans="2:14" x14ac:dyDescent="0.25">
      <c r="B87" s="51" t="s">
        <v>2637</v>
      </c>
      <c r="C87" s="53" t="s">
        <v>2652</v>
      </c>
      <c r="D87" t="s">
        <v>2447</v>
      </c>
      <c r="E87" s="58" t="s">
        <v>2639</v>
      </c>
      <c r="F87" s="53" t="s">
        <v>2541</v>
      </c>
      <c r="G87" s="56" t="s">
        <v>2640</v>
      </c>
      <c r="H87" s="67" t="s">
        <v>2641</v>
      </c>
      <c r="I87" s="53" t="s">
        <v>2530</v>
      </c>
      <c r="J87" s="2">
        <v>5</v>
      </c>
      <c r="K87" s="2">
        <v>16</v>
      </c>
      <c r="L87" s="115">
        <v>0</v>
      </c>
      <c r="M87" s="168"/>
      <c r="N87" s="113">
        <f>K87*L87+(M87*('5. Uurtarieven + Toeslagen'!$D$9/60))</f>
        <v>0</v>
      </c>
    </row>
    <row r="88" spans="2:14" x14ac:dyDescent="0.25">
      <c r="B88" s="51" t="s">
        <v>2637</v>
      </c>
      <c r="C88" s="53" t="s">
        <v>2653</v>
      </c>
      <c r="D88" t="s">
        <v>2447</v>
      </c>
      <c r="E88" s="58" t="s">
        <v>2639</v>
      </c>
      <c r="F88" s="53" t="s">
        <v>2543</v>
      </c>
      <c r="G88" s="56" t="s">
        <v>2640</v>
      </c>
      <c r="H88" s="67" t="s">
        <v>2641</v>
      </c>
      <c r="I88" s="53" t="s">
        <v>2530</v>
      </c>
      <c r="J88" s="2">
        <v>8</v>
      </c>
      <c r="K88" s="2">
        <v>1</v>
      </c>
      <c r="L88" s="115">
        <v>0</v>
      </c>
      <c r="M88" s="168"/>
      <c r="N88" s="113">
        <f>K88*L88+(M88*('5. Uurtarieven + Toeslagen'!$D$9/60))</f>
        <v>0</v>
      </c>
    </row>
    <row r="89" spans="2:14" x14ac:dyDescent="0.25">
      <c r="B89" s="51" t="s">
        <v>2637</v>
      </c>
      <c r="C89" s="53" t="s">
        <v>2654</v>
      </c>
      <c r="D89" s="53" t="s">
        <v>2545</v>
      </c>
      <c r="E89" s="54" t="s">
        <v>2549</v>
      </c>
      <c r="F89" s="53" t="s">
        <v>2557</v>
      </c>
      <c r="G89" s="56" t="s">
        <v>2640</v>
      </c>
      <c r="H89" s="73" t="s">
        <v>2644</v>
      </c>
      <c r="I89" s="53" t="s">
        <v>2530</v>
      </c>
      <c r="J89" s="2">
        <v>12</v>
      </c>
      <c r="K89" s="2">
        <v>1</v>
      </c>
      <c r="L89" s="115">
        <v>0</v>
      </c>
      <c r="M89" s="168"/>
      <c r="N89" s="113">
        <f>K89*L89+(M89*('5. Uurtarieven + Toeslagen'!$D$9/60))</f>
        <v>0</v>
      </c>
    </row>
    <row r="90" spans="2:14" x14ac:dyDescent="0.25">
      <c r="B90" s="51" t="s">
        <v>2637</v>
      </c>
      <c r="C90" s="53" t="s">
        <v>2655</v>
      </c>
      <c r="D90" s="53" t="s">
        <v>2545</v>
      </c>
      <c r="E90" s="54" t="s">
        <v>2549</v>
      </c>
      <c r="F90" s="53" t="s">
        <v>2561</v>
      </c>
      <c r="G90" s="56" t="s">
        <v>2640</v>
      </c>
      <c r="H90" s="73" t="s">
        <v>2644</v>
      </c>
      <c r="I90" s="53" t="s">
        <v>2530</v>
      </c>
      <c r="J90" s="2">
        <v>6</v>
      </c>
      <c r="K90" s="2">
        <v>1</v>
      </c>
      <c r="L90" s="115">
        <v>0</v>
      </c>
      <c r="M90" s="168"/>
      <c r="N90" s="113">
        <f>K90*L90+(M90*('5. Uurtarieven + Toeslagen'!$D$9/60))</f>
        <v>0</v>
      </c>
    </row>
    <row r="91" spans="2:14" x14ac:dyDescent="0.25">
      <c r="B91" s="51" t="s">
        <v>2637</v>
      </c>
      <c r="C91" s="53" t="s">
        <v>2656</v>
      </c>
      <c r="D91" s="53" t="s">
        <v>2545</v>
      </c>
      <c r="E91" s="54" t="s">
        <v>2549</v>
      </c>
      <c r="F91" s="53" t="s">
        <v>2559</v>
      </c>
      <c r="G91" s="56" t="s">
        <v>2640</v>
      </c>
      <c r="H91" s="73" t="s">
        <v>2644</v>
      </c>
      <c r="I91" s="53" t="s">
        <v>2530</v>
      </c>
      <c r="J91" s="2">
        <v>12</v>
      </c>
      <c r="K91" s="2">
        <v>1</v>
      </c>
      <c r="L91" s="115">
        <v>0</v>
      </c>
      <c r="M91" s="168"/>
      <c r="N91" s="113">
        <f>K91*L91+(M91*('5. Uurtarieven + Toeslagen'!$D$9/60))</f>
        <v>0</v>
      </c>
    </row>
    <row r="92" spans="2:14" x14ac:dyDescent="0.25">
      <c r="B92" s="51" t="s">
        <v>2637</v>
      </c>
      <c r="C92" s="53" t="s">
        <v>2657</v>
      </c>
      <c r="D92" t="s">
        <v>2447</v>
      </c>
      <c r="E92" s="58" t="s">
        <v>2658</v>
      </c>
      <c r="F92" s="53" t="s">
        <v>2533</v>
      </c>
      <c r="G92" s="56" t="s">
        <v>2659</v>
      </c>
      <c r="H92" s="67" t="s">
        <v>2641</v>
      </c>
      <c r="I92" s="58" t="s">
        <v>2500</v>
      </c>
      <c r="J92" s="2">
        <v>10</v>
      </c>
      <c r="K92" s="2">
        <v>28</v>
      </c>
      <c r="L92" s="115">
        <v>0</v>
      </c>
      <c r="M92" s="168"/>
      <c r="N92" s="113">
        <f>K92*L92+(M92*('5. Uurtarieven + Toeslagen'!$D$9/60))</f>
        <v>0</v>
      </c>
    </row>
    <row r="93" spans="2:14" x14ac:dyDescent="0.25">
      <c r="B93" s="51" t="s">
        <v>2637</v>
      </c>
      <c r="C93" s="53" t="s">
        <v>2660</v>
      </c>
      <c r="D93" t="s">
        <v>2447</v>
      </c>
      <c r="E93" s="58" t="s">
        <v>2658</v>
      </c>
      <c r="F93" s="53" t="s">
        <v>2661</v>
      </c>
      <c r="G93" s="56" t="s">
        <v>2659</v>
      </c>
      <c r="H93" s="68" t="s">
        <v>2529</v>
      </c>
      <c r="I93" s="58" t="s">
        <v>2500</v>
      </c>
      <c r="J93" s="2">
        <v>5</v>
      </c>
      <c r="K93" s="2">
        <v>32</v>
      </c>
      <c r="L93" s="115">
        <v>0</v>
      </c>
      <c r="M93" s="168"/>
      <c r="N93" s="113">
        <f>K93*L93+(M93*('5. Uurtarieven + Toeslagen'!$D$9/60))</f>
        <v>0</v>
      </c>
    </row>
    <row r="94" spans="2:14" x14ac:dyDescent="0.25">
      <c r="B94" s="51" t="s">
        <v>2637</v>
      </c>
      <c r="C94" s="53" t="s">
        <v>2662</v>
      </c>
      <c r="D94" t="s">
        <v>2447</v>
      </c>
      <c r="E94" s="58" t="s">
        <v>2658</v>
      </c>
      <c r="F94" s="53" t="s">
        <v>2663</v>
      </c>
      <c r="G94" s="56" t="s">
        <v>2659</v>
      </c>
      <c r="H94" s="68" t="s">
        <v>2529</v>
      </c>
      <c r="I94" s="58" t="s">
        <v>2500</v>
      </c>
      <c r="J94" s="2">
        <v>5</v>
      </c>
      <c r="K94" s="2">
        <v>2</v>
      </c>
      <c r="L94" s="115">
        <v>0</v>
      </c>
      <c r="M94" s="168"/>
      <c r="N94" s="113">
        <f>K94*L94+(M94*('5. Uurtarieven + Toeslagen'!$D$9/60))</f>
        <v>0</v>
      </c>
    </row>
    <row r="95" spans="2:14" x14ac:dyDescent="0.25">
      <c r="B95" s="51" t="s">
        <v>2637</v>
      </c>
      <c r="C95" s="53" t="s">
        <v>2664</v>
      </c>
      <c r="D95" t="s">
        <v>2447</v>
      </c>
      <c r="E95" s="58" t="s">
        <v>2658</v>
      </c>
      <c r="F95" s="53" t="s">
        <v>2665</v>
      </c>
      <c r="G95" s="56" t="s">
        <v>2659</v>
      </c>
      <c r="H95" s="68" t="s">
        <v>2529</v>
      </c>
      <c r="I95" s="58" t="s">
        <v>2500</v>
      </c>
      <c r="J95" s="2">
        <v>8</v>
      </c>
      <c r="K95" s="2">
        <v>1</v>
      </c>
      <c r="L95" s="115">
        <v>0</v>
      </c>
      <c r="M95" s="168"/>
      <c r="N95" s="113">
        <f>K95*L95+(M95*('5. Uurtarieven + Toeslagen'!$D$9/60))</f>
        <v>0</v>
      </c>
    </row>
    <row r="96" spans="2:14" x14ac:dyDescent="0.25">
      <c r="B96" s="51" t="s">
        <v>2637</v>
      </c>
      <c r="C96" s="53" t="s">
        <v>2666</v>
      </c>
      <c r="D96" t="s">
        <v>2447</v>
      </c>
      <c r="E96" s="58" t="s">
        <v>2658</v>
      </c>
      <c r="F96" s="53" t="s">
        <v>2667</v>
      </c>
      <c r="G96" s="56" t="s">
        <v>2659</v>
      </c>
      <c r="H96" s="67" t="s">
        <v>2641</v>
      </c>
      <c r="I96" s="58" t="s">
        <v>2500</v>
      </c>
      <c r="J96" s="2">
        <v>10</v>
      </c>
      <c r="K96" s="2">
        <v>6</v>
      </c>
      <c r="L96" s="115">
        <v>0</v>
      </c>
      <c r="M96" s="168"/>
      <c r="N96" s="113">
        <f>K96*L96+(M96*('5. Uurtarieven + Toeslagen'!$D$9/60))</f>
        <v>0</v>
      </c>
    </row>
    <row r="97" spans="2:14" x14ac:dyDescent="0.25">
      <c r="B97" s="51" t="s">
        <v>2637</v>
      </c>
      <c r="C97" s="53" t="s">
        <v>2668</v>
      </c>
      <c r="D97" t="s">
        <v>2447</v>
      </c>
      <c r="E97" s="58" t="s">
        <v>2658</v>
      </c>
      <c r="F97" s="53" t="s">
        <v>2535</v>
      </c>
      <c r="G97" s="56" t="s">
        <v>2659</v>
      </c>
      <c r="H97" s="67" t="s">
        <v>2641</v>
      </c>
      <c r="I97" s="58" t="s">
        <v>2500</v>
      </c>
      <c r="J97" s="2">
        <v>5</v>
      </c>
      <c r="K97" s="2">
        <v>11</v>
      </c>
      <c r="L97" s="115">
        <v>0</v>
      </c>
      <c r="M97" s="168"/>
      <c r="N97" s="113">
        <f>K97*L97+(M97*('5. Uurtarieven + Toeslagen'!$D$9/60))</f>
        <v>0</v>
      </c>
    </row>
    <row r="98" spans="2:14" x14ac:dyDescent="0.25">
      <c r="B98" s="51" t="s">
        <v>2637</v>
      </c>
      <c r="C98" s="53" t="s">
        <v>2669</v>
      </c>
      <c r="D98" t="s">
        <v>2447</v>
      </c>
      <c r="E98" s="58" t="s">
        <v>2658</v>
      </c>
      <c r="F98" s="53" t="s">
        <v>2537</v>
      </c>
      <c r="G98" s="56" t="s">
        <v>2659</v>
      </c>
      <c r="H98" s="67" t="s">
        <v>2641</v>
      </c>
      <c r="I98" s="58" t="s">
        <v>2500</v>
      </c>
      <c r="J98" s="2">
        <v>10</v>
      </c>
      <c r="K98" s="2">
        <v>7</v>
      </c>
      <c r="L98" s="115">
        <v>0</v>
      </c>
      <c r="M98" s="168"/>
      <c r="N98" s="113">
        <f>K98*L98+(M98*('5. Uurtarieven + Toeslagen'!$D$9/60))</f>
        <v>0</v>
      </c>
    </row>
    <row r="99" spans="2:14" x14ac:dyDescent="0.25">
      <c r="B99" s="51" t="s">
        <v>2637</v>
      </c>
      <c r="C99" s="53" t="s">
        <v>2670</v>
      </c>
      <c r="D99" t="s">
        <v>2447</v>
      </c>
      <c r="E99" s="58" t="s">
        <v>2658</v>
      </c>
      <c r="F99" s="53" t="s">
        <v>2539</v>
      </c>
      <c r="G99" s="56" t="s">
        <v>2659</v>
      </c>
      <c r="H99" s="67" t="s">
        <v>2641</v>
      </c>
      <c r="I99" s="58" t="s">
        <v>2500</v>
      </c>
      <c r="J99" s="2">
        <v>5</v>
      </c>
      <c r="K99" s="2">
        <v>32</v>
      </c>
      <c r="L99" s="115">
        <v>0</v>
      </c>
      <c r="M99" s="168"/>
      <c r="N99" s="113">
        <f>K99*L99+(M99*('5. Uurtarieven + Toeslagen'!$D$9/60))</f>
        <v>0</v>
      </c>
    </row>
    <row r="100" spans="2:14" x14ac:dyDescent="0.25">
      <c r="B100" s="51" t="s">
        <v>2637</v>
      </c>
      <c r="C100" s="53" t="s">
        <v>2671</v>
      </c>
      <c r="D100" t="s">
        <v>2447</v>
      </c>
      <c r="E100" s="58" t="s">
        <v>2658</v>
      </c>
      <c r="F100" s="53" t="s">
        <v>2541</v>
      </c>
      <c r="G100" s="56" t="s">
        <v>2659</v>
      </c>
      <c r="H100" s="67" t="s">
        <v>2641</v>
      </c>
      <c r="I100" s="58" t="s">
        <v>2500</v>
      </c>
      <c r="J100" s="2">
        <v>5</v>
      </c>
      <c r="K100" s="2">
        <v>2</v>
      </c>
      <c r="L100" s="115">
        <v>0</v>
      </c>
      <c r="M100" s="168"/>
      <c r="N100" s="113">
        <f>K100*L100+(M100*('5. Uurtarieven + Toeslagen'!$D$9/60))</f>
        <v>0</v>
      </c>
    </row>
    <row r="101" spans="2:14" x14ac:dyDescent="0.25">
      <c r="B101" s="51" t="s">
        <v>2637</v>
      </c>
      <c r="C101" s="53" t="s">
        <v>2672</v>
      </c>
      <c r="D101" t="s">
        <v>2447</v>
      </c>
      <c r="E101" s="58" t="s">
        <v>2658</v>
      </c>
      <c r="F101" s="53" t="s">
        <v>2543</v>
      </c>
      <c r="G101" s="56" t="s">
        <v>2659</v>
      </c>
      <c r="H101" s="67" t="s">
        <v>2641</v>
      </c>
      <c r="I101" s="58" t="s">
        <v>2500</v>
      </c>
      <c r="J101" s="2">
        <v>8</v>
      </c>
      <c r="K101" s="2">
        <v>1</v>
      </c>
      <c r="L101" s="115">
        <v>0</v>
      </c>
      <c r="M101" s="168"/>
      <c r="N101" s="113">
        <f>K101*L101+(M101*('5. Uurtarieven + Toeslagen'!$D$9/60))</f>
        <v>0</v>
      </c>
    </row>
    <row r="102" spans="2:14" x14ac:dyDescent="0.25">
      <c r="B102" s="51" t="s">
        <v>2637</v>
      </c>
      <c r="C102" s="53" t="s">
        <v>2673</v>
      </c>
      <c r="D102" t="s">
        <v>2447</v>
      </c>
      <c r="E102" s="58" t="s">
        <v>2658</v>
      </c>
      <c r="F102" s="53" t="s">
        <v>2597</v>
      </c>
      <c r="G102" s="56" t="s">
        <v>2659</v>
      </c>
      <c r="H102" s="68" t="s">
        <v>2529</v>
      </c>
      <c r="I102" s="58" t="s">
        <v>2500</v>
      </c>
      <c r="J102" s="2">
        <v>10</v>
      </c>
      <c r="K102" s="2">
        <v>47</v>
      </c>
      <c r="L102" s="115">
        <v>0</v>
      </c>
      <c r="M102" s="168"/>
      <c r="N102" s="113">
        <f>K102*L102+(M102*('5. Uurtarieven + Toeslagen'!$D$9/60))</f>
        <v>0</v>
      </c>
    </row>
    <row r="103" spans="2:14" x14ac:dyDescent="0.25">
      <c r="B103" s="51" t="s">
        <v>2637</v>
      </c>
      <c r="C103" s="53" t="s">
        <v>2674</v>
      </c>
      <c r="D103" t="s">
        <v>2447</v>
      </c>
      <c r="E103" s="58" t="s">
        <v>2658</v>
      </c>
      <c r="F103" s="53" t="s">
        <v>2585</v>
      </c>
      <c r="G103" s="56" t="s">
        <v>2659</v>
      </c>
      <c r="H103" s="68" t="s">
        <v>2529</v>
      </c>
      <c r="I103" s="58" t="s">
        <v>2500</v>
      </c>
      <c r="J103" s="2">
        <v>5</v>
      </c>
      <c r="K103" s="2">
        <v>11</v>
      </c>
      <c r="L103" s="115">
        <v>0</v>
      </c>
      <c r="M103" s="168"/>
      <c r="N103" s="113">
        <f>K103*L103+(M103*('5. Uurtarieven + Toeslagen'!$D$9/60))</f>
        <v>0</v>
      </c>
    </row>
    <row r="104" spans="2:14" x14ac:dyDescent="0.25">
      <c r="B104" s="51" t="s">
        <v>2637</v>
      </c>
      <c r="C104" s="53" t="s">
        <v>2675</v>
      </c>
      <c r="D104" t="s">
        <v>2447</v>
      </c>
      <c r="E104" s="58" t="s">
        <v>2658</v>
      </c>
      <c r="F104" s="53" t="s">
        <v>2593</v>
      </c>
      <c r="G104" s="56" t="s">
        <v>2659</v>
      </c>
      <c r="H104" s="68" t="s">
        <v>2529</v>
      </c>
      <c r="I104" s="58" t="s">
        <v>2500</v>
      </c>
      <c r="J104" s="2">
        <v>10</v>
      </c>
      <c r="K104" s="2">
        <v>4</v>
      </c>
      <c r="L104" s="115">
        <v>0</v>
      </c>
      <c r="M104" s="168"/>
      <c r="N104" s="113">
        <f>K104*L104+(M104*('5. Uurtarieven + Toeslagen'!$D$9/60))</f>
        <v>0</v>
      </c>
    </row>
    <row r="105" spans="2:14" x14ac:dyDescent="0.25">
      <c r="B105" s="51" t="s">
        <v>2464</v>
      </c>
      <c r="C105" s="3" t="s">
        <v>2676</v>
      </c>
      <c r="D105" s="3" t="s">
        <v>2545</v>
      </c>
      <c r="E105" t="s">
        <v>2677</v>
      </c>
      <c r="F105" s="3" t="s">
        <v>2646</v>
      </c>
      <c r="G105" s="57" t="s">
        <v>2678</v>
      </c>
      <c r="H105" s="72" t="s">
        <v>2522</v>
      </c>
      <c r="I105" t="s">
        <v>2500</v>
      </c>
      <c r="J105" s="2">
        <v>5</v>
      </c>
      <c r="K105" s="2">
        <v>1</v>
      </c>
      <c r="L105" s="115">
        <v>0</v>
      </c>
      <c r="M105" s="168"/>
      <c r="N105" s="113">
        <f>K105*L105+(M105*('5. Uurtarieven + Toeslagen'!$D$9/60))</f>
        <v>0</v>
      </c>
    </row>
    <row r="106" spans="2:14" x14ac:dyDescent="0.25">
      <c r="B106" s="51" t="s">
        <v>2464</v>
      </c>
      <c r="C106" s="3" t="s">
        <v>2679</v>
      </c>
      <c r="D106" s="3" t="s">
        <v>2545</v>
      </c>
      <c r="E106" t="s">
        <v>2677</v>
      </c>
      <c r="F106" s="3" t="s">
        <v>2533</v>
      </c>
      <c r="G106" s="57" t="s">
        <v>2678</v>
      </c>
      <c r="H106" s="70" t="s">
        <v>2529</v>
      </c>
      <c r="I106" t="s">
        <v>2500</v>
      </c>
      <c r="J106" s="2">
        <v>6</v>
      </c>
      <c r="K106" s="2">
        <v>1</v>
      </c>
      <c r="L106" s="115">
        <v>0</v>
      </c>
      <c r="M106" s="168"/>
      <c r="N106" s="113">
        <f>K106*L106+(M106*('5. Uurtarieven + Toeslagen'!$D$9/60))</f>
        <v>0</v>
      </c>
    </row>
    <row r="107" spans="2:14" x14ac:dyDescent="0.25">
      <c r="B107" s="51" t="s">
        <v>2464</v>
      </c>
      <c r="C107" s="3" t="s">
        <v>2680</v>
      </c>
      <c r="D107" s="3" t="s">
        <v>2545</v>
      </c>
      <c r="E107" t="s">
        <v>2677</v>
      </c>
      <c r="F107" s="3" t="s">
        <v>2535</v>
      </c>
      <c r="G107" s="57" t="s">
        <v>2678</v>
      </c>
      <c r="H107" s="70" t="s">
        <v>2529</v>
      </c>
      <c r="I107" t="s">
        <v>2500</v>
      </c>
      <c r="J107" s="2">
        <v>3</v>
      </c>
      <c r="K107" s="2">
        <v>113</v>
      </c>
      <c r="L107" s="115">
        <v>0</v>
      </c>
      <c r="M107" s="168"/>
      <c r="N107" s="113">
        <f>K107*L107+(M107*('5. Uurtarieven + Toeslagen'!$D$9/60))</f>
        <v>0</v>
      </c>
    </row>
    <row r="108" spans="2:14" x14ac:dyDescent="0.25">
      <c r="B108" s="51" t="s">
        <v>2464</v>
      </c>
      <c r="C108" s="3" t="s">
        <v>2681</v>
      </c>
      <c r="D108" s="3" t="s">
        <v>2545</v>
      </c>
      <c r="E108" t="s">
        <v>2677</v>
      </c>
      <c r="F108" s="3" t="s">
        <v>2537</v>
      </c>
      <c r="G108" s="57" t="s">
        <v>2678</v>
      </c>
      <c r="H108" s="70" t="s">
        <v>2529</v>
      </c>
      <c r="I108" t="s">
        <v>2500</v>
      </c>
      <c r="J108" s="2">
        <v>6</v>
      </c>
      <c r="K108" s="2">
        <v>1</v>
      </c>
      <c r="L108" s="115">
        <v>0</v>
      </c>
      <c r="M108" s="168"/>
      <c r="N108" s="113">
        <f>K108*L108+(M108*('5. Uurtarieven + Toeslagen'!$D$9/60))</f>
        <v>0</v>
      </c>
    </row>
    <row r="109" spans="2:14" x14ac:dyDescent="0.25">
      <c r="B109" s="51" t="s">
        <v>2464</v>
      </c>
      <c r="C109" s="3" t="s">
        <v>2682</v>
      </c>
      <c r="D109" s="3" t="s">
        <v>2545</v>
      </c>
      <c r="E109" t="s">
        <v>2677</v>
      </c>
      <c r="F109" s="3" t="s">
        <v>2539</v>
      </c>
      <c r="G109" s="57" t="s">
        <v>2678</v>
      </c>
      <c r="H109" s="70" t="s">
        <v>2529</v>
      </c>
      <c r="I109" t="s">
        <v>2500</v>
      </c>
      <c r="J109" s="2">
        <v>5</v>
      </c>
      <c r="K109" s="2">
        <v>1</v>
      </c>
      <c r="L109" s="115">
        <v>0</v>
      </c>
      <c r="M109" s="168"/>
      <c r="N109" s="113">
        <f>K109*L109+(M109*('5. Uurtarieven + Toeslagen'!$D$9/60))</f>
        <v>0</v>
      </c>
    </row>
    <row r="110" spans="2:14" x14ac:dyDescent="0.25">
      <c r="B110" s="51" t="s">
        <v>2464</v>
      </c>
      <c r="C110" s="3" t="s">
        <v>2683</v>
      </c>
      <c r="D110" s="3" t="s">
        <v>2545</v>
      </c>
      <c r="E110" t="s">
        <v>2677</v>
      </c>
      <c r="F110" s="3" t="s">
        <v>2541</v>
      </c>
      <c r="G110" s="57" t="s">
        <v>2678</v>
      </c>
      <c r="H110" s="70" t="s">
        <v>2529</v>
      </c>
      <c r="I110" t="s">
        <v>2500</v>
      </c>
      <c r="J110" s="2">
        <v>5</v>
      </c>
      <c r="K110" s="2">
        <v>11</v>
      </c>
      <c r="L110" s="115">
        <v>0</v>
      </c>
      <c r="M110" s="168"/>
      <c r="N110" s="113">
        <f>K110*L110+(M110*('5. Uurtarieven + Toeslagen'!$D$9/60))</f>
        <v>0</v>
      </c>
    </row>
    <row r="111" spans="2:14" x14ac:dyDescent="0.25">
      <c r="B111" s="51" t="s">
        <v>2464</v>
      </c>
      <c r="C111" s="3" t="s">
        <v>2684</v>
      </c>
      <c r="D111" s="3" t="s">
        <v>2545</v>
      </c>
      <c r="E111" t="s">
        <v>2677</v>
      </c>
      <c r="F111" s="3" t="s">
        <v>2557</v>
      </c>
      <c r="G111" s="57" t="s">
        <v>2678</v>
      </c>
      <c r="H111" s="72" t="s">
        <v>2522</v>
      </c>
      <c r="I111" t="s">
        <v>2500</v>
      </c>
      <c r="J111" s="2">
        <v>6</v>
      </c>
      <c r="K111" s="2">
        <v>1</v>
      </c>
      <c r="L111" s="115">
        <v>0</v>
      </c>
      <c r="M111" s="168"/>
      <c r="N111" s="113">
        <f>K111*L111+(M111*('5. Uurtarieven + Toeslagen'!$D$9/60))</f>
        <v>0</v>
      </c>
    </row>
    <row r="112" spans="2:14" x14ac:dyDescent="0.25">
      <c r="B112" s="51" t="s">
        <v>2464</v>
      </c>
      <c r="C112" s="3" t="s">
        <v>2685</v>
      </c>
      <c r="D112" s="3" t="s">
        <v>2545</v>
      </c>
      <c r="E112" t="s">
        <v>2677</v>
      </c>
      <c r="F112" s="3" t="s">
        <v>2561</v>
      </c>
      <c r="G112" s="57" t="s">
        <v>2678</v>
      </c>
      <c r="H112" s="72" t="s">
        <v>2522</v>
      </c>
      <c r="I112" t="s">
        <v>2500</v>
      </c>
      <c r="J112" s="2">
        <v>3</v>
      </c>
      <c r="K112" s="2">
        <v>11</v>
      </c>
      <c r="L112" s="115">
        <v>0</v>
      </c>
      <c r="M112" s="168"/>
      <c r="N112" s="113">
        <f>K112*L112+(M112*('5. Uurtarieven + Toeslagen'!$D$9/60))</f>
        <v>0</v>
      </c>
    </row>
    <row r="113" spans="2:14" x14ac:dyDescent="0.25">
      <c r="B113" s="51" t="s">
        <v>2464</v>
      </c>
      <c r="C113" s="3" t="s">
        <v>2686</v>
      </c>
      <c r="D113" s="3" t="s">
        <v>2545</v>
      </c>
      <c r="E113" t="s">
        <v>2677</v>
      </c>
      <c r="F113" s="3" t="s">
        <v>2559</v>
      </c>
      <c r="G113" s="57" t="s">
        <v>2678</v>
      </c>
      <c r="H113" s="72" t="s">
        <v>2522</v>
      </c>
      <c r="I113" t="s">
        <v>2500</v>
      </c>
      <c r="J113" s="2">
        <v>6</v>
      </c>
      <c r="K113" s="2">
        <v>1</v>
      </c>
      <c r="L113" s="115">
        <v>0</v>
      </c>
      <c r="M113" s="168"/>
      <c r="N113" s="113">
        <f>K113*L113+(M113*('5. Uurtarieven + Toeslagen'!$D$9/60))</f>
        <v>0</v>
      </c>
    </row>
    <row r="114" spans="2:14" x14ac:dyDescent="0.25">
      <c r="B114" s="51" t="s">
        <v>2464</v>
      </c>
      <c r="C114" s="3" t="s">
        <v>2687</v>
      </c>
      <c r="D114" s="3" t="s">
        <v>2545</v>
      </c>
      <c r="E114" t="s">
        <v>2677</v>
      </c>
      <c r="F114" s="3" t="s">
        <v>2643</v>
      </c>
      <c r="G114" s="57" t="s">
        <v>2678</v>
      </c>
      <c r="H114" s="72" t="s">
        <v>2522</v>
      </c>
      <c r="I114" t="s">
        <v>2500</v>
      </c>
      <c r="J114" s="2">
        <v>5</v>
      </c>
      <c r="K114" s="2">
        <v>1</v>
      </c>
      <c r="L114" s="115">
        <v>0</v>
      </c>
      <c r="M114" s="168"/>
      <c r="N114" s="113">
        <f>K114*L114+(M114*('5. Uurtarieven + Toeslagen'!$D$9/60))</f>
        <v>0</v>
      </c>
    </row>
    <row r="115" spans="2:14" x14ac:dyDescent="0.25">
      <c r="B115" s="51" t="s">
        <v>2464</v>
      </c>
      <c r="C115" s="3" t="s">
        <v>2688</v>
      </c>
      <c r="D115" t="s">
        <v>2447</v>
      </c>
      <c r="E115" t="s">
        <v>2689</v>
      </c>
      <c r="F115" s="3" t="s">
        <v>2574</v>
      </c>
      <c r="G115" s="57" t="s">
        <v>2690</v>
      </c>
      <c r="H115" s="69" t="s">
        <v>2691</v>
      </c>
      <c r="I115" t="s">
        <v>2500</v>
      </c>
      <c r="J115" s="2">
        <v>6</v>
      </c>
      <c r="K115" s="2">
        <v>1</v>
      </c>
      <c r="L115" s="115">
        <v>0</v>
      </c>
      <c r="M115" s="168"/>
      <c r="N115" s="113">
        <f>K115*L115+(M115*('5. Uurtarieven + Toeslagen'!$D$9/60))</f>
        <v>0</v>
      </c>
    </row>
    <row r="116" spans="2:14" x14ac:dyDescent="0.25">
      <c r="B116" s="51" t="s">
        <v>2464</v>
      </c>
      <c r="C116" s="3" t="s">
        <v>2692</v>
      </c>
      <c r="D116" t="s">
        <v>2447</v>
      </c>
      <c r="E116" t="s">
        <v>2689</v>
      </c>
      <c r="F116" s="3" t="s">
        <v>2580</v>
      </c>
      <c r="G116" s="57" t="s">
        <v>2690</v>
      </c>
      <c r="H116" s="69" t="s">
        <v>2691</v>
      </c>
      <c r="I116" t="s">
        <v>2500</v>
      </c>
      <c r="J116" s="2">
        <v>5</v>
      </c>
      <c r="K116" s="2">
        <v>113</v>
      </c>
      <c r="L116" s="115">
        <v>0</v>
      </c>
      <c r="M116" s="168"/>
      <c r="N116" s="113">
        <f>K116*L116+(M116*('5. Uurtarieven + Toeslagen'!$D$9/60))</f>
        <v>0</v>
      </c>
    </row>
    <row r="117" spans="2:14" x14ac:dyDescent="0.25">
      <c r="B117" s="51" t="s">
        <v>2464</v>
      </c>
      <c r="C117" s="3" t="s">
        <v>2693</v>
      </c>
      <c r="D117" t="s">
        <v>2447</v>
      </c>
      <c r="E117" t="s">
        <v>2689</v>
      </c>
      <c r="F117" s="3" t="s">
        <v>2578</v>
      </c>
      <c r="G117" s="57" t="s">
        <v>2690</v>
      </c>
      <c r="H117" s="69" t="s">
        <v>2691</v>
      </c>
      <c r="I117" t="s">
        <v>2500</v>
      </c>
      <c r="J117" s="2">
        <v>10</v>
      </c>
      <c r="K117" s="2">
        <v>1</v>
      </c>
      <c r="L117" s="115">
        <v>0</v>
      </c>
      <c r="M117" s="168"/>
      <c r="N117" s="113">
        <f>K117*L117+(M117*('5. Uurtarieven + Toeslagen'!$D$9/60))</f>
        <v>0</v>
      </c>
    </row>
    <row r="118" spans="2:14" x14ac:dyDescent="0.25">
      <c r="B118" s="51" t="s">
        <v>2464</v>
      </c>
      <c r="C118" s="3" t="s">
        <v>2694</v>
      </c>
      <c r="D118" t="s">
        <v>2447</v>
      </c>
      <c r="E118" t="s">
        <v>2689</v>
      </c>
      <c r="F118" s="3" t="s">
        <v>2695</v>
      </c>
      <c r="G118" s="57" t="s">
        <v>2690</v>
      </c>
      <c r="H118" s="69" t="s">
        <v>2691</v>
      </c>
      <c r="I118" t="s">
        <v>2500</v>
      </c>
      <c r="J118" s="2">
        <v>5</v>
      </c>
      <c r="K118" s="2">
        <v>1</v>
      </c>
      <c r="L118" s="115">
        <v>0</v>
      </c>
      <c r="M118" s="168"/>
      <c r="N118" s="113">
        <f>K118*L118+(M118*('5. Uurtarieven + Toeslagen'!$D$9/60))</f>
        <v>0</v>
      </c>
    </row>
    <row r="119" spans="2:14" x14ac:dyDescent="0.25">
      <c r="B119" s="51" t="s">
        <v>2464</v>
      </c>
      <c r="C119" s="3" t="s">
        <v>2696</v>
      </c>
      <c r="D119" t="s">
        <v>2447</v>
      </c>
      <c r="E119" t="s">
        <v>2689</v>
      </c>
      <c r="F119" s="3" t="s">
        <v>2697</v>
      </c>
      <c r="G119" s="57" t="s">
        <v>2690</v>
      </c>
      <c r="H119" s="69" t="s">
        <v>2691</v>
      </c>
      <c r="I119" t="s">
        <v>2500</v>
      </c>
      <c r="J119" s="2">
        <v>5</v>
      </c>
      <c r="K119" s="2">
        <v>11</v>
      </c>
      <c r="L119" s="115">
        <v>0</v>
      </c>
      <c r="M119" s="168"/>
      <c r="N119" s="113">
        <f>K119*L119+(M119*('5. Uurtarieven + Toeslagen'!$D$9/60))</f>
        <v>0</v>
      </c>
    </row>
    <row r="120" spans="2:14" x14ac:dyDescent="0.25">
      <c r="B120" s="51" t="s">
        <v>2481</v>
      </c>
      <c r="C120" s="58" t="s">
        <v>2698</v>
      </c>
      <c r="D120" t="s">
        <v>2447</v>
      </c>
      <c r="E120" t="s">
        <v>2699</v>
      </c>
      <c r="F120" s="53" t="s">
        <v>2700</v>
      </c>
      <c r="G120" s="57" t="s">
        <v>2701</v>
      </c>
      <c r="H120" s="66" t="s">
        <v>2702</v>
      </c>
      <c r="I120" t="s">
        <v>2703</v>
      </c>
      <c r="J120" s="2" t="s">
        <v>2451</v>
      </c>
      <c r="K120" s="2">
        <v>1</v>
      </c>
      <c r="L120" s="115">
        <v>0</v>
      </c>
      <c r="M120" s="168"/>
      <c r="N120" s="113">
        <f>K120*L120+(M120*('5. Uurtarieven + Toeslagen'!$D$9/60))</f>
        <v>0</v>
      </c>
    </row>
    <row r="121" spans="2:14" x14ac:dyDescent="0.25">
      <c r="B121" s="51" t="s">
        <v>2481</v>
      </c>
      <c r="C121" s="58" t="s">
        <v>2704</v>
      </c>
      <c r="D121" t="s">
        <v>2447</v>
      </c>
      <c r="E121" t="s">
        <v>2699</v>
      </c>
      <c r="F121" s="53" t="s">
        <v>2705</v>
      </c>
      <c r="G121" s="57" t="s">
        <v>2701</v>
      </c>
      <c r="H121" s="66" t="s">
        <v>2702</v>
      </c>
      <c r="I121" t="s">
        <v>2703</v>
      </c>
      <c r="J121" s="2" t="s">
        <v>2451</v>
      </c>
      <c r="K121" s="2">
        <v>12</v>
      </c>
      <c r="L121" s="115">
        <v>0</v>
      </c>
      <c r="M121" s="168"/>
      <c r="N121" s="113">
        <f>K121*L121+(M121*('5. Uurtarieven + Toeslagen'!$D$9/60))</f>
        <v>0</v>
      </c>
    </row>
    <row r="122" spans="2:14" x14ac:dyDescent="0.25">
      <c r="B122" s="51" t="s">
        <v>2481</v>
      </c>
      <c r="C122" s="58" t="s">
        <v>2706</v>
      </c>
      <c r="D122" t="s">
        <v>2447</v>
      </c>
      <c r="E122" t="s">
        <v>2699</v>
      </c>
      <c r="F122" s="53" t="s">
        <v>2707</v>
      </c>
      <c r="G122" s="57" t="s">
        <v>2701</v>
      </c>
      <c r="H122" s="66" t="s">
        <v>2702</v>
      </c>
      <c r="I122" t="s">
        <v>2703</v>
      </c>
      <c r="J122" s="2" t="s">
        <v>2451</v>
      </c>
      <c r="K122" s="2">
        <v>2</v>
      </c>
      <c r="L122" s="115">
        <v>0</v>
      </c>
      <c r="M122" s="168"/>
      <c r="N122" s="113">
        <f>K122*L122+(M122*('5. Uurtarieven + Toeslagen'!$D$9/60))</f>
        <v>0</v>
      </c>
    </row>
    <row r="123" spans="2:14" x14ac:dyDescent="0.25">
      <c r="B123" s="51" t="s">
        <v>2481</v>
      </c>
      <c r="C123" s="58" t="s">
        <v>2708</v>
      </c>
      <c r="D123" t="s">
        <v>2447</v>
      </c>
      <c r="E123" t="s">
        <v>2699</v>
      </c>
      <c r="F123" s="53" t="s">
        <v>2709</v>
      </c>
      <c r="G123" s="57" t="s">
        <v>2701</v>
      </c>
      <c r="H123" s="66" t="s">
        <v>2702</v>
      </c>
      <c r="I123" t="s">
        <v>2703</v>
      </c>
      <c r="J123" s="2" t="s">
        <v>2451</v>
      </c>
      <c r="K123" s="2">
        <v>37</v>
      </c>
      <c r="L123" s="115">
        <v>0</v>
      </c>
      <c r="M123" s="168"/>
      <c r="N123" s="113">
        <f>K123*L123+(M123*('5. Uurtarieven + Toeslagen'!$D$9/60))</f>
        <v>0</v>
      </c>
    </row>
    <row r="124" spans="2:14" x14ac:dyDescent="0.25">
      <c r="B124" s="51" t="s">
        <v>2464</v>
      </c>
      <c r="C124" s="3" t="s">
        <v>2710</v>
      </c>
      <c r="D124" t="s">
        <v>2447</v>
      </c>
      <c r="E124" t="s">
        <v>2711</v>
      </c>
      <c r="F124" s="3" t="s">
        <v>2712</v>
      </c>
      <c r="G124" s="57" t="s">
        <v>2713</v>
      </c>
      <c r="H124" s="69" t="s">
        <v>2691</v>
      </c>
      <c r="I124" t="s">
        <v>2530</v>
      </c>
      <c r="J124" s="2">
        <v>5</v>
      </c>
      <c r="K124" s="2">
        <v>1</v>
      </c>
      <c r="L124" s="115">
        <v>0</v>
      </c>
      <c r="M124" s="168"/>
      <c r="N124" s="113">
        <f>K124*L124+(M124*('5. Uurtarieven + Toeslagen'!$D$9/60))</f>
        <v>0</v>
      </c>
    </row>
    <row r="125" spans="2:14" x14ac:dyDescent="0.25">
      <c r="B125" s="51" t="s">
        <v>2464</v>
      </c>
      <c r="C125" s="3" t="s">
        <v>2714</v>
      </c>
      <c r="D125" t="s">
        <v>2447</v>
      </c>
      <c r="E125" t="s">
        <v>2711</v>
      </c>
      <c r="F125" s="3" t="s">
        <v>2715</v>
      </c>
      <c r="G125" s="57" t="s">
        <v>2713</v>
      </c>
      <c r="H125" s="69" t="s">
        <v>2691</v>
      </c>
      <c r="I125" t="s">
        <v>2530</v>
      </c>
      <c r="J125" s="2">
        <v>5</v>
      </c>
      <c r="K125" s="2">
        <v>1</v>
      </c>
      <c r="L125" s="115">
        <v>0</v>
      </c>
      <c r="M125" s="168"/>
      <c r="N125" s="113">
        <f>K125*L125+(M125*('5. Uurtarieven + Toeslagen'!$D$9/60))</f>
        <v>0</v>
      </c>
    </row>
    <row r="126" spans="2:14" x14ac:dyDescent="0.25">
      <c r="B126" s="51" t="s">
        <v>2464</v>
      </c>
      <c r="C126" s="3" t="s">
        <v>2716</v>
      </c>
      <c r="D126" t="s">
        <v>2447</v>
      </c>
      <c r="E126" t="s">
        <v>2711</v>
      </c>
      <c r="F126" s="3" t="s">
        <v>2717</v>
      </c>
      <c r="G126" s="57" t="s">
        <v>2713</v>
      </c>
      <c r="H126" s="66" t="s">
        <v>2702</v>
      </c>
      <c r="I126" t="s">
        <v>2530</v>
      </c>
      <c r="J126" s="2">
        <v>3</v>
      </c>
      <c r="K126" s="2">
        <v>1</v>
      </c>
      <c r="L126" s="115">
        <v>0</v>
      </c>
      <c r="M126" s="168"/>
      <c r="N126" s="113">
        <f>K126*L126+(M126*('5. Uurtarieven + Toeslagen'!$D$9/60))</f>
        <v>0</v>
      </c>
    </row>
    <row r="127" spans="2:14" x14ac:dyDescent="0.25">
      <c r="B127" s="51" t="s">
        <v>2464</v>
      </c>
      <c r="C127" s="3" t="s">
        <v>2718</v>
      </c>
      <c r="D127" t="s">
        <v>2447</v>
      </c>
      <c r="E127" t="s">
        <v>2711</v>
      </c>
      <c r="F127" s="3" t="s">
        <v>2499</v>
      </c>
      <c r="G127" s="57" t="s">
        <v>2713</v>
      </c>
      <c r="H127" s="66" t="s">
        <v>2702</v>
      </c>
      <c r="I127" t="s">
        <v>2530</v>
      </c>
      <c r="J127" s="2">
        <v>6</v>
      </c>
      <c r="K127" s="2">
        <v>1</v>
      </c>
      <c r="L127" s="115">
        <v>0</v>
      </c>
      <c r="M127" s="168"/>
      <c r="N127" s="113">
        <f>K127*L127+(M127*('5. Uurtarieven + Toeslagen'!$D$9/60))</f>
        <v>0</v>
      </c>
    </row>
    <row r="128" spans="2:14" x14ac:dyDescent="0.25">
      <c r="B128" s="51" t="s">
        <v>2464</v>
      </c>
      <c r="C128" s="3" t="s">
        <v>2719</v>
      </c>
      <c r="D128" t="s">
        <v>2447</v>
      </c>
      <c r="E128" t="s">
        <v>2711</v>
      </c>
      <c r="F128" s="3" t="s">
        <v>2720</v>
      </c>
      <c r="G128" s="57" t="s">
        <v>2713</v>
      </c>
      <c r="H128" s="66" t="s">
        <v>2702</v>
      </c>
      <c r="I128" t="s">
        <v>2530</v>
      </c>
      <c r="J128" s="2">
        <v>5</v>
      </c>
      <c r="K128" s="2">
        <v>1</v>
      </c>
      <c r="L128" s="115">
        <v>0</v>
      </c>
      <c r="M128" s="168"/>
      <c r="N128" s="113">
        <f>K128*L128+(M128*('5. Uurtarieven + Toeslagen'!$D$9/60))</f>
        <v>0</v>
      </c>
    </row>
    <row r="129" spans="2:14" x14ac:dyDescent="0.25">
      <c r="B129" s="51" t="s">
        <v>2464</v>
      </c>
      <c r="C129" s="3" t="s">
        <v>2721</v>
      </c>
      <c r="D129" s="3" t="s">
        <v>2545</v>
      </c>
      <c r="E129" t="s">
        <v>2722</v>
      </c>
      <c r="F129" s="3" t="s">
        <v>2535</v>
      </c>
      <c r="G129" s="57" t="s">
        <v>2713</v>
      </c>
      <c r="H129" s="70" t="s">
        <v>2529</v>
      </c>
      <c r="I129" t="s">
        <v>2530</v>
      </c>
      <c r="J129" s="2">
        <v>5</v>
      </c>
      <c r="K129" s="2">
        <v>1</v>
      </c>
      <c r="L129" s="115">
        <v>0</v>
      </c>
      <c r="M129" s="168"/>
      <c r="N129" s="113">
        <f>K129*L129+(M129*('5. Uurtarieven + Toeslagen'!$D$9/60))</f>
        <v>0</v>
      </c>
    </row>
    <row r="130" spans="2:14" x14ac:dyDescent="0.25">
      <c r="B130" s="51" t="s">
        <v>2464</v>
      </c>
      <c r="C130" s="3" t="s">
        <v>2723</v>
      </c>
      <c r="D130" s="3" t="s">
        <v>2545</v>
      </c>
      <c r="E130" t="s">
        <v>2722</v>
      </c>
      <c r="F130" s="3" t="s">
        <v>2541</v>
      </c>
      <c r="G130" s="57" t="s">
        <v>2713</v>
      </c>
      <c r="H130" s="70" t="s">
        <v>2529</v>
      </c>
      <c r="I130" t="s">
        <v>2530</v>
      </c>
      <c r="J130" s="2">
        <v>5</v>
      </c>
      <c r="K130" s="2">
        <v>1</v>
      </c>
      <c r="L130" s="115">
        <v>0</v>
      </c>
      <c r="M130" s="168"/>
      <c r="N130" s="113">
        <f>K130*L130+(M130*('5. Uurtarieven + Toeslagen'!$D$9/60))</f>
        <v>0</v>
      </c>
    </row>
    <row r="131" spans="2:14" x14ac:dyDescent="0.25">
      <c r="B131" s="51" t="s">
        <v>2464</v>
      </c>
      <c r="C131" s="3" t="s">
        <v>2724</v>
      </c>
      <c r="D131" s="3" t="s">
        <v>2545</v>
      </c>
      <c r="E131" t="s">
        <v>2722</v>
      </c>
      <c r="F131" s="3" t="s">
        <v>2539</v>
      </c>
      <c r="G131" s="57" t="s">
        <v>2713</v>
      </c>
      <c r="H131" s="70" t="s">
        <v>2529</v>
      </c>
      <c r="I131" t="s">
        <v>2530</v>
      </c>
      <c r="J131" s="2">
        <v>5</v>
      </c>
      <c r="K131" s="2">
        <v>7</v>
      </c>
      <c r="L131" s="115">
        <v>0</v>
      </c>
      <c r="M131" s="168"/>
      <c r="N131" s="113">
        <f>K131*L131+(M131*('5. Uurtarieven + Toeslagen'!$D$9/60))</f>
        <v>0</v>
      </c>
    </row>
    <row r="132" spans="2:14" x14ac:dyDescent="0.25">
      <c r="B132" s="51" t="s">
        <v>2464</v>
      </c>
      <c r="C132" s="3" t="s">
        <v>2725</v>
      </c>
      <c r="D132" s="3" t="s">
        <v>2545</v>
      </c>
      <c r="E132" t="s">
        <v>2722</v>
      </c>
      <c r="F132" s="3" t="s">
        <v>2543</v>
      </c>
      <c r="G132" s="57" t="s">
        <v>2713</v>
      </c>
      <c r="H132" s="70" t="s">
        <v>2529</v>
      </c>
      <c r="I132" t="s">
        <v>2530</v>
      </c>
      <c r="J132" s="2">
        <v>8</v>
      </c>
      <c r="K132" s="2">
        <v>52</v>
      </c>
      <c r="L132" s="115">
        <v>0</v>
      </c>
      <c r="M132" s="168"/>
      <c r="N132" s="113">
        <f>K132*L132+(M132*('5. Uurtarieven + Toeslagen'!$D$9/60))</f>
        <v>0</v>
      </c>
    </row>
    <row r="133" spans="2:14" x14ac:dyDescent="0.25">
      <c r="B133" s="51" t="s">
        <v>2464</v>
      </c>
      <c r="C133" s="3" t="s">
        <v>2726</v>
      </c>
      <c r="D133" s="3" t="s">
        <v>2545</v>
      </c>
      <c r="E133" t="s">
        <v>2722</v>
      </c>
      <c r="F133" s="3" t="s">
        <v>2537</v>
      </c>
      <c r="G133" s="57" t="s">
        <v>2713</v>
      </c>
      <c r="H133" s="70" t="s">
        <v>2529</v>
      </c>
      <c r="I133" t="s">
        <v>2530</v>
      </c>
      <c r="J133" s="2">
        <v>10</v>
      </c>
      <c r="K133" s="2">
        <v>16</v>
      </c>
      <c r="L133" s="115">
        <v>0</v>
      </c>
      <c r="M133" s="168"/>
      <c r="N133" s="113">
        <f>K133*L133+(M133*('5. Uurtarieven + Toeslagen'!$D$9/60))</f>
        <v>0</v>
      </c>
    </row>
    <row r="134" spans="2:14" x14ac:dyDescent="0.25">
      <c r="B134" s="51" t="s">
        <v>2464</v>
      </c>
      <c r="C134" s="3" t="s">
        <v>2727</v>
      </c>
      <c r="D134" s="3" t="s">
        <v>2545</v>
      </c>
      <c r="E134" t="s">
        <v>2722</v>
      </c>
      <c r="F134" s="3" t="s">
        <v>2533</v>
      </c>
      <c r="G134" s="57" t="s">
        <v>2713</v>
      </c>
      <c r="H134" s="70" t="s">
        <v>2529</v>
      </c>
      <c r="I134" t="s">
        <v>2530</v>
      </c>
      <c r="J134" s="2">
        <v>10</v>
      </c>
      <c r="K134" s="2">
        <v>189</v>
      </c>
      <c r="L134" s="115">
        <v>0</v>
      </c>
      <c r="M134" s="168"/>
      <c r="N134" s="113">
        <f>K134*L134+(M134*('5. Uurtarieven + Toeslagen'!$D$9/60))</f>
        <v>0</v>
      </c>
    </row>
    <row r="135" spans="2:14" x14ac:dyDescent="0.25">
      <c r="B135" s="51" t="s">
        <v>2464</v>
      </c>
      <c r="C135" s="3" t="s">
        <v>2728</v>
      </c>
      <c r="D135" t="s">
        <v>2447</v>
      </c>
      <c r="E135" t="s">
        <v>2711</v>
      </c>
      <c r="F135" s="3" t="s">
        <v>2729</v>
      </c>
      <c r="G135" s="57" t="s">
        <v>2713</v>
      </c>
      <c r="H135" s="69" t="s">
        <v>2691</v>
      </c>
      <c r="I135" t="s">
        <v>2530</v>
      </c>
      <c r="J135" s="2">
        <v>5</v>
      </c>
      <c r="K135" s="2">
        <v>7</v>
      </c>
      <c r="L135" s="115">
        <v>0</v>
      </c>
      <c r="M135" s="168"/>
      <c r="N135" s="113">
        <f>K135*L135+(M135*('5. Uurtarieven + Toeslagen'!$D$9/60))</f>
        <v>0</v>
      </c>
    </row>
    <row r="136" spans="2:14" x14ac:dyDescent="0.25">
      <c r="B136" s="51" t="s">
        <v>2464</v>
      </c>
      <c r="C136" s="3" t="s">
        <v>2730</v>
      </c>
      <c r="D136" t="s">
        <v>2447</v>
      </c>
      <c r="E136" t="s">
        <v>2711</v>
      </c>
      <c r="F136" s="3" t="s">
        <v>2731</v>
      </c>
      <c r="G136" s="57" t="s">
        <v>2713</v>
      </c>
      <c r="H136" s="69" t="s">
        <v>2691</v>
      </c>
      <c r="I136" t="s">
        <v>2530</v>
      </c>
      <c r="J136" s="2">
        <v>5</v>
      </c>
      <c r="K136" s="2">
        <v>52</v>
      </c>
      <c r="L136" s="115">
        <v>0</v>
      </c>
      <c r="M136" s="168"/>
      <c r="N136" s="113">
        <f>K136*L136+(M136*('5. Uurtarieven + Toeslagen'!$D$9/60))</f>
        <v>0</v>
      </c>
    </row>
    <row r="137" spans="2:14" x14ac:dyDescent="0.25">
      <c r="B137" s="51" t="s">
        <v>2464</v>
      </c>
      <c r="C137" s="3" t="s">
        <v>2732</v>
      </c>
      <c r="D137" t="s">
        <v>2447</v>
      </c>
      <c r="E137" t="s">
        <v>2711</v>
      </c>
      <c r="F137" s="3" t="s">
        <v>2591</v>
      </c>
      <c r="G137" s="57" t="s">
        <v>2713</v>
      </c>
      <c r="H137" s="69" t="s">
        <v>2691</v>
      </c>
      <c r="I137" t="s">
        <v>2530</v>
      </c>
      <c r="J137" s="2">
        <v>6</v>
      </c>
      <c r="K137" s="2">
        <v>16</v>
      </c>
      <c r="L137" s="115">
        <v>0</v>
      </c>
      <c r="M137" s="168"/>
      <c r="N137" s="113">
        <f>K137*L137+(M137*('5. Uurtarieven + Toeslagen'!$D$9/60))</f>
        <v>0</v>
      </c>
    </row>
    <row r="138" spans="2:14" x14ac:dyDescent="0.25">
      <c r="B138" s="51" t="s">
        <v>2464</v>
      </c>
      <c r="C138" s="3" t="s">
        <v>2733</v>
      </c>
      <c r="D138" t="s">
        <v>2447</v>
      </c>
      <c r="E138" t="s">
        <v>2711</v>
      </c>
      <c r="F138" s="3" t="s">
        <v>2734</v>
      </c>
      <c r="G138" s="57" t="s">
        <v>2713</v>
      </c>
      <c r="H138" s="69" t="s">
        <v>2691</v>
      </c>
      <c r="I138" t="s">
        <v>2530</v>
      </c>
      <c r="J138" s="2">
        <v>6</v>
      </c>
      <c r="K138" s="2">
        <v>93</v>
      </c>
      <c r="L138" s="115">
        <v>0</v>
      </c>
      <c r="M138" s="168"/>
      <c r="N138" s="113">
        <f>K138*L138+(M138*('5. Uurtarieven + Toeslagen'!$D$9/60))</f>
        <v>0</v>
      </c>
    </row>
    <row r="139" spans="2:14" x14ac:dyDescent="0.25">
      <c r="B139" s="51" t="s">
        <v>2464</v>
      </c>
      <c r="C139" s="3" t="s">
        <v>2735</v>
      </c>
      <c r="D139" t="s">
        <v>2447</v>
      </c>
      <c r="E139" t="s">
        <v>2711</v>
      </c>
      <c r="F139" s="3" t="s">
        <v>2595</v>
      </c>
      <c r="G139" s="57" t="s">
        <v>2713</v>
      </c>
      <c r="H139" s="69" t="s">
        <v>2691</v>
      </c>
      <c r="I139" t="s">
        <v>2530</v>
      </c>
      <c r="J139" s="2">
        <v>6</v>
      </c>
      <c r="K139" s="2">
        <v>189</v>
      </c>
      <c r="L139" s="115">
        <v>0</v>
      </c>
      <c r="M139" s="168"/>
      <c r="N139" s="113">
        <f>K139*L139+(M139*('5. Uurtarieven + Toeslagen'!$D$9/60))</f>
        <v>0</v>
      </c>
    </row>
    <row r="140" spans="2:14" x14ac:dyDescent="0.25">
      <c r="B140" s="51" t="s">
        <v>2464</v>
      </c>
      <c r="C140" s="3" t="s">
        <v>2736</v>
      </c>
      <c r="D140" t="s">
        <v>2447</v>
      </c>
      <c r="E140" t="s">
        <v>2711</v>
      </c>
      <c r="F140" s="3" t="s">
        <v>2506</v>
      </c>
      <c r="G140" s="57" t="s">
        <v>2713</v>
      </c>
      <c r="H140" s="66" t="s">
        <v>2702</v>
      </c>
      <c r="I140" t="s">
        <v>2530</v>
      </c>
      <c r="J140" s="2">
        <v>6</v>
      </c>
      <c r="K140" s="2">
        <v>1</v>
      </c>
      <c r="L140" s="115">
        <v>0</v>
      </c>
      <c r="M140" s="168"/>
      <c r="N140" s="113">
        <f>K140*L140+(M140*('5. Uurtarieven + Toeslagen'!$D$9/60))</f>
        <v>0</v>
      </c>
    </row>
    <row r="141" spans="2:14" x14ac:dyDescent="0.25">
      <c r="B141" s="51" t="s">
        <v>2464</v>
      </c>
      <c r="C141" s="3" t="s">
        <v>2737</v>
      </c>
      <c r="D141" t="s">
        <v>2447</v>
      </c>
      <c r="E141" t="s">
        <v>2711</v>
      </c>
      <c r="F141" s="3" t="s">
        <v>2738</v>
      </c>
      <c r="G141" s="57" t="s">
        <v>2713</v>
      </c>
      <c r="H141" s="66" t="s">
        <v>2702</v>
      </c>
      <c r="I141" t="s">
        <v>2530</v>
      </c>
      <c r="J141" s="2">
        <v>6</v>
      </c>
      <c r="K141" s="2">
        <v>3</v>
      </c>
      <c r="L141" s="115">
        <v>0</v>
      </c>
      <c r="M141" s="168"/>
      <c r="N141" s="113">
        <f>K141*L141+(M141*('5. Uurtarieven + Toeslagen'!$D$9/60))</f>
        <v>0</v>
      </c>
    </row>
    <row r="142" spans="2:14" x14ac:dyDescent="0.25">
      <c r="B142" s="51" t="s">
        <v>2464</v>
      </c>
      <c r="C142" s="3" t="s">
        <v>2739</v>
      </c>
      <c r="D142" t="s">
        <v>2447</v>
      </c>
      <c r="E142" t="s">
        <v>2711</v>
      </c>
      <c r="F142" s="3" t="s">
        <v>2740</v>
      </c>
      <c r="G142" s="57" t="s">
        <v>2713</v>
      </c>
      <c r="H142" s="66" t="s">
        <v>2702</v>
      </c>
      <c r="I142" t="s">
        <v>2530</v>
      </c>
      <c r="J142" s="2">
        <v>6</v>
      </c>
      <c r="K142" s="2">
        <v>3</v>
      </c>
      <c r="L142" s="115">
        <v>0</v>
      </c>
      <c r="M142" s="168"/>
      <c r="N142" s="113">
        <f>K142*L142+(M142*('5. Uurtarieven + Toeslagen'!$D$9/60))</f>
        <v>0</v>
      </c>
    </row>
    <row r="143" spans="2:14" x14ac:dyDescent="0.25">
      <c r="B143" s="51" t="s">
        <v>2464</v>
      </c>
      <c r="C143" s="3" t="s">
        <v>2741</v>
      </c>
      <c r="D143" t="s">
        <v>2447</v>
      </c>
      <c r="E143" t="s">
        <v>2711</v>
      </c>
      <c r="F143" s="3" t="s">
        <v>2742</v>
      </c>
      <c r="G143" s="57" t="s">
        <v>2713</v>
      </c>
      <c r="H143" s="66" t="s">
        <v>2702</v>
      </c>
      <c r="I143" t="s">
        <v>2530</v>
      </c>
      <c r="J143" s="2">
        <v>3</v>
      </c>
      <c r="K143" s="2">
        <v>2</v>
      </c>
      <c r="L143" s="115">
        <v>0</v>
      </c>
      <c r="M143" s="168"/>
      <c r="N143" s="113">
        <f>K143*L143+(M143*('5. Uurtarieven + Toeslagen'!$D$9/60))</f>
        <v>0</v>
      </c>
    </row>
    <row r="144" spans="2:14" x14ac:dyDescent="0.25">
      <c r="B144" s="51" t="s">
        <v>2464</v>
      </c>
      <c r="C144" s="3" t="s">
        <v>2743</v>
      </c>
      <c r="D144" t="s">
        <v>2447</v>
      </c>
      <c r="E144" t="s">
        <v>2711</v>
      </c>
      <c r="F144" s="3" t="s">
        <v>2553</v>
      </c>
      <c r="G144" s="57" t="s">
        <v>2713</v>
      </c>
      <c r="H144" s="69" t="s">
        <v>2691</v>
      </c>
      <c r="I144" t="s">
        <v>2530</v>
      </c>
      <c r="J144" s="2">
        <v>6</v>
      </c>
      <c r="K144" s="2">
        <v>40</v>
      </c>
      <c r="L144" s="115">
        <v>0</v>
      </c>
      <c r="M144" s="168"/>
      <c r="N144" s="113">
        <f>K144*L144+(M144*('5. Uurtarieven + Toeslagen'!$D$9/60))</f>
        <v>0</v>
      </c>
    </row>
    <row r="145" spans="2:14" x14ac:dyDescent="0.25">
      <c r="B145" s="51" t="s">
        <v>2464</v>
      </c>
      <c r="C145" s="3" t="s">
        <v>2744</v>
      </c>
      <c r="D145" t="s">
        <v>2447</v>
      </c>
      <c r="E145" t="s">
        <v>2711</v>
      </c>
      <c r="F145" s="3" t="s">
        <v>2622</v>
      </c>
      <c r="G145" s="57" t="s">
        <v>2713</v>
      </c>
      <c r="H145" s="69" t="s">
        <v>2691</v>
      </c>
      <c r="I145" t="s">
        <v>2530</v>
      </c>
      <c r="J145" s="2">
        <v>3</v>
      </c>
      <c r="K145" s="2">
        <v>11</v>
      </c>
      <c r="L145" s="115">
        <v>0</v>
      </c>
      <c r="M145" s="168"/>
      <c r="N145" s="113">
        <f>K145*L145+(M145*('5. Uurtarieven + Toeslagen'!$D$9/60))</f>
        <v>0</v>
      </c>
    </row>
    <row r="146" spans="2:14" x14ac:dyDescent="0.25">
      <c r="B146" s="51" t="s">
        <v>2464</v>
      </c>
      <c r="C146" s="3" t="s">
        <v>2745</v>
      </c>
      <c r="D146" t="s">
        <v>2447</v>
      </c>
      <c r="E146" t="s">
        <v>2711</v>
      </c>
      <c r="F146" s="3" t="s">
        <v>2555</v>
      </c>
      <c r="G146" s="57" t="s">
        <v>2713</v>
      </c>
      <c r="H146" s="69" t="s">
        <v>2691</v>
      </c>
      <c r="I146" t="s">
        <v>2530</v>
      </c>
      <c r="J146" s="2">
        <v>6</v>
      </c>
      <c r="K146" s="2">
        <v>3</v>
      </c>
      <c r="L146" s="115">
        <v>0</v>
      </c>
      <c r="M146" s="168"/>
      <c r="N146" s="113">
        <f>K146*L146+(M146*('5. Uurtarieven + Toeslagen'!$D$9/60))</f>
        <v>0</v>
      </c>
    </row>
    <row r="147" spans="2:14" x14ac:dyDescent="0.25">
      <c r="B147" s="51" t="s">
        <v>2464</v>
      </c>
      <c r="C147" s="3" t="s">
        <v>2746</v>
      </c>
      <c r="D147" t="s">
        <v>2447</v>
      </c>
      <c r="E147" t="s">
        <v>2711</v>
      </c>
      <c r="F147" s="3" t="s">
        <v>2747</v>
      </c>
      <c r="G147" s="57" t="s">
        <v>2713</v>
      </c>
      <c r="H147" s="69" t="s">
        <v>2691</v>
      </c>
      <c r="I147" t="s">
        <v>2530</v>
      </c>
      <c r="J147" s="2">
        <v>5</v>
      </c>
      <c r="K147" s="2">
        <v>1</v>
      </c>
      <c r="L147" s="115">
        <v>0</v>
      </c>
      <c r="M147" s="168"/>
      <c r="N147" s="113">
        <f>K147*L147+(M147*('5. Uurtarieven + Toeslagen'!$D$9/60))</f>
        <v>0</v>
      </c>
    </row>
    <row r="148" spans="2:14" x14ac:dyDescent="0.25">
      <c r="B148" s="51" t="s">
        <v>2464</v>
      </c>
      <c r="C148" s="3" t="s">
        <v>2748</v>
      </c>
      <c r="D148" t="s">
        <v>2447</v>
      </c>
      <c r="E148" s="58" t="s">
        <v>2749</v>
      </c>
      <c r="F148" s="3" t="s">
        <v>2750</v>
      </c>
      <c r="G148" s="57" t="s">
        <v>2751</v>
      </c>
      <c r="H148" s="109" t="s">
        <v>2602</v>
      </c>
      <c r="I148" t="s">
        <v>2603</v>
      </c>
      <c r="J148" s="2" t="s">
        <v>2451</v>
      </c>
      <c r="K148" s="2">
        <v>1</v>
      </c>
      <c r="L148" s="115">
        <v>0</v>
      </c>
      <c r="M148" s="168"/>
      <c r="N148" s="113">
        <f>K148*L148+(M148*('5. Uurtarieven + Toeslagen'!$D$9/60))</f>
        <v>0</v>
      </c>
    </row>
    <row r="149" spans="2:14" x14ac:dyDescent="0.25">
      <c r="B149" s="51" t="s">
        <v>2464</v>
      </c>
      <c r="C149" s="3" t="s">
        <v>2752</v>
      </c>
      <c r="D149" t="s">
        <v>2447</v>
      </c>
      <c r="E149" t="s">
        <v>2753</v>
      </c>
      <c r="F149" s="3" t="s">
        <v>2553</v>
      </c>
      <c r="G149" s="57" t="s">
        <v>2754</v>
      </c>
      <c r="H149" s="70" t="s">
        <v>2529</v>
      </c>
      <c r="I149" t="s">
        <v>2530</v>
      </c>
      <c r="J149" s="2">
        <v>8</v>
      </c>
      <c r="K149" s="2">
        <v>126</v>
      </c>
      <c r="L149" s="115">
        <v>0</v>
      </c>
      <c r="M149" s="168"/>
      <c r="N149" s="113">
        <f>K149*L149+(M149*('5. Uurtarieven + Toeslagen'!$D$9/60))</f>
        <v>0</v>
      </c>
    </row>
    <row r="150" spans="2:14" x14ac:dyDescent="0.25">
      <c r="B150" s="51" t="s">
        <v>2464</v>
      </c>
      <c r="C150" s="3" t="s">
        <v>2755</v>
      </c>
      <c r="D150" t="s">
        <v>2447</v>
      </c>
      <c r="E150" t="s">
        <v>2753</v>
      </c>
      <c r="F150" s="3" t="s">
        <v>2622</v>
      </c>
      <c r="G150" s="57" t="s">
        <v>2754</v>
      </c>
      <c r="H150" s="70" t="s">
        <v>2529</v>
      </c>
      <c r="I150" t="s">
        <v>2530</v>
      </c>
      <c r="J150" s="2">
        <v>4</v>
      </c>
      <c r="K150" s="2">
        <v>13</v>
      </c>
      <c r="L150" s="115">
        <v>0</v>
      </c>
      <c r="M150" s="168"/>
      <c r="N150" s="113">
        <f>K150*L150+(M150*('5. Uurtarieven + Toeslagen'!$D$9/60))</f>
        <v>0</v>
      </c>
    </row>
    <row r="151" spans="2:14" x14ac:dyDescent="0.25">
      <c r="B151" s="51" t="s">
        <v>2464</v>
      </c>
      <c r="C151" s="3" t="s">
        <v>2756</v>
      </c>
      <c r="D151" t="s">
        <v>2545</v>
      </c>
      <c r="E151" t="s">
        <v>2722</v>
      </c>
      <c r="F151" s="3" t="s">
        <v>2561</v>
      </c>
      <c r="G151" s="57" t="s">
        <v>2754</v>
      </c>
      <c r="H151" s="69" t="s">
        <v>2691</v>
      </c>
      <c r="I151" t="s">
        <v>2530</v>
      </c>
      <c r="J151" s="2">
        <v>6</v>
      </c>
      <c r="K151" s="2">
        <v>13</v>
      </c>
      <c r="L151" s="115">
        <v>0</v>
      </c>
      <c r="M151" s="168"/>
      <c r="N151" s="113">
        <f>K151*L151+(M151*('5. Uurtarieven + Toeslagen'!$D$9/60))</f>
        <v>0</v>
      </c>
    </row>
    <row r="152" spans="2:14" x14ac:dyDescent="0.25">
      <c r="B152" s="51" t="s">
        <v>2464</v>
      </c>
      <c r="C152" s="3" t="s">
        <v>2757</v>
      </c>
      <c r="D152" t="s">
        <v>2545</v>
      </c>
      <c r="E152" t="s">
        <v>2722</v>
      </c>
      <c r="F152" s="3" t="s">
        <v>2646</v>
      </c>
      <c r="G152" s="57" t="s">
        <v>2754</v>
      </c>
      <c r="H152" s="69" t="s">
        <v>2691</v>
      </c>
      <c r="I152" t="s">
        <v>2530</v>
      </c>
      <c r="J152" s="2">
        <v>10</v>
      </c>
      <c r="K152" s="2">
        <v>1</v>
      </c>
      <c r="L152" s="115">
        <v>0</v>
      </c>
      <c r="M152" s="168"/>
      <c r="N152" s="113">
        <f>K152*L152+(M152*('5. Uurtarieven + Toeslagen'!$D$9/60))</f>
        <v>0</v>
      </c>
    </row>
    <row r="153" spans="2:14" x14ac:dyDescent="0.25">
      <c r="B153" s="51" t="s">
        <v>2464</v>
      </c>
      <c r="C153" s="3" t="s">
        <v>2758</v>
      </c>
      <c r="D153" t="s">
        <v>2545</v>
      </c>
      <c r="E153" t="s">
        <v>2722</v>
      </c>
      <c r="F153" s="3" t="s">
        <v>2643</v>
      </c>
      <c r="G153" s="57" t="s">
        <v>2754</v>
      </c>
      <c r="H153" s="69" t="s">
        <v>2691</v>
      </c>
      <c r="I153" t="s">
        <v>2530</v>
      </c>
      <c r="J153" s="2">
        <v>10</v>
      </c>
      <c r="K153" s="2">
        <v>1</v>
      </c>
      <c r="L153" s="115">
        <v>0</v>
      </c>
      <c r="M153" s="168"/>
      <c r="N153" s="113">
        <f>K153*L153+(M153*('5. Uurtarieven + Toeslagen'!$D$9/60))</f>
        <v>0</v>
      </c>
    </row>
    <row r="154" spans="2:14" x14ac:dyDescent="0.25">
      <c r="B154" s="51" t="s">
        <v>2464</v>
      </c>
      <c r="C154" s="3" t="s">
        <v>2759</v>
      </c>
      <c r="D154" t="s">
        <v>2545</v>
      </c>
      <c r="E154" t="s">
        <v>2722</v>
      </c>
      <c r="F154" s="3" t="s">
        <v>2559</v>
      </c>
      <c r="G154" s="57" t="s">
        <v>2754</v>
      </c>
      <c r="H154" s="69" t="s">
        <v>2691</v>
      </c>
      <c r="I154" t="s">
        <v>2530</v>
      </c>
      <c r="J154" s="2">
        <v>12</v>
      </c>
      <c r="K154" s="2">
        <v>27</v>
      </c>
      <c r="L154" s="115">
        <v>0</v>
      </c>
      <c r="M154" s="168"/>
      <c r="N154" s="113">
        <f>K154*L154+(M154*('5. Uurtarieven + Toeslagen'!$D$9/60))</f>
        <v>0</v>
      </c>
    </row>
    <row r="155" spans="2:14" x14ac:dyDescent="0.25">
      <c r="B155" s="51" t="s">
        <v>2464</v>
      </c>
      <c r="C155" s="3" t="s">
        <v>2760</v>
      </c>
      <c r="D155" t="s">
        <v>2545</v>
      </c>
      <c r="E155" t="s">
        <v>2722</v>
      </c>
      <c r="F155" s="3" t="s">
        <v>2557</v>
      </c>
      <c r="G155" s="57" t="s">
        <v>2754</v>
      </c>
      <c r="H155" s="69" t="s">
        <v>2691</v>
      </c>
      <c r="I155" t="s">
        <v>2530</v>
      </c>
      <c r="J155" s="2">
        <v>12</v>
      </c>
      <c r="K155" s="2">
        <v>126</v>
      </c>
      <c r="L155" s="115">
        <v>0</v>
      </c>
      <c r="M155" s="168"/>
      <c r="N155" s="113">
        <f>K155*L155+(M155*('5. Uurtarieven + Toeslagen'!$D$9/60))</f>
        <v>0</v>
      </c>
    </row>
    <row r="156" spans="2:14" x14ac:dyDescent="0.25">
      <c r="B156" s="51" t="s">
        <v>2464</v>
      </c>
      <c r="C156" s="3" t="s">
        <v>2761</v>
      </c>
      <c r="D156" t="s">
        <v>2447</v>
      </c>
      <c r="E156" t="s">
        <v>2753</v>
      </c>
      <c r="F156" s="3" t="s">
        <v>2742</v>
      </c>
      <c r="G156" s="57" t="s">
        <v>2754</v>
      </c>
      <c r="H156" s="119" t="s">
        <v>2644</v>
      </c>
      <c r="I156" t="s">
        <v>2530</v>
      </c>
      <c r="J156" s="2">
        <v>3</v>
      </c>
      <c r="K156" s="2">
        <v>1</v>
      </c>
      <c r="L156" s="115">
        <v>0</v>
      </c>
      <c r="M156" s="168"/>
      <c r="N156" s="113">
        <f>K156*L156+(M156*('5. Uurtarieven + Toeslagen'!$D$9/60))</f>
        <v>0</v>
      </c>
    </row>
    <row r="157" spans="2:14" x14ac:dyDescent="0.25">
      <c r="B157" s="51" t="s">
        <v>2464</v>
      </c>
      <c r="C157" s="3" t="s">
        <v>2762</v>
      </c>
      <c r="D157" t="s">
        <v>2447</v>
      </c>
      <c r="E157" t="s">
        <v>2753</v>
      </c>
      <c r="F157" s="3" t="s">
        <v>2763</v>
      </c>
      <c r="G157" s="57" t="s">
        <v>2754</v>
      </c>
      <c r="H157" s="119" t="s">
        <v>2644</v>
      </c>
      <c r="I157" t="s">
        <v>2530</v>
      </c>
      <c r="J157" s="2">
        <v>5</v>
      </c>
      <c r="K157" s="2">
        <v>1</v>
      </c>
      <c r="L157" s="115">
        <v>0</v>
      </c>
      <c r="M157" s="168"/>
      <c r="N157" s="113">
        <f>K157*L157+(M157*('5. Uurtarieven + Toeslagen'!$D$9/60))</f>
        <v>0</v>
      </c>
    </row>
    <row r="158" spans="2:14" x14ac:dyDescent="0.25">
      <c r="B158" s="51" t="s">
        <v>2464</v>
      </c>
      <c r="C158" s="3" t="s">
        <v>2764</v>
      </c>
      <c r="D158" t="s">
        <v>2447</v>
      </c>
      <c r="E158" t="s">
        <v>2753</v>
      </c>
      <c r="F158" s="3" t="s">
        <v>2765</v>
      </c>
      <c r="G158" s="57" t="s">
        <v>2754</v>
      </c>
      <c r="H158" s="119" t="s">
        <v>2644</v>
      </c>
      <c r="I158" t="s">
        <v>2530</v>
      </c>
      <c r="J158" s="2">
        <v>5</v>
      </c>
      <c r="K158" s="2">
        <v>1</v>
      </c>
      <c r="L158" s="115">
        <v>0</v>
      </c>
      <c r="M158" s="168"/>
      <c r="N158" s="113">
        <f>K158*L158+(M158*('5. Uurtarieven + Toeslagen'!$D$9/60))</f>
        <v>0</v>
      </c>
    </row>
    <row r="159" spans="2:14" x14ac:dyDescent="0.25">
      <c r="B159" s="51" t="s">
        <v>2464</v>
      </c>
      <c r="C159" s="3" t="s">
        <v>2766</v>
      </c>
      <c r="D159" t="s">
        <v>2447</v>
      </c>
      <c r="E159" t="s">
        <v>2753</v>
      </c>
      <c r="F159" s="3" t="s">
        <v>2499</v>
      </c>
      <c r="G159" s="57" t="s">
        <v>2754</v>
      </c>
      <c r="H159" s="119" t="s">
        <v>2644</v>
      </c>
      <c r="I159" t="s">
        <v>2530</v>
      </c>
      <c r="J159" s="2">
        <v>5</v>
      </c>
      <c r="K159" s="2">
        <v>1</v>
      </c>
      <c r="L159" s="115">
        <v>0</v>
      </c>
      <c r="M159" s="168"/>
      <c r="N159" s="113">
        <f>K159*L159+(M159*('5. Uurtarieven + Toeslagen'!$D$9/60))</f>
        <v>0</v>
      </c>
    </row>
    <row r="160" spans="2:14" x14ac:dyDescent="0.25">
      <c r="B160" s="51" t="s">
        <v>2464</v>
      </c>
      <c r="C160" s="3" t="s">
        <v>2767</v>
      </c>
      <c r="D160" t="s">
        <v>2447</v>
      </c>
      <c r="E160" t="s">
        <v>2753</v>
      </c>
      <c r="F160" s="3" t="s">
        <v>2555</v>
      </c>
      <c r="G160" s="57" t="s">
        <v>2754</v>
      </c>
      <c r="H160" s="70" t="s">
        <v>2529</v>
      </c>
      <c r="I160" t="s">
        <v>2530</v>
      </c>
      <c r="J160" s="2">
        <v>8</v>
      </c>
      <c r="K160" s="2">
        <v>27</v>
      </c>
      <c r="L160" s="115">
        <v>0</v>
      </c>
      <c r="M160" s="168"/>
      <c r="N160" s="113">
        <f>K160*L160+(M160*('5. Uurtarieven + Toeslagen'!$D$9/60))</f>
        <v>0</v>
      </c>
    </row>
    <row r="161" spans="2:15" x14ac:dyDescent="0.25">
      <c r="B161" s="51" t="s">
        <v>2464</v>
      </c>
      <c r="C161" s="3" t="s">
        <v>2768</v>
      </c>
      <c r="D161" t="s">
        <v>2447</v>
      </c>
      <c r="E161" t="s">
        <v>2753</v>
      </c>
      <c r="F161" s="3" t="s">
        <v>2506</v>
      </c>
      <c r="G161" s="57" t="s">
        <v>2754</v>
      </c>
      <c r="H161" s="119" t="s">
        <v>2644</v>
      </c>
      <c r="I161" t="s">
        <v>2530</v>
      </c>
      <c r="J161" s="2">
        <v>6</v>
      </c>
      <c r="K161" s="2">
        <v>1</v>
      </c>
      <c r="L161" s="115">
        <v>0</v>
      </c>
      <c r="M161" s="168"/>
      <c r="N161" s="113">
        <f>K161*L161+(M161*('5. Uurtarieven + Toeslagen'!$D$9/60))</f>
        <v>0</v>
      </c>
    </row>
    <row r="162" spans="2:15" x14ac:dyDescent="0.25">
      <c r="B162" s="51" t="s">
        <v>2464</v>
      </c>
      <c r="C162" s="3" t="s">
        <v>2769</v>
      </c>
      <c r="D162" t="s">
        <v>2447</v>
      </c>
      <c r="E162" t="s">
        <v>2753</v>
      </c>
      <c r="F162" s="3" t="s">
        <v>2583</v>
      </c>
      <c r="G162" s="57" t="s">
        <v>2754</v>
      </c>
      <c r="H162" s="119" t="s">
        <v>2644</v>
      </c>
      <c r="I162" t="s">
        <v>2530</v>
      </c>
      <c r="J162" s="2">
        <v>4</v>
      </c>
      <c r="K162" s="2">
        <v>121</v>
      </c>
      <c r="L162" s="115">
        <v>0</v>
      </c>
      <c r="M162" s="168"/>
      <c r="N162" s="113">
        <f>K162*L162+(M162*('5. Uurtarieven + Toeslagen'!$D$9/60))</f>
        <v>0</v>
      </c>
    </row>
    <row r="163" spans="2:15" x14ac:dyDescent="0.25">
      <c r="B163" s="51" t="s">
        <v>2464</v>
      </c>
      <c r="C163" s="3" t="s">
        <v>2770</v>
      </c>
      <c r="D163" t="s">
        <v>2447</v>
      </c>
      <c r="E163" t="s">
        <v>2753</v>
      </c>
      <c r="F163" s="3" t="s">
        <v>2747</v>
      </c>
      <c r="G163" s="57" t="s">
        <v>2754</v>
      </c>
      <c r="H163" s="70" t="s">
        <v>2529</v>
      </c>
      <c r="I163" t="s">
        <v>2530</v>
      </c>
      <c r="J163" s="2">
        <v>6</v>
      </c>
      <c r="K163" s="2">
        <v>1</v>
      </c>
      <c r="L163" s="115">
        <v>0</v>
      </c>
      <c r="M163" s="168"/>
      <c r="N163" s="113">
        <f>K163*L163+(M163*('5. Uurtarieven + Toeslagen'!$D$9/60))</f>
        <v>0</v>
      </c>
    </row>
    <row r="164" spans="2:15" x14ac:dyDescent="0.25">
      <c r="B164" s="51" t="s">
        <v>2464</v>
      </c>
      <c r="C164" s="3" t="s">
        <v>2771</v>
      </c>
      <c r="D164" t="s">
        <v>2447</v>
      </c>
      <c r="E164" t="s">
        <v>2753</v>
      </c>
      <c r="F164" s="3" t="s">
        <v>2772</v>
      </c>
      <c r="G164" s="57" t="s">
        <v>2754</v>
      </c>
      <c r="H164" s="119" t="s">
        <v>2644</v>
      </c>
      <c r="I164" t="s">
        <v>2530</v>
      </c>
      <c r="J164" s="2">
        <v>5</v>
      </c>
      <c r="K164" s="2">
        <v>7</v>
      </c>
      <c r="L164" s="115">
        <v>0</v>
      </c>
      <c r="M164" s="168"/>
      <c r="N164" s="113">
        <f>K164*L164+(M164*('5. Uurtarieven + Toeslagen'!$D$9/60))</f>
        <v>0</v>
      </c>
    </row>
    <row r="165" spans="2:15" x14ac:dyDescent="0.25">
      <c r="B165" s="51" t="s">
        <v>2464</v>
      </c>
      <c r="C165" s="3" t="s">
        <v>2773</v>
      </c>
      <c r="D165" t="s">
        <v>2447</v>
      </c>
      <c r="E165" t="s">
        <v>2753</v>
      </c>
      <c r="F165" s="3" t="s">
        <v>2729</v>
      </c>
      <c r="G165" s="57" t="s">
        <v>2754</v>
      </c>
      <c r="H165" s="119" t="s">
        <v>2644</v>
      </c>
      <c r="I165" t="s">
        <v>2530</v>
      </c>
      <c r="J165" s="2">
        <v>5</v>
      </c>
      <c r="K165" s="2">
        <v>5</v>
      </c>
      <c r="L165" s="115">
        <v>0</v>
      </c>
      <c r="M165" s="168"/>
      <c r="N165" s="113">
        <f>K165*L165+(M165*('5. Uurtarieven + Toeslagen'!$D$9/60))</f>
        <v>0</v>
      </c>
    </row>
    <row r="166" spans="2:15" x14ac:dyDescent="0.25">
      <c r="B166" s="51" t="s">
        <v>2464</v>
      </c>
      <c r="C166" s="3" t="s">
        <v>2774</v>
      </c>
      <c r="D166" t="s">
        <v>2447</v>
      </c>
      <c r="E166" t="s">
        <v>2753</v>
      </c>
      <c r="F166" s="3" t="s">
        <v>2591</v>
      </c>
      <c r="G166" s="57" t="s">
        <v>2754</v>
      </c>
      <c r="H166" s="119" t="s">
        <v>2644</v>
      </c>
      <c r="I166" t="s">
        <v>2530</v>
      </c>
      <c r="J166" s="2">
        <v>5</v>
      </c>
      <c r="K166" s="2">
        <v>28</v>
      </c>
      <c r="L166" s="115">
        <v>0</v>
      </c>
      <c r="M166" s="168"/>
      <c r="N166" s="113">
        <f>K166*L166+(M166*('5. Uurtarieven + Toeslagen'!$D$9/60))</f>
        <v>0</v>
      </c>
    </row>
    <row r="167" spans="2:15" x14ac:dyDescent="0.25">
      <c r="B167" s="51" t="s">
        <v>2464</v>
      </c>
      <c r="C167" s="3" t="s">
        <v>2775</v>
      </c>
      <c r="D167" t="s">
        <v>2545</v>
      </c>
      <c r="E167" t="s">
        <v>2722</v>
      </c>
      <c r="F167" s="3" t="s">
        <v>2547</v>
      </c>
      <c r="G167" s="57" t="s">
        <v>2754</v>
      </c>
      <c r="H167" s="119" t="s">
        <v>2644</v>
      </c>
      <c r="I167" t="s">
        <v>2530</v>
      </c>
      <c r="J167" s="2">
        <v>12</v>
      </c>
      <c r="K167" s="2">
        <v>1</v>
      </c>
      <c r="L167" s="115">
        <v>0</v>
      </c>
      <c r="M167" s="168"/>
      <c r="N167" s="113">
        <f>K167*L167+(M167*('5. Uurtarieven + Toeslagen'!$D$9/60))</f>
        <v>0</v>
      </c>
    </row>
    <row r="168" spans="2:15" x14ac:dyDescent="0.25">
      <c r="B168" s="51" t="s">
        <v>2464</v>
      </c>
      <c r="C168" s="3" t="s">
        <v>2776</v>
      </c>
      <c r="D168" t="s">
        <v>2447</v>
      </c>
      <c r="E168" t="s">
        <v>2753</v>
      </c>
      <c r="F168" s="3" t="s">
        <v>2574</v>
      </c>
      <c r="G168" s="57" t="s">
        <v>2754</v>
      </c>
      <c r="H168" s="119" t="s">
        <v>2644</v>
      </c>
      <c r="I168" t="s">
        <v>2530</v>
      </c>
      <c r="J168" s="2">
        <v>8</v>
      </c>
      <c r="K168" s="2">
        <v>741</v>
      </c>
      <c r="L168" s="115">
        <v>0</v>
      </c>
      <c r="M168" s="168"/>
      <c r="N168" s="113">
        <f>K168*L168+(M168*('5. Uurtarieven + Toeslagen'!$D$9/60))</f>
        <v>0</v>
      </c>
    </row>
    <row r="169" spans="2:15" x14ac:dyDescent="0.25">
      <c r="B169" s="51" t="s">
        <v>2464</v>
      </c>
      <c r="C169" s="3" t="s">
        <v>2777</v>
      </c>
      <c r="D169" t="s">
        <v>2545</v>
      </c>
      <c r="E169" t="s">
        <v>2722</v>
      </c>
      <c r="F169" s="3" t="s">
        <v>2533</v>
      </c>
      <c r="G169" s="57" t="s">
        <v>2754</v>
      </c>
      <c r="H169" s="119" t="s">
        <v>2644</v>
      </c>
      <c r="I169" t="s">
        <v>2530</v>
      </c>
      <c r="J169" s="2">
        <v>10</v>
      </c>
      <c r="K169" s="2">
        <v>741</v>
      </c>
      <c r="L169" s="115">
        <v>0</v>
      </c>
      <c r="M169" s="168"/>
      <c r="N169" s="113">
        <f>K169*L169+(M169*('5. Uurtarieven + Toeslagen'!$D$9/60))</f>
        <v>0</v>
      </c>
    </row>
    <row r="170" spans="2:15" ht="15.75" thickBot="1" x14ac:dyDescent="0.3">
      <c r="B170" s="52" t="s">
        <v>2464</v>
      </c>
      <c r="C170" s="155" t="s">
        <v>2778</v>
      </c>
      <c r="D170" s="107" t="s">
        <v>2447</v>
      </c>
      <c r="E170" s="107" t="s">
        <v>2753</v>
      </c>
      <c r="F170" s="155" t="s">
        <v>2712</v>
      </c>
      <c r="G170" s="156" t="s">
        <v>2754</v>
      </c>
      <c r="H170" s="157" t="s">
        <v>2529</v>
      </c>
      <c r="I170" s="107" t="s">
        <v>2530</v>
      </c>
      <c r="J170" s="111">
        <v>6</v>
      </c>
      <c r="K170" s="111">
        <v>1</v>
      </c>
      <c r="L170" s="116">
        <v>0</v>
      </c>
      <c r="M170" s="169"/>
      <c r="N170" s="114">
        <f>K170*L170+(M170*('5. Uurtarieven + Toeslagen'!$D$9/60))</f>
        <v>0</v>
      </c>
    </row>
    <row r="171" spans="2:15" ht="15.75" thickBot="1" x14ac:dyDescent="0.3">
      <c r="L171" s="112"/>
      <c r="M171" s="112"/>
    </row>
    <row r="172" spans="2:15" x14ac:dyDescent="0.25">
      <c r="B172" s="139" t="s">
        <v>2779</v>
      </c>
      <c r="C172" s="158" t="s">
        <v>23</v>
      </c>
      <c r="D172" s="215"/>
      <c r="E172" s="216"/>
      <c r="F172" s="158" t="s">
        <v>24</v>
      </c>
      <c r="G172" s="215"/>
      <c r="H172" s="216"/>
      <c r="J172"/>
      <c r="L172" s="2"/>
      <c r="M172" s="2"/>
      <c r="N172"/>
      <c r="O172" s="2"/>
    </row>
    <row r="173" spans="2:15" x14ac:dyDescent="0.25">
      <c r="B173" s="140" t="s">
        <v>2780</v>
      </c>
      <c r="C173" s="159" t="s">
        <v>26</v>
      </c>
      <c r="D173" s="217"/>
      <c r="E173" s="218"/>
      <c r="F173" s="159" t="s">
        <v>27</v>
      </c>
      <c r="G173" s="217"/>
      <c r="H173" s="218"/>
      <c r="J173"/>
      <c r="L173" s="2"/>
      <c r="M173" s="2"/>
      <c r="N173"/>
      <c r="O173" s="2"/>
    </row>
    <row r="174" spans="2:15" ht="15.75" thickBot="1" x14ac:dyDescent="0.3">
      <c r="B174" s="141"/>
      <c r="C174" s="160" t="s">
        <v>28</v>
      </c>
      <c r="D174" s="219"/>
      <c r="E174" s="220"/>
      <c r="F174" s="160"/>
      <c r="G174" s="219"/>
      <c r="H174" s="220"/>
      <c r="J174"/>
      <c r="L174" s="2"/>
      <c r="M174" s="2"/>
      <c r="N174"/>
      <c r="O174" s="2"/>
    </row>
  </sheetData>
  <sheetProtection algorithmName="SHA-512" hashValue="txUqorFQ2w92D/+ZgBTdUOBi2HoVs7yyRjd6jrIcjwgXhNpORCf6LyDglJ6M/gIGufL1mZRvCbfwsICO7cRfag==" saltValue="5pArS2GAg/lJCHWLfFLa7w==" spinCount="100000" sheet="1" objects="1" scenarios="1"/>
  <autoFilter ref="B4:N170" xr:uid="{E1AD4F7F-D7F5-4406-925F-75C26C47D346}">
    <sortState xmlns:xlrd2="http://schemas.microsoft.com/office/spreadsheetml/2017/richdata2" ref="B5:N170">
      <sortCondition ref="G5:G170"/>
      <sortCondition ref="I5:I170"/>
    </sortState>
  </autoFilter>
  <mergeCells count="7">
    <mergeCell ref="B2:H2"/>
    <mergeCell ref="D172:E172"/>
    <mergeCell ref="D173:E173"/>
    <mergeCell ref="D174:E174"/>
    <mergeCell ref="G172:H172"/>
    <mergeCell ref="G173:H173"/>
    <mergeCell ref="G174:H174"/>
  </mergeCells>
  <phoneticPr fontId="55" type="noConversion"/>
  <conditionalFormatting sqref="B4:N4">
    <cfRule type="cellIs" dxfId="0" priority="1" stopIfTrue="1" operator="equal">
      <formula>afsp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DC27-153E-4C2A-915F-A73FFD5AB402}">
  <sheetPr>
    <pageSetUpPr fitToPage="1"/>
  </sheetPr>
  <dimension ref="B2:G29"/>
  <sheetViews>
    <sheetView zoomScale="115" zoomScaleNormal="115" workbookViewId="0"/>
  </sheetViews>
  <sheetFormatPr defaultRowHeight="15" x14ac:dyDescent="0.25"/>
  <cols>
    <col min="2" max="2" width="64.28515625" bestFit="1" customWidth="1"/>
    <col min="3" max="3" width="15.5703125" bestFit="1" customWidth="1"/>
    <col min="4" max="4" width="15.85546875" customWidth="1"/>
    <col min="5" max="5" width="26.42578125" bestFit="1" customWidth="1"/>
    <col min="6" max="6" width="26" customWidth="1"/>
  </cols>
  <sheetData>
    <row r="2" spans="2:7" ht="18.75" x14ac:dyDescent="0.25">
      <c r="B2" s="60" t="s">
        <v>2781</v>
      </c>
      <c r="C2" s="17"/>
    </row>
    <row r="4" spans="2:7" x14ac:dyDescent="0.25">
      <c r="B4" s="18" t="s">
        <v>2782</v>
      </c>
      <c r="C4" s="19"/>
      <c r="D4" s="19"/>
      <c r="E4" s="20"/>
      <c r="F4" s="21"/>
      <c r="G4" s="19"/>
    </row>
    <row r="5" spans="2:7" x14ac:dyDescent="0.25">
      <c r="B5" s="19"/>
      <c r="C5" s="19"/>
      <c r="D5" s="19"/>
      <c r="E5" s="19"/>
      <c r="F5" s="19"/>
      <c r="G5" s="19"/>
    </row>
    <row r="6" spans="2:7" x14ac:dyDescent="0.25">
      <c r="B6" s="19"/>
      <c r="C6" s="19"/>
      <c r="D6" s="19"/>
      <c r="E6" s="19"/>
      <c r="F6" s="19"/>
      <c r="G6" s="19"/>
    </row>
    <row r="7" spans="2:7" ht="30" x14ac:dyDescent="0.25">
      <c r="B7" s="221" t="s">
        <v>2783</v>
      </c>
      <c r="C7" s="222" t="s">
        <v>2784</v>
      </c>
      <c r="D7" s="223" t="s">
        <v>2785</v>
      </c>
      <c r="E7" s="221" t="s">
        <v>2786</v>
      </c>
      <c r="F7" s="33" t="s">
        <v>2787</v>
      </c>
    </row>
    <row r="8" spans="2:7" x14ac:dyDescent="0.25">
      <c r="B8" s="221"/>
      <c r="C8" s="222"/>
      <c r="D8" s="223"/>
      <c r="E8" s="221"/>
      <c r="F8" s="33" t="s">
        <v>2788</v>
      </c>
    </row>
    <row r="9" spans="2:7" x14ac:dyDescent="0.25">
      <c r="B9" s="34" t="s">
        <v>2789</v>
      </c>
      <c r="C9" s="35" t="s">
        <v>2790</v>
      </c>
      <c r="D9" s="117">
        <v>0</v>
      </c>
      <c r="E9" s="36">
        <v>600</v>
      </c>
      <c r="F9" s="37">
        <f>D9*E9</f>
        <v>0</v>
      </c>
    </row>
    <row r="11" spans="2:7" x14ac:dyDescent="0.25">
      <c r="B11" s="22"/>
      <c r="C11" s="22"/>
      <c r="D11" s="22"/>
      <c r="E11" s="23" t="s">
        <v>2791</v>
      </c>
      <c r="F11" s="40">
        <f>F9</f>
        <v>0</v>
      </c>
    </row>
    <row r="12" spans="2:7" x14ac:dyDescent="0.25">
      <c r="B12" s="25"/>
      <c r="C12" s="25"/>
      <c r="D12" s="25"/>
      <c r="E12" s="19"/>
      <c r="F12" s="19"/>
      <c r="G12" s="19"/>
    </row>
    <row r="13" spans="2:7" x14ac:dyDescent="0.25">
      <c r="B13" s="26"/>
      <c r="C13" s="26"/>
      <c r="D13" s="26"/>
      <c r="E13" s="26"/>
      <c r="F13" s="26"/>
      <c r="G13" s="26"/>
    </row>
    <row r="14" spans="2:7" x14ac:dyDescent="0.25">
      <c r="B14" s="25"/>
      <c r="C14" s="25"/>
      <c r="D14" s="25"/>
      <c r="E14" s="25"/>
      <c r="F14" s="25"/>
      <c r="G14" s="25"/>
    </row>
    <row r="15" spans="2:7" x14ac:dyDescent="0.25">
      <c r="B15" s="222" t="s">
        <v>2792</v>
      </c>
      <c r="C15" s="222"/>
      <c r="D15" s="222" t="s">
        <v>2793</v>
      </c>
      <c r="E15" s="221" t="s">
        <v>2794</v>
      </c>
      <c r="F15" s="33" t="s">
        <v>2795</v>
      </c>
    </row>
    <row r="16" spans="2:7" x14ac:dyDescent="0.25">
      <c r="B16" s="222"/>
      <c r="C16" s="222"/>
      <c r="D16" s="222"/>
      <c r="E16" s="221"/>
      <c r="F16" s="33" t="s">
        <v>2796</v>
      </c>
    </row>
    <row r="17" spans="2:7" ht="38.25" x14ac:dyDescent="0.25">
      <c r="B17" s="38" t="s">
        <v>2797</v>
      </c>
      <c r="C17" s="35" t="s">
        <v>2798</v>
      </c>
      <c r="D17" s="118">
        <v>0</v>
      </c>
      <c r="E17" s="36">
        <v>15</v>
      </c>
      <c r="F17" s="37">
        <f>D17*E17</f>
        <v>0</v>
      </c>
    </row>
    <row r="18" spans="2:7" x14ac:dyDescent="0.25">
      <c r="B18" s="38" t="s">
        <v>2799</v>
      </c>
      <c r="C18" s="39" t="s">
        <v>2800</v>
      </c>
      <c r="D18" s="118">
        <v>0</v>
      </c>
      <c r="E18" s="36">
        <v>15</v>
      </c>
      <c r="F18" s="37">
        <f>D18*E18</f>
        <v>0</v>
      </c>
    </row>
    <row r="19" spans="2:7" x14ac:dyDescent="0.25">
      <c r="B19" s="38" t="s">
        <v>2801</v>
      </c>
      <c r="C19" s="39" t="s">
        <v>2802</v>
      </c>
      <c r="D19" s="118">
        <v>0</v>
      </c>
      <c r="E19" s="36">
        <v>15</v>
      </c>
      <c r="F19" s="37">
        <f>D19*E19</f>
        <v>0</v>
      </c>
    </row>
    <row r="20" spans="2:7" x14ac:dyDescent="0.25">
      <c r="B20" s="27"/>
      <c r="C20" s="28"/>
      <c r="D20" s="22"/>
      <c r="E20" s="29"/>
      <c r="F20" s="30"/>
      <c r="G20" s="27"/>
    </row>
    <row r="21" spans="2:7" x14ac:dyDescent="0.25">
      <c r="B21" s="22"/>
      <c r="C21" s="22"/>
      <c r="D21" s="22"/>
      <c r="E21" s="32" t="s">
        <v>2803</v>
      </c>
      <c r="F21" s="40">
        <f>F17+F18+F19</f>
        <v>0</v>
      </c>
    </row>
    <row r="22" spans="2:7" x14ac:dyDescent="0.25">
      <c r="B22" s="19"/>
      <c r="C22" s="25"/>
      <c r="D22" s="25"/>
      <c r="E22" s="19"/>
      <c r="F22" s="19"/>
      <c r="G22" s="19"/>
    </row>
    <row r="23" spans="2:7" x14ac:dyDescent="0.25">
      <c r="B23" s="31"/>
      <c r="C23" s="19"/>
      <c r="D23" s="19"/>
      <c r="E23" s="32" t="s">
        <v>2804</v>
      </c>
      <c r="F23" s="24">
        <f>F11+F21</f>
        <v>0</v>
      </c>
    </row>
    <row r="24" spans="2:7" x14ac:dyDescent="0.25">
      <c r="B24" s="25"/>
      <c r="C24" s="25"/>
      <c r="D24" s="25"/>
      <c r="E24" s="25"/>
      <c r="F24" s="25"/>
      <c r="G24" s="25"/>
    </row>
    <row r="25" spans="2:7" x14ac:dyDescent="0.25">
      <c r="B25" s="41" t="s">
        <v>2805</v>
      </c>
      <c r="C25" s="42" t="s">
        <v>23</v>
      </c>
      <c r="D25" s="136"/>
      <c r="E25" s="43" t="s">
        <v>24</v>
      </c>
      <c r="F25" s="133"/>
      <c r="G25" s="132"/>
    </row>
    <row r="26" spans="2:7" x14ac:dyDescent="0.25">
      <c r="B26" s="44" t="s">
        <v>2806</v>
      </c>
      <c r="C26" s="45" t="s">
        <v>26</v>
      </c>
      <c r="D26" s="137"/>
      <c r="E26" s="46" t="s">
        <v>27</v>
      </c>
      <c r="F26" s="134"/>
      <c r="G26" s="132"/>
    </row>
    <row r="27" spans="2:7" x14ac:dyDescent="0.25">
      <c r="B27" s="47"/>
      <c r="C27" s="48" t="s">
        <v>28</v>
      </c>
      <c r="D27" s="138"/>
      <c r="E27" s="49"/>
      <c r="F27" s="135"/>
      <c r="G27" s="132"/>
    </row>
    <row r="28" spans="2:7" x14ac:dyDescent="0.25">
      <c r="B28" s="25"/>
      <c r="C28" s="25"/>
      <c r="D28" s="25"/>
      <c r="E28" s="25"/>
      <c r="F28" s="25"/>
      <c r="G28" s="25"/>
    </row>
    <row r="29" spans="2:7" x14ac:dyDescent="0.25">
      <c r="B29" s="25"/>
      <c r="C29" s="25"/>
      <c r="D29" s="25"/>
      <c r="E29" s="25"/>
      <c r="F29" s="25"/>
      <c r="G29" s="25"/>
    </row>
  </sheetData>
  <sheetProtection algorithmName="SHA-512" hashValue="nFm6ulOeWGETTn7X3tSjBlhMjWfhlSrknZmaomVkx5C9ubMBhAGqgDyCGza1kSUY/1onEp1k5ImGHRDQLMWN6w==" saltValue="BFjyAc5mCW+cDs1aLR4anw==" spinCount="100000" sheet="1" objects="1" scenarios="1"/>
  <mergeCells count="8">
    <mergeCell ref="B7:B8"/>
    <mergeCell ref="C7:C8"/>
    <mergeCell ref="D7:D8"/>
    <mergeCell ref="E7:E8"/>
    <mergeCell ref="B15:B16"/>
    <mergeCell ref="C15:C16"/>
    <mergeCell ref="D15:D16"/>
    <mergeCell ref="E15:E16"/>
  </mergeCell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2A3A-BFED-403C-8EE1-0172B9265BE0}">
  <sheetPr>
    <pageSetUpPr fitToPage="1"/>
  </sheetPr>
  <dimension ref="A1:U1768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33.7109375" bestFit="1" customWidth="1"/>
    <col min="2" max="2" width="97" bestFit="1" customWidth="1"/>
    <col min="3" max="3" width="11" style="1" bestFit="1" customWidth="1"/>
    <col min="4" max="4" width="37.28515625" bestFit="1" customWidth="1"/>
    <col min="5" max="5" width="12.85546875" customWidth="1"/>
    <col min="6" max="6" width="13.42578125" customWidth="1"/>
    <col min="7" max="7" width="19.140625" bestFit="1" customWidth="1"/>
    <col min="8" max="8" width="9.28515625" bestFit="1" customWidth="1"/>
    <col min="9" max="9" width="91" bestFit="1" customWidth="1"/>
    <col min="10" max="10" width="30.5703125" bestFit="1" customWidth="1"/>
    <col min="11" max="11" width="33.28515625" bestFit="1" customWidth="1"/>
    <col min="12" max="12" width="24.5703125" bestFit="1" customWidth="1"/>
    <col min="13" max="13" width="17.85546875" bestFit="1" customWidth="1"/>
    <col min="14" max="14" width="11.28515625" bestFit="1" customWidth="1"/>
    <col min="15" max="15" width="11.140625" bestFit="1" customWidth="1"/>
    <col min="16" max="16" width="9.5703125" bestFit="1" customWidth="1"/>
    <col min="17" max="17" width="37.28515625" bestFit="1" customWidth="1"/>
    <col min="18" max="18" width="11.7109375" bestFit="1" customWidth="1"/>
    <col min="19" max="19" width="48.5703125" bestFit="1" customWidth="1"/>
    <col min="20" max="20" width="20.28515625" bestFit="1" customWidth="1"/>
    <col min="21" max="21" width="11.7109375" style="77" customWidth="1"/>
  </cols>
  <sheetData>
    <row r="1" spans="1:21" ht="15.75" thickBot="1" x14ac:dyDescent="0.3"/>
    <row r="2" spans="1:21" ht="19.5" thickBot="1" x14ac:dyDescent="0.3">
      <c r="A2" s="125"/>
      <c r="B2" s="148" t="s">
        <v>2807</v>
      </c>
      <c r="C2" s="125"/>
      <c r="D2" s="125"/>
      <c r="E2" s="125"/>
      <c r="F2" s="125"/>
    </row>
    <row r="4" spans="1:21" x14ac:dyDescent="0.25">
      <c r="C4">
        <f>SUBTOTAL(103,C6:C1764)</f>
        <v>1759</v>
      </c>
      <c r="R4">
        <f>SUBTOTAL(103,R6:R1764)</f>
        <v>1759</v>
      </c>
      <c r="T4" t="s">
        <v>2808</v>
      </c>
      <c r="U4" s="77">
        <f>SUBTOTAL(109,U6:U1764)</f>
        <v>0</v>
      </c>
    </row>
    <row r="5" spans="1:21" s="75" customFormat="1" x14ac:dyDescent="0.25">
      <c r="A5" s="75" t="s">
        <v>74</v>
      </c>
      <c r="B5" s="75" t="s">
        <v>85</v>
      </c>
      <c r="C5" s="76" t="s">
        <v>75</v>
      </c>
      <c r="D5" s="75" t="s">
        <v>79</v>
      </c>
      <c r="E5" s="75" t="s">
        <v>76</v>
      </c>
      <c r="F5" s="75" t="s">
        <v>77</v>
      </c>
      <c r="G5" s="75" t="s">
        <v>78</v>
      </c>
      <c r="H5" s="75" t="s">
        <v>81</v>
      </c>
      <c r="I5" s="75" t="s">
        <v>79</v>
      </c>
      <c r="J5" s="75" t="s">
        <v>2809</v>
      </c>
      <c r="K5" s="75" t="s">
        <v>2810</v>
      </c>
      <c r="L5" s="75" t="s">
        <v>2434</v>
      </c>
      <c r="M5" s="75" t="s">
        <v>2811</v>
      </c>
      <c r="N5" s="75" t="s">
        <v>2812</v>
      </c>
      <c r="O5" s="75" t="s">
        <v>2813</v>
      </c>
      <c r="P5" s="75" t="s">
        <v>2814</v>
      </c>
      <c r="Q5" s="75" t="s">
        <v>31</v>
      </c>
      <c r="R5" s="75" t="s">
        <v>2815</v>
      </c>
      <c r="S5" s="75" t="s">
        <v>74</v>
      </c>
      <c r="T5" s="75" t="s">
        <v>2816</v>
      </c>
      <c r="U5" s="78" t="s">
        <v>33</v>
      </c>
    </row>
    <row r="6" spans="1:21" x14ac:dyDescent="0.25">
      <c r="A6" t="s">
        <v>86</v>
      </c>
      <c r="B6" t="s">
        <v>2817</v>
      </c>
      <c r="C6" s="120">
        <v>45658</v>
      </c>
      <c r="D6" t="s">
        <v>61</v>
      </c>
      <c r="E6" t="s">
        <v>87</v>
      </c>
      <c r="F6" t="s">
        <v>88</v>
      </c>
      <c r="G6" t="s">
        <v>89</v>
      </c>
      <c r="H6">
        <v>1</v>
      </c>
      <c r="I6" t="s">
        <v>90</v>
      </c>
      <c r="J6" t="s">
        <v>2818</v>
      </c>
      <c r="K6" t="s">
        <v>2819</v>
      </c>
      <c r="L6" t="s">
        <v>2820</v>
      </c>
      <c r="M6" t="s">
        <v>2821</v>
      </c>
      <c r="O6" t="s">
        <v>2822</v>
      </c>
      <c r="P6" t="s">
        <v>60</v>
      </c>
      <c r="Q6" t="s">
        <v>61</v>
      </c>
      <c r="R6" t="s">
        <v>2823</v>
      </c>
      <c r="S6" t="s">
        <v>2824</v>
      </c>
      <c r="T6" t="str">
        <f t="shared" ref="T6:T69" si="0">CONCATENATE(G6,P6)</f>
        <v>AD_DXXX_5701p57.21</v>
      </c>
      <c r="U6" s="77">
        <f>VLOOKUP(T6,'3. Preventief onderhoud'!$K$7:$U$3003,2,FALSE)</f>
        <v>0</v>
      </c>
    </row>
    <row r="7" spans="1:21" x14ac:dyDescent="0.25">
      <c r="A7" t="s">
        <v>86</v>
      </c>
      <c r="B7" t="s">
        <v>2825</v>
      </c>
      <c r="C7" s="120">
        <v>45658</v>
      </c>
      <c r="D7" t="s">
        <v>61</v>
      </c>
      <c r="E7" t="s">
        <v>87</v>
      </c>
      <c r="F7" t="s">
        <v>88</v>
      </c>
      <c r="G7" t="s">
        <v>93</v>
      </c>
      <c r="H7">
        <v>1</v>
      </c>
      <c r="I7" t="s">
        <v>94</v>
      </c>
      <c r="J7" t="s">
        <v>2826</v>
      </c>
      <c r="K7" t="s">
        <v>2827</v>
      </c>
      <c r="L7" t="s">
        <v>2820</v>
      </c>
      <c r="M7" t="s">
        <v>2821</v>
      </c>
      <c r="O7" t="s">
        <v>2822</v>
      </c>
      <c r="P7" t="s">
        <v>60</v>
      </c>
      <c r="Q7" t="s">
        <v>61</v>
      </c>
      <c r="R7" t="s">
        <v>2823</v>
      </c>
      <c r="S7" t="s">
        <v>2824</v>
      </c>
      <c r="T7" t="str">
        <f t="shared" si="0"/>
        <v>AD_DXXX_5702p57.21</v>
      </c>
      <c r="U7" s="77">
        <f>VLOOKUP(T7,'3. Preventief onderhoud'!$K$7:$U$3003,2,FALSE)</f>
        <v>0</v>
      </c>
    </row>
    <row r="8" spans="1:21" x14ac:dyDescent="0.25">
      <c r="A8" t="s">
        <v>112</v>
      </c>
      <c r="C8" s="120">
        <v>45658</v>
      </c>
      <c r="D8" t="s">
        <v>48</v>
      </c>
      <c r="E8" t="s">
        <v>107</v>
      </c>
      <c r="F8" t="s">
        <v>88</v>
      </c>
      <c r="G8" t="s">
        <v>1146</v>
      </c>
      <c r="H8">
        <v>1</v>
      </c>
      <c r="I8" t="s">
        <v>48</v>
      </c>
      <c r="O8" t="s">
        <v>2822</v>
      </c>
      <c r="P8" t="s">
        <v>47</v>
      </c>
      <c r="Q8" t="s">
        <v>48</v>
      </c>
      <c r="R8" t="s">
        <v>2823</v>
      </c>
      <c r="S8" t="s">
        <v>2828</v>
      </c>
      <c r="T8" t="str">
        <f t="shared" si="0"/>
        <v>BA__D_XX_5701p57.13</v>
      </c>
      <c r="U8" s="77">
        <f>VLOOKUP(T8,'3. Preventief onderhoud'!$K$7:$U$3003,2,FALSE)</f>
        <v>0</v>
      </c>
    </row>
    <row r="9" spans="1:21" x14ac:dyDescent="0.25">
      <c r="A9" t="s">
        <v>95</v>
      </c>
      <c r="C9" s="120">
        <v>45658</v>
      </c>
      <c r="D9" t="s">
        <v>63</v>
      </c>
      <c r="E9" t="s">
        <v>202</v>
      </c>
      <c r="F9">
        <v>5</v>
      </c>
      <c r="G9" t="s">
        <v>1242</v>
      </c>
      <c r="H9">
        <v>1</v>
      </c>
      <c r="I9" t="s">
        <v>1243</v>
      </c>
      <c r="N9" t="s">
        <v>2829</v>
      </c>
      <c r="O9" t="s">
        <v>2830</v>
      </c>
      <c r="P9" t="s">
        <v>62</v>
      </c>
      <c r="Q9" t="s">
        <v>63</v>
      </c>
      <c r="R9" t="s">
        <v>2823</v>
      </c>
      <c r="T9" t="str">
        <f t="shared" si="0"/>
        <v>BE_05_00_5707p57.22</v>
      </c>
      <c r="U9" s="77">
        <f>VLOOKUP(T9,'3. Preventief onderhoud'!$K$7:$U$3003,2,FALSE)</f>
        <v>0</v>
      </c>
    </row>
    <row r="10" spans="1:21" x14ac:dyDescent="0.25">
      <c r="A10" t="s">
        <v>95</v>
      </c>
      <c r="C10" s="120">
        <v>45658</v>
      </c>
      <c r="D10" t="s">
        <v>1139</v>
      </c>
      <c r="E10" t="s">
        <v>278</v>
      </c>
      <c r="F10">
        <v>2</v>
      </c>
      <c r="G10" t="s">
        <v>1350</v>
      </c>
      <c r="H10">
        <v>1</v>
      </c>
      <c r="I10" t="s">
        <v>1351</v>
      </c>
      <c r="N10" t="s">
        <v>2831</v>
      </c>
      <c r="O10" t="s">
        <v>2830</v>
      </c>
      <c r="P10" t="s">
        <v>39</v>
      </c>
      <c r="Q10" t="s">
        <v>1139</v>
      </c>
      <c r="R10" t="s">
        <v>2823</v>
      </c>
      <c r="S10" t="s">
        <v>2832</v>
      </c>
      <c r="T10" t="str">
        <f t="shared" si="0"/>
        <v>CD_02_XX_5701p57.08</v>
      </c>
      <c r="U10" s="77">
        <f>VLOOKUP(T10,'3. Preventief onderhoud'!$K$7:$U$3003,2,FALSE)</f>
        <v>0</v>
      </c>
    </row>
    <row r="11" spans="1:21" x14ac:dyDescent="0.25">
      <c r="A11" t="s">
        <v>95</v>
      </c>
      <c r="B11" t="s">
        <v>2833</v>
      </c>
      <c r="C11" s="120">
        <v>45658</v>
      </c>
      <c r="D11" t="s">
        <v>61</v>
      </c>
      <c r="E11" t="s">
        <v>278</v>
      </c>
      <c r="F11">
        <v>2</v>
      </c>
      <c r="G11" t="s">
        <v>279</v>
      </c>
      <c r="H11">
        <v>1</v>
      </c>
      <c r="I11" t="s">
        <v>280</v>
      </c>
      <c r="J11" t="s">
        <v>2834</v>
      </c>
      <c r="K11" t="s">
        <v>2835</v>
      </c>
      <c r="L11" t="s">
        <v>2836</v>
      </c>
      <c r="M11" t="s">
        <v>2837</v>
      </c>
      <c r="N11" t="s">
        <v>2838</v>
      </c>
      <c r="O11" t="s">
        <v>2830</v>
      </c>
      <c r="P11" t="s">
        <v>60</v>
      </c>
      <c r="Q11" t="s">
        <v>61</v>
      </c>
      <c r="R11" t="s">
        <v>2823</v>
      </c>
      <c r="S11" t="s">
        <v>2832</v>
      </c>
      <c r="T11" t="str">
        <f t="shared" si="0"/>
        <v>CD_02200_5704p57.21</v>
      </c>
      <c r="U11" s="77">
        <f>VLOOKUP(T11,'3. Preventief onderhoud'!$K$7:$U$3003,2,FALSE)</f>
        <v>0</v>
      </c>
    </row>
    <row r="12" spans="1:21" x14ac:dyDescent="0.25">
      <c r="A12" t="s">
        <v>95</v>
      </c>
      <c r="B12" t="s">
        <v>2839</v>
      </c>
      <c r="C12" s="120">
        <v>45658</v>
      </c>
      <c r="D12" t="s">
        <v>61</v>
      </c>
      <c r="E12" t="s">
        <v>278</v>
      </c>
      <c r="F12">
        <v>2</v>
      </c>
      <c r="G12" t="s">
        <v>282</v>
      </c>
      <c r="H12">
        <v>1</v>
      </c>
      <c r="I12" t="s">
        <v>283</v>
      </c>
      <c r="J12" t="s">
        <v>2840</v>
      </c>
      <c r="K12" t="s">
        <v>2841</v>
      </c>
      <c r="L12" t="s">
        <v>2836</v>
      </c>
      <c r="M12" t="s">
        <v>2842</v>
      </c>
      <c r="N12" t="s">
        <v>2831</v>
      </c>
      <c r="O12" t="s">
        <v>2830</v>
      </c>
      <c r="P12" t="s">
        <v>60</v>
      </c>
      <c r="Q12" t="s">
        <v>61</v>
      </c>
      <c r="R12" t="s">
        <v>2823</v>
      </c>
      <c r="S12" t="s">
        <v>2832</v>
      </c>
      <c r="T12" t="str">
        <f t="shared" si="0"/>
        <v>CD_02226_5702p57.21</v>
      </c>
      <c r="U12" s="77">
        <f>VLOOKUP(T12,'3. Preventief onderhoud'!$K$7:$U$3003,2,FALSE)</f>
        <v>0</v>
      </c>
    </row>
    <row r="13" spans="1:21" x14ac:dyDescent="0.25">
      <c r="A13" t="s">
        <v>95</v>
      </c>
      <c r="B13" t="s">
        <v>2843</v>
      </c>
      <c r="C13" s="120">
        <v>45658</v>
      </c>
      <c r="D13" t="s">
        <v>61</v>
      </c>
      <c r="E13" t="s">
        <v>278</v>
      </c>
      <c r="F13">
        <v>2</v>
      </c>
      <c r="G13" t="s">
        <v>285</v>
      </c>
      <c r="H13">
        <v>1</v>
      </c>
      <c r="I13" t="s">
        <v>286</v>
      </c>
      <c r="J13" t="s">
        <v>2844</v>
      </c>
      <c r="K13" t="s">
        <v>2845</v>
      </c>
      <c r="L13" t="s">
        <v>2836</v>
      </c>
      <c r="M13" t="s">
        <v>2842</v>
      </c>
      <c r="N13" t="s">
        <v>2831</v>
      </c>
      <c r="O13" t="s">
        <v>2830</v>
      </c>
      <c r="P13" t="s">
        <v>60</v>
      </c>
      <c r="Q13" t="s">
        <v>61</v>
      </c>
      <c r="R13" t="s">
        <v>2823</v>
      </c>
      <c r="S13" t="s">
        <v>2832</v>
      </c>
      <c r="T13" t="str">
        <f t="shared" si="0"/>
        <v>CD_02226_5703p57.21</v>
      </c>
      <c r="U13" s="77">
        <f>VLOOKUP(T13,'3. Preventief onderhoud'!$K$7:$U$3003,2,FALSE)</f>
        <v>0</v>
      </c>
    </row>
    <row r="14" spans="1:21" x14ac:dyDescent="0.25">
      <c r="A14" t="s">
        <v>95</v>
      </c>
      <c r="C14" s="120">
        <v>45658</v>
      </c>
      <c r="D14" t="s">
        <v>46</v>
      </c>
      <c r="E14" t="s">
        <v>278</v>
      </c>
      <c r="F14">
        <v>3</v>
      </c>
      <c r="G14" t="s">
        <v>1353</v>
      </c>
      <c r="H14">
        <v>1</v>
      </c>
      <c r="I14" t="s">
        <v>1133</v>
      </c>
      <c r="L14" t="s">
        <v>2846</v>
      </c>
      <c r="N14" t="s">
        <v>2847</v>
      </c>
      <c r="O14" t="s">
        <v>2830</v>
      </c>
      <c r="P14" t="s">
        <v>45</v>
      </c>
      <c r="Q14" t="s">
        <v>46</v>
      </c>
      <c r="R14" t="s">
        <v>2823</v>
      </c>
      <c r="S14" t="s">
        <v>2832</v>
      </c>
      <c r="T14" t="str">
        <f t="shared" si="0"/>
        <v>CD_03_24_5501p57.12</v>
      </c>
      <c r="U14" s="77">
        <f>VLOOKUP(T14,'3. Preventief onderhoud'!$K$7:$U$3003,2,FALSE)</f>
        <v>0</v>
      </c>
    </row>
    <row r="15" spans="1:21" x14ac:dyDescent="0.25">
      <c r="A15" t="s">
        <v>95</v>
      </c>
      <c r="B15" t="s">
        <v>2848</v>
      </c>
      <c r="C15" s="120">
        <v>45658</v>
      </c>
      <c r="D15" t="s">
        <v>63</v>
      </c>
      <c r="E15" t="s">
        <v>278</v>
      </c>
      <c r="F15" t="s">
        <v>88</v>
      </c>
      <c r="G15" t="s">
        <v>1354</v>
      </c>
      <c r="H15">
        <v>8</v>
      </c>
      <c r="I15" t="s">
        <v>1208</v>
      </c>
      <c r="O15" t="s">
        <v>2830</v>
      </c>
      <c r="P15" t="s">
        <v>62</v>
      </c>
      <c r="Q15" t="s">
        <v>63</v>
      </c>
      <c r="R15" t="s">
        <v>2823</v>
      </c>
      <c r="S15" t="s">
        <v>2832</v>
      </c>
      <c r="T15" t="str">
        <f t="shared" si="0"/>
        <v>CD_D__XX_5701p57.22</v>
      </c>
      <c r="U15" s="77">
        <f>VLOOKUP(T15,'3. Preventief onderhoud'!$K$7:$U$3003,2,FALSE)</f>
        <v>0</v>
      </c>
    </row>
    <row r="16" spans="1:21" x14ac:dyDescent="0.25">
      <c r="A16" t="s">
        <v>112</v>
      </c>
      <c r="B16" t="s">
        <v>2849</v>
      </c>
      <c r="C16" s="120">
        <v>45658</v>
      </c>
      <c r="D16" t="s">
        <v>63</v>
      </c>
      <c r="E16" t="s">
        <v>288</v>
      </c>
      <c r="F16" t="s">
        <v>88</v>
      </c>
      <c r="G16" t="s">
        <v>1356</v>
      </c>
      <c r="H16">
        <v>6</v>
      </c>
      <c r="I16" t="s">
        <v>1357</v>
      </c>
      <c r="L16" t="s">
        <v>2836</v>
      </c>
      <c r="O16" t="s">
        <v>2830</v>
      </c>
      <c r="P16" t="s">
        <v>62</v>
      </c>
      <c r="Q16" t="s">
        <v>63</v>
      </c>
      <c r="R16" t="s">
        <v>2823</v>
      </c>
      <c r="T16" t="str">
        <f t="shared" si="0"/>
        <v>CE__DXXX_5701p57.22</v>
      </c>
      <c r="U16" s="77">
        <f>VLOOKUP(T16,'3. Preventief onderhoud'!$K$7:$U$3003,2,FALSE)</f>
        <v>0</v>
      </c>
    </row>
    <row r="17" spans="1:21" x14ac:dyDescent="0.25">
      <c r="A17" t="s">
        <v>95</v>
      </c>
      <c r="C17" s="120">
        <v>45658</v>
      </c>
      <c r="D17" t="s">
        <v>63</v>
      </c>
      <c r="E17" t="s">
        <v>288</v>
      </c>
      <c r="F17">
        <v>0</v>
      </c>
      <c r="G17" t="s">
        <v>1359</v>
      </c>
      <c r="H17">
        <v>1</v>
      </c>
      <c r="I17" t="s">
        <v>1360</v>
      </c>
      <c r="J17" t="s">
        <v>2850</v>
      </c>
      <c r="N17" t="s">
        <v>2851</v>
      </c>
      <c r="O17" t="s">
        <v>2830</v>
      </c>
      <c r="P17" t="s">
        <v>62</v>
      </c>
      <c r="Q17" t="s">
        <v>63</v>
      </c>
      <c r="R17" t="s">
        <v>2823</v>
      </c>
      <c r="S17" t="s">
        <v>2852</v>
      </c>
      <c r="T17" t="str">
        <f t="shared" si="0"/>
        <v>CE_00_01_5701p57.22</v>
      </c>
      <c r="U17" s="77">
        <f>VLOOKUP(T17,'3. Preventief onderhoud'!$K$7:$U$3003,2,FALSE)</f>
        <v>0</v>
      </c>
    </row>
    <row r="18" spans="1:21" x14ac:dyDescent="0.25">
      <c r="A18" t="s">
        <v>95</v>
      </c>
      <c r="C18" s="120">
        <v>45658</v>
      </c>
      <c r="D18" t="s">
        <v>63</v>
      </c>
      <c r="E18" t="s">
        <v>288</v>
      </c>
      <c r="F18">
        <v>1</v>
      </c>
      <c r="G18" t="s">
        <v>1362</v>
      </c>
      <c r="H18">
        <v>1</v>
      </c>
      <c r="I18" t="s">
        <v>1363</v>
      </c>
      <c r="J18" t="s">
        <v>2853</v>
      </c>
      <c r="N18" t="s">
        <v>2854</v>
      </c>
      <c r="O18" t="s">
        <v>2830</v>
      </c>
      <c r="P18" t="s">
        <v>62</v>
      </c>
      <c r="Q18" t="s">
        <v>63</v>
      </c>
      <c r="R18" t="s">
        <v>2823</v>
      </c>
      <c r="S18" t="s">
        <v>2852</v>
      </c>
      <c r="T18" t="str">
        <f t="shared" si="0"/>
        <v>CE_00_31_5701p57.22</v>
      </c>
      <c r="U18" s="77">
        <f>VLOOKUP(T18,'3. Preventief onderhoud'!$K$7:$U$3003,2,FALSE)</f>
        <v>0</v>
      </c>
    </row>
    <row r="19" spans="1:21" x14ac:dyDescent="0.25">
      <c r="A19" t="s">
        <v>95</v>
      </c>
      <c r="C19" s="120">
        <v>45658</v>
      </c>
      <c r="D19" t="s">
        <v>63</v>
      </c>
      <c r="E19" t="s">
        <v>288</v>
      </c>
      <c r="F19">
        <v>1</v>
      </c>
      <c r="G19" t="s">
        <v>1365</v>
      </c>
      <c r="H19">
        <v>1</v>
      </c>
      <c r="I19" t="s">
        <v>1366</v>
      </c>
      <c r="J19" t="s">
        <v>2855</v>
      </c>
      <c r="N19" t="s">
        <v>2854</v>
      </c>
      <c r="O19" t="s">
        <v>2830</v>
      </c>
      <c r="P19" t="s">
        <v>62</v>
      </c>
      <c r="Q19" t="s">
        <v>63</v>
      </c>
      <c r="R19" t="s">
        <v>2823</v>
      </c>
      <c r="S19" t="s">
        <v>2852</v>
      </c>
      <c r="T19" t="str">
        <f t="shared" si="0"/>
        <v>CE_00_39_5701p57.22</v>
      </c>
      <c r="U19" s="77">
        <f>VLOOKUP(T19,'3. Preventief onderhoud'!$K$7:$U$3003,2,FALSE)</f>
        <v>0</v>
      </c>
    </row>
    <row r="20" spans="1:21" x14ac:dyDescent="0.25">
      <c r="A20" t="s">
        <v>112</v>
      </c>
      <c r="C20" s="120">
        <v>45658</v>
      </c>
      <c r="D20" t="s">
        <v>44</v>
      </c>
      <c r="E20" t="s">
        <v>288</v>
      </c>
      <c r="F20">
        <v>1</v>
      </c>
      <c r="G20" t="s">
        <v>1371</v>
      </c>
      <c r="H20">
        <v>4</v>
      </c>
      <c r="I20" t="s">
        <v>1372</v>
      </c>
      <c r="L20" t="s">
        <v>2836</v>
      </c>
      <c r="O20" t="s">
        <v>2830</v>
      </c>
      <c r="P20" t="s">
        <v>43</v>
      </c>
      <c r="Q20" t="s">
        <v>44</v>
      </c>
      <c r="R20" t="s">
        <v>2823</v>
      </c>
      <c r="T20" t="str">
        <f t="shared" si="0"/>
        <v>CE_01XXX_5702p57.11</v>
      </c>
      <c r="U20" s="77">
        <f>VLOOKUP(T20,'3. Preventief onderhoud'!$K$7:$U$3003,2,FALSE)</f>
        <v>0</v>
      </c>
    </row>
    <row r="21" spans="1:21" x14ac:dyDescent="0.25">
      <c r="C21" s="120">
        <v>45658</v>
      </c>
      <c r="D21" t="s">
        <v>44</v>
      </c>
      <c r="E21" t="s">
        <v>575</v>
      </c>
      <c r="F21">
        <v>0</v>
      </c>
      <c r="G21" t="s">
        <v>1453</v>
      </c>
      <c r="H21">
        <v>3</v>
      </c>
      <c r="I21" t="s">
        <v>1454</v>
      </c>
      <c r="L21" t="s">
        <v>2856</v>
      </c>
      <c r="N21" t="s">
        <v>2857</v>
      </c>
      <c r="O21" t="s">
        <v>2830</v>
      </c>
      <c r="P21" t="s">
        <v>43</v>
      </c>
      <c r="Q21" t="s">
        <v>44</v>
      </c>
      <c r="R21" t="s">
        <v>2823</v>
      </c>
      <c r="T21" t="str">
        <f t="shared" si="0"/>
        <v>EG_00_14_5701p57.11</v>
      </c>
      <c r="U21" s="77">
        <f>VLOOKUP(T21,'3. Preventief onderhoud'!$K$7:$U$3003,2,FALSE)</f>
        <v>0</v>
      </c>
    </row>
    <row r="22" spans="1:21" x14ac:dyDescent="0.25">
      <c r="C22" s="120">
        <v>45658</v>
      </c>
      <c r="D22" t="s">
        <v>44</v>
      </c>
      <c r="E22" t="s">
        <v>575</v>
      </c>
      <c r="F22">
        <v>0</v>
      </c>
      <c r="G22" t="s">
        <v>1455</v>
      </c>
      <c r="H22">
        <v>2</v>
      </c>
      <c r="I22" t="s">
        <v>1454</v>
      </c>
      <c r="L22" t="s">
        <v>2856</v>
      </c>
      <c r="N22" t="s">
        <v>2857</v>
      </c>
      <c r="O22" t="s">
        <v>2830</v>
      </c>
      <c r="P22" t="s">
        <v>43</v>
      </c>
      <c r="Q22" t="s">
        <v>44</v>
      </c>
      <c r="R22" t="s">
        <v>2823</v>
      </c>
      <c r="T22" t="str">
        <f t="shared" si="0"/>
        <v>EG_00_14_5703p57.11</v>
      </c>
      <c r="U22" s="77">
        <f>VLOOKUP(T22,'3. Preventief onderhoud'!$K$7:$U$3003,2,FALSE)</f>
        <v>0</v>
      </c>
    </row>
    <row r="23" spans="1:21" x14ac:dyDescent="0.25">
      <c r="C23" s="120">
        <v>45658</v>
      </c>
      <c r="D23" t="s">
        <v>44</v>
      </c>
      <c r="E23" t="s">
        <v>575</v>
      </c>
      <c r="F23">
        <v>0</v>
      </c>
      <c r="G23" t="s">
        <v>1475</v>
      </c>
      <c r="H23">
        <v>1</v>
      </c>
      <c r="I23" t="s">
        <v>1454</v>
      </c>
      <c r="L23" t="s">
        <v>2856</v>
      </c>
      <c r="N23" t="s">
        <v>2858</v>
      </c>
      <c r="O23" t="s">
        <v>2830</v>
      </c>
      <c r="P23" t="s">
        <v>43</v>
      </c>
      <c r="Q23" t="s">
        <v>44</v>
      </c>
      <c r="R23" t="s">
        <v>2823</v>
      </c>
      <c r="T23" t="str">
        <f t="shared" si="0"/>
        <v>EG_00_22_5701p57.11</v>
      </c>
      <c r="U23" s="77">
        <f>VLOOKUP(T23,'3. Preventief onderhoud'!$K$7:$U$3003,2,FALSE)</f>
        <v>0</v>
      </c>
    </row>
    <row r="24" spans="1:21" x14ac:dyDescent="0.25">
      <c r="A24" t="s">
        <v>95</v>
      </c>
      <c r="C24" s="120">
        <v>45658</v>
      </c>
      <c r="D24" t="s">
        <v>54</v>
      </c>
      <c r="E24" t="s">
        <v>575</v>
      </c>
      <c r="F24">
        <v>0</v>
      </c>
      <c r="G24" t="s">
        <v>1476</v>
      </c>
      <c r="H24">
        <v>2</v>
      </c>
      <c r="I24" t="s">
        <v>1477</v>
      </c>
      <c r="N24" t="s">
        <v>2859</v>
      </c>
      <c r="O24" t="s">
        <v>2830</v>
      </c>
      <c r="P24" t="s">
        <v>53</v>
      </c>
      <c r="Q24" t="s">
        <v>54</v>
      </c>
      <c r="R24" t="s">
        <v>2823</v>
      </c>
      <c r="T24" t="str">
        <f t="shared" si="0"/>
        <v>EG_00_30_5702p57.15</v>
      </c>
      <c r="U24" s="77">
        <f>VLOOKUP(T24,'3. Preventief onderhoud'!$K$7:$U$3003,2,FALSE)</f>
        <v>0</v>
      </c>
    </row>
    <row r="25" spans="1:21" x14ac:dyDescent="0.25">
      <c r="A25" t="s">
        <v>95</v>
      </c>
      <c r="B25" t="s">
        <v>2860</v>
      </c>
      <c r="C25" s="120">
        <v>45658</v>
      </c>
      <c r="D25" t="s">
        <v>61</v>
      </c>
      <c r="E25" t="s">
        <v>575</v>
      </c>
      <c r="F25">
        <v>4</v>
      </c>
      <c r="G25" t="s">
        <v>587</v>
      </c>
      <c r="H25">
        <v>1</v>
      </c>
      <c r="I25" t="s">
        <v>588</v>
      </c>
      <c r="J25" t="s">
        <v>2861</v>
      </c>
      <c r="K25" t="s">
        <v>2862</v>
      </c>
      <c r="L25" t="s">
        <v>2863</v>
      </c>
      <c r="N25" t="s">
        <v>2864</v>
      </c>
      <c r="O25" t="s">
        <v>2830</v>
      </c>
      <c r="P25" t="s">
        <v>60</v>
      </c>
      <c r="Q25" t="s">
        <v>61</v>
      </c>
      <c r="R25" t="s">
        <v>2823</v>
      </c>
      <c r="S25" t="s">
        <v>2865</v>
      </c>
      <c r="T25" t="str">
        <f t="shared" si="0"/>
        <v>EG_04_08_5702p57.21</v>
      </c>
      <c r="U25" s="77">
        <f>VLOOKUP(T25,'3. Preventief onderhoud'!$K$7:$U$3003,2,FALSE)</f>
        <v>0</v>
      </c>
    </row>
    <row r="26" spans="1:21" x14ac:dyDescent="0.25">
      <c r="A26" t="s">
        <v>95</v>
      </c>
      <c r="B26" t="s">
        <v>2866</v>
      </c>
      <c r="C26" s="120">
        <v>45658</v>
      </c>
      <c r="D26" t="s">
        <v>61</v>
      </c>
      <c r="E26" t="s">
        <v>575</v>
      </c>
      <c r="F26">
        <v>4</v>
      </c>
      <c r="G26" t="s">
        <v>589</v>
      </c>
      <c r="H26">
        <v>1</v>
      </c>
      <c r="I26" t="s">
        <v>590</v>
      </c>
      <c r="K26" t="s">
        <v>2867</v>
      </c>
      <c r="L26" t="s">
        <v>2863</v>
      </c>
      <c r="N26" t="s">
        <v>2868</v>
      </c>
      <c r="O26" t="s">
        <v>2830</v>
      </c>
      <c r="P26" t="s">
        <v>60</v>
      </c>
      <c r="Q26" t="s">
        <v>61</v>
      </c>
      <c r="R26" t="s">
        <v>2823</v>
      </c>
      <c r="S26" t="s">
        <v>2865</v>
      </c>
      <c r="T26" t="str">
        <f t="shared" si="0"/>
        <v>EG_04_08_5703p57.21</v>
      </c>
      <c r="U26" s="77">
        <f>VLOOKUP(T26,'3. Preventief onderhoud'!$K$7:$U$3003,2,FALSE)</f>
        <v>0</v>
      </c>
    </row>
    <row r="27" spans="1:21" x14ac:dyDescent="0.25">
      <c r="A27" t="s">
        <v>95</v>
      </c>
      <c r="B27" t="s">
        <v>2860</v>
      </c>
      <c r="C27" s="120">
        <v>45658</v>
      </c>
      <c r="D27" t="s">
        <v>61</v>
      </c>
      <c r="E27" t="s">
        <v>575</v>
      </c>
      <c r="F27">
        <v>4</v>
      </c>
      <c r="G27" t="s">
        <v>591</v>
      </c>
      <c r="H27">
        <v>1</v>
      </c>
      <c r="I27" t="s">
        <v>592</v>
      </c>
      <c r="J27" t="s">
        <v>2869</v>
      </c>
      <c r="K27" t="s">
        <v>2870</v>
      </c>
      <c r="L27" t="s">
        <v>2863</v>
      </c>
      <c r="N27" t="s">
        <v>2868</v>
      </c>
      <c r="O27" t="s">
        <v>2830</v>
      </c>
      <c r="P27" t="s">
        <v>60</v>
      </c>
      <c r="Q27" t="s">
        <v>61</v>
      </c>
      <c r="R27" t="s">
        <v>2823</v>
      </c>
      <c r="S27" t="s">
        <v>2865</v>
      </c>
      <c r="T27" t="str">
        <f t="shared" si="0"/>
        <v>EG_04_19_5701p57.21</v>
      </c>
      <c r="U27" s="77">
        <f>VLOOKUP(T27,'3. Preventief onderhoud'!$K$7:$U$3003,2,FALSE)</f>
        <v>0</v>
      </c>
    </row>
    <row r="28" spans="1:21" x14ac:dyDescent="0.25">
      <c r="A28" t="s">
        <v>95</v>
      </c>
      <c r="B28" t="s">
        <v>2871</v>
      </c>
      <c r="C28" s="120">
        <v>45658</v>
      </c>
      <c r="D28" t="s">
        <v>61</v>
      </c>
      <c r="E28" t="s">
        <v>575</v>
      </c>
      <c r="F28">
        <v>4</v>
      </c>
      <c r="G28" t="s">
        <v>593</v>
      </c>
      <c r="H28">
        <v>1</v>
      </c>
      <c r="I28" t="s">
        <v>594</v>
      </c>
      <c r="J28" t="s">
        <v>2872</v>
      </c>
      <c r="K28" t="s">
        <v>2873</v>
      </c>
      <c r="L28" t="s">
        <v>2863</v>
      </c>
      <c r="N28" t="s">
        <v>2868</v>
      </c>
      <c r="O28" t="s">
        <v>2830</v>
      </c>
      <c r="P28" t="s">
        <v>60</v>
      </c>
      <c r="Q28" t="s">
        <v>61</v>
      </c>
      <c r="R28" t="s">
        <v>2823</v>
      </c>
      <c r="S28" t="s">
        <v>2865</v>
      </c>
      <c r="T28" t="str">
        <f t="shared" si="0"/>
        <v>EG_04_19_5702p57.21</v>
      </c>
      <c r="U28" s="77">
        <f>VLOOKUP(T28,'3. Preventief onderhoud'!$K$7:$U$3003,2,FALSE)</f>
        <v>0</v>
      </c>
    </row>
    <row r="29" spans="1:21" x14ac:dyDescent="0.25">
      <c r="A29" t="s">
        <v>95</v>
      </c>
      <c r="B29" t="s">
        <v>2860</v>
      </c>
      <c r="C29" s="120">
        <v>45658</v>
      </c>
      <c r="D29" t="s">
        <v>61</v>
      </c>
      <c r="E29" t="s">
        <v>575</v>
      </c>
      <c r="F29">
        <v>4</v>
      </c>
      <c r="G29" t="s">
        <v>595</v>
      </c>
      <c r="H29">
        <v>1</v>
      </c>
      <c r="I29" t="s">
        <v>596</v>
      </c>
      <c r="J29" t="s">
        <v>2874</v>
      </c>
      <c r="K29" t="s">
        <v>2875</v>
      </c>
      <c r="L29" t="s">
        <v>2863</v>
      </c>
      <c r="N29" t="s">
        <v>2868</v>
      </c>
      <c r="O29" t="s">
        <v>2830</v>
      </c>
      <c r="P29" t="s">
        <v>60</v>
      </c>
      <c r="Q29" t="s">
        <v>61</v>
      </c>
      <c r="R29" t="s">
        <v>2823</v>
      </c>
      <c r="S29" t="s">
        <v>2865</v>
      </c>
      <c r="T29" t="str">
        <f t="shared" si="0"/>
        <v>EG_04_19_5703p57.21</v>
      </c>
      <c r="U29" s="77">
        <f>VLOOKUP(T29,'3. Preventief onderhoud'!$K$7:$U$3003,2,FALSE)</f>
        <v>0</v>
      </c>
    </row>
    <row r="30" spans="1:21" x14ac:dyDescent="0.25">
      <c r="A30" t="s">
        <v>95</v>
      </c>
      <c r="B30" t="s">
        <v>2876</v>
      </c>
      <c r="C30" s="120">
        <v>45658</v>
      </c>
      <c r="D30" t="s">
        <v>61</v>
      </c>
      <c r="E30" t="s">
        <v>575</v>
      </c>
      <c r="F30">
        <v>4</v>
      </c>
      <c r="G30" t="s">
        <v>597</v>
      </c>
      <c r="H30">
        <v>1</v>
      </c>
      <c r="I30" t="s">
        <v>598</v>
      </c>
      <c r="J30" t="s">
        <v>2877</v>
      </c>
      <c r="K30" t="s">
        <v>2878</v>
      </c>
      <c r="L30" t="s">
        <v>2863</v>
      </c>
      <c r="N30" t="s">
        <v>2868</v>
      </c>
      <c r="O30" t="s">
        <v>2830</v>
      </c>
      <c r="P30" t="s">
        <v>60</v>
      </c>
      <c r="Q30" t="s">
        <v>61</v>
      </c>
      <c r="R30" t="s">
        <v>2823</v>
      </c>
      <c r="S30" t="s">
        <v>2865</v>
      </c>
      <c r="T30" t="str">
        <f t="shared" si="0"/>
        <v>EG_04_19_5704p57.21</v>
      </c>
      <c r="U30" s="77">
        <f>VLOOKUP(T30,'3. Preventief onderhoud'!$K$7:$U$3003,2,FALSE)</f>
        <v>0</v>
      </c>
    </row>
    <row r="31" spans="1:21" x14ac:dyDescent="0.25">
      <c r="A31" t="s">
        <v>112</v>
      </c>
      <c r="C31" s="120">
        <v>45658</v>
      </c>
      <c r="D31" t="s">
        <v>46</v>
      </c>
      <c r="E31" t="s">
        <v>626</v>
      </c>
      <c r="F31">
        <v>1</v>
      </c>
      <c r="G31" t="s">
        <v>1544</v>
      </c>
      <c r="H31">
        <v>1</v>
      </c>
      <c r="I31" t="s">
        <v>1133</v>
      </c>
      <c r="L31" t="s">
        <v>2863</v>
      </c>
      <c r="N31" t="s">
        <v>2879</v>
      </c>
      <c r="O31" t="s">
        <v>2880</v>
      </c>
      <c r="P31" t="s">
        <v>45</v>
      </c>
      <c r="Q31" t="s">
        <v>46</v>
      </c>
      <c r="R31" t="s">
        <v>2823</v>
      </c>
      <c r="T31" t="str">
        <f t="shared" si="0"/>
        <v>KP_01_814_5701p57.12</v>
      </c>
      <c r="U31" s="77">
        <f>VLOOKUP(T31,'3. Preventief onderhoud'!$K$7:$U$3003,2,FALSE)</f>
        <v>0</v>
      </c>
    </row>
    <row r="32" spans="1:21" x14ac:dyDescent="0.25">
      <c r="A32" t="s">
        <v>112</v>
      </c>
      <c r="C32" s="120">
        <v>45658</v>
      </c>
      <c r="D32" t="s">
        <v>46</v>
      </c>
      <c r="E32" t="s">
        <v>626</v>
      </c>
      <c r="F32">
        <v>1</v>
      </c>
      <c r="G32" t="s">
        <v>1545</v>
      </c>
      <c r="H32">
        <v>1</v>
      </c>
      <c r="I32" t="s">
        <v>1133</v>
      </c>
      <c r="L32" t="s">
        <v>2863</v>
      </c>
      <c r="N32" t="s">
        <v>2881</v>
      </c>
      <c r="O32" t="s">
        <v>2880</v>
      </c>
      <c r="P32" t="s">
        <v>45</v>
      </c>
      <c r="Q32" t="s">
        <v>46</v>
      </c>
      <c r="R32" t="s">
        <v>2823</v>
      </c>
      <c r="T32" t="str">
        <f t="shared" si="0"/>
        <v>KP_01_818_5701p57.12</v>
      </c>
      <c r="U32" s="77">
        <f>VLOOKUP(T32,'3. Preventief onderhoud'!$K$7:$U$3003,2,FALSE)</f>
        <v>0</v>
      </c>
    </row>
    <row r="33" spans="1:21" x14ac:dyDescent="0.25">
      <c r="A33" t="s">
        <v>112</v>
      </c>
      <c r="C33" s="120">
        <v>45658</v>
      </c>
      <c r="D33" t="s">
        <v>46</v>
      </c>
      <c r="E33" t="s">
        <v>626</v>
      </c>
      <c r="F33">
        <v>1</v>
      </c>
      <c r="G33" t="s">
        <v>1546</v>
      </c>
      <c r="H33">
        <v>1</v>
      </c>
      <c r="I33" t="s">
        <v>1133</v>
      </c>
      <c r="L33" t="s">
        <v>2863</v>
      </c>
      <c r="N33" t="s">
        <v>2882</v>
      </c>
      <c r="O33" t="s">
        <v>2880</v>
      </c>
      <c r="P33" t="s">
        <v>45</v>
      </c>
      <c r="Q33" t="s">
        <v>46</v>
      </c>
      <c r="R33" t="s">
        <v>2823</v>
      </c>
      <c r="T33" t="str">
        <f t="shared" si="0"/>
        <v>KP_01_822_5701p57.12</v>
      </c>
      <c r="U33" s="77">
        <f>VLOOKUP(T33,'3. Preventief onderhoud'!$K$7:$U$3003,2,FALSE)</f>
        <v>0</v>
      </c>
    </row>
    <row r="34" spans="1:21" x14ac:dyDescent="0.25">
      <c r="A34" t="s">
        <v>112</v>
      </c>
      <c r="C34" s="120">
        <v>45658</v>
      </c>
      <c r="D34" t="s">
        <v>46</v>
      </c>
      <c r="E34" t="s">
        <v>626</v>
      </c>
      <c r="F34">
        <v>1</v>
      </c>
      <c r="G34" t="s">
        <v>1547</v>
      </c>
      <c r="H34">
        <v>1</v>
      </c>
      <c r="I34" t="s">
        <v>1133</v>
      </c>
      <c r="L34" t="s">
        <v>2883</v>
      </c>
      <c r="N34" t="s">
        <v>2884</v>
      </c>
      <c r="O34" t="s">
        <v>2880</v>
      </c>
      <c r="P34" t="s">
        <v>45</v>
      </c>
      <c r="Q34" t="s">
        <v>46</v>
      </c>
      <c r="R34" t="s">
        <v>2823</v>
      </c>
      <c r="S34" t="s">
        <v>2865</v>
      </c>
      <c r="T34" t="str">
        <f t="shared" si="0"/>
        <v>KP_01_824_5701p57.12</v>
      </c>
      <c r="U34" s="77">
        <f>VLOOKUP(T34,'3. Preventief onderhoud'!$K$7:$U$3003,2,FALSE)</f>
        <v>0</v>
      </c>
    </row>
    <row r="35" spans="1:21" x14ac:dyDescent="0.25">
      <c r="A35" t="s">
        <v>112</v>
      </c>
      <c r="C35" s="120">
        <v>45658</v>
      </c>
      <c r="D35" t="s">
        <v>46</v>
      </c>
      <c r="E35" t="s">
        <v>626</v>
      </c>
      <c r="F35">
        <v>1</v>
      </c>
      <c r="G35" t="s">
        <v>1548</v>
      </c>
      <c r="H35">
        <v>1</v>
      </c>
      <c r="I35" t="s">
        <v>1133</v>
      </c>
      <c r="L35" t="s">
        <v>2883</v>
      </c>
      <c r="N35" t="s">
        <v>2884</v>
      </c>
      <c r="O35" t="s">
        <v>2880</v>
      </c>
      <c r="P35" t="s">
        <v>45</v>
      </c>
      <c r="Q35" t="s">
        <v>46</v>
      </c>
      <c r="R35" t="s">
        <v>2823</v>
      </c>
      <c r="S35" t="s">
        <v>2865</v>
      </c>
      <c r="T35" t="str">
        <f t="shared" si="0"/>
        <v>KP_01_824_5702p57.12</v>
      </c>
      <c r="U35" s="77">
        <f>VLOOKUP(T35,'3. Preventief onderhoud'!$K$7:$U$3003,2,FALSE)</f>
        <v>0</v>
      </c>
    </row>
    <row r="36" spans="1:21" x14ac:dyDescent="0.25">
      <c r="B36" t="s">
        <v>2885</v>
      </c>
      <c r="C36" s="120">
        <v>45658</v>
      </c>
      <c r="D36" t="s">
        <v>63</v>
      </c>
      <c r="E36" t="s">
        <v>638</v>
      </c>
      <c r="F36">
        <v>3</v>
      </c>
      <c r="G36" t="s">
        <v>1571</v>
      </c>
      <c r="H36">
        <v>1</v>
      </c>
      <c r="I36" t="s">
        <v>1231</v>
      </c>
      <c r="N36" t="s">
        <v>2886</v>
      </c>
      <c r="O36" t="s">
        <v>2887</v>
      </c>
      <c r="P36" t="s">
        <v>62</v>
      </c>
      <c r="Q36" t="s">
        <v>63</v>
      </c>
      <c r="R36" t="s">
        <v>2823</v>
      </c>
      <c r="T36" t="str">
        <f t="shared" si="0"/>
        <v>NA_03_05_5701p57.22</v>
      </c>
      <c r="U36" s="77">
        <f>VLOOKUP(T36,'3. Preventief onderhoud'!$K$7:$U$3003,2,FALSE)</f>
        <v>0</v>
      </c>
    </row>
    <row r="37" spans="1:21" x14ac:dyDescent="0.25">
      <c r="B37" t="s">
        <v>2888</v>
      </c>
      <c r="C37" s="120">
        <v>45658</v>
      </c>
      <c r="D37" t="s">
        <v>63</v>
      </c>
      <c r="E37" t="s">
        <v>638</v>
      </c>
      <c r="F37">
        <v>7</v>
      </c>
      <c r="G37" t="s">
        <v>1574</v>
      </c>
      <c r="H37">
        <v>1</v>
      </c>
      <c r="I37" t="s">
        <v>1231</v>
      </c>
      <c r="N37" t="s">
        <v>2889</v>
      </c>
      <c r="O37" t="s">
        <v>2887</v>
      </c>
      <c r="P37" t="s">
        <v>62</v>
      </c>
      <c r="Q37" t="s">
        <v>63</v>
      </c>
      <c r="R37" t="s">
        <v>2823</v>
      </c>
      <c r="T37" t="str">
        <f t="shared" si="0"/>
        <v>NA_07_22_5701p57.22</v>
      </c>
      <c r="U37" s="77">
        <f>VLOOKUP(T37,'3. Preventief onderhoud'!$K$7:$U$3003,2,FALSE)</f>
        <v>0</v>
      </c>
    </row>
    <row r="38" spans="1:21" x14ac:dyDescent="0.25">
      <c r="A38" t="s">
        <v>112</v>
      </c>
      <c r="C38" s="120">
        <v>45658</v>
      </c>
      <c r="D38" t="s">
        <v>46</v>
      </c>
      <c r="E38" t="s">
        <v>692</v>
      </c>
      <c r="F38">
        <v>0</v>
      </c>
      <c r="G38" t="s">
        <v>1753</v>
      </c>
      <c r="H38">
        <v>1</v>
      </c>
      <c r="I38" t="s">
        <v>1133</v>
      </c>
      <c r="L38" t="s">
        <v>2890</v>
      </c>
      <c r="N38" t="s">
        <v>2891</v>
      </c>
      <c r="O38" t="s">
        <v>2887</v>
      </c>
      <c r="P38" t="s">
        <v>45</v>
      </c>
      <c r="Q38" t="s">
        <v>46</v>
      </c>
      <c r="R38" t="s">
        <v>2823</v>
      </c>
      <c r="T38" t="str">
        <f t="shared" si="0"/>
        <v>NC_00_26_5701p57.12</v>
      </c>
      <c r="U38" s="77">
        <f>VLOOKUP(T38,'3. Preventief onderhoud'!$K$7:$U$3003,2,FALSE)</f>
        <v>0</v>
      </c>
    </row>
    <row r="39" spans="1:21" x14ac:dyDescent="0.25">
      <c r="A39" t="s">
        <v>112</v>
      </c>
      <c r="C39" s="120">
        <v>45658</v>
      </c>
      <c r="D39" t="s">
        <v>46</v>
      </c>
      <c r="E39" t="s">
        <v>692</v>
      </c>
      <c r="F39">
        <v>0</v>
      </c>
      <c r="G39" t="s">
        <v>1754</v>
      </c>
      <c r="H39">
        <v>1</v>
      </c>
      <c r="I39" t="s">
        <v>1133</v>
      </c>
      <c r="L39" t="s">
        <v>2890</v>
      </c>
      <c r="N39" t="s">
        <v>2891</v>
      </c>
      <c r="O39" t="s">
        <v>2887</v>
      </c>
      <c r="P39" t="s">
        <v>45</v>
      </c>
      <c r="Q39" t="s">
        <v>46</v>
      </c>
      <c r="R39" t="s">
        <v>2823</v>
      </c>
      <c r="T39" t="str">
        <f t="shared" si="0"/>
        <v>NC_00_26_5702p57.12</v>
      </c>
      <c r="U39" s="77">
        <f>VLOOKUP(T39,'3. Preventief onderhoud'!$K$7:$U$3003,2,FALSE)</f>
        <v>0</v>
      </c>
    </row>
    <row r="40" spans="1:21" x14ac:dyDescent="0.25">
      <c r="C40" s="120">
        <v>45658</v>
      </c>
      <c r="D40" t="s">
        <v>44</v>
      </c>
      <c r="E40" t="s">
        <v>692</v>
      </c>
      <c r="F40">
        <v>1</v>
      </c>
      <c r="G40" t="s">
        <v>1765</v>
      </c>
      <c r="H40">
        <v>1</v>
      </c>
      <c r="I40" t="s">
        <v>1454</v>
      </c>
      <c r="L40" t="s">
        <v>2856</v>
      </c>
      <c r="N40" t="s">
        <v>2892</v>
      </c>
      <c r="O40" t="s">
        <v>2887</v>
      </c>
      <c r="P40" t="s">
        <v>43</v>
      </c>
      <c r="Q40" t="s">
        <v>44</v>
      </c>
      <c r="R40" t="s">
        <v>2823</v>
      </c>
      <c r="S40" t="s">
        <v>2893</v>
      </c>
      <c r="T40" t="str">
        <f t="shared" si="0"/>
        <v>NC_01_28_5701p57.11</v>
      </c>
      <c r="U40" s="77">
        <f>VLOOKUP(T40,'3. Preventief onderhoud'!$K$7:$U$3003,2,FALSE)</f>
        <v>0</v>
      </c>
    </row>
    <row r="41" spans="1:21" x14ac:dyDescent="0.25">
      <c r="C41" s="120">
        <v>45658</v>
      </c>
      <c r="D41" t="s">
        <v>44</v>
      </c>
      <c r="E41" t="s">
        <v>692</v>
      </c>
      <c r="F41">
        <v>1</v>
      </c>
      <c r="G41" t="s">
        <v>1766</v>
      </c>
      <c r="H41">
        <v>1</v>
      </c>
      <c r="I41" t="s">
        <v>1454</v>
      </c>
      <c r="L41" t="s">
        <v>2856</v>
      </c>
      <c r="N41" t="s">
        <v>2892</v>
      </c>
      <c r="O41" t="s">
        <v>2887</v>
      </c>
      <c r="P41" t="s">
        <v>43</v>
      </c>
      <c r="Q41" t="s">
        <v>44</v>
      </c>
      <c r="R41" t="s">
        <v>2823</v>
      </c>
      <c r="S41" t="s">
        <v>2893</v>
      </c>
      <c r="T41" t="str">
        <f t="shared" si="0"/>
        <v>NC_01_28_5702p57.11</v>
      </c>
      <c r="U41" s="77">
        <f>VLOOKUP(T41,'3. Preventief onderhoud'!$K$7:$U$3003,2,FALSE)</f>
        <v>0</v>
      </c>
    </row>
    <row r="42" spans="1:21" x14ac:dyDescent="0.25">
      <c r="C42" s="120">
        <v>45658</v>
      </c>
      <c r="D42" t="s">
        <v>44</v>
      </c>
      <c r="E42" t="s">
        <v>918</v>
      </c>
      <c r="F42" t="s">
        <v>1999</v>
      </c>
      <c r="G42" t="s">
        <v>2176</v>
      </c>
      <c r="H42">
        <v>1</v>
      </c>
      <c r="I42" t="s">
        <v>1454</v>
      </c>
      <c r="L42" t="s">
        <v>2856</v>
      </c>
      <c r="N42" t="s">
        <v>2894</v>
      </c>
      <c r="O42" t="s">
        <v>2887</v>
      </c>
      <c r="P42" t="s">
        <v>43</v>
      </c>
      <c r="Q42" t="s">
        <v>44</v>
      </c>
      <c r="R42" t="s">
        <v>2823</v>
      </c>
      <c r="S42" t="s">
        <v>2893</v>
      </c>
      <c r="T42" t="str">
        <f t="shared" si="0"/>
        <v>NT_00_09_5701p57.11</v>
      </c>
      <c r="U42" s="77">
        <f>VLOOKUP(T42,'3. Preventief onderhoud'!$K$7:$U$3003,2,FALSE)</f>
        <v>0</v>
      </c>
    </row>
    <row r="43" spans="1:21" x14ac:dyDescent="0.25">
      <c r="A43" t="s">
        <v>86</v>
      </c>
      <c r="C43" s="120">
        <v>45658</v>
      </c>
      <c r="D43" t="s">
        <v>61</v>
      </c>
      <c r="E43" t="s">
        <v>975</v>
      </c>
      <c r="F43" t="s">
        <v>88</v>
      </c>
      <c r="G43" t="s">
        <v>976</v>
      </c>
      <c r="H43">
        <v>1</v>
      </c>
      <c r="I43" t="s">
        <v>977</v>
      </c>
      <c r="J43" t="s">
        <v>2895</v>
      </c>
      <c r="K43" t="s">
        <v>2896</v>
      </c>
      <c r="L43" t="s">
        <v>2897</v>
      </c>
      <c r="M43" t="s">
        <v>2898</v>
      </c>
      <c r="O43" t="s">
        <v>2880</v>
      </c>
      <c r="P43" t="s">
        <v>60</v>
      </c>
      <c r="Q43" t="s">
        <v>61</v>
      </c>
      <c r="R43" t="s">
        <v>2823</v>
      </c>
      <c r="S43" t="s">
        <v>2899</v>
      </c>
      <c r="T43" t="str">
        <f t="shared" si="0"/>
        <v>SB__DXXX_5702p57.21</v>
      </c>
      <c r="U43" s="77">
        <f>VLOOKUP(T43,'3. Preventief onderhoud'!$K$7:$U$3003,2,FALSE)</f>
        <v>0</v>
      </c>
    </row>
    <row r="44" spans="1:21" x14ac:dyDescent="0.25">
      <c r="A44" t="s">
        <v>86</v>
      </c>
      <c r="C44" s="120">
        <v>45658</v>
      </c>
      <c r="D44" t="s">
        <v>61</v>
      </c>
      <c r="E44" t="s">
        <v>975</v>
      </c>
      <c r="F44" t="s">
        <v>88</v>
      </c>
      <c r="G44" t="s">
        <v>979</v>
      </c>
      <c r="H44">
        <v>1</v>
      </c>
      <c r="I44" t="s">
        <v>980</v>
      </c>
      <c r="J44" t="s">
        <v>2900</v>
      </c>
      <c r="K44" t="s">
        <v>2901</v>
      </c>
      <c r="L44" t="s">
        <v>2897</v>
      </c>
      <c r="M44" t="s">
        <v>2902</v>
      </c>
      <c r="O44" t="s">
        <v>2880</v>
      </c>
      <c r="P44" t="s">
        <v>60</v>
      </c>
      <c r="Q44" t="s">
        <v>61</v>
      </c>
      <c r="R44" t="s">
        <v>2823</v>
      </c>
      <c r="S44" t="s">
        <v>2899</v>
      </c>
      <c r="T44" t="str">
        <f t="shared" si="0"/>
        <v>SB__DXXX_5704p57.21</v>
      </c>
      <c r="U44" s="77">
        <f>VLOOKUP(T44,'3. Preventief onderhoud'!$K$7:$U$3003,2,FALSE)</f>
        <v>0</v>
      </c>
    </row>
    <row r="45" spans="1:21" x14ac:dyDescent="0.25">
      <c r="A45" t="s">
        <v>86</v>
      </c>
      <c r="B45" t="s">
        <v>2903</v>
      </c>
      <c r="C45" s="120">
        <v>45658</v>
      </c>
      <c r="D45" t="s">
        <v>1139</v>
      </c>
      <c r="E45" t="s">
        <v>975</v>
      </c>
      <c r="F45">
        <v>0</v>
      </c>
      <c r="G45" t="s">
        <v>2250</v>
      </c>
      <c r="H45">
        <v>1</v>
      </c>
      <c r="I45" t="s">
        <v>2251</v>
      </c>
      <c r="L45" t="s">
        <v>2904</v>
      </c>
      <c r="N45" t="s">
        <v>2905</v>
      </c>
      <c r="O45" t="s">
        <v>2880</v>
      </c>
      <c r="P45" t="s">
        <v>39</v>
      </c>
      <c r="Q45" t="s">
        <v>1139</v>
      </c>
      <c r="R45" t="s">
        <v>2823</v>
      </c>
      <c r="T45" t="str">
        <f t="shared" si="0"/>
        <v>SB_00662_5702p57.08</v>
      </c>
      <c r="U45" s="77">
        <f>VLOOKUP(T45,'3. Preventief onderhoud'!$K$7:$U$3003,2,FALSE)</f>
        <v>0</v>
      </c>
    </row>
    <row r="46" spans="1:21" x14ac:dyDescent="0.25">
      <c r="A46" t="s">
        <v>95</v>
      </c>
      <c r="C46" s="120">
        <v>45658</v>
      </c>
      <c r="D46" t="s">
        <v>1139</v>
      </c>
      <c r="E46" t="s">
        <v>975</v>
      </c>
      <c r="F46">
        <v>1</v>
      </c>
      <c r="G46" t="s">
        <v>2283</v>
      </c>
      <c r="H46">
        <v>11</v>
      </c>
      <c r="I46" t="s">
        <v>2284</v>
      </c>
      <c r="L46" t="s">
        <v>2904</v>
      </c>
      <c r="N46" t="s">
        <v>2906</v>
      </c>
      <c r="O46" t="s">
        <v>2880</v>
      </c>
      <c r="P46" t="s">
        <v>39</v>
      </c>
      <c r="Q46" t="s">
        <v>1139</v>
      </c>
      <c r="R46" t="s">
        <v>2823</v>
      </c>
      <c r="S46" t="s">
        <v>2907</v>
      </c>
      <c r="T46" t="str">
        <f t="shared" si="0"/>
        <v>SB_01668_5701p57.08</v>
      </c>
      <c r="U46" s="77">
        <f>VLOOKUP(T46,'3. Preventief onderhoud'!$K$7:$U$3003,2,FALSE)</f>
        <v>0</v>
      </c>
    </row>
    <row r="47" spans="1:21" x14ac:dyDescent="0.25">
      <c r="A47" t="s">
        <v>86</v>
      </c>
      <c r="C47" s="120">
        <v>45658</v>
      </c>
      <c r="D47" t="s">
        <v>1139</v>
      </c>
      <c r="E47" t="s">
        <v>975</v>
      </c>
      <c r="F47">
        <v>1</v>
      </c>
      <c r="G47" t="s">
        <v>2285</v>
      </c>
      <c r="H47">
        <v>5</v>
      </c>
      <c r="I47" t="s">
        <v>2286</v>
      </c>
      <c r="N47" t="s">
        <v>2908</v>
      </c>
      <c r="O47" t="s">
        <v>2880</v>
      </c>
      <c r="P47" t="s">
        <v>39</v>
      </c>
      <c r="Q47" t="s">
        <v>1139</v>
      </c>
      <c r="R47" t="s">
        <v>2823</v>
      </c>
      <c r="S47" t="s">
        <v>2909</v>
      </c>
      <c r="T47" t="str">
        <f t="shared" si="0"/>
        <v>SB_01705_5701p57.08</v>
      </c>
      <c r="U47" s="77">
        <f>VLOOKUP(T47,'3. Preventief onderhoud'!$K$7:$U$3003,2,FALSE)</f>
        <v>0</v>
      </c>
    </row>
    <row r="48" spans="1:21" x14ac:dyDescent="0.25">
      <c r="A48" t="s">
        <v>86</v>
      </c>
      <c r="C48" s="120">
        <v>45658</v>
      </c>
      <c r="D48" t="s">
        <v>1139</v>
      </c>
      <c r="E48" t="s">
        <v>975</v>
      </c>
      <c r="F48">
        <v>1</v>
      </c>
      <c r="G48" t="s">
        <v>2289</v>
      </c>
      <c r="H48">
        <v>1</v>
      </c>
      <c r="I48" t="s">
        <v>2290</v>
      </c>
      <c r="N48" t="s">
        <v>2910</v>
      </c>
      <c r="O48" t="s">
        <v>2880</v>
      </c>
      <c r="P48" t="s">
        <v>39</v>
      </c>
      <c r="Q48" t="s">
        <v>1139</v>
      </c>
      <c r="R48" t="s">
        <v>2823</v>
      </c>
      <c r="S48" t="s">
        <v>2909</v>
      </c>
      <c r="T48" t="str">
        <f t="shared" si="0"/>
        <v>SB_01743_5701p57.08</v>
      </c>
      <c r="U48" s="77">
        <f>VLOOKUP(T48,'3. Preventief onderhoud'!$K$7:$U$3003,2,FALSE)</f>
        <v>0</v>
      </c>
    </row>
    <row r="49" spans="1:21" x14ac:dyDescent="0.25">
      <c r="A49" t="s">
        <v>86</v>
      </c>
      <c r="C49" s="120">
        <v>45658</v>
      </c>
      <c r="D49" t="s">
        <v>1139</v>
      </c>
      <c r="E49" t="s">
        <v>975</v>
      </c>
      <c r="F49">
        <v>1</v>
      </c>
      <c r="G49" t="s">
        <v>2291</v>
      </c>
      <c r="H49">
        <v>12</v>
      </c>
      <c r="I49" t="s">
        <v>2286</v>
      </c>
      <c r="N49" t="s">
        <v>2911</v>
      </c>
      <c r="O49" t="s">
        <v>2880</v>
      </c>
      <c r="P49" t="s">
        <v>39</v>
      </c>
      <c r="Q49" t="s">
        <v>1139</v>
      </c>
      <c r="R49" t="s">
        <v>2823</v>
      </c>
      <c r="S49" t="s">
        <v>2909</v>
      </c>
      <c r="T49" t="str">
        <f t="shared" si="0"/>
        <v>SB_01754_5702p57.08</v>
      </c>
      <c r="U49" s="77">
        <f>VLOOKUP(T49,'3. Preventief onderhoud'!$K$7:$U$3003,2,FALSE)</f>
        <v>0</v>
      </c>
    </row>
    <row r="50" spans="1:21" x14ac:dyDescent="0.25">
      <c r="A50" t="s">
        <v>86</v>
      </c>
      <c r="B50" t="s">
        <v>2912</v>
      </c>
      <c r="C50" s="120">
        <v>45658</v>
      </c>
      <c r="D50" t="s">
        <v>1139</v>
      </c>
      <c r="E50" t="s">
        <v>975</v>
      </c>
      <c r="F50">
        <v>3</v>
      </c>
      <c r="G50" t="s">
        <v>2299</v>
      </c>
      <c r="H50">
        <v>4</v>
      </c>
      <c r="I50" t="s">
        <v>2300</v>
      </c>
      <c r="N50" t="s">
        <v>2913</v>
      </c>
      <c r="O50" t="s">
        <v>2880</v>
      </c>
      <c r="P50" t="s">
        <v>39</v>
      </c>
      <c r="Q50" t="s">
        <v>1139</v>
      </c>
      <c r="R50" t="s">
        <v>2823</v>
      </c>
      <c r="S50" t="s">
        <v>2909</v>
      </c>
      <c r="T50" t="str">
        <f t="shared" si="0"/>
        <v>SB_03719_5701p57.08</v>
      </c>
      <c r="U50" s="77">
        <f>VLOOKUP(T50,'3. Preventief onderhoud'!$K$7:$U$3003,2,FALSE)</f>
        <v>0</v>
      </c>
    </row>
    <row r="51" spans="1:21" x14ac:dyDescent="0.25">
      <c r="A51" t="s">
        <v>86</v>
      </c>
      <c r="B51" t="s">
        <v>2912</v>
      </c>
      <c r="C51" s="120">
        <v>45658</v>
      </c>
      <c r="D51" t="s">
        <v>1139</v>
      </c>
      <c r="E51" t="s">
        <v>975</v>
      </c>
      <c r="F51">
        <v>3</v>
      </c>
      <c r="G51" t="s">
        <v>2301</v>
      </c>
      <c r="H51">
        <v>11</v>
      </c>
      <c r="I51" t="s">
        <v>2302</v>
      </c>
      <c r="N51" t="s">
        <v>2914</v>
      </c>
      <c r="O51" t="s">
        <v>2880</v>
      </c>
      <c r="P51" t="s">
        <v>39</v>
      </c>
      <c r="Q51" t="s">
        <v>1139</v>
      </c>
      <c r="R51" t="s">
        <v>2823</v>
      </c>
      <c r="S51" t="s">
        <v>2909</v>
      </c>
      <c r="T51" t="str">
        <f t="shared" si="0"/>
        <v>SB_03721_5701p57.08</v>
      </c>
      <c r="U51" s="77">
        <f>VLOOKUP(T51,'3. Preventief onderhoud'!$K$7:$U$3003,2,FALSE)</f>
        <v>0</v>
      </c>
    </row>
    <row r="52" spans="1:21" x14ac:dyDescent="0.25">
      <c r="A52" t="s">
        <v>86</v>
      </c>
      <c r="B52" t="s">
        <v>2912</v>
      </c>
      <c r="C52" s="120">
        <v>45658</v>
      </c>
      <c r="D52" t="s">
        <v>1139</v>
      </c>
      <c r="E52" t="s">
        <v>975</v>
      </c>
      <c r="F52">
        <v>3</v>
      </c>
      <c r="G52" t="s">
        <v>2303</v>
      </c>
      <c r="H52">
        <v>11</v>
      </c>
      <c r="I52" t="s">
        <v>2304</v>
      </c>
      <c r="N52" t="s">
        <v>2915</v>
      </c>
      <c r="O52" t="s">
        <v>2880</v>
      </c>
      <c r="P52" t="s">
        <v>39</v>
      </c>
      <c r="Q52" t="s">
        <v>1139</v>
      </c>
      <c r="R52" t="s">
        <v>2823</v>
      </c>
      <c r="S52" t="s">
        <v>2909</v>
      </c>
      <c r="T52" t="str">
        <f t="shared" si="0"/>
        <v>SB_03725_5701p57.08</v>
      </c>
      <c r="U52" s="77">
        <f>VLOOKUP(T52,'3. Preventief onderhoud'!$K$7:$U$3003,2,FALSE)</f>
        <v>0</v>
      </c>
    </row>
    <row r="53" spans="1:21" x14ac:dyDescent="0.25">
      <c r="A53" t="s">
        <v>86</v>
      </c>
      <c r="B53" t="s">
        <v>2912</v>
      </c>
      <c r="C53" s="120">
        <v>45658</v>
      </c>
      <c r="D53" t="s">
        <v>1139</v>
      </c>
      <c r="E53" t="s">
        <v>975</v>
      </c>
      <c r="F53">
        <v>3</v>
      </c>
      <c r="G53" t="s">
        <v>2305</v>
      </c>
      <c r="H53">
        <v>11</v>
      </c>
      <c r="I53" t="s">
        <v>2306</v>
      </c>
      <c r="N53" t="s">
        <v>2916</v>
      </c>
      <c r="O53" t="s">
        <v>2880</v>
      </c>
      <c r="P53" t="s">
        <v>39</v>
      </c>
      <c r="Q53" t="s">
        <v>1139</v>
      </c>
      <c r="R53" t="s">
        <v>2823</v>
      </c>
      <c r="S53" t="s">
        <v>2909</v>
      </c>
      <c r="T53" t="str">
        <f t="shared" si="0"/>
        <v>SB_03729_5701p57.08</v>
      </c>
      <c r="U53" s="77">
        <f>VLOOKUP(T53,'3. Preventief onderhoud'!$K$7:$U$3003,2,FALSE)</f>
        <v>0</v>
      </c>
    </row>
    <row r="54" spans="1:21" x14ac:dyDescent="0.25">
      <c r="A54" t="s">
        <v>86</v>
      </c>
      <c r="B54" t="s">
        <v>2912</v>
      </c>
      <c r="C54" s="120">
        <v>45658</v>
      </c>
      <c r="D54" t="s">
        <v>1139</v>
      </c>
      <c r="E54" t="s">
        <v>975</v>
      </c>
      <c r="F54">
        <v>3</v>
      </c>
      <c r="G54" t="s">
        <v>2307</v>
      </c>
      <c r="H54">
        <v>4</v>
      </c>
      <c r="I54" t="s">
        <v>2308</v>
      </c>
      <c r="N54" t="s">
        <v>2917</v>
      </c>
      <c r="O54" t="s">
        <v>2880</v>
      </c>
      <c r="P54" t="s">
        <v>39</v>
      </c>
      <c r="Q54" t="s">
        <v>1139</v>
      </c>
      <c r="R54" t="s">
        <v>2823</v>
      </c>
      <c r="S54" t="s">
        <v>2909</v>
      </c>
      <c r="T54" t="str">
        <f t="shared" si="0"/>
        <v>SB_03736_5701p57.08</v>
      </c>
      <c r="U54" s="77">
        <f>VLOOKUP(T54,'3. Preventief onderhoud'!$K$7:$U$3003,2,FALSE)</f>
        <v>0</v>
      </c>
    </row>
    <row r="55" spans="1:21" x14ac:dyDescent="0.25">
      <c r="A55" t="s">
        <v>86</v>
      </c>
      <c r="B55" t="s">
        <v>2912</v>
      </c>
      <c r="C55" s="120">
        <v>45658</v>
      </c>
      <c r="D55" t="s">
        <v>1139</v>
      </c>
      <c r="E55" t="s">
        <v>975</v>
      </c>
      <c r="F55">
        <v>3</v>
      </c>
      <c r="G55" t="s">
        <v>2309</v>
      </c>
      <c r="H55">
        <v>11</v>
      </c>
      <c r="I55" t="s">
        <v>2310</v>
      </c>
      <c r="N55" t="s">
        <v>2918</v>
      </c>
      <c r="O55" t="s">
        <v>2880</v>
      </c>
      <c r="P55" t="s">
        <v>39</v>
      </c>
      <c r="Q55" t="s">
        <v>1139</v>
      </c>
      <c r="R55" t="s">
        <v>2823</v>
      </c>
      <c r="S55" t="s">
        <v>2909</v>
      </c>
      <c r="T55" t="str">
        <f t="shared" si="0"/>
        <v>SB_03737_5701p57.08</v>
      </c>
      <c r="U55" s="77">
        <f>VLOOKUP(T55,'3. Preventief onderhoud'!$K$7:$U$3003,2,FALSE)</f>
        <v>0</v>
      </c>
    </row>
    <row r="56" spans="1:21" x14ac:dyDescent="0.25">
      <c r="A56" t="s">
        <v>86</v>
      </c>
      <c r="B56" t="s">
        <v>2912</v>
      </c>
      <c r="C56" s="120">
        <v>45658</v>
      </c>
      <c r="D56" t="s">
        <v>1139</v>
      </c>
      <c r="E56" t="s">
        <v>975</v>
      </c>
      <c r="F56">
        <v>3</v>
      </c>
      <c r="G56" t="s">
        <v>2311</v>
      </c>
      <c r="H56">
        <v>11</v>
      </c>
      <c r="I56" t="s">
        <v>2312</v>
      </c>
      <c r="N56" t="s">
        <v>2919</v>
      </c>
      <c r="O56" t="s">
        <v>2880</v>
      </c>
      <c r="P56" t="s">
        <v>39</v>
      </c>
      <c r="Q56" t="s">
        <v>1139</v>
      </c>
      <c r="R56" t="s">
        <v>2823</v>
      </c>
      <c r="S56" t="s">
        <v>2909</v>
      </c>
      <c r="T56" t="str">
        <f t="shared" si="0"/>
        <v>SB_03739_5701p57.08</v>
      </c>
      <c r="U56" s="77">
        <f>VLOOKUP(T56,'3. Preventief onderhoud'!$K$7:$U$3003,2,FALSE)</f>
        <v>0</v>
      </c>
    </row>
    <row r="57" spans="1:21" x14ac:dyDescent="0.25">
      <c r="A57" t="s">
        <v>86</v>
      </c>
      <c r="B57" t="s">
        <v>2912</v>
      </c>
      <c r="C57" s="120">
        <v>45658</v>
      </c>
      <c r="D57" t="s">
        <v>1139</v>
      </c>
      <c r="E57" t="s">
        <v>975</v>
      </c>
      <c r="F57">
        <v>3</v>
      </c>
      <c r="G57" t="s">
        <v>2313</v>
      </c>
      <c r="H57">
        <v>10</v>
      </c>
      <c r="I57" t="s">
        <v>2314</v>
      </c>
      <c r="N57" t="s">
        <v>2920</v>
      </c>
      <c r="O57" t="s">
        <v>2880</v>
      </c>
      <c r="P57" t="s">
        <v>39</v>
      </c>
      <c r="Q57" t="s">
        <v>1139</v>
      </c>
      <c r="R57" t="s">
        <v>2823</v>
      </c>
      <c r="S57" t="s">
        <v>2909</v>
      </c>
      <c r="T57" t="str">
        <f t="shared" si="0"/>
        <v>SB_03741_5701p57.08</v>
      </c>
      <c r="U57" s="77">
        <f>VLOOKUP(T57,'3. Preventief onderhoud'!$K$7:$U$3003,2,FALSE)</f>
        <v>0</v>
      </c>
    </row>
    <row r="58" spans="1:21" x14ac:dyDescent="0.25">
      <c r="A58" t="s">
        <v>86</v>
      </c>
      <c r="B58" t="s">
        <v>2912</v>
      </c>
      <c r="C58" s="120">
        <v>45658</v>
      </c>
      <c r="D58" t="s">
        <v>1139</v>
      </c>
      <c r="E58" t="s">
        <v>975</v>
      </c>
      <c r="F58">
        <v>3</v>
      </c>
      <c r="G58" t="s">
        <v>2315</v>
      </c>
      <c r="H58">
        <v>14</v>
      </c>
      <c r="I58" t="s">
        <v>2316</v>
      </c>
      <c r="N58" t="s">
        <v>2921</v>
      </c>
      <c r="O58" t="s">
        <v>2880</v>
      </c>
      <c r="P58" t="s">
        <v>39</v>
      </c>
      <c r="Q58" t="s">
        <v>1139</v>
      </c>
      <c r="R58" t="s">
        <v>2823</v>
      </c>
      <c r="S58" t="s">
        <v>2909</v>
      </c>
      <c r="T58" t="str">
        <f t="shared" si="0"/>
        <v>SB_03768_5701p57.08</v>
      </c>
      <c r="U58" s="77">
        <f>VLOOKUP(T58,'3. Preventief onderhoud'!$K$7:$U$3003,2,FALSE)</f>
        <v>0</v>
      </c>
    </row>
    <row r="59" spans="1:21" x14ac:dyDescent="0.25">
      <c r="A59" t="s">
        <v>86</v>
      </c>
      <c r="B59" t="s">
        <v>2912</v>
      </c>
      <c r="C59" s="120">
        <v>45658</v>
      </c>
      <c r="D59" t="s">
        <v>1139</v>
      </c>
      <c r="E59" t="s">
        <v>975</v>
      </c>
      <c r="F59">
        <v>3</v>
      </c>
      <c r="G59" t="s">
        <v>2317</v>
      </c>
      <c r="H59">
        <v>1</v>
      </c>
      <c r="I59" t="s">
        <v>2318</v>
      </c>
      <c r="N59" t="s">
        <v>2922</v>
      </c>
      <c r="O59" t="s">
        <v>2880</v>
      </c>
      <c r="P59" t="s">
        <v>39</v>
      </c>
      <c r="Q59" t="s">
        <v>1139</v>
      </c>
      <c r="R59" t="s">
        <v>2823</v>
      </c>
      <c r="S59" t="s">
        <v>2909</v>
      </c>
      <c r="T59" t="str">
        <f t="shared" si="0"/>
        <v>SB_03774_5701p57.08</v>
      </c>
      <c r="U59" s="77">
        <f>VLOOKUP(T59,'3. Preventief onderhoud'!$K$7:$U$3003,2,FALSE)</f>
        <v>0</v>
      </c>
    </row>
    <row r="60" spans="1:21" x14ac:dyDescent="0.25">
      <c r="A60" t="s">
        <v>86</v>
      </c>
      <c r="B60" t="s">
        <v>2912</v>
      </c>
      <c r="C60" s="120">
        <v>45658</v>
      </c>
      <c r="D60" t="s">
        <v>1139</v>
      </c>
      <c r="E60" t="s">
        <v>975</v>
      </c>
      <c r="F60">
        <v>3</v>
      </c>
      <c r="G60" t="s">
        <v>2319</v>
      </c>
      <c r="H60">
        <v>13</v>
      </c>
      <c r="I60" t="s">
        <v>2320</v>
      </c>
      <c r="N60" t="s">
        <v>2923</v>
      </c>
      <c r="O60" t="s">
        <v>2880</v>
      </c>
      <c r="P60" t="s">
        <v>39</v>
      </c>
      <c r="Q60" t="s">
        <v>1139</v>
      </c>
      <c r="R60" t="s">
        <v>2823</v>
      </c>
      <c r="S60" t="s">
        <v>2909</v>
      </c>
      <c r="T60" t="str">
        <f t="shared" si="0"/>
        <v>SB_03778_5701p57.08</v>
      </c>
      <c r="U60" s="77">
        <f>VLOOKUP(T60,'3. Preventief onderhoud'!$K$7:$U$3003,2,FALSE)</f>
        <v>0</v>
      </c>
    </row>
    <row r="61" spans="1:21" x14ac:dyDescent="0.25">
      <c r="A61" t="s">
        <v>86</v>
      </c>
      <c r="B61" t="s">
        <v>2924</v>
      </c>
      <c r="C61" s="120">
        <v>45658</v>
      </c>
      <c r="D61" t="s">
        <v>61</v>
      </c>
      <c r="E61" t="s">
        <v>975</v>
      </c>
      <c r="F61">
        <v>4</v>
      </c>
      <c r="G61" t="s">
        <v>1009</v>
      </c>
      <c r="H61">
        <v>1</v>
      </c>
      <c r="I61" t="s">
        <v>1010</v>
      </c>
      <c r="K61" t="s">
        <v>2925</v>
      </c>
      <c r="L61" t="s">
        <v>2897</v>
      </c>
      <c r="N61" t="s">
        <v>2926</v>
      </c>
      <c r="O61" t="s">
        <v>2880</v>
      </c>
      <c r="P61" t="s">
        <v>60</v>
      </c>
      <c r="Q61" t="s">
        <v>61</v>
      </c>
      <c r="R61" t="s">
        <v>2823</v>
      </c>
      <c r="S61" t="s">
        <v>2899</v>
      </c>
      <c r="T61" t="str">
        <f t="shared" si="0"/>
        <v>SB_04726_5720p57.21</v>
      </c>
      <c r="U61" s="77">
        <f>VLOOKUP(T61,'3. Preventief onderhoud'!$K$7:$U$3003,2,FALSE)</f>
        <v>0</v>
      </c>
    </row>
    <row r="62" spans="1:21" x14ac:dyDescent="0.25">
      <c r="A62" t="s">
        <v>86</v>
      </c>
      <c r="B62" t="s">
        <v>2927</v>
      </c>
      <c r="C62" s="120">
        <v>45658</v>
      </c>
      <c r="D62" t="s">
        <v>61</v>
      </c>
      <c r="E62" t="s">
        <v>975</v>
      </c>
      <c r="F62">
        <v>4</v>
      </c>
      <c r="G62" t="s">
        <v>1012</v>
      </c>
      <c r="H62">
        <v>1</v>
      </c>
      <c r="I62" t="s">
        <v>1013</v>
      </c>
      <c r="K62" t="s">
        <v>2928</v>
      </c>
      <c r="L62" t="s">
        <v>2897</v>
      </c>
      <c r="N62" t="s">
        <v>2926</v>
      </c>
      <c r="O62" t="s">
        <v>2880</v>
      </c>
      <c r="P62" t="s">
        <v>60</v>
      </c>
      <c r="Q62" t="s">
        <v>61</v>
      </c>
      <c r="R62" t="s">
        <v>2823</v>
      </c>
      <c r="S62" t="s">
        <v>2899</v>
      </c>
      <c r="T62" t="str">
        <f t="shared" si="0"/>
        <v>SB_04726_5721p57.21</v>
      </c>
      <c r="U62" s="77">
        <f>VLOOKUP(T62,'3. Preventief onderhoud'!$K$7:$U$3003,2,FALSE)</f>
        <v>0</v>
      </c>
    </row>
    <row r="63" spans="1:21" x14ac:dyDescent="0.25">
      <c r="A63" t="s">
        <v>86</v>
      </c>
      <c r="B63" t="s">
        <v>2929</v>
      </c>
      <c r="C63" s="120">
        <v>45658</v>
      </c>
      <c r="D63" t="s">
        <v>61</v>
      </c>
      <c r="E63" t="s">
        <v>975</v>
      </c>
      <c r="F63">
        <v>4</v>
      </c>
      <c r="G63" t="s">
        <v>1015</v>
      </c>
      <c r="H63">
        <v>1</v>
      </c>
      <c r="I63" t="s">
        <v>1016</v>
      </c>
      <c r="K63" t="s">
        <v>2930</v>
      </c>
      <c r="L63" t="s">
        <v>2897</v>
      </c>
      <c r="N63" t="s">
        <v>2926</v>
      </c>
      <c r="O63" t="s">
        <v>2880</v>
      </c>
      <c r="P63" t="s">
        <v>60</v>
      </c>
      <c r="Q63" t="s">
        <v>61</v>
      </c>
      <c r="R63" t="s">
        <v>2823</v>
      </c>
      <c r="S63" t="s">
        <v>2899</v>
      </c>
      <c r="T63" t="str">
        <f t="shared" si="0"/>
        <v>SB_04726_5722p57.21</v>
      </c>
      <c r="U63" s="77">
        <f>VLOOKUP(T63,'3. Preventief onderhoud'!$K$7:$U$3003,2,FALSE)</f>
        <v>0</v>
      </c>
    </row>
    <row r="64" spans="1:21" x14ac:dyDescent="0.25">
      <c r="A64" t="s">
        <v>86</v>
      </c>
      <c r="B64" t="s">
        <v>2931</v>
      </c>
      <c r="C64" s="120">
        <v>45658</v>
      </c>
      <c r="D64" t="s">
        <v>61</v>
      </c>
      <c r="E64" t="s">
        <v>975</v>
      </c>
      <c r="F64">
        <v>4</v>
      </c>
      <c r="G64" t="s">
        <v>1018</v>
      </c>
      <c r="H64">
        <v>1</v>
      </c>
      <c r="I64" t="s">
        <v>1019</v>
      </c>
      <c r="K64" t="s">
        <v>2932</v>
      </c>
      <c r="L64" t="s">
        <v>2897</v>
      </c>
      <c r="N64" t="s">
        <v>2926</v>
      </c>
      <c r="O64" t="s">
        <v>2880</v>
      </c>
      <c r="P64" t="s">
        <v>60</v>
      </c>
      <c r="Q64" t="s">
        <v>61</v>
      </c>
      <c r="R64" t="s">
        <v>2823</v>
      </c>
      <c r="S64" t="s">
        <v>2899</v>
      </c>
      <c r="T64" t="str">
        <f t="shared" si="0"/>
        <v>SB_04726_5723p57.21</v>
      </c>
      <c r="U64" s="77">
        <f>VLOOKUP(T64,'3. Preventief onderhoud'!$K$7:$U$3003,2,FALSE)</f>
        <v>0</v>
      </c>
    </row>
    <row r="65" spans="1:21" x14ac:dyDescent="0.25">
      <c r="A65" t="s">
        <v>86</v>
      </c>
      <c r="B65" t="s">
        <v>2933</v>
      </c>
      <c r="C65" s="120">
        <v>45658</v>
      </c>
      <c r="D65" t="s">
        <v>61</v>
      </c>
      <c r="E65" t="s">
        <v>975</v>
      </c>
      <c r="F65">
        <v>4</v>
      </c>
      <c r="G65" t="s">
        <v>1021</v>
      </c>
      <c r="H65">
        <v>1</v>
      </c>
      <c r="I65" t="s">
        <v>1022</v>
      </c>
      <c r="K65" t="s">
        <v>2934</v>
      </c>
      <c r="L65" t="s">
        <v>2897</v>
      </c>
      <c r="N65" t="s">
        <v>2926</v>
      </c>
      <c r="O65" t="s">
        <v>2880</v>
      </c>
      <c r="P65" t="s">
        <v>60</v>
      </c>
      <c r="Q65" t="s">
        <v>61</v>
      </c>
      <c r="R65" t="s">
        <v>2823</v>
      </c>
      <c r="S65" t="s">
        <v>2899</v>
      </c>
      <c r="T65" t="str">
        <f t="shared" si="0"/>
        <v>SB_04726_5724p57.21</v>
      </c>
      <c r="U65" s="77">
        <f>VLOOKUP(T65,'3. Preventief onderhoud'!$K$7:$U$3003,2,FALSE)</f>
        <v>0</v>
      </c>
    </row>
    <row r="66" spans="1:21" x14ac:dyDescent="0.25">
      <c r="A66" t="s">
        <v>86</v>
      </c>
      <c r="B66" t="s">
        <v>2935</v>
      </c>
      <c r="C66" s="120">
        <v>45658</v>
      </c>
      <c r="D66" t="s">
        <v>61</v>
      </c>
      <c r="E66" t="s">
        <v>975</v>
      </c>
      <c r="F66">
        <v>4</v>
      </c>
      <c r="G66" t="s">
        <v>1023</v>
      </c>
      <c r="H66">
        <v>1</v>
      </c>
      <c r="I66" t="s">
        <v>1024</v>
      </c>
      <c r="L66" t="s">
        <v>2897</v>
      </c>
      <c r="N66" t="s">
        <v>2926</v>
      </c>
      <c r="O66" t="s">
        <v>2880</v>
      </c>
      <c r="P66" t="s">
        <v>60</v>
      </c>
      <c r="Q66" t="s">
        <v>61</v>
      </c>
      <c r="R66" t="s">
        <v>2823</v>
      </c>
      <c r="S66" t="s">
        <v>2899</v>
      </c>
      <c r="T66" t="str">
        <f t="shared" si="0"/>
        <v>SB_04726_5725p57.21</v>
      </c>
      <c r="U66" s="77">
        <f>VLOOKUP(T66,'3. Preventief onderhoud'!$K$7:$U$3003,2,FALSE)</f>
        <v>0</v>
      </c>
    </row>
    <row r="67" spans="1:21" x14ac:dyDescent="0.25">
      <c r="A67" t="s">
        <v>86</v>
      </c>
      <c r="B67" t="s">
        <v>2936</v>
      </c>
      <c r="C67" s="120">
        <v>45658</v>
      </c>
      <c r="D67" t="s">
        <v>61</v>
      </c>
      <c r="E67" t="s">
        <v>975</v>
      </c>
      <c r="F67">
        <v>4</v>
      </c>
      <c r="G67" t="s">
        <v>1025</v>
      </c>
      <c r="H67">
        <v>1</v>
      </c>
      <c r="I67" t="s">
        <v>1026</v>
      </c>
      <c r="K67" t="s">
        <v>2937</v>
      </c>
      <c r="L67" t="s">
        <v>2897</v>
      </c>
      <c r="N67" t="s">
        <v>2926</v>
      </c>
      <c r="O67" t="s">
        <v>2880</v>
      </c>
      <c r="P67" t="s">
        <v>60</v>
      </c>
      <c r="Q67" t="s">
        <v>61</v>
      </c>
      <c r="R67" t="s">
        <v>2823</v>
      </c>
      <c r="S67" t="s">
        <v>2899</v>
      </c>
      <c r="T67" t="str">
        <f t="shared" si="0"/>
        <v>SB_04726_5726p57.21</v>
      </c>
      <c r="U67" s="77">
        <f>VLOOKUP(T67,'3. Preventief onderhoud'!$K$7:$U$3003,2,FALSE)</f>
        <v>0</v>
      </c>
    </row>
    <row r="68" spans="1:21" x14ac:dyDescent="0.25">
      <c r="A68" t="s">
        <v>86</v>
      </c>
      <c r="B68" t="s">
        <v>2938</v>
      </c>
      <c r="C68" s="120">
        <v>45658</v>
      </c>
      <c r="D68" t="s">
        <v>61</v>
      </c>
      <c r="E68" t="s">
        <v>975</v>
      </c>
      <c r="F68">
        <v>4</v>
      </c>
      <c r="G68" t="s">
        <v>1028</v>
      </c>
      <c r="H68">
        <v>1</v>
      </c>
      <c r="I68" t="s">
        <v>1029</v>
      </c>
      <c r="K68" t="s">
        <v>2896</v>
      </c>
      <c r="L68" t="s">
        <v>2897</v>
      </c>
      <c r="N68" t="s">
        <v>2926</v>
      </c>
      <c r="O68" t="s">
        <v>2880</v>
      </c>
      <c r="P68" t="s">
        <v>60</v>
      </c>
      <c r="Q68" t="s">
        <v>61</v>
      </c>
      <c r="R68" t="s">
        <v>2823</v>
      </c>
      <c r="S68" t="s">
        <v>2899</v>
      </c>
      <c r="T68" t="str">
        <f t="shared" si="0"/>
        <v>SB_04726_5727p57.21</v>
      </c>
      <c r="U68" s="77">
        <f>VLOOKUP(T68,'3. Preventief onderhoud'!$K$7:$U$3003,2,FALSE)</f>
        <v>0</v>
      </c>
    </row>
    <row r="69" spans="1:21" x14ac:dyDescent="0.25">
      <c r="A69" t="s">
        <v>86</v>
      </c>
      <c r="B69" t="s">
        <v>2939</v>
      </c>
      <c r="C69" s="120">
        <v>45658</v>
      </c>
      <c r="D69" t="s">
        <v>61</v>
      </c>
      <c r="E69" t="s">
        <v>975</v>
      </c>
      <c r="F69">
        <v>4</v>
      </c>
      <c r="G69" t="s">
        <v>1031</v>
      </c>
      <c r="H69">
        <v>1</v>
      </c>
      <c r="I69" t="s">
        <v>1032</v>
      </c>
      <c r="K69" t="s">
        <v>2940</v>
      </c>
      <c r="L69" t="s">
        <v>2897</v>
      </c>
      <c r="N69" t="s">
        <v>2926</v>
      </c>
      <c r="O69" t="s">
        <v>2880</v>
      </c>
      <c r="P69" t="s">
        <v>60</v>
      </c>
      <c r="Q69" t="s">
        <v>61</v>
      </c>
      <c r="R69" t="s">
        <v>2823</v>
      </c>
      <c r="S69" t="s">
        <v>2899</v>
      </c>
      <c r="T69" t="str">
        <f t="shared" si="0"/>
        <v>SB_04726_5728p57.21</v>
      </c>
      <c r="U69" s="77">
        <f>VLOOKUP(T69,'3. Preventief onderhoud'!$K$7:$U$3003,2,FALSE)</f>
        <v>0</v>
      </c>
    </row>
    <row r="70" spans="1:21" x14ac:dyDescent="0.25">
      <c r="A70" t="s">
        <v>86</v>
      </c>
      <c r="B70" t="s">
        <v>2941</v>
      </c>
      <c r="C70" s="120">
        <v>45658</v>
      </c>
      <c r="D70" t="s">
        <v>61</v>
      </c>
      <c r="E70" t="s">
        <v>975</v>
      </c>
      <c r="F70">
        <v>4</v>
      </c>
      <c r="G70" t="s">
        <v>1034</v>
      </c>
      <c r="H70">
        <v>1</v>
      </c>
      <c r="I70" t="s">
        <v>1035</v>
      </c>
      <c r="K70" t="s">
        <v>2901</v>
      </c>
      <c r="L70" t="s">
        <v>2897</v>
      </c>
      <c r="N70" t="s">
        <v>2926</v>
      </c>
      <c r="O70" t="s">
        <v>2880</v>
      </c>
      <c r="P70" t="s">
        <v>60</v>
      </c>
      <c r="Q70" t="s">
        <v>61</v>
      </c>
      <c r="R70" t="s">
        <v>2823</v>
      </c>
      <c r="S70" t="s">
        <v>2899</v>
      </c>
      <c r="T70" t="str">
        <f t="shared" ref="T70:T133" si="1">CONCATENATE(G70,P70)</f>
        <v>SB_04726_5729p57.21</v>
      </c>
      <c r="U70" s="77">
        <f>VLOOKUP(T70,'3. Preventief onderhoud'!$K$7:$U$3003,2,FALSE)</f>
        <v>0</v>
      </c>
    </row>
    <row r="71" spans="1:21" x14ac:dyDescent="0.25">
      <c r="A71" t="s">
        <v>86</v>
      </c>
      <c r="B71" t="s">
        <v>2942</v>
      </c>
      <c r="C71" s="120">
        <v>45658</v>
      </c>
      <c r="D71" t="s">
        <v>61</v>
      </c>
      <c r="E71" t="s">
        <v>975</v>
      </c>
      <c r="F71">
        <v>4</v>
      </c>
      <c r="G71" t="s">
        <v>1036</v>
      </c>
      <c r="H71">
        <v>1</v>
      </c>
      <c r="I71" t="s">
        <v>1037</v>
      </c>
      <c r="K71" t="s">
        <v>2943</v>
      </c>
      <c r="L71" t="s">
        <v>2897</v>
      </c>
      <c r="N71" t="s">
        <v>2926</v>
      </c>
      <c r="O71" t="s">
        <v>2880</v>
      </c>
      <c r="P71" t="s">
        <v>60</v>
      </c>
      <c r="Q71" t="s">
        <v>61</v>
      </c>
      <c r="R71" t="s">
        <v>2823</v>
      </c>
      <c r="S71" t="s">
        <v>2899</v>
      </c>
      <c r="T71" t="str">
        <f t="shared" si="1"/>
        <v>SB_04726_5730p57.21</v>
      </c>
      <c r="U71" s="77">
        <f>VLOOKUP(T71,'3. Preventief onderhoud'!$K$7:$U$3003,2,FALSE)</f>
        <v>0</v>
      </c>
    </row>
    <row r="72" spans="1:21" x14ac:dyDescent="0.25">
      <c r="A72" t="s">
        <v>95</v>
      </c>
      <c r="B72" t="s">
        <v>2944</v>
      </c>
      <c r="C72" s="120">
        <v>45658</v>
      </c>
      <c r="D72" t="s">
        <v>1139</v>
      </c>
      <c r="E72" t="s">
        <v>2336</v>
      </c>
      <c r="F72">
        <v>3</v>
      </c>
      <c r="G72" t="s">
        <v>2340</v>
      </c>
      <c r="H72">
        <v>1</v>
      </c>
      <c r="I72" t="s">
        <v>2341</v>
      </c>
      <c r="N72" t="s">
        <v>2945</v>
      </c>
      <c r="O72" t="s">
        <v>2880</v>
      </c>
      <c r="P72" t="s">
        <v>39</v>
      </c>
      <c r="Q72" t="s">
        <v>1139</v>
      </c>
      <c r="R72" t="s">
        <v>2823</v>
      </c>
      <c r="S72" t="s">
        <v>2946</v>
      </c>
      <c r="T72" t="str">
        <f t="shared" si="1"/>
        <v>SH_03050_5701p57.08</v>
      </c>
      <c r="U72" s="77">
        <f>VLOOKUP(T72,'3. Preventief onderhoud'!$K$7:$U$3003,2,FALSE)</f>
        <v>0</v>
      </c>
    </row>
    <row r="73" spans="1:21" x14ac:dyDescent="0.25">
      <c r="A73" t="s">
        <v>95</v>
      </c>
      <c r="B73" t="s">
        <v>2947</v>
      </c>
      <c r="C73" s="120">
        <v>45658</v>
      </c>
      <c r="D73" t="s">
        <v>46</v>
      </c>
      <c r="E73" t="s">
        <v>1039</v>
      </c>
      <c r="F73">
        <v>0</v>
      </c>
      <c r="G73" t="s">
        <v>2355</v>
      </c>
      <c r="H73">
        <v>2</v>
      </c>
      <c r="I73" t="s">
        <v>1299</v>
      </c>
      <c r="L73" t="s">
        <v>2948</v>
      </c>
      <c r="N73" t="s">
        <v>2949</v>
      </c>
      <c r="O73" t="s">
        <v>2880</v>
      </c>
      <c r="P73" t="s">
        <v>45</v>
      </c>
      <c r="Q73" t="s">
        <v>46</v>
      </c>
      <c r="R73" t="s">
        <v>2823</v>
      </c>
      <c r="T73" t="str">
        <f t="shared" si="1"/>
        <v>SK_00_182_5501p57.12</v>
      </c>
      <c r="U73" s="77">
        <f>VLOOKUP(T73,'3. Preventief onderhoud'!$K$7:$U$3003,2,FALSE)</f>
        <v>0</v>
      </c>
    </row>
    <row r="74" spans="1:21" x14ac:dyDescent="0.25">
      <c r="A74" t="s">
        <v>95</v>
      </c>
      <c r="C74" s="120">
        <v>45663</v>
      </c>
      <c r="D74" t="s">
        <v>46</v>
      </c>
      <c r="E74" t="s">
        <v>96</v>
      </c>
      <c r="F74" t="s">
        <v>1134</v>
      </c>
      <c r="G74" t="s">
        <v>1135</v>
      </c>
      <c r="H74">
        <v>137</v>
      </c>
      <c r="I74" t="s">
        <v>1133</v>
      </c>
      <c r="L74" t="s">
        <v>2950</v>
      </c>
      <c r="O74" t="s">
        <v>2830</v>
      </c>
      <c r="P74" t="s">
        <v>45</v>
      </c>
      <c r="Q74" t="s">
        <v>46</v>
      </c>
      <c r="R74" t="s">
        <v>2823</v>
      </c>
      <c r="S74" t="s">
        <v>2907</v>
      </c>
      <c r="T74" t="str">
        <f t="shared" si="1"/>
        <v>AE__AXXX_5701p57.12</v>
      </c>
      <c r="U74" s="77">
        <f>VLOOKUP(T74,'3. Preventief onderhoud'!$K$7:$U$3003,2,FALSE)</f>
        <v>0</v>
      </c>
    </row>
    <row r="75" spans="1:21" x14ac:dyDescent="0.25">
      <c r="B75" t="s">
        <v>2951</v>
      </c>
      <c r="C75" s="120">
        <v>45663</v>
      </c>
      <c r="D75" t="s">
        <v>46</v>
      </c>
      <c r="E75" t="s">
        <v>575</v>
      </c>
      <c r="F75">
        <v>0</v>
      </c>
      <c r="G75" t="s">
        <v>1446</v>
      </c>
      <c r="H75">
        <v>1</v>
      </c>
      <c r="I75" t="s">
        <v>1133</v>
      </c>
      <c r="N75" t="s">
        <v>2952</v>
      </c>
      <c r="O75" t="s">
        <v>2830</v>
      </c>
      <c r="P75" t="s">
        <v>45</v>
      </c>
      <c r="Q75" t="s">
        <v>46</v>
      </c>
      <c r="R75" t="s">
        <v>2823</v>
      </c>
      <c r="T75" t="str">
        <f t="shared" si="1"/>
        <v>EG_00_02_5755p57.12</v>
      </c>
      <c r="U75" s="77">
        <f>VLOOKUP(T75,'3. Preventief onderhoud'!$K$7:$U$3003,2,FALSE)</f>
        <v>0</v>
      </c>
    </row>
    <row r="76" spans="1:21" x14ac:dyDescent="0.25">
      <c r="B76" t="s">
        <v>2951</v>
      </c>
      <c r="C76" s="120">
        <v>45663</v>
      </c>
      <c r="D76" t="s">
        <v>46</v>
      </c>
      <c r="E76" t="s">
        <v>575</v>
      </c>
      <c r="F76">
        <v>0</v>
      </c>
      <c r="G76" t="s">
        <v>1447</v>
      </c>
      <c r="H76">
        <v>1</v>
      </c>
      <c r="I76" t="s">
        <v>1133</v>
      </c>
      <c r="N76" t="s">
        <v>2952</v>
      </c>
      <c r="O76" t="s">
        <v>2830</v>
      </c>
      <c r="P76" t="s">
        <v>45</v>
      </c>
      <c r="Q76" t="s">
        <v>46</v>
      </c>
      <c r="R76" t="s">
        <v>2823</v>
      </c>
      <c r="T76" t="str">
        <f t="shared" si="1"/>
        <v>EG_00_02_5756p57.12</v>
      </c>
      <c r="U76" s="77">
        <f>VLOOKUP(T76,'3. Preventief onderhoud'!$K$7:$U$3003,2,FALSE)</f>
        <v>0</v>
      </c>
    </row>
    <row r="77" spans="1:21" x14ac:dyDescent="0.25">
      <c r="B77" t="s">
        <v>2951</v>
      </c>
      <c r="C77" s="120">
        <v>45663</v>
      </c>
      <c r="D77" t="s">
        <v>46</v>
      </c>
      <c r="E77" t="s">
        <v>575</v>
      </c>
      <c r="F77">
        <v>0</v>
      </c>
      <c r="G77" t="s">
        <v>1448</v>
      </c>
      <c r="H77">
        <v>1</v>
      </c>
      <c r="I77" t="s">
        <v>1133</v>
      </c>
      <c r="N77" t="s">
        <v>2952</v>
      </c>
      <c r="O77" t="s">
        <v>2830</v>
      </c>
      <c r="P77" t="s">
        <v>45</v>
      </c>
      <c r="Q77" t="s">
        <v>46</v>
      </c>
      <c r="R77" t="s">
        <v>2823</v>
      </c>
      <c r="T77" t="str">
        <f t="shared" si="1"/>
        <v>EG_00_02_5771p57.12</v>
      </c>
      <c r="U77" s="77">
        <f>VLOOKUP(T77,'3. Preventief onderhoud'!$K$7:$U$3003,2,FALSE)</f>
        <v>0</v>
      </c>
    </row>
    <row r="78" spans="1:21" x14ac:dyDescent="0.25">
      <c r="B78" t="s">
        <v>2951</v>
      </c>
      <c r="C78" s="120">
        <v>45663</v>
      </c>
      <c r="D78" t="s">
        <v>46</v>
      </c>
      <c r="E78" t="s">
        <v>575</v>
      </c>
      <c r="F78">
        <v>0</v>
      </c>
      <c r="G78" t="s">
        <v>1449</v>
      </c>
      <c r="H78">
        <v>1</v>
      </c>
      <c r="I78" t="s">
        <v>1133</v>
      </c>
      <c r="N78" t="s">
        <v>2952</v>
      </c>
      <c r="O78" t="s">
        <v>2830</v>
      </c>
      <c r="P78" t="s">
        <v>45</v>
      </c>
      <c r="Q78" t="s">
        <v>46</v>
      </c>
      <c r="R78" t="s">
        <v>2823</v>
      </c>
      <c r="T78" t="str">
        <f t="shared" si="1"/>
        <v>EG_00_02_5773p57.12</v>
      </c>
      <c r="U78" s="77">
        <f>VLOOKUP(T78,'3. Preventief onderhoud'!$K$7:$U$3003,2,FALSE)</f>
        <v>0</v>
      </c>
    </row>
    <row r="79" spans="1:21" x14ac:dyDescent="0.25">
      <c r="B79" t="s">
        <v>2953</v>
      </c>
      <c r="C79" s="120">
        <v>45663</v>
      </c>
      <c r="D79" t="s">
        <v>46</v>
      </c>
      <c r="E79" t="s">
        <v>575</v>
      </c>
      <c r="F79">
        <v>0</v>
      </c>
      <c r="G79" t="s">
        <v>1458</v>
      </c>
      <c r="H79">
        <v>1</v>
      </c>
      <c r="I79" t="s">
        <v>1133</v>
      </c>
      <c r="J79" t="s">
        <v>2954</v>
      </c>
      <c r="N79" t="s">
        <v>2857</v>
      </c>
      <c r="O79" t="s">
        <v>2830</v>
      </c>
      <c r="P79" t="s">
        <v>45</v>
      </c>
      <c r="Q79" t="s">
        <v>46</v>
      </c>
      <c r="R79" t="s">
        <v>2823</v>
      </c>
      <c r="T79" t="str">
        <f t="shared" si="1"/>
        <v>EG_00_14_5771p57.12</v>
      </c>
      <c r="U79" s="77">
        <f>VLOOKUP(T79,'3. Preventief onderhoud'!$K$7:$U$3003,2,FALSE)</f>
        <v>0</v>
      </c>
    </row>
    <row r="80" spans="1:21" x14ac:dyDescent="0.25">
      <c r="B80" t="s">
        <v>2953</v>
      </c>
      <c r="C80" s="120">
        <v>45663</v>
      </c>
      <c r="D80" t="s">
        <v>46</v>
      </c>
      <c r="E80" t="s">
        <v>575</v>
      </c>
      <c r="F80">
        <v>0</v>
      </c>
      <c r="G80" t="s">
        <v>1459</v>
      </c>
      <c r="H80">
        <v>1</v>
      </c>
      <c r="I80" t="s">
        <v>1133</v>
      </c>
      <c r="J80" t="s">
        <v>2955</v>
      </c>
      <c r="N80" t="s">
        <v>2857</v>
      </c>
      <c r="O80" t="s">
        <v>2830</v>
      </c>
      <c r="P80" t="s">
        <v>45</v>
      </c>
      <c r="Q80" t="s">
        <v>46</v>
      </c>
      <c r="R80" t="s">
        <v>2823</v>
      </c>
      <c r="T80" t="str">
        <f t="shared" si="1"/>
        <v>EG_00_14_5772p57.12</v>
      </c>
      <c r="U80" s="77">
        <f>VLOOKUP(T80,'3. Preventief onderhoud'!$K$7:$U$3003,2,FALSE)</f>
        <v>0</v>
      </c>
    </row>
    <row r="81" spans="1:21" x14ac:dyDescent="0.25">
      <c r="B81" t="s">
        <v>2956</v>
      </c>
      <c r="C81" s="120">
        <v>45663</v>
      </c>
      <c r="D81" t="s">
        <v>46</v>
      </c>
      <c r="E81" t="s">
        <v>575</v>
      </c>
      <c r="F81">
        <v>0</v>
      </c>
      <c r="G81" t="s">
        <v>1460</v>
      </c>
      <c r="H81">
        <v>1</v>
      </c>
      <c r="I81" t="s">
        <v>1133</v>
      </c>
      <c r="J81" t="s">
        <v>2957</v>
      </c>
      <c r="N81" t="s">
        <v>2857</v>
      </c>
      <c r="O81" t="s">
        <v>2830</v>
      </c>
      <c r="P81" t="s">
        <v>45</v>
      </c>
      <c r="Q81" t="s">
        <v>46</v>
      </c>
      <c r="R81" t="s">
        <v>2823</v>
      </c>
      <c r="T81" t="str">
        <f t="shared" si="1"/>
        <v>EG_00_14_5773p57.12</v>
      </c>
      <c r="U81" s="77">
        <f>VLOOKUP(T81,'3. Preventief onderhoud'!$K$7:$U$3003,2,FALSE)</f>
        <v>0</v>
      </c>
    </row>
    <row r="82" spans="1:21" x14ac:dyDescent="0.25">
      <c r="B82" t="s">
        <v>2956</v>
      </c>
      <c r="C82" s="120">
        <v>45663</v>
      </c>
      <c r="D82" t="s">
        <v>46</v>
      </c>
      <c r="E82" t="s">
        <v>575</v>
      </c>
      <c r="F82">
        <v>0</v>
      </c>
      <c r="G82" t="s">
        <v>1461</v>
      </c>
      <c r="H82">
        <v>1</v>
      </c>
      <c r="I82" t="s">
        <v>1133</v>
      </c>
      <c r="J82" t="s">
        <v>2958</v>
      </c>
      <c r="N82" t="s">
        <v>2857</v>
      </c>
      <c r="O82" t="s">
        <v>2830</v>
      </c>
      <c r="P82" t="s">
        <v>45</v>
      </c>
      <c r="Q82" t="s">
        <v>46</v>
      </c>
      <c r="R82" t="s">
        <v>2823</v>
      </c>
      <c r="T82" t="str">
        <f t="shared" si="1"/>
        <v>EG_00_14_5774p57.12</v>
      </c>
      <c r="U82" s="77">
        <f>VLOOKUP(T82,'3. Preventief onderhoud'!$K$7:$U$3003,2,FALSE)</f>
        <v>0</v>
      </c>
    </row>
    <row r="83" spans="1:21" x14ac:dyDescent="0.25">
      <c r="B83" t="s">
        <v>2953</v>
      </c>
      <c r="C83" s="120">
        <v>45663</v>
      </c>
      <c r="D83" t="s">
        <v>46</v>
      </c>
      <c r="E83" t="s">
        <v>575</v>
      </c>
      <c r="F83">
        <v>0</v>
      </c>
      <c r="G83" t="s">
        <v>1462</v>
      </c>
      <c r="H83">
        <v>1</v>
      </c>
      <c r="I83" t="s">
        <v>1133</v>
      </c>
      <c r="J83" t="s">
        <v>2959</v>
      </c>
      <c r="N83" t="s">
        <v>2857</v>
      </c>
      <c r="O83" t="s">
        <v>2830</v>
      </c>
      <c r="P83" t="s">
        <v>45</v>
      </c>
      <c r="Q83" t="s">
        <v>46</v>
      </c>
      <c r="R83" t="s">
        <v>2823</v>
      </c>
      <c r="T83" t="str">
        <f t="shared" si="1"/>
        <v>EG_00_14_5775p57.12</v>
      </c>
      <c r="U83" s="77">
        <f>VLOOKUP(T83,'3. Preventief onderhoud'!$K$7:$U$3003,2,FALSE)</f>
        <v>0</v>
      </c>
    </row>
    <row r="84" spans="1:21" x14ac:dyDescent="0.25">
      <c r="B84" t="s">
        <v>2953</v>
      </c>
      <c r="C84" s="120">
        <v>45663</v>
      </c>
      <c r="D84" t="s">
        <v>46</v>
      </c>
      <c r="E84" t="s">
        <v>575</v>
      </c>
      <c r="F84">
        <v>0</v>
      </c>
      <c r="G84" t="s">
        <v>1463</v>
      </c>
      <c r="H84">
        <v>1</v>
      </c>
      <c r="I84" t="s">
        <v>1133</v>
      </c>
      <c r="J84" t="s">
        <v>2960</v>
      </c>
      <c r="N84" t="s">
        <v>2857</v>
      </c>
      <c r="O84" t="s">
        <v>2830</v>
      </c>
      <c r="P84" t="s">
        <v>45</v>
      </c>
      <c r="Q84" t="s">
        <v>46</v>
      </c>
      <c r="R84" t="s">
        <v>2823</v>
      </c>
      <c r="T84" t="str">
        <f t="shared" si="1"/>
        <v>EG_00_14_5778p57.12</v>
      </c>
      <c r="U84" s="77">
        <f>VLOOKUP(T84,'3. Preventief onderhoud'!$K$7:$U$3003,2,FALSE)</f>
        <v>0</v>
      </c>
    </row>
    <row r="85" spans="1:21" x14ac:dyDescent="0.25">
      <c r="B85" t="s">
        <v>2953</v>
      </c>
      <c r="C85" s="120">
        <v>45663</v>
      </c>
      <c r="D85" t="s">
        <v>46</v>
      </c>
      <c r="E85" t="s">
        <v>575</v>
      </c>
      <c r="F85">
        <v>0</v>
      </c>
      <c r="G85" t="s">
        <v>1464</v>
      </c>
      <c r="H85">
        <v>1</v>
      </c>
      <c r="I85" t="s">
        <v>1133</v>
      </c>
      <c r="J85" t="s">
        <v>2961</v>
      </c>
      <c r="N85" t="s">
        <v>2857</v>
      </c>
      <c r="O85" t="s">
        <v>2830</v>
      </c>
      <c r="P85" t="s">
        <v>45</v>
      </c>
      <c r="Q85" t="s">
        <v>46</v>
      </c>
      <c r="R85" t="s">
        <v>2823</v>
      </c>
      <c r="T85" t="str">
        <f t="shared" si="1"/>
        <v>EG_00_14_5779p57.12</v>
      </c>
      <c r="U85" s="77">
        <f>VLOOKUP(T85,'3. Preventief onderhoud'!$K$7:$U$3003,2,FALSE)</f>
        <v>0</v>
      </c>
    </row>
    <row r="86" spans="1:21" x14ac:dyDescent="0.25">
      <c r="B86" t="s">
        <v>2953</v>
      </c>
      <c r="C86" s="120">
        <v>45663</v>
      </c>
      <c r="D86" t="s">
        <v>46</v>
      </c>
      <c r="E86" t="s">
        <v>575</v>
      </c>
      <c r="F86">
        <v>0</v>
      </c>
      <c r="G86" t="s">
        <v>1466</v>
      </c>
      <c r="H86">
        <v>1</v>
      </c>
      <c r="I86" t="s">
        <v>1133</v>
      </c>
      <c r="J86" t="s">
        <v>2962</v>
      </c>
      <c r="N86" t="s">
        <v>2963</v>
      </c>
      <c r="O86" t="s">
        <v>2830</v>
      </c>
      <c r="P86" t="s">
        <v>45</v>
      </c>
      <c r="Q86" t="s">
        <v>46</v>
      </c>
      <c r="R86" t="s">
        <v>2823</v>
      </c>
      <c r="T86" t="str">
        <f t="shared" si="1"/>
        <v>EG_00_18_5770p57.12</v>
      </c>
      <c r="U86" s="77">
        <f>VLOOKUP(T86,'3. Preventief onderhoud'!$K$7:$U$3003,2,FALSE)</f>
        <v>0</v>
      </c>
    </row>
    <row r="87" spans="1:21" x14ac:dyDescent="0.25">
      <c r="B87" t="s">
        <v>2953</v>
      </c>
      <c r="C87" s="120">
        <v>45663</v>
      </c>
      <c r="D87" t="s">
        <v>46</v>
      </c>
      <c r="E87" t="s">
        <v>575</v>
      </c>
      <c r="F87">
        <v>0</v>
      </c>
      <c r="G87" t="s">
        <v>1467</v>
      </c>
      <c r="H87">
        <v>1</v>
      </c>
      <c r="I87" t="s">
        <v>1133</v>
      </c>
      <c r="J87" t="s">
        <v>2964</v>
      </c>
      <c r="N87" t="s">
        <v>2963</v>
      </c>
      <c r="O87" t="s">
        <v>2830</v>
      </c>
      <c r="P87" t="s">
        <v>45</v>
      </c>
      <c r="Q87" t="s">
        <v>46</v>
      </c>
      <c r="R87" t="s">
        <v>2823</v>
      </c>
      <c r="T87" t="str">
        <f t="shared" si="1"/>
        <v>EG_00_18_5771p57.12</v>
      </c>
      <c r="U87" s="77">
        <f>VLOOKUP(T87,'3. Preventief onderhoud'!$K$7:$U$3003,2,FALSE)</f>
        <v>0</v>
      </c>
    </row>
    <row r="88" spans="1:21" x14ac:dyDescent="0.25">
      <c r="B88" t="s">
        <v>2953</v>
      </c>
      <c r="C88" s="120">
        <v>45663</v>
      </c>
      <c r="D88" t="s">
        <v>46</v>
      </c>
      <c r="E88" t="s">
        <v>575</v>
      </c>
      <c r="F88">
        <v>0</v>
      </c>
      <c r="G88" t="s">
        <v>1468</v>
      </c>
      <c r="H88">
        <v>1</v>
      </c>
      <c r="I88" t="s">
        <v>1133</v>
      </c>
      <c r="J88" t="s">
        <v>2965</v>
      </c>
      <c r="N88" t="s">
        <v>2966</v>
      </c>
      <c r="O88" t="s">
        <v>2830</v>
      </c>
      <c r="P88" t="s">
        <v>45</v>
      </c>
      <c r="Q88" t="s">
        <v>46</v>
      </c>
      <c r="R88" t="s">
        <v>2823</v>
      </c>
      <c r="T88" t="str">
        <f t="shared" si="1"/>
        <v>EG_00_18_5772p57.12</v>
      </c>
      <c r="U88" s="77">
        <f>VLOOKUP(T88,'3. Preventief onderhoud'!$K$7:$U$3003,2,FALSE)</f>
        <v>0</v>
      </c>
    </row>
    <row r="89" spans="1:21" x14ac:dyDescent="0.25">
      <c r="B89" t="s">
        <v>2953</v>
      </c>
      <c r="C89" s="120">
        <v>45663</v>
      </c>
      <c r="D89" t="s">
        <v>46</v>
      </c>
      <c r="E89" t="s">
        <v>575</v>
      </c>
      <c r="F89">
        <v>0</v>
      </c>
      <c r="G89" t="s">
        <v>1469</v>
      </c>
      <c r="H89">
        <v>1</v>
      </c>
      <c r="I89" t="s">
        <v>1133</v>
      </c>
      <c r="J89" t="s">
        <v>2967</v>
      </c>
      <c r="N89" t="s">
        <v>2966</v>
      </c>
      <c r="O89" t="s">
        <v>2830</v>
      </c>
      <c r="P89" t="s">
        <v>45</v>
      </c>
      <c r="Q89" t="s">
        <v>46</v>
      </c>
      <c r="R89" t="s">
        <v>2823</v>
      </c>
      <c r="T89" t="str">
        <f t="shared" si="1"/>
        <v>EG_00_18_5774p57.12</v>
      </c>
      <c r="U89" s="77">
        <f>VLOOKUP(T89,'3. Preventief onderhoud'!$K$7:$U$3003,2,FALSE)</f>
        <v>0</v>
      </c>
    </row>
    <row r="90" spans="1:21" x14ac:dyDescent="0.25">
      <c r="C90" s="120">
        <v>45663</v>
      </c>
      <c r="D90" t="s">
        <v>46</v>
      </c>
      <c r="E90" t="s">
        <v>575</v>
      </c>
      <c r="F90">
        <v>0</v>
      </c>
      <c r="G90" t="s">
        <v>1470</v>
      </c>
      <c r="H90">
        <v>1</v>
      </c>
      <c r="I90" t="s">
        <v>1471</v>
      </c>
      <c r="N90" t="s">
        <v>2968</v>
      </c>
      <c r="O90" t="s">
        <v>2830</v>
      </c>
      <c r="P90" t="s">
        <v>45</v>
      </c>
      <c r="Q90" t="s">
        <v>46</v>
      </c>
      <c r="R90" t="s">
        <v>2823</v>
      </c>
      <c r="T90" t="str">
        <f t="shared" si="1"/>
        <v>EG_00_18_5775p57.12</v>
      </c>
      <c r="U90" s="77">
        <f>VLOOKUP(T90,'3. Preventief onderhoud'!$K$7:$U$3003,2,FALSE)</f>
        <v>0</v>
      </c>
    </row>
    <row r="91" spans="1:21" x14ac:dyDescent="0.25">
      <c r="A91" t="s">
        <v>106</v>
      </c>
      <c r="C91" s="120">
        <v>45670</v>
      </c>
      <c r="D91" t="s">
        <v>1139</v>
      </c>
      <c r="E91" t="s">
        <v>288</v>
      </c>
      <c r="F91">
        <v>0</v>
      </c>
      <c r="G91" t="s">
        <v>1367</v>
      </c>
      <c r="H91">
        <v>24</v>
      </c>
      <c r="I91" t="s">
        <v>1368</v>
      </c>
      <c r="O91" t="s">
        <v>2830</v>
      </c>
      <c r="P91" t="s">
        <v>39</v>
      </c>
      <c r="Q91" t="s">
        <v>1139</v>
      </c>
      <c r="R91" t="s">
        <v>2823</v>
      </c>
      <c r="S91" t="s">
        <v>2969</v>
      </c>
      <c r="T91" t="str">
        <f t="shared" si="1"/>
        <v>CE_00XXX_5701p57.08</v>
      </c>
      <c r="U91" s="77">
        <f>VLOOKUP(T91,'3. Preventief onderhoud'!$K$7:$U$3003,2,FALSE)</f>
        <v>0</v>
      </c>
    </row>
    <row r="92" spans="1:21" x14ac:dyDescent="0.25">
      <c r="A92" t="s">
        <v>106</v>
      </c>
      <c r="C92" s="120">
        <v>45684</v>
      </c>
      <c r="D92" t="s">
        <v>1139</v>
      </c>
      <c r="E92" t="s">
        <v>288</v>
      </c>
      <c r="F92">
        <v>0</v>
      </c>
      <c r="G92" t="s">
        <v>1367</v>
      </c>
      <c r="H92">
        <v>24</v>
      </c>
      <c r="I92" t="s">
        <v>1368</v>
      </c>
      <c r="O92" t="s">
        <v>2830</v>
      </c>
      <c r="P92" t="s">
        <v>39</v>
      </c>
      <c r="Q92" t="s">
        <v>1139</v>
      </c>
      <c r="R92" t="s">
        <v>2823</v>
      </c>
      <c r="S92" t="s">
        <v>2969</v>
      </c>
      <c r="T92" t="str">
        <f t="shared" si="1"/>
        <v>CE_00XXX_5701p57.08</v>
      </c>
      <c r="U92" s="77">
        <f>VLOOKUP(T92,'3. Preventief onderhoud'!$K$7:$U$3003,2,FALSE)</f>
        <v>0</v>
      </c>
    </row>
    <row r="93" spans="1:21" x14ac:dyDescent="0.25">
      <c r="A93" t="s">
        <v>95</v>
      </c>
      <c r="C93" s="120">
        <v>45684</v>
      </c>
      <c r="D93" t="s">
        <v>1139</v>
      </c>
      <c r="E93" t="s">
        <v>575</v>
      </c>
      <c r="F93">
        <v>0</v>
      </c>
      <c r="G93" t="s">
        <v>1456</v>
      </c>
      <c r="H93">
        <v>1</v>
      </c>
      <c r="I93" t="s">
        <v>1457</v>
      </c>
      <c r="N93" t="s">
        <v>2970</v>
      </c>
      <c r="O93" t="s">
        <v>2830</v>
      </c>
      <c r="P93" t="s">
        <v>39</v>
      </c>
      <c r="Q93" t="s">
        <v>1139</v>
      </c>
      <c r="R93" t="s">
        <v>2823</v>
      </c>
      <c r="S93" t="s">
        <v>2971</v>
      </c>
      <c r="T93" t="str">
        <f t="shared" si="1"/>
        <v>EG_00_14_5756p57.08</v>
      </c>
      <c r="U93" s="77">
        <f>VLOOKUP(T93,'3. Preventief onderhoud'!$K$7:$U$3003,2,FALSE)</f>
        <v>0</v>
      </c>
    </row>
    <row r="94" spans="1:21" x14ac:dyDescent="0.25">
      <c r="A94" t="s">
        <v>106</v>
      </c>
      <c r="C94" s="120">
        <v>45689</v>
      </c>
      <c r="D94" t="s">
        <v>58</v>
      </c>
      <c r="E94" t="s">
        <v>107</v>
      </c>
      <c r="F94">
        <v>1</v>
      </c>
      <c r="G94" t="s">
        <v>108</v>
      </c>
      <c r="H94">
        <v>1</v>
      </c>
      <c r="I94" t="s">
        <v>109</v>
      </c>
      <c r="K94" t="s">
        <v>2972</v>
      </c>
      <c r="L94" t="s">
        <v>2836</v>
      </c>
      <c r="N94" t="s">
        <v>2973</v>
      </c>
      <c r="O94" t="s">
        <v>2822</v>
      </c>
      <c r="P94" t="s">
        <v>57</v>
      </c>
      <c r="Q94" t="s">
        <v>58</v>
      </c>
      <c r="R94" t="s">
        <v>2823</v>
      </c>
      <c r="T94" t="str">
        <f t="shared" si="1"/>
        <v>BA_01_93_5741p57.20</v>
      </c>
      <c r="U94" s="77">
        <f>VLOOKUP(T94,'3. Preventief onderhoud'!$K$7:$U$3003,2,FALSE)</f>
        <v>0</v>
      </c>
    </row>
    <row r="95" spans="1:21" x14ac:dyDescent="0.25">
      <c r="A95" t="s">
        <v>112</v>
      </c>
      <c r="B95" t="s">
        <v>2817</v>
      </c>
      <c r="C95" s="120">
        <v>45689</v>
      </c>
      <c r="D95" t="s">
        <v>58</v>
      </c>
      <c r="E95" t="s">
        <v>107</v>
      </c>
      <c r="F95">
        <v>5</v>
      </c>
      <c r="G95" t="s">
        <v>113</v>
      </c>
      <c r="H95">
        <v>1</v>
      </c>
      <c r="I95" t="s">
        <v>114</v>
      </c>
      <c r="J95" t="s">
        <v>2974</v>
      </c>
      <c r="K95" t="s">
        <v>2975</v>
      </c>
      <c r="L95" t="s">
        <v>2836</v>
      </c>
      <c r="M95" t="s">
        <v>2976</v>
      </c>
      <c r="N95" t="s">
        <v>2977</v>
      </c>
      <c r="O95" t="s">
        <v>2822</v>
      </c>
      <c r="P95" t="s">
        <v>57</v>
      </c>
      <c r="Q95" t="s">
        <v>58</v>
      </c>
      <c r="R95" t="s">
        <v>2823</v>
      </c>
      <c r="S95" t="s">
        <v>2978</v>
      </c>
      <c r="T95" t="str">
        <f t="shared" si="1"/>
        <v>BA_05_74_5701p57.20</v>
      </c>
      <c r="U95" s="77">
        <f>VLOOKUP(T95,'3. Preventief onderhoud'!$K$7:$U$3003,2,FALSE)</f>
        <v>0</v>
      </c>
    </row>
    <row r="96" spans="1:21" x14ac:dyDescent="0.25">
      <c r="A96" t="s">
        <v>112</v>
      </c>
      <c r="B96" t="s">
        <v>2817</v>
      </c>
      <c r="C96" s="120">
        <v>45689</v>
      </c>
      <c r="D96" t="s">
        <v>58</v>
      </c>
      <c r="E96" t="s">
        <v>107</v>
      </c>
      <c r="F96">
        <v>5</v>
      </c>
      <c r="G96" t="s">
        <v>116</v>
      </c>
      <c r="H96">
        <v>1</v>
      </c>
      <c r="I96" t="s">
        <v>117</v>
      </c>
      <c r="J96" t="s">
        <v>2979</v>
      </c>
      <c r="K96" t="s">
        <v>2980</v>
      </c>
      <c r="L96" t="s">
        <v>2836</v>
      </c>
      <c r="M96" t="s">
        <v>2981</v>
      </c>
      <c r="N96" t="s">
        <v>2977</v>
      </c>
      <c r="O96" t="s">
        <v>2822</v>
      </c>
      <c r="P96" t="s">
        <v>57</v>
      </c>
      <c r="Q96" t="s">
        <v>58</v>
      </c>
      <c r="R96" t="s">
        <v>2823</v>
      </c>
      <c r="S96" t="s">
        <v>2978</v>
      </c>
      <c r="T96" t="str">
        <f t="shared" si="1"/>
        <v>BA_05_74_5702p57.20</v>
      </c>
      <c r="U96" s="77">
        <f>VLOOKUP(T96,'3. Preventief onderhoud'!$K$7:$U$3003,2,FALSE)</f>
        <v>0</v>
      </c>
    </row>
    <row r="97" spans="1:21" x14ac:dyDescent="0.25">
      <c r="A97" t="s">
        <v>112</v>
      </c>
      <c r="B97" t="s">
        <v>2817</v>
      </c>
      <c r="C97" s="120">
        <v>45689</v>
      </c>
      <c r="D97" t="s">
        <v>58</v>
      </c>
      <c r="E97" t="s">
        <v>107</v>
      </c>
      <c r="F97">
        <v>5</v>
      </c>
      <c r="G97" t="s">
        <v>118</v>
      </c>
      <c r="H97">
        <v>1</v>
      </c>
      <c r="I97" t="s">
        <v>119</v>
      </c>
      <c r="J97" t="s">
        <v>2982</v>
      </c>
      <c r="K97" t="s">
        <v>2983</v>
      </c>
      <c r="L97" t="s">
        <v>2836</v>
      </c>
      <c r="M97" t="s">
        <v>2984</v>
      </c>
      <c r="N97" t="s">
        <v>2977</v>
      </c>
      <c r="O97" t="s">
        <v>2822</v>
      </c>
      <c r="P97" t="s">
        <v>57</v>
      </c>
      <c r="Q97" t="s">
        <v>58</v>
      </c>
      <c r="R97" t="s">
        <v>2823</v>
      </c>
      <c r="S97" t="s">
        <v>2978</v>
      </c>
      <c r="T97" t="str">
        <f t="shared" si="1"/>
        <v>BA_05_74_5703p57.20</v>
      </c>
      <c r="U97" s="77">
        <f>VLOOKUP(T97,'3. Preventief onderhoud'!$K$7:$U$3003,2,FALSE)</f>
        <v>0</v>
      </c>
    </row>
    <row r="98" spans="1:21" x14ac:dyDescent="0.25">
      <c r="A98" t="s">
        <v>112</v>
      </c>
      <c r="B98" t="s">
        <v>2985</v>
      </c>
      <c r="C98" s="120">
        <v>45689</v>
      </c>
      <c r="D98" t="s">
        <v>63</v>
      </c>
      <c r="E98" t="s">
        <v>107</v>
      </c>
      <c r="F98">
        <v>5</v>
      </c>
      <c r="G98" t="s">
        <v>1160</v>
      </c>
      <c r="H98">
        <v>1</v>
      </c>
      <c r="I98" t="s">
        <v>1161</v>
      </c>
      <c r="J98" t="s">
        <v>2986</v>
      </c>
      <c r="K98" t="s">
        <v>2987</v>
      </c>
      <c r="L98" t="s">
        <v>2836</v>
      </c>
      <c r="N98" t="s">
        <v>2977</v>
      </c>
      <c r="O98" t="s">
        <v>2822</v>
      </c>
      <c r="P98" t="s">
        <v>62</v>
      </c>
      <c r="Q98" t="s">
        <v>63</v>
      </c>
      <c r="R98" t="s">
        <v>2823</v>
      </c>
      <c r="S98" t="s">
        <v>2828</v>
      </c>
      <c r="T98" t="str">
        <f t="shared" si="1"/>
        <v>BA_05_74_5704p57.22</v>
      </c>
      <c r="U98" s="77">
        <f>VLOOKUP(T98,'3. Preventief onderhoud'!$K$7:$U$3003,2,FALSE)</f>
        <v>0</v>
      </c>
    </row>
    <row r="99" spans="1:21" x14ac:dyDescent="0.25">
      <c r="A99" t="s">
        <v>112</v>
      </c>
      <c r="B99" t="s">
        <v>2817</v>
      </c>
      <c r="C99" s="120">
        <v>45689</v>
      </c>
      <c r="D99" t="s">
        <v>58</v>
      </c>
      <c r="E99" t="s">
        <v>107</v>
      </c>
      <c r="F99">
        <v>5</v>
      </c>
      <c r="G99" t="s">
        <v>120</v>
      </c>
      <c r="H99">
        <v>1</v>
      </c>
      <c r="I99" t="s">
        <v>121</v>
      </c>
      <c r="J99" t="s">
        <v>2974</v>
      </c>
      <c r="K99" t="s">
        <v>2988</v>
      </c>
      <c r="L99" t="s">
        <v>2836</v>
      </c>
      <c r="M99" t="s">
        <v>2976</v>
      </c>
      <c r="N99" t="s">
        <v>2977</v>
      </c>
      <c r="O99" t="s">
        <v>2822</v>
      </c>
      <c r="P99" t="s">
        <v>57</v>
      </c>
      <c r="Q99" t="s">
        <v>58</v>
      </c>
      <c r="R99" t="s">
        <v>2823</v>
      </c>
      <c r="S99" t="s">
        <v>2978</v>
      </c>
      <c r="T99" t="str">
        <f t="shared" si="1"/>
        <v>BA_05_74_5705p57.20</v>
      </c>
      <c r="U99" s="77">
        <f>VLOOKUP(T99,'3. Preventief onderhoud'!$K$7:$U$3003,2,FALSE)</f>
        <v>0</v>
      </c>
    </row>
    <row r="100" spans="1:21" x14ac:dyDescent="0.25">
      <c r="A100" t="s">
        <v>112</v>
      </c>
      <c r="B100" t="s">
        <v>2817</v>
      </c>
      <c r="C100" s="120">
        <v>45689</v>
      </c>
      <c r="D100" t="s">
        <v>58</v>
      </c>
      <c r="E100" t="s">
        <v>107</v>
      </c>
      <c r="F100">
        <v>5</v>
      </c>
      <c r="G100" t="s">
        <v>123</v>
      </c>
      <c r="H100">
        <v>1</v>
      </c>
      <c r="I100" t="s">
        <v>124</v>
      </c>
      <c r="J100" t="s">
        <v>2989</v>
      </c>
      <c r="K100" t="s">
        <v>2990</v>
      </c>
      <c r="L100" t="s">
        <v>2836</v>
      </c>
      <c r="M100" t="s">
        <v>2991</v>
      </c>
      <c r="N100" t="s">
        <v>2977</v>
      </c>
      <c r="O100" t="s">
        <v>2822</v>
      </c>
      <c r="P100" t="s">
        <v>57</v>
      </c>
      <c r="Q100" t="s">
        <v>58</v>
      </c>
      <c r="R100" t="s">
        <v>2823</v>
      </c>
      <c r="S100" t="s">
        <v>2978</v>
      </c>
      <c r="T100" t="str">
        <f t="shared" si="1"/>
        <v>BA_05_74_5706p57.20</v>
      </c>
      <c r="U100" s="77">
        <f>VLOOKUP(T100,'3. Preventief onderhoud'!$K$7:$U$3003,2,FALSE)</f>
        <v>0</v>
      </c>
    </row>
    <row r="101" spans="1:21" x14ac:dyDescent="0.25">
      <c r="A101" t="s">
        <v>112</v>
      </c>
      <c r="B101" t="s">
        <v>2817</v>
      </c>
      <c r="C101" s="120">
        <v>45689</v>
      </c>
      <c r="D101" t="s">
        <v>58</v>
      </c>
      <c r="E101" t="s">
        <v>107</v>
      </c>
      <c r="F101">
        <v>5</v>
      </c>
      <c r="G101" t="s">
        <v>125</v>
      </c>
      <c r="H101">
        <v>1</v>
      </c>
      <c r="I101" t="s">
        <v>126</v>
      </c>
      <c r="J101" t="s">
        <v>2992</v>
      </c>
      <c r="K101" t="s">
        <v>2993</v>
      </c>
      <c r="L101" t="s">
        <v>2836</v>
      </c>
      <c r="M101" t="s">
        <v>2994</v>
      </c>
      <c r="N101" t="s">
        <v>2977</v>
      </c>
      <c r="O101" t="s">
        <v>2822</v>
      </c>
      <c r="P101" t="s">
        <v>57</v>
      </c>
      <c r="Q101" t="s">
        <v>58</v>
      </c>
      <c r="R101" t="s">
        <v>2823</v>
      </c>
      <c r="S101" t="s">
        <v>2828</v>
      </c>
      <c r="T101" t="str">
        <f t="shared" si="1"/>
        <v>BA_05_74_5707p57.20</v>
      </c>
      <c r="U101" s="77">
        <f>VLOOKUP(T101,'3. Preventief onderhoud'!$K$7:$U$3003,2,FALSE)</f>
        <v>0</v>
      </c>
    </row>
    <row r="102" spans="1:21" x14ac:dyDescent="0.25">
      <c r="A102" t="s">
        <v>86</v>
      </c>
      <c r="B102" t="s">
        <v>2817</v>
      </c>
      <c r="C102" s="120">
        <v>45689</v>
      </c>
      <c r="D102" t="s">
        <v>58</v>
      </c>
      <c r="E102" t="s">
        <v>107</v>
      </c>
      <c r="F102">
        <v>5</v>
      </c>
      <c r="G102" t="s">
        <v>128</v>
      </c>
      <c r="H102">
        <v>1</v>
      </c>
      <c r="I102" t="s">
        <v>129</v>
      </c>
      <c r="J102" t="s">
        <v>2995</v>
      </c>
      <c r="K102" t="s">
        <v>2996</v>
      </c>
      <c r="L102" t="s">
        <v>2836</v>
      </c>
      <c r="M102" t="s">
        <v>2997</v>
      </c>
      <c r="N102" t="s">
        <v>2977</v>
      </c>
      <c r="O102" t="s">
        <v>2822</v>
      </c>
      <c r="P102" t="s">
        <v>57</v>
      </c>
      <c r="Q102" t="s">
        <v>58</v>
      </c>
      <c r="R102" t="s">
        <v>2823</v>
      </c>
      <c r="S102" t="s">
        <v>2998</v>
      </c>
      <c r="T102" t="str">
        <f t="shared" si="1"/>
        <v>BA_05_74_5708p57.20</v>
      </c>
      <c r="U102" s="77">
        <f>VLOOKUP(T102,'3. Preventief onderhoud'!$K$7:$U$3003,2,FALSE)</f>
        <v>0</v>
      </c>
    </row>
    <row r="103" spans="1:21" x14ac:dyDescent="0.25">
      <c r="A103" t="s">
        <v>112</v>
      </c>
      <c r="B103" t="s">
        <v>2817</v>
      </c>
      <c r="C103" s="120">
        <v>45689</v>
      </c>
      <c r="D103" t="s">
        <v>58</v>
      </c>
      <c r="E103" t="s">
        <v>107</v>
      </c>
      <c r="F103">
        <v>5</v>
      </c>
      <c r="G103" t="s">
        <v>131</v>
      </c>
      <c r="H103">
        <v>1</v>
      </c>
      <c r="I103" t="s">
        <v>132</v>
      </c>
      <c r="J103" t="s">
        <v>2992</v>
      </c>
      <c r="K103" t="s">
        <v>2993</v>
      </c>
      <c r="L103" t="s">
        <v>2836</v>
      </c>
      <c r="M103" t="s">
        <v>2994</v>
      </c>
      <c r="N103" t="s">
        <v>2977</v>
      </c>
      <c r="O103" t="s">
        <v>2822</v>
      </c>
      <c r="P103" t="s">
        <v>57</v>
      </c>
      <c r="Q103" t="s">
        <v>58</v>
      </c>
      <c r="R103" t="s">
        <v>2823</v>
      </c>
      <c r="S103" t="s">
        <v>2828</v>
      </c>
      <c r="T103" t="str">
        <f t="shared" si="1"/>
        <v>BA_05_74_5709p57.20</v>
      </c>
      <c r="U103" s="77">
        <f>VLOOKUP(T103,'3. Preventief onderhoud'!$K$7:$U$3003,2,FALSE)</f>
        <v>0</v>
      </c>
    </row>
    <row r="104" spans="1:21" x14ac:dyDescent="0.25">
      <c r="A104" t="s">
        <v>112</v>
      </c>
      <c r="B104" t="s">
        <v>2817</v>
      </c>
      <c r="C104" s="120">
        <v>45689</v>
      </c>
      <c r="D104" t="s">
        <v>58</v>
      </c>
      <c r="E104" t="s">
        <v>107</v>
      </c>
      <c r="F104">
        <v>5</v>
      </c>
      <c r="G104" t="s">
        <v>134</v>
      </c>
      <c r="H104">
        <v>1</v>
      </c>
      <c r="I104" t="s">
        <v>135</v>
      </c>
      <c r="J104" t="s">
        <v>2999</v>
      </c>
      <c r="K104" t="s">
        <v>3000</v>
      </c>
      <c r="L104" t="s">
        <v>2836</v>
      </c>
      <c r="M104" t="s">
        <v>2994</v>
      </c>
      <c r="N104" t="s">
        <v>2977</v>
      </c>
      <c r="O104" t="s">
        <v>2822</v>
      </c>
      <c r="P104" t="s">
        <v>57</v>
      </c>
      <c r="Q104" t="s">
        <v>58</v>
      </c>
      <c r="R104" t="s">
        <v>2823</v>
      </c>
      <c r="S104" t="s">
        <v>2828</v>
      </c>
      <c r="T104" t="str">
        <f t="shared" si="1"/>
        <v>BA_05_74_5710p57.20</v>
      </c>
      <c r="U104" s="77">
        <f>VLOOKUP(T104,'3. Preventief onderhoud'!$K$7:$U$3003,2,FALSE)</f>
        <v>0</v>
      </c>
    </row>
    <row r="105" spans="1:21" x14ac:dyDescent="0.25">
      <c r="A105" t="s">
        <v>86</v>
      </c>
      <c r="B105" t="s">
        <v>2817</v>
      </c>
      <c r="C105" s="120">
        <v>45689</v>
      </c>
      <c r="D105" t="s">
        <v>58</v>
      </c>
      <c r="E105" t="s">
        <v>107</v>
      </c>
      <c r="F105">
        <v>5</v>
      </c>
      <c r="G105" t="s">
        <v>136</v>
      </c>
      <c r="H105">
        <v>1</v>
      </c>
      <c r="I105" t="s">
        <v>137</v>
      </c>
      <c r="J105" t="s">
        <v>2995</v>
      </c>
      <c r="K105" t="s">
        <v>2996</v>
      </c>
      <c r="L105" t="s">
        <v>2836</v>
      </c>
      <c r="M105" t="s">
        <v>2997</v>
      </c>
      <c r="N105" t="s">
        <v>2977</v>
      </c>
      <c r="O105" t="s">
        <v>2822</v>
      </c>
      <c r="P105" t="s">
        <v>57</v>
      </c>
      <c r="Q105" t="s">
        <v>58</v>
      </c>
      <c r="R105" t="s">
        <v>2823</v>
      </c>
      <c r="S105" t="s">
        <v>2998</v>
      </c>
      <c r="T105" t="str">
        <f t="shared" si="1"/>
        <v>BA_05_74_5711p57.20</v>
      </c>
      <c r="U105" s="77">
        <f>VLOOKUP(T105,'3. Preventief onderhoud'!$K$7:$U$3003,2,FALSE)</f>
        <v>0</v>
      </c>
    </row>
    <row r="106" spans="1:21" x14ac:dyDescent="0.25">
      <c r="A106" t="s">
        <v>112</v>
      </c>
      <c r="B106" t="s">
        <v>2817</v>
      </c>
      <c r="C106" s="120">
        <v>45689</v>
      </c>
      <c r="D106" t="s">
        <v>58</v>
      </c>
      <c r="E106" t="s">
        <v>107</v>
      </c>
      <c r="F106">
        <v>5</v>
      </c>
      <c r="G106" t="s">
        <v>138</v>
      </c>
      <c r="H106">
        <v>1</v>
      </c>
      <c r="I106" t="s">
        <v>139</v>
      </c>
      <c r="J106" t="s">
        <v>2979</v>
      </c>
      <c r="K106" t="s">
        <v>3001</v>
      </c>
      <c r="L106" t="s">
        <v>2836</v>
      </c>
      <c r="M106" t="s">
        <v>2981</v>
      </c>
      <c r="N106" t="s">
        <v>2977</v>
      </c>
      <c r="O106" t="s">
        <v>2822</v>
      </c>
      <c r="P106" t="s">
        <v>57</v>
      </c>
      <c r="Q106" t="s">
        <v>58</v>
      </c>
      <c r="R106" t="s">
        <v>2823</v>
      </c>
      <c r="S106" t="s">
        <v>2828</v>
      </c>
      <c r="T106" t="str">
        <f t="shared" si="1"/>
        <v>BA_05_74_5713p57.20</v>
      </c>
      <c r="U106" s="77">
        <f>VLOOKUP(T106,'3. Preventief onderhoud'!$K$7:$U$3003,2,FALSE)</f>
        <v>0</v>
      </c>
    </row>
    <row r="107" spans="1:21" x14ac:dyDescent="0.25">
      <c r="A107" t="s">
        <v>112</v>
      </c>
      <c r="B107" t="s">
        <v>2817</v>
      </c>
      <c r="C107" s="120">
        <v>45689</v>
      </c>
      <c r="D107" t="s">
        <v>58</v>
      </c>
      <c r="E107" t="s">
        <v>107</v>
      </c>
      <c r="F107">
        <v>5</v>
      </c>
      <c r="G107" t="s">
        <v>140</v>
      </c>
      <c r="H107">
        <v>1</v>
      </c>
      <c r="I107" t="s">
        <v>141</v>
      </c>
      <c r="J107" t="s">
        <v>2982</v>
      </c>
      <c r="K107" t="s">
        <v>2983</v>
      </c>
      <c r="L107" t="s">
        <v>2836</v>
      </c>
      <c r="M107" t="s">
        <v>2984</v>
      </c>
      <c r="N107" t="s">
        <v>2977</v>
      </c>
      <c r="O107" t="s">
        <v>2822</v>
      </c>
      <c r="P107" t="s">
        <v>57</v>
      </c>
      <c r="Q107" t="s">
        <v>58</v>
      </c>
      <c r="R107" t="s">
        <v>2823</v>
      </c>
      <c r="S107" t="s">
        <v>2828</v>
      </c>
      <c r="T107" t="str">
        <f t="shared" si="1"/>
        <v>BA_05_74_5714p57.20</v>
      </c>
      <c r="U107" s="77">
        <f>VLOOKUP(T107,'3. Preventief onderhoud'!$K$7:$U$3003,2,FALSE)</f>
        <v>0</v>
      </c>
    </row>
    <row r="108" spans="1:21" x14ac:dyDescent="0.25">
      <c r="A108" t="s">
        <v>112</v>
      </c>
      <c r="B108" t="s">
        <v>2817</v>
      </c>
      <c r="C108" s="120">
        <v>45689</v>
      </c>
      <c r="D108" t="s">
        <v>58</v>
      </c>
      <c r="E108" t="s">
        <v>107</v>
      </c>
      <c r="F108">
        <v>5</v>
      </c>
      <c r="G108" t="s">
        <v>142</v>
      </c>
      <c r="H108">
        <v>1</v>
      </c>
      <c r="I108" t="s">
        <v>143</v>
      </c>
      <c r="J108" t="s">
        <v>2989</v>
      </c>
      <c r="K108" t="s">
        <v>2990</v>
      </c>
      <c r="L108" t="s">
        <v>2836</v>
      </c>
      <c r="M108" t="s">
        <v>2991</v>
      </c>
      <c r="N108" t="s">
        <v>2977</v>
      </c>
      <c r="O108" t="s">
        <v>2822</v>
      </c>
      <c r="P108" t="s">
        <v>57</v>
      </c>
      <c r="Q108" t="s">
        <v>58</v>
      </c>
      <c r="R108" t="s">
        <v>2823</v>
      </c>
      <c r="S108" t="s">
        <v>2828</v>
      </c>
      <c r="T108" t="str">
        <f t="shared" si="1"/>
        <v>BA_05_74_5715p57.20</v>
      </c>
      <c r="U108" s="77">
        <f>VLOOKUP(T108,'3. Preventief onderhoud'!$K$7:$U$3003,2,FALSE)</f>
        <v>0</v>
      </c>
    </row>
    <row r="109" spans="1:21" x14ac:dyDescent="0.25">
      <c r="A109" t="s">
        <v>112</v>
      </c>
      <c r="B109" t="s">
        <v>2817</v>
      </c>
      <c r="C109" s="120">
        <v>45689</v>
      </c>
      <c r="D109" t="s">
        <v>58</v>
      </c>
      <c r="E109" t="s">
        <v>107</v>
      </c>
      <c r="F109">
        <v>5</v>
      </c>
      <c r="G109" t="s">
        <v>144</v>
      </c>
      <c r="H109">
        <v>1</v>
      </c>
      <c r="I109" t="s">
        <v>145</v>
      </c>
      <c r="J109" t="s">
        <v>3002</v>
      </c>
      <c r="K109" t="s">
        <v>3003</v>
      </c>
      <c r="L109" t="s">
        <v>2836</v>
      </c>
      <c r="M109" t="s">
        <v>2997</v>
      </c>
      <c r="N109" t="s">
        <v>2977</v>
      </c>
      <c r="O109" t="s">
        <v>2822</v>
      </c>
      <c r="P109" t="s">
        <v>57</v>
      </c>
      <c r="Q109" t="s">
        <v>58</v>
      </c>
      <c r="R109" t="s">
        <v>2823</v>
      </c>
      <c r="S109" t="s">
        <v>2828</v>
      </c>
      <c r="T109" t="str">
        <f t="shared" si="1"/>
        <v>BA_05_74_5716p57.20</v>
      </c>
      <c r="U109" s="77">
        <f>VLOOKUP(T109,'3. Preventief onderhoud'!$K$7:$U$3003,2,FALSE)</f>
        <v>0</v>
      </c>
    </row>
    <row r="110" spans="1:21" x14ac:dyDescent="0.25">
      <c r="A110" t="s">
        <v>112</v>
      </c>
      <c r="C110" s="120">
        <v>45689</v>
      </c>
      <c r="D110" t="s">
        <v>63</v>
      </c>
      <c r="E110" t="s">
        <v>107</v>
      </c>
      <c r="F110">
        <v>5</v>
      </c>
      <c r="G110" t="s">
        <v>1162</v>
      </c>
      <c r="H110">
        <v>1</v>
      </c>
      <c r="I110" t="s">
        <v>1163</v>
      </c>
      <c r="J110" t="s">
        <v>3004</v>
      </c>
      <c r="N110" t="s">
        <v>2977</v>
      </c>
      <c r="O110" t="s">
        <v>2822</v>
      </c>
      <c r="P110" t="s">
        <v>62</v>
      </c>
      <c r="Q110" t="s">
        <v>63</v>
      </c>
      <c r="R110" t="s">
        <v>2823</v>
      </c>
      <c r="S110" t="s">
        <v>2828</v>
      </c>
      <c r="T110" t="str">
        <f t="shared" si="1"/>
        <v>BA_05_74_5717p57.22</v>
      </c>
      <c r="U110" s="77">
        <f>VLOOKUP(T110,'3. Preventief onderhoud'!$K$7:$U$3003,2,FALSE)</f>
        <v>0</v>
      </c>
    </row>
    <row r="111" spans="1:21" x14ac:dyDescent="0.25">
      <c r="A111" t="s">
        <v>95</v>
      </c>
      <c r="B111" t="s">
        <v>3005</v>
      </c>
      <c r="C111" s="120">
        <v>45689</v>
      </c>
      <c r="D111" t="s">
        <v>63</v>
      </c>
      <c r="E111" t="s">
        <v>107</v>
      </c>
      <c r="F111">
        <v>5</v>
      </c>
      <c r="G111" t="s">
        <v>1165</v>
      </c>
      <c r="H111">
        <v>1</v>
      </c>
      <c r="I111" t="s">
        <v>1166</v>
      </c>
      <c r="J111" t="s">
        <v>3006</v>
      </c>
      <c r="K111" t="s">
        <v>3007</v>
      </c>
      <c r="L111" t="s">
        <v>3008</v>
      </c>
      <c r="N111" t="s">
        <v>2977</v>
      </c>
      <c r="O111" t="s">
        <v>2822</v>
      </c>
      <c r="P111" t="s">
        <v>62</v>
      </c>
      <c r="Q111" t="s">
        <v>63</v>
      </c>
      <c r="R111" t="s">
        <v>2823</v>
      </c>
      <c r="S111" t="s">
        <v>3009</v>
      </c>
      <c r="T111" t="str">
        <f t="shared" si="1"/>
        <v>BA_05_74_5718p57.22</v>
      </c>
      <c r="U111" s="77">
        <f>VLOOKUP(T111,'3. Preventief onderhoud'!$K$7:$U$3003,2,FALSE)</f>
        <v>0</v>
      </c>
    </row>
    <row r="112" spans="1:21" x14ac:dyDescent="0.25">
      <c r="A112" t="s">
        <v>112</v>
      </c>
      <c r="B112" t="s">
        <v>2817</v>
      </c>
      <c r="C112" s="120">
        <v>45689</v>
      </c>
      <c r="D112" t="s">
        <v>58</v>
      </c>
      <c r="E112" t="s">
        <v>107</v>
      </c>
      <c r="F112">
        <v>5</v>
      </c>
      <c r="G112" t="s">
        <v>147</v>
      </c>
      <c r="H112">
        <v>1</v>
      </c>
      <c r="I112" t="s">
        <v>148</v>
      </c>
      <c r="J112" t="s">
        <v>2999</v>
      </c>
      <c r="K112" t="s">
        <v>3000</v>
      </c>
      <c r="L112" t="s">
        <v>2836</v>
      </c>
      <c r="M112" t="s">
        <v>2994</v>
      </c>
      <c r="N112" t="s">
        <v>2977</v>
      </c>
      <c r="O112" t="s">
        <v>2822</v>
      </c>
      <c r="P112" t="s">
        <v>57</v>
      </c>
      <c r="Q112" t="s">
        <v>58</v>
      </c>
      <c r="R112" t="s">
        <v>2823</v>
      </c>
      <c r="S112" t="s">
        <v>2828</v>
      </c>
      <c r="T112" t="str">
        <f t="shared" si="1"/>
        <v>BA_05_74_5720p57.20</v>
      </c>
      <c r="U112" s="77">
        <f>VLOOKUP(T112,'3. Preventief onderhoud'!$K$7:$U$3003,2,FALSE)</f>
        <v>0</v>
      </c>
    </row>
    <row r="113" spans="1:21" x14ac:dyDescent="0.25">
      <c r="A113" t="s">
        <v>112</v>
      </c>
      <c r="B113" t="s">
        <v>3010</v>
      </c>
      <c r="C113" s="120">
        <v>45689</v>
      </c>
      <c r="D113" t="s">
        <v>63</v>
      </c>
      <c r="E113" t="s">
        <v>107</v>
      </c>
      <c r="F113" t="s">
        <v>88</v>
      </c>
      <c r="G113" t="s">
        <v>1167</v>
      </c>
      <c r="H113">
        <v>1</v>
      </c>
      <c r="I113" t="s">
        <v>1168</v>
      </c>
      <c r="J113" t="s">
        <v>3011</v>
      </c>
      <c r="K113" t="s">
        <v>3012</v>
      </c>
      <c r="L113" t="s">
        <v>2836</v>
      </c>
      <c r="N113" t="s">
        <v>2977</v>
      </c>
      <c r="O113" t="s">
        <v>2822</v>
      </c>
      <c r="P113" t="s">
        <v>62</v>
      </c>
      <c r="Q113" t="s">
        <v>63</v>
      </c>
      <c r="R113" t="s">
        <v>2823</v>
      </c>
      <c r="S113" t="s">
        <v>2828</v>
      </c>
      <c r="T113" t="str">
        <f t="shared" si="1"/>
        <v>BA_05_74_5721p57.22</v>
      </c>
      <c r="U113" s="77">
        <f>VLOOKUP(T113,'3. Preventief onderhoud'!$K$7:$U$3003,2,FALSE)</f>
        <v>0</v>
      </c>
    </row>
    <row r="114" spans="1:21" x14ac:dyDescent="0.25">
      <c r="A114" t="s">
        <v>112</v>
      </c>
      <c r="B114" t="s">
        <v>3010</v>
      </c>
      <c r="C114" s="120">
        <v>45689</v>
      </c>
      <c r="D114" t="s">
        <v>63</v>
      </c>
      <c r="E114" t="s">
        <v>107</v>
      </c>
      <c r="F114" t="s">
        <v>88</v>
      </c>
      <c r="G114" t="s">
        <v>1170</v>
      </c>
      <c r="H114">
        <v>1</v>
      </c>
      <c r="I114" t="s">
        <v>1171</v>
      </c>
      <c r="J114" t="s">
        <v>3013</v>
      </c>
      <c r="K114" t="s">
        <v>3012</v>
      </c>
      <c r="L114" t="s">
        <v>2836</v>
      </c>
      <c r="N114" t="s">
        <v>2977</v>
      </c>
      <c r="O114" t="s">
        <v>2822</v>
      </c>
      <c r="P114" t="s">
        <v>62</v>
      </c>
      <c r="Q114" t="s">
        <v>63</v>
      </c>
      <c r="R114" t="s">
        <v>2823</v>
      </c>
      <c r="S114" t="s">
        <v>2828</v>
      </c>
      <c r="T114" t="str">
        <f t="shared" si="1"/>
        <v>BA_05_74_5722p57.22</v>
      </c>
      <c r="U114" s="77">
        <f>VLOOKUP(T114,'3. Preventief onderhoud'!$K$7:$U$3003,2,FALSE)</f>
        <v>0</v>
      </c>
    </row>
    <row r="115" spans="1:21" x14ac:dyDescent="0.25">
      <c r="A115" t="s">
        <v>112</v>
      </c>
      <c r="B115" t="s">
        <v>2817</v>
      </c>
      <c r="C115" s="120">
        <v>45689</v>
      </c>
      <c r="D115" t="s">
        <v>58</v>
      </c>
      <c r="E115" t="s">
        <v>107</v>
      </c>
      <c r="F115">
        <v>5</v>
      </c>
      <c r="G115" t="s">
        <v>149</v>
      </c>
      <c r="H115">
        <v>1</v>
      </c>
      <c r="I115" t="s">
        <v>150</v>
      </c>
      <c r="J115" t="s">
        <v>3014</v>
      </c>
      <c r="K115" t="s">
        <v>2987</v>
      </c>
      <c r="L115" t="s">
        <v>2836</v>
      </c>
      <c r="M115" t="s">
        <v>2991</v>
      </c>
      <c r="N115" t="s">
        <v>2977</v>
      </c>
      <c r="O115" t="s">
        <v>2822</v>
      </c>
      <c r="P115" t="s">
        <v>57</v>
      </c>
      <c r="Q115" t="s">
        <v>58</v>
      </c>
      <c r="R115" t="s">
        <v>2823</v>
      </c>
      <c r="S115" t="s">
        <v>2828</v>
      </c>
      <c r="T115" t="str">
        <f t="shared" si="1"/>
        <v>BA_05_74_5723p57.20</v>
      </c>
      <c r="U115" s="77">
        <f>VLOOKUP(T115,'3. Preventief onderhoud'!$K$7:$U$3003,2,FALSE)</f>
        <v>0</v>
      </c>
    </row>
    <row r="116" spans="1:21" x14ac:dyDescent="0.25">
      <c r="A116" t="s">
        <v>112</v>
      </c>
      <c r="B116" t="s">
        <v>2817</v>
      </c>
      <c r="C116" s="120">
        <v>45689</v>
      </c>
      <c r="D116" t="s">
        <v>58</v>
      </c>
      <c r="E116" t="s">
        <v>107</v>
      </c>
      <c r="F116">
        <v>5</v>
      </c>
      <c r="G116" t="s">
        <v>152</v>
      </c>
      <c r="H116">
        <v>1</v>
      </c>
      <c r="I116" t="s">
        <v>153</v>
      </c>
      <c r="J116" t="s">
        <v>3015</v>
      </c>
      <c r="K116" t="s">
        <v>3016</v>
      </c>
      <c r="L116" t="s">
        <v>3017</v>
      </c>
      <c r="M116" t="s">
        <v>3018</v>
      </c>
      <c r="N116" t="s">
        <v>2977</v>
      </c>
      <c r="O116" t="s">
        <v>2822</v>
      </c>
      <c r="P116" t="s">
        <v>57</v>
      </c>
      <c r="Q116" t="s">
        <v>58</v>
      </c>
      <c r="R116" t="s">
        <v>2823</v>
      </c>
      <c r="S116" t="s">
        <v>2828</v>
      </c>
      <c r="T116" t="str">
        <f t="shared" si="1"/>
        <v>BA_05_74_5729p57.20</v>
      </c>
      <c r="U116" s="77">
        <f>VLOOKUP(T116,'3. Preventief onderhoud'!$K$7:$U$3003,2,FALSE)</f>
        <v>0</v>
      </c>
    </row>
    <row r="117" spans="1:21" x14ac:dyDescent="0.25">
      <c r="A117" t="s">
        <v>112</v>
      </c>
      <c r="B117" t="s">
        <v>2817</v>
      </c>
      <c r="C117" s="120">
        <v>45689</v>
      </c>
      <c r="D117" t="s">
        <v>58</v>
      </c>
      <c r="E117" t="s">
        <v>107</v>
      </c>
      <c r="F117">
        <v>5</v>
      </c>
      <c r="G117" t="s">
        <v>155</v>
      </c>
      <c r="H117">
        <v>1</v>
      </c>
      <c r="I117" t="s">
        <v>156</v>
      </c>
      <c r="J117" t="s">
        <v>3019</v>
      </c>
      <c r="K117" t="s">
        <v>3020</v>
      </c>
      <c r="L117" t="s">
        <v>3017</v>
      </c>
      <c r="M117" t="s">
        <v>3018</v>
      </c>
      <c r="N117" t="s">
        <v>2977</v>
      </c>
      <c r="O117" t="s">
        <v>2822</v>
      </c>
      <c r="P117" t="s">
        <v>57</v>
      </c>
      <c r="Q117" t="s">
        <v>58</v>
      </c>
      <c r="R117" t="s">
        <v>2823</v>
      </c>
      <c r="S117" t="s">
        <v>2828</v>
      </c>
      <c r="T117" t="str">
        <f t="shared" si="1"/>
        <v>BA_05_74_5730p57.20</v>
      </c>
      <c r="U117" s="77">
        <f>VLOOKUP(T117,'3. Preventief onderhoud'!$K$7:$U$3003,2,FALSE)</f>
        <v>0</v>
      </c>
    </row>
    <row r="118" spans="1:21" x14ac:dyDescent="0.25">
      <c r="A118" t="s">
        <v>112</v>
      </c>
      <c r="C118" s="120">
        <v>45689</v>
      </c>
      <c r="D118" t="s">
        <v>63</v>
      </c>
      <c r="E118" t="s">
        <v>107</v>
      </c>
      <c r="F118" t="s">
        <v>88</v>
      </c>
      <c r="G118" t="s">
        <v>1172</v>
      </c>
      <c r="H118">
        <v>1</v>
      </c>
      <c r="I118" t="s">
        <v>1173</v>
      </c>
      <c r="J118" t="s">
        <v>3021</v>
      </c>
      <c r="K118" t="s">
        <v>3022</v>
      </c>
      <c r="L118" t="s">
        <v>3023</v>
      </c>
      <c r="O118" t="s">
        <v>2822</v>
      </c>
      <c r="P118" t="s">
        <v>62</v>
      </c>
      <c r="Q118" t="s">
        <v>63</v>
      </c>
      <c r="R118" t="s">
        <v>2823</v>
      </c>
      <c r="S118" t="s">
        <v>2828</v>
      </c>
      <c r="T118" t="str">
        <f t="shared" si="1"/>
        <v>BA_D__XX_5701p57.22</v>
      </c>
      <c r="U118" s="77">
        <f>VLOOKUP(T118,'3. Preventief onderhoud'!$K$7:$U$3003,2,FALSE)</f>
        <v>0</v>
      </c>
    </row>
    <row r="119" spans="1:21" x14ac:dyDescent="0.25">
      <c r="A119" t="s">
        <v>112</v>
      </c>
      <c r="C119" s="120">
        <v>45689</v>
      </c>
      <c r="D119" t="s">
        <v>63</v>
      </c>
      <c r="E119" t="s">
        <v>107</v>
      </c>
      <c r="F119" t="s">
        <v>88</v>
      </c>
      <c r="G119" t="s">
        <v>1175</v>
      </c>
      <c r="H119">
        <v>1</v>
      </c>
      <c r="I119" t="s">
        <v>1176</v>
      </c>
      <c r="J119" t="s">
        <v>3024</v>
      </c>
      <c r="K119" t="s">
        <v>3022</v>
      </c>
      <c r="L119" t="s">
        <v>3023</v>
      </c>
      <c r="O119" t="s">
        <v>2822</v>
      </c>
      <c r="P119" t="s">
        <v>62</v>
      </c>
      <c r="Q119" t="s">
        <v>63</v>
      </c>
      <c r="R119" t="s">
        <v>2823</v>
      </c>
      <c r="S119" t="s">
        <v>2828</v>
      </c>
      <c r="T119" t="str">
        <f t="shared" si="1"/>
        <v>BA_D__XX_5702p57.22</v>
      </c>
      <c r="U119" s="77">
        <f>VLOOKUP(T119,'3. Preventief onderhoud'!$K$7:$U$3003,2,FALSE)</f>
        <v>0</v>
      </c>
    </row>
    <row r="120" spans="1:21" x14ac:dyDescent="0.25">
      <c r="A120" t="s">
        <v>112</v>
      </c>
      <c r="C120" s="120">
        <v>45689</v>
      </c>
      <c r="D120" t="s">
        <v>63</v>
      </c>
      <c r="E120" t="s">
        <v>107</v>
      </c>
      <c r="F120" t="s">
        <v>88</v>
      </c>
      <c r="G120" t="s">
        <v>1177</v>
      </c>
      <c r="H120">
        <v>1</v>
      </c>
      <c r="I120" t="s">
        <v>1178</v>
      </c>
      <c r="J120" t="s">
        <v>3025</v>
      </c>
      <c r="K120" t="s">
        <v>3022</v>
      </c>
      <c r="L120" t="s">
        <v>3023</v>
      </c>
      <c r="O120" t="s">
        <v>2822</v>
      </c>
      <c r="P120" t="s">
        <v>62</v>
      </c>
      <c r="Q120" t="s">
        <v>63</v>
      </c>
      <c r="R120" t="s">
        <v>2823</v>
      </c>
      <c r="S120" t="s">
        <v>2828</v>
      </c>
      <c r="T120" t="str">
        <f t="shared" si="1"/>
        <v>BA_D__XX_5703p57.22</v>
      </c>
      <c r="U120" s="77">
        <f>VLOOKUP(T120,'3. Preventief onderhoud'!$K$7:$U$3003,2,FALSE)</f>
        <v>0</v>
      </c>
    </row>
    <row r="121" spans="1:21" x14ac:dyDescent="0.25">
      <c r="A121" t="s">
        <v>112</v>
      </c>
      <c r="B121" t="s">
        <v>3026</v>
      </c>
      <c r="C121" s="120">
        <v>45689</v>
      </c>
      <c r="D121" t="s">
        <v>63</v>
      </c>
      <c r="E121" t="s">
        <v>107</v>
      </c>
      <c r="F121" t="s">
        <v>88</v>
      </c>
      <c r="G121" t="s">
        <v>1179</v>
      </c>
      <c r="H121">
        <v>1</v>
      </c>
      <c r="I121" t="s">
        <v>1180</v>
      </c>
      <c r="J121" t="s">
        <v>3027</v>
      </c>
      <c r="K121" t="s">
        <v>3028</v>
      </c>
      <c r="L121" t="s">
        <v>3023</v>
      </c>
      <c r="O121" t="s">
        <v>2822</v>
      </c>
      <c r="P121" t="s">
        <v>62</v>
      </c>
      <c r="Q121" t="s">
        <v>63</v>
      </c>
      <c r="R121" t="s">
        <v>2823</v>
      </c>
      <c r="S121" t="s">
        <v>2828</v>
      </c>
      <c r="T121" t="str">
        <f t="shared" si="1"/>
        <v>BA_D__XX_5704p57.22</v>
      </c>
      <c r="U121" s="77">
        <f>VLOOKUP(T121,'3. Preventief onderhoud'!$K$7:$U$3003,2,FALSE)</f>
        <v>0</v>
      </c>
    </row>
    <row r="122" spans="1:21" x14ac:dyDescent="0.25">
      <c r="A122" t="s">
        <v>112</v>
      </c>
      <c r="C122" s="120">
        <v>45689</v>
      </c>
      <c r="D122" t="s">
        <v>63</v>
      </c>
      <c r="E122" t="s">
        <v>107</v>
      </c>
      <c r="F122" t="s">
        <v>88</v>
      </c>
      <c r="G122" t="s">
        <v>1182</v>
      </c>
      <c r="H122">
        <v>1</v>
      </c>
      <c r="I122" t="s">
        <v>1183</v>
      </c>
      <c r="J122" t="s">
        <v>3021</v>
      </c>
      <c r="L122" t="s">
        <v>2836</v>
      </c>
      <c r="O122" t="s">
        <v>2822</v>
      </c>
      <c r="P122" t="s">
        <v>62</v>
      </c>
      <c r="Q122" t="s">
        <v>63</v>
      </c>
      <c r="R122" t="s">
        <v>2823</v>
      </c>
      <c r="S122" t="s">
        <v>2828</v>
      </c>
      <c r="T122" t="str">
        <f t="shared" si="1"/>
        <v>BA_D__XX_5705p57.22</v>
      </c>
      <c r="U122" s="77">
        <f>VLOOKUP(T122,'3. Preventief onderhoud'!$K$7:$U$3003,2,FALSE)</f>
        <v>0</v>
      </c>
    </row>
    <row r="123" spans="1:21" x14ac:dyDescent="0.25">
      <c r="A123" t="s">
        <v>112</v>
      </c>
      <c r="C123" s="120">
        <v>45689</v>
      </c>
      <c r="D123" t="s">
        <v>63</v>
      </c>
      <c r="E123" t="s">
        <v>107</v>
      </c>
      <c r="F123" t="s">
        <v>88</v>
      </c>
      <c r="G123" t="s">
        <v>1185</v>
      </c>
      <c r="H123">
        <v>1</v>
      </c>
      <c r="I123" t="s">
        <v>1186</v>
      </c>
      <c r="J123" t="s">
        <v>3027</v>
      </c>
      <c r="L123" t="s">
        <v>2836</v>
      </c>
      <c r="O123" t="s">
        <v>2822</v>
      </c>
      <c r="P123" t="s">
        <v>62</v>
      </c>
      <c r="Q123" t="s">
        <v>63</v>
      </c>
      <c r="R123" t="s">
        <v>2823</v>
      </c>
      <c r="S123" t="s">
        <v>2828</v>
      </c>
      <c r="T123" t="str">
        <f t="shared" si="1"/>
        <v>BA_D__XX_5706p57.22</v>
      </c>
      <c r="U123" s="77">
        <f>VLOOKUP(T123,'3. Preventief onderhoud'!$K$7:$U$3003,2,FALSE)</f>
        <v>0</v>
      </c>
    </row>
    <row r="124" spans="1:21" x14ac:dyDescent="0.25">
      <c r="A124" t="s">
        <v>112</v>
      </c>
      <c r="C124" s="120">
        <v>45689</v>
      </c>
      <c r="D124" t="s">
        <v>63</v>
      </c>
      <c r="E124" t="s">
        <v>107</v>
      </c>
      <c r="F124" t="s">
        <v>88</v>
      </c>
      <c r="G124" t="s">
        <v>1187</v>
      </c>
      <c r="H124">
        <v>1</v>
      </c>
      <c r="I124" t="s">
        <v>1188</v>
      </c>
      <c r="J124" t="s">
        <v>3024</v>
      </c>
      <c r="L124" t="s">
        <v>2836</v>
      </c>
      <c r="O124" t="s">
        <v>2822</v>
      </c>
      <c r="P124" t="s">
        <v>62</v>
      </c>
      <c r="Q124" t="s">
        <v>63</v>
      </c>
      <c r="R124" t="s">
        <v>2823</v>
      </c>
      <c r="S124" t="s">
        <v>2828</v>
      </c>
      <c r="T124" t="str">
        <f t="shared" si="1"/>
        <v>BA_D__XX_5707p57.22</v>
      </c>
      <c r="U124" s="77">
        <f>VLOOKUP(T124,'3. Preventief onderhoud'!$K$7:$U$3003,2,FALSE)</f>
        <v>0</v>
      </c>
    </row>
    <row r="125" spans="1:21" x14ac:dyDescent="0.25">
      <c r="A125" t="s">
        <v>112</v>
      </c>
      <c r="C125" s="120">
        <v>45689</v>
      </c>
      <c r="D125" t="s">
        <v>63</v>
      </c>
      <c r="E125" t="s">
        <v>107</v>
      </c>
      <c r="F125" t="s">
        <v>88</v>
      </c>
      <c r="G125" t="s">
        <v>1189</v>
      </c>
      <c r="H125">
        <v>1</v>
      </c>
      <c r="I125" t="s">
        <v>1190</v>
      </c>
      <c r="J125" t="s">
        <v>3025</v>
      </c>
      <c r="L125" t="s">
        <v>2836</v>
      </c>
      <c r="O125" t="s">
        <v>2822</v>
      </c>
      <c r="P125" t="s">
        <v>62</v>
      </c>
      <c r="Q125" t="s">
        <v>63</v>
      </c>
      <c r="R125" t="s">
        <v>2823</v>
      </c>
      <c r="S125" t="s">
        <v>2828</v>
      </c>
      <c r="T125" t="str">
        <f t="shared" si="1"/>
        <v>BA_D__XX_5708p57.22</v>
      </c>
      <c r="U125" s="77">
        <f>VLOOKUP(T125,'3. Preventief onderhoud'!$K$7:$U$3003,2,FALSE)</f>
        <v>0</v>
      </c>
    </row>
    <row r="126" spans="1:21" x14ac:dyDescent="0.25">
      <c r="A126" t="s">
        <v>95</v>
      </c>
      <c r="B126" t="s">
        <v>2985</v>
      </c>
      <c r="C126" s="120">
        <v>45689</v>
      </c>
      <c r="D126" t="s">
        <v>63</v>
      </c>
      <c r="E126" t="s">
        <v>107</v>
      </c>
      <c r="F126" t="s">
        <v>203</v>
      </c>
      <c r="G126" t="s">
        <v>1191</v>
      </c>
      <c r="H126">
        <v>1</v>
      </c>
      <c r="I126" t="s">
        <v>1192</v>
      </c>
      <c r="J126" t="s">
        <v>3029</v>
      </c>
      <c r="N126" t="s">
        <v>3030</v>
      </c>
      <c r="O126" t="s">
        <v>2822</v>
      </c>
      <c r="P126" t="s">
        <v>62</v>
      </c>
      <c r="Q126" t="s">
        <v>63</v>
      </c>
      <c r="R126" t="s">
        <v>2823</v>
      </c>
      <c r="S126" t="s">
        <v>2907</v>
      </c>
      <c r="T126" t="str">
        <f t="shared" si="1"/>
        <v>BA_K__20_5701p57.22</v>
      </c>
      <c r="U126" s="77">
        <f>VLOOKUP(T126,'3. Preventief onderhoud'!$K$7:$U$3003,2,FALSE)</f>
        <v>0</v>
      </c>
    </row>
    <row r="127" spans="1:21" x14ac:dyDescent="0.25">
      <c r="A127" t="s">
        <v>95</v>
      </c>
      <c r="B127" t="s">
        <v>2985</v>
      </c>
      <c r="C127" s="120">
        <v>45689</v>
      </c>
      <c r="D127" t="s">
        <v>63</v>
      </c>
      <c r="E127" t="s">
        <v>107</v>
      </c>
      <c r="F127" t="s">
        <v>203</v>
      </c>
      <c r="G127" t="s">
        <v>1193</v>
      </c>
      <c r="H127">
        <v>1</v>
      </c>
      <c r="I127" t="s">
        <v>1194</v>
      </c>
      <c r="J127" t="s">
        <v>3031</v>
      </c>
      <c r="N127" t="s">
        <v>3032</v>
      </c>
      <c r="O127" t="s">
        <v>2822</v>
      </c>
      <c r="P127" t="s">
        <v>62</v>
      </c>
      <c r="Q127" t="s">
        <v>63</v>
      </c>
      <c r="R127" t="s">
        <v>2823</v>
      </c>
      <c r="S127" t="s">
        <v>2907</v>
      </c>
      <c r="T127" t="str">
        <f t="shared" si="1"/>
        <v>BA_K__22_5701p57.22</v>
      </c>
      <c r="U127" s="77">
        <f>VLOOKUP(T127,'3. Preventief onderhoud'!$K$7:$U$3003,2,FALSE)</f>
        <v>0</v>
      </c>
    </row>
    <row r="128" spans="1:21" x14ac:dyDescent="0.25">
      <c r="A128" t="s">
        <v>95</v>
      </c>
      <c r="B128" t="s">
        <v>3033</v>
      </c>
      <c r="C128" s="120">
        <v>45689</v>
      </c>
      <c r="D128" t="s">
        <v>63</v>
      </c>
      <c r="E128" t="s">
        <v>107</v>
      </c>
      <c r="F128" t="s">
        <v>203</v>
      </c>
      <c r="G128" t="s">
        <v>1195</v>
      </c>
      <c r="H128">
        <v>1</v>
      </c>
      <c r="I128" t="s">
        <v>1196</v>
      </c>
      <c r="J128" t="s">
        <v>3034</v>
      </c>
      <c r="K128" t="s">
        <v>3035</v>
      </c>
      <c r="L128" t="s">
        <v>3036</v>
      </c>
      <c r="N128" t="s">
        <v>3037</v>
      </c>
      <c r="O128" t="s">
        <v>2822</v>
      </c>
      <c r="P128" t="s">
        <v>62</v>
      </c>
      <c r="Q128" t="s">
        <v>63</v>
      </c>
      <c r="R128" t="s">
        <v>2823</v>
      </c>
      <c r="S128" t="s">
        <v>2907</v>
      </c>
      <c r="T128" t="str">
        <f t="shared" si="1"/>
        <v>BA_K__28_5701p57.22</v>
      </c>
      <c r="U128" s="77">
        <f>VLOOKUP(T128,'3. Preventief onderhoud'!$K$7:$U$3003,2,FALSE)</f>
        <v>0</v>
      </c>
    </row>
    <row r="129" spans="1:21" x14ac:dyDescent="0.25">
      <c r="A129" t="s">
        <v>95</v>
      </c>
      <c r="B129" t="s">
        <v>3038</v>
      </c>
      <c r="C129" s="120">
        <v>45689</v>
      </c>
      <c r="D129" t="s">
        <v>44</v>
      </c>
      <c r="E129" t="s">
        <v>107</v>
      </c>
      <c r="F129" t="s">
        <v>203</v>
      </c>
      <c r="G129" t="s">
        <v>1198</v>
      </c>
      <c r="H129">
        <v>1</v>
      </c>
      <c r="I129" t="s">
        <v>1199</v>
      </c>
      <c r="J129" t="s">
        <v>3039</v>
      </c>
      <c r="L129" t="s">
        <v>2836</v>
      </c>
      <c r="N129" t="s">
        <v>3037</v>
      </c>
      <c r="O129" t="s">
        <v>2822</v>
      </c>
      <c r="P129" t="s">
        <v>43</v>
      </c>
      <c r="Q129" t="s">
        <v>44</v>
      </c>
      <c r="R129" t="s">
        <v>2823</v>
      </c>
      <c r="S129" t="s">
        <v>3040</v>
      </c>
      <c r="T129" t="str">
        <f t="shared" si="1"/>
        <v>BA_K__28_5702p57.11</v>
      </c>
      <c r="U129" s="77">
        <f>VLOOKUP(T129,'3. Preventief onderhoud'!$K$7:$U$3003,2,FALSE)</f>
        <v>0</v>
      </c>
    </row>
    <row r="130" spans="1:21" x14ac:dyDescent="0.25">
      <c r="A130" t="s">
        <v>112</v>
      </c>
      <c r="C130" s="120">
        <v>45689</v>
      </c>
      <c r="D130" t="s">
        <v>1139</v>
      </c>
      <c r="E130" t="s">
        <v>107</v>
      </c>
      <c r="F130" t="s">
        <v>1134</v>
      </c>
      <c r="G130" t="s">
        <v>1200</v>
      </c>
      <c r="H130">
        <v>5</v>
      </c>
      <c r="I130" t="s">
        <v>1201</v>
      </c>
      <c r="O130" t="s">
        <v>2822</v>
      </c>
      <c r="P130" t="s">
        <v>39</v>
      </c>
      <c r="Q130" t="s">
        <v>1139</v>
      </c>
      <c r="R130" t="s">
        <v>2823</v>
      </c>
      <c r="S130" t="s">
        <v>2828</v>
      </c>
      <c r="T130" t="str">
        <f t="shared" si="1"/>
        <v>BA_XXXXX_5701p57.08</v>
      </c>
      <c r="U130" s="77">
        <f>VLOOKUP(T130,'3. Preventief onderhoud'!$K$7:$U$3003,2,FALSE)</f>
        <v>0</v>
      </c>
    </row>
    <row r="131" spans="1:21" x14ac:dyDescent="0.25">
      <c r="A131" t="s">
        <v>95</v>
      </c>
      <c r="B131" t="s">
        <v>3041</v>
      </c>
      <c r="C131" s="120">
        <v>45689</v>
      </c>
      <c r="D131" t="s">
        <v>63</v>
      </c>
      <c r="E131" t="s">
        <v>163</v>
      </c>
      <c r="F131">
        <v>0</v>
      </c>
      <c r="G131" t="s">
        <v>1202</v>
      </c>
      <c r="H131">
        <v>1</v>
      </c>
      <c r="I131" t="s">
        <v>1203</v>
      </c>
      <c r="L131" t="s">
        <v>3042</v>
      </c>
      <c r="N131" t="s">
        <v>3043</v>
      </c>
      <c r="O131" t="s">
        <v>2822</v>
      </c>
      <c r="P131" t="s">
        <v>62</v>
      </c>
      <c r="Q131" t="s">
        <v>63</v>
      </c>
      <c r="R131" t="s">
        <v>2823</v>
      </c>
      <c r="S131" t="s">
        <v>2907</v>
      </c>
      <c r="T131" t="str">
        <f t="shared" si="1"/>
        <v>BD_00_18_5706p57.22</v>
      </c>
      <c r="U131" s="77">
        <f>VLOOKUP(T131,'3. Preventief onderhoud'!$K$7:$U$3003,2,FALSE)</f>
        <v>0</v>
      </c>
    </row>
    <row r="132" spans="1:21" x14ac:dyDescent="0.25">
      <c r="A132" t="s">
        <v>112</v>
      </c>
      <c r="C132" s="120">
        <v>45689</v>
      </c>
      <c r="D132" t="s">
        <v>63</v>
      </c>
      <c r="E132" t="s">
        <v>163</v>
      </c>
      <c r="F132">
        <v>0</v>
      </c>
      <c r="G132" t="s">
        <v>1204</v>
      </c>
      <c r="H132">
        <v>6</v>
      </c>
      <c r="I132" t="s">
        <v>1205</v>
      </c>
      <c r="J132" t="s">
        <v>3044</v>
      </c>
      <c r="L132" t="s">
        <v>2836</v>
      </c>
      <c r="N132" t="s">
        <v>3045</v>
      </c>
      <c r="O132" t="s">
        <v>2822</v>
      </c>
      <c r="P132" t="s">
        <v>62</v>
      </c>
      <c r="Q132" t="s">
        <v>63</v>
      </c>
      <c r="R132" t="s">
        <v>2823</v>
      </c>
      <c r="S132" t="s">
        <v>3046</v>
      </c>
      <c r="T132" t="str">
        <f t="shared" si="1"/>
        <v>BD_00_18_5713p57.22</v>
      </c>
      <c r="U132" s="77">
        <f>VLOOKUP(T132,'3. Preventief onderhoud'!$K$7:$U$3003,2,FALSE)</f>
        <v>0</v>
      </c>
    </row>
    <row r="133" spans="1:21" x14ac:dyDescent="0.25">
      <c r="B133" t="s">
        <v>3047</v>
      </c>
      <c r="C133" s="120">
        <v>45689</v>
      </c>
      <c r="D133" t="s">
        <v>63</v>
      </c>
      <c r="E133" t="s">
        <v>163</v>
      </c>
      <c r="F133">
        <v>0</v>
      </c>
      <c r="G133" t="s">
        <v>1209</v>
      </c>
      <c r="H133">
        <v>4</v>
      </c>
      <c r="I133" t="s">
        <v>1210</v>
      </c>
      <c r="N133" t="s">
        <v>3048</v>
      </c>
      <c r="O133" t="s">
        <v>2822</v>
      </c>
      <c r="P133" t="s">
        <v>62</v>
      </c>
      <c r="Q133" t="s">
        <v>63</v>
      </c>
      <c r="R133" t="s">
        <v>2823</v>
      </c>
      <c r="S133" t="s">
        <v>3049</v>
      </c>
      <c r="T133" t="str">
        <f t="shared" si="1"/>
        <v>BD_00_46_5701p57.22</v>
      </c>
      <c r="U133" s="77">
        <f>VLOOKUP(T133,'3. Preventief onderhoud'!$K$7:$U$3003,2,FALSE)</f>
        <v>0</v>
      </c>
    </row>
    <row r="134" spans="1:21" x14ac:dyDescent="0.25">
      <c r="A134" t="s">
        <v>112</v>
      </c>
      <c r="C134" s="120">
        <v>45689</v>
      </c>
      <c r="D134" t="s">
        <v>63</v>
      </c>
      <c r="E134" t="s">
        <v>163</v>
      </c>
      <c r="F134" t="s">
        <v>88</v>
      </c>
      <c r="G134" t="s">
        <v>1216</v>
      </c>
      <c r="H134">
        <v>1</v>
      </c>
      <c r="I134" t="s">
        <v>1217</v>
      </c>
      <c r="L134" t="s">
        <v>3023</v>
      </c>
      <c r="O134" t="s">
        <v>2822</v>
      </c>
      <c r="P134" t="s">
        <v>62</v>
      </c>
      <c r="Q134" t="s">
        <v>63</v>
      </c>
      <c r="R134" t="s">
        <v>2823</v>
      </c>
      <c r="S134" t="s">
        <v>2828</v>
      </c>
      <c r="T134" t="str">
        <f t="shared" ref="T134:T197" si="2">CONCATENATE(G134,P134)</f>
        <v>BD_D__XX_5701p57.22</v>
      </c>
      <c r="U134" s="77">
        <f>VLOOKUP(T134,'3. Preventief onderhoud'!$K$7:$U$3003,2,FALSE)</f>
        <v>0</v>
      </c>
    </row>
    <row r="135" spans="1:21" x14ac:dyDescent="0.25">
      <c r="A135" t="s">
        <v>112</v>
      </c>
      <c r="C135" s="120">
        <v>45689</v>
      </c>
      <c r="D135" t="s">
        <v>63</v>
      </c>
      <c r="E135" t="s">
        <v>163</v>
      </c>
      <c r="F135" t="s">
        <v>88</v>
      </c>
      <c r="G135" t="s">
        <v>1218</v>
      </c>
      <c r="H135">
        <v>1</v>
      </c>
      <c r="I135" t="s">
        <v>1219</v>
      </c>
      <c r="L135" t="s">
        <v>3023</v>
      </c>
      <c r="O135" t="s">
        <v>2822</v>
      </c>
      <c r="P135" t="s">
        <v>62</v>
      </c>
      <c r="Q135" t="s">
        <v>63</v>
      </c>
      <c r="R135" t="s">
        <v>2823</v>
      </c>
      <c r="S135" t="s">
        <v>2828</v>
      </c>
      <c r="T135" t="str">
        <f t="shared" si="2"/>
        <v>BD_D__XX_5702p57.22</v>
      </c>
      <c r="U135" s="77">
        <f>VLOOKUP(T135,'3. Preventief onderhoud'!$K$7:$U$3003,2,FALSE)</f>
        <v>0</v>
      </c>
    </row>
    <row r="136" spans="1:21" x14ac:dyDescent="0.25">
      <c r="A136" t="s">
        <v>112</v>
      </c>
      <c r="C136" s="120">
        <v>45689</v>
      </c>
      <c r="D136" t="s">
        <v>63</v>
      </c>
      <c r="E136" t="s">
        <v>163</v>
      </c>
      <c r="F136" t="s">
        <v>88</v>
      </c>
      <c r="G136" t="s">
        <v>1220</v>
      </c>
      <c r="H136">
        <v>1</v>
      </c>
      <c r="I136" t="s">
        <v>1221</v>
      </c>
      <c r="L136" t="s">
        <v>3023</v>
      </c>
      <c r="O136" t="s">
        <v>2822</v>
      </c>
      <c r="P136" t="s">
        <v>62</v>
      </c>
      <c r="Q136" t="s">
        <v>63</v>
      </c>
      <c r="R136" t="s">
        <v>2823</v>
      </c>
      <c r="S136" t="s">
        <v>2828</v>
      </c>
      <c r="T136" t="str">
        <f t="shared" si="2"/>
        <v>BD_D__XX_5703p57.22</v>
      </c>
      <c r="U136" s="77">
        <f>VLOOKUP(T136,'3. Preventief onderhoud'!$K$7:$U$3003,2,FALSE)</f>
        <v>0</v>
      </c>
    </row>
    <row r="137" spans="1:21" x14ac:dyDescent="0.25">
      <c r="C137" s="120">
        <v>45689</v>
      </c>
      <c r="D137" t="s">
        <v>44</v>
      </c>
      <c r="E137" t="s">
        <v>575</v>
      </c>
      <c r="F137">
        <v>0</v>
      </c>
      <c r="G137" t="s">
        <v>1465</v>
      </c>
      <c r="H137">
        <v>1</v>
      </c>
      <c r="I137" t="s">
        <v>1454</v>
      </c>
      <c r="L137" t="s">
        <v>2856</v>
      </c>
      <c r="N137" t="s">
        <v>2966</v>
      </c>
      <c r="O137" t="s">
        <v>2830</v>
      </c>
      <c r="P137" t="s">
        <v>43</v>
      </c>
      <c r="Q137" t="s">
        <v>44</v>
      </c>
      <c r="R137" t="s">
        <v>2823</v>
      </c>
      <c r="T137" t="str">
        <f t="shared" si="2"/>
        <v>EG_00_18_5701p57.11</v>
      </c>
      <c r="U137" s="77">
        <f>VLOOKUP(T137,'3. Preventief onderhoud'!$K$7:$U$3003,2,FALSE)</f>
        <v>0</v>
      </c>
    </row>
    <row r="138" spans="1:21" x14ac:dyDescent="0.25">
      <c r="A138" t="s">
        <v>95</v>
      </c>
      <c r="C138" s="120">
        <v>45689</v>
      </c>
      <c r="D138" t="s">
        <v>44</v>
      </c>
      <c r="E138" t="s">
        <v>612</v>
      </c>
      <c r="F138">
        <v>0</v>
      </c>
      <c r="G138" t="s">
        <v>1528</v>
      </c>
      <c r="H138">
        <v>1</v>
      </c>
      <c r="I138" t="s">
        <v>1529</v>
      </c>
      <c r="N138" t="s">
        <v>3050</v>
      </c>
      <c r="O138" t="s">
        <v>3051</v>
      </c>
      <c r="P138" t="s">
        <v>43</v>
      </c>
      <c r="Q138" t="s">
        <v>44</v>
      </c>
      <c r="R138" t="s">
        <v>2823</v>
      </c>
      <c r="S138" t="s">
        <v>3052</v>
      </c>
      <c r="T138" t="str">
        <f t="shared" si="2"/>
        <v>GK_00_36_5702p57.11</v>
      </c>
      <c r="U138" s="77">
        <f>VLOOKUP(T138,'3. Preventief onderhoud'!$K$7:$U$3003,2,FALSE)</f>
        <v>0</v>
      </c>
    </row>
    <row r="139" spans="1:21" x14ac:dyDescent="0.25">
      <c r="A139" t="s">
        <v>106</v>
      </c>
      <c r="C139" s="120">
        <v>45689</v>
      </c>
      <c r="D139" t="s">
        <v>46</v>
      </c>
      <c r="E139" t="s">
        <v>666</v>
      </c>
      <c r="F139">
        <v>4</v>
      </c>
      <c r="G139" t="s">
        <v>1650</v>
      </c>
      <c r="H139">
        <v>1</v>
      </c>
      <c r="I139" t="s">
        <v>1133</v>
      </c>
      <c r="L139" t="s">
        <v>2890</v>
      </c>
      <c r="N139" t="s">
        <v>3053</v>
      </c>
      <c r="O139" t="s">
        <v>2887</v>
      </c>
      <c r="P139" t="s">
        <v>45</v>
      </c>
      <c r="Q139" t="s">
        <v>46</v>
      </c>
      <c r="R139" t="s">
        <v>2823</v>
      </c>
      <c r="T139" t="str">
        <f t="shared" si="2"/>
        <v>NB_04_14_5778p57.12</v>
      </c>
      <c r="U139" s="77">
        <f>VLOOKUP(T139,'3. Preventief onderhoud'!$K$7:$U$3003,2,FALSE)</f>
        <v>0</v>
      </c>
    </row>
    <row r="140" spans="1:21" x14ac:dyDescent="0.25">
      <c r="A140" t="s">
        <v>106</v>
      </c>
      <c r="C140" s="120">
        <v>45689</v>
      </c>
      <c r="D140" t="s">
        <v>46</v>
      </c>
      <c r="E140" t="s">
        <v>666</v>
      </c>
      <c r="F140">
        <v>4</v>
      </c>
      <c r="G140" t="s">
        <v>1651</v>
      </c>
      <c r="H140">
        <v>1</v>
      </c>
      <c r="I140" t="s">
        <v>1133</v>
      </c>
      <c r="L140" t="s">
        <v>2890</v>
      </c>
      <c r="N140" t="s">
        <v>3053</v>
      </c>
      <c r="O140" t="s">
        <v>2887</v>
      </c>
      <c r="P140" t="s">
        <v>45</v>
      </c>
      <c r="Q140" t="s">
        <v>46</v>
      </c>
      <c r="R140" t="s">
        <v>2823</v>
      </c>
      <c r="T140" t="str">
        <f t="shared" si="2"/>
        <v>NB_04_14_5779p57.12</v>
      </c>
      <c r="U140" s="77">
        <f>VLOOKUP(T140,'3. Preventief onderhoud'!$K$7:$U$3003,2,FALSE)</f>
        <v>0</v>
      </c>
    </row>
    <row r="141" spans="1:21" x14ac:dyDescent="0.25">
      <c r="A141" t="s">
        <v>106</v>
      </c>
      <c r="C141" s="120">
        <v>45689</v>
      </c>
      <c r="D141" t="s">
        <v>46</v>
      </c>
      <c r="E141" t="s">
        <v>666</v>
      </c>
      <c r="F141">
        <v>4</v>
      </c>
      <c r="G141" t="s">
        <v>1652</v>
      </c>
      <c r="H141">
        <v>1</v>
      </c>
      <c r="I141" t="s">
        <v>1133</v>
      </c>
      <c r="L141" t="s">
        <v>2890</v>
      </c>
      <c r="N141" t="s">
        <v>3054</v>
      </c>
      <c r="O141" t="s">
        <v>2887</v>
      </c>
      <c r="P141" t="s">
        <v>45</v>
      </c>
      <c r="Q141" t="s">
        <v>46</v>
      </c>
      <c r="R141" t="s">
        <v>2823</v>
      </c>
      <c r="T141" t="str">
        <f t="shared" si="2"/>
        <v>NB_04_16_5771p57.12</v>
      </c>
      <c r="U141" s="77">
        <f>VLOOKUP(T141,'3. Preventief onderhoud'!$K$7:$U$3003,2,FALSE)</f>
        <v>0</v>
      </c>
    </row>
    <row r="142" spans="1:21" x14ac:dyDescent="0.25">
      <c r="A142" t="s">
        <v>95</v>
      </c>
      <c r="B142" t="s">
        <v>3055</v>
      </c>
      <c r="C142" s="120">
        <v>45689</v>
      </c>
      <c r="D142" t="s">
        <v>52</v>
      </c>
      <c r="E142" t="s">
        <v>692</v>
      </c>
      <c r="F142">
        <v>1</v>
      </c>
      <c r="G142" t="s">
        <v>1758</v>
      </c>
      <c r="H142">
        <v>1</v>
      </c>
      <c r="I142" t="s">
        <v>3056</v>
      </c>
      <c r="O142" t="s">
        <v>2887</v>
      </c>
      <c r="P142" t="s">
        <v>51</v>
      </c>
      <c r="Q142" t="s">
        <v>52</v>
      </c>
      <c r="R142" t="s">
        <v>2823</v>
      </c>
      <c r="T142" t="str">
        <f t="shared" si="2"/>
        <v>NC_01_09_5701P57.14</v>
      </c>
      <c r="U142" s="77">
        <f>VLOOKUP(T142,'3. Preventief onderhoud'!$K$7:$U$3003,2,FALSE)</f>
        <v>0</v>
      </c>
    </row>
    <row r="143" spans="1:21" x14ac:dyDescent="0.25">
      <c r="A143" t="s">
        <v>112</v>
      </c>
      <c r="C143" s="120">
        <v>45689</v>
      </c>
      <c r="D143" t="s">
        <v>46</v>
      </c>
      <c r="E143" t="s">
        <v>692</v>
      </c>
      <c r="F143">
        <v>4</v>
      </c>
      <c r="G143" t="s">
        <v>1791</v>
      </c>
      <c r="H143">
        <v>1</v>
      </c>
      <c r="I143" t="s">
        <v>1133</v>
      </c>
      <c r="L143" t="s">
        <v>2890</v>
      </c>
      <c r="N143" t="s">
        <v>3057</v>
      </c>
      <c r="O143" t="s">
        <v>2887</v>
      </c>
      <c r="P143" t="s">
        <v>45</v>
      </c>
      <c r="Q143" t="s">
        <v>46</v>
      </c>
      <c r="R143" t="s">
        <v>2823</v>
      </c>
      <c r="T143" t="str">
        <f t="shared" si="2"/>
        <v>NC_04_02_5772p57.12</v>
      </c>
      <c r="U143" s="77">
        <f>VLOOKUP(T143,'3. Preventief onderhoud'!$K$7:$U$3003,2,FALSE)</f>
        <v>0</v>
      </c>
    </row>
    <row r="144" spans="1:21" x14ac:dyDescent="0.25">
      <c r="A144" t="s">
        <v>106</v>
      </c>
      <c r="C144" s="120">
        <v>45689</v>
      </c>
      <c r="D144" t="s">
        <v>46</v>
      </c>
      <c r="E144" t="s">
        <v>692</v>
      </c>
      <c r="F144">
        <v>4</v>
      </c>
      <c r="G144" t="s">
        <v>1795</v>
      </c>
      <c r="H144">
        <v>1</v>
      </c>
      <c r="I144" t="s">
        <v>1133</v>
      </c>
      <c r="L144" t="s">
        <v>2890</v>
      </c>
      <c r="N144" t="s">
        <v>3058</v>
      </c>
      <c r="O144" t="s">
        <v>2887</v>
      </c>
      <c r="P144" t="s">
        <v>45</v>
      </c>
      <c r="Q144" t="s">
        <v>46</v>
      </c>
      <c r="R144" t="s">
        <v>2823</v>
      </c>
      <c r="T144" t="str">
        <f t="shared" si="2"/>
        <v>NC_04_04_5774p57.12</v>
      </c>
      <c r="U144" s="77">
        <f>VLOOKUP(T144,'3. Preventief onderhoud'!$K$7:$U$3003,2,FALSE)</f>
        <v>0</v>
      </c>
    </row>
    <row r="145" spans="1:21" x14ac:dyDescent="0.25">
      <c r="A145" t="s">
        <v>106</v>
      </c>
      <c r="C145" s="120">
        <v>45689</v>
      </c>
      <c r="D145" t="s">
        <v>46</v>
      </c>
      <c r="E145" t="s">
        <v>692</v>
      </c>
      <c r="F145">
        <v>4</v>
      </c>
      <c r="G145" t="s">
        <v>1796</v>
      </c>
      <c r="H145">
        <v>1</v>
      </c>
      <c r="I145" t="s">
        <v>1133</v>
      </c>
      <c r="L145" t="s">
        <v>2890</v>
      </c>
      <c r="N145" t="s">
        <v>3059</v>
      </c>
      <c r="O145" t="s">
        <v>2887</v>
      </c>
      <c r="P145" t="s">
        <v>45</v>
      </c>
      <c r="Q145" t="s">
        <v>46</v>
      </c>
      <c r="R145" t="s">
        <v>2823</v>
      </c>
      <c r="T145" t="str">
        <f t="shared" si="2"/>
        <v>NC_04_07_5776p57.12</v>
      </c>
      <c r="U145" s="77">
        <f>VLOOKUP(T145,'3. Preventief onderhoud'!$K$7:$U$3003,2,FALSE)</f>
        <v>0</v>
      </c>
    </row>
    <row r="146" spans="1:21" x14ac:dyDescent="0.25">
      <c r="A146" t="s">
        <v>106</v>
      </c>
      <c r="C146" s="120">
        <v>45689</v>
      </c>
      <c r="D146" t="s">
        <v>46</v>
      </c>
      <c r="E146" t="s">
        <v>692</v>
      </c>
      <c r="F146">
        <v>4</v>
      </c>
      <c r="G146" t="s">
        <v>1797</v>
      </c>
      <c r="H146">
        <v>1</v>
      </c>
      <c r="I146" t="s">
        <v>1133</v>
      </c>
      <c r="L146" t="s">
        <v>2890</v>
      </c>
      <c r="N146" t="s">
        <v>3059</v>
      </c>
      <c r="O146" t="s">
        <v>2887</v>
      </c>
      <c r="P146" t="s">
        <v>45</v>
      </c>
      <c r="Q146" t="s">
        <v>46</v>
      </c>
      <c r="R146" t="s">
        <v>2823</v>
      </c>
      <c r="T146" t="str">
        <f t="shared" si="2"/>
        <v>NC_04_07_5777p57.12</v>
      </c>
      <c r="U146" s="77">
        <f>VLOOKUP(T146,'3. Preventief onderhoud'!$K$7:$U$3003,2,FALSE)</f>
        <v>0</v>
      </c>
    </row>
    <row r="147" spans="1:21" x14ac:dyDescent="0.25">
      <c r="A147" t="s">
        <v>112</v>
      </c>
      <c r="C147" s="120">
        <v>45689</v>
      </c>
      <c r="D147" t="s">
        <v>46</v>
      </c>
      <c r="E147" t="s">
        <v>692</v>
      </c>
      <c r="F147">
        <v>4</v>
      </c>
      <c r="G147" t="s">
        <v>1806</v>
      </c>
      <c r="H147">
        <v>1</v>
      </c>
      <c r="I147" t="s">
        <v>1133</v>
      </c>
      <c r="L147" t="s">
        <v>2890</v>
      </c>
      <c r="N147" t="s">
        <v>3060</v>
      </c>
      <c r="O147" t="s">
        <v>2887</v>
      </c>
      <c r="P147" t="s">
        <v>45</v>
      </c>
      <c r="Q147" t="s">
        <v>46</v>
      </c>
      <c r="R147" t="s">
        <v>2823</v>
      </c>
      <c r="T147" t="str">
        <f t="shared" si="2"/>
        <v>NC_04_36_5701p57.12</v>
      </c>
      <c r="U147" s="77">
        <f>VLOOKUP(T147,'3. Preventief onderhoud'!$K$7:$U$3003,2,FALSE)</f>
        <v>0</v>
      </c>
    </row>
    <row r="148" spans="1:21" x14ac:dyDescent="0.25">
      <c r="C148" s="120">
        <v>45689</v>
      </c>
      <c r="D148" t="s">
        <v>63</v>
      </c>
      <c r="E148" t="s">
        <v>842</v>
      </c>
      <c r="F148">
        <v>4</v>
      </c>
      <c r="G148" t="s">
        <v>2022</v>
      </c>
      <c r="H148">
        <v>1</v>
      </c>
      <c r="I148" t="s">
        <v>1231</v>
      </c>
      <c r="N148" t="s">
        <v>3061</v>
      </c>
      <c r="O148" t="s">
        <v>2887</v>
      </c>
      <c r="P148" t="s">
        <v>62</v>
      </c>
      <c r="Q148" t="s">
        <v>63</v>
      </c>
      <c r="R148" t="s">
        <v>2823</v>
      </c>
      <c r="T148" t="str">
        <f t="shared" si="2"/>
        <v>NG_04_11_5701p57.22</v>
      </c>
      <c r="U148" s="77">
        <f>VLOOKUP(T148,'3. Preventief onderhoud'!$K$7:$U$3003,2,FALSE)</f>
        <v>0</v>
      </c>
    </row>
    <row r="149" spans="1:21" x14ac:dyDescent="0.25">
      <c r="C149" s="120">
        <v>45689</v>
      </c>
      <c r="D149" t="s">
        <v>63</v>
      </c>
      <c r="E149" t="s">
        <v>842</v>
      </c>
      <c r="F149">
        <v>6</v>
      </c>
      <c r="G149" t="s">
        <v>2038</v>
      </c>
      <c r="H149">
        <v>1</v>
      </c>
      <c r="I149" t="s">
        <v>1231</v>
      </c>
      <c r="N149" t="s">
        <v>3062</v>
      </c>
      <c r="O149" t="s">
        <v>2887</v>
      </c>
      <c r="P149" t="s">
        <v>62</v>
      </c>
      <c r="Q149" t="s">
        <v>63</v>
      </c>
      <c r="R149" t="s">
        <v>2823</v>
      </c>
      <c r="T149" t="str">
        <f t="shared" si="2"/>
        <v>NG_06_29_5701p57.22</v>
      </c>
      <c r="U149" s="77">
        <f>VLOOKUP(T149,'3. Preventief onderhoud'!$K$7:$U$3003,2,FALSE)</f>
        <v>0</v>
      </c>
    </row>
    <row r="150" spans="1:21" x14ac:dyDescent="0.25">
      <c r="C150" s="120">
        <v>45689</v>
      </c>
      <c r="D150" t="s">
        <v>63</v>
      </c>
      <c r="E150" t="s">
        <v>842</v>
      </c>
      <c r="F150">
        <v>8</v>
      </c>
      <c r="G150" t="s">
        <v>2047</v>
      </c>
      <c r="H150">
        <v>1</v>
      </c>
      <c r="I150" t="s">
        <v>1231</v>
      </c>
      <c r="N150" t="s">
        <v>3063</v>
      </c>
      <c r="O150" t="s">
        <v>2887</v>
      </c>
      <c r="P150" t="s">
        <v>62</v>
      </c>
      <c r="Q150" t="s">
        <v>63</v>
      </c>
      <c r="R150" t="s">
        <v>2823</v>
      </c>
      <c r="T150" t="str">
        <f t="shared" si="2"/>
        <v>NG_08_26_5701p57.22</v>
      </c>
      <c r="U150" s="77">
        <f>VLOOKUP(T150,'3. Preventief onderhoud'!$K$7:$U$3003,2,FALSE)</f>
        <v>0</v>
      </c>
    </row>
    <row r="151" spans="1:21" x14ac:dyDescent="0.25">
      <c r="C151" s="120">
        <v>45689</v>
      </c>
      <c r="D151" t="s">
        <v>63</v>
      </c>
      <c r="E151" t="s">
        <v>842</v>
      </c>
      <c r="F151">
        <v>9</v>
      </c>
      <c r="G151" t="s">
        <v>2048</v>
      </c>
      <c r="H151">
        <v>1</v>
      </c>
      <c r="I151" t="s">
        <v>1231</v>
      </c>
      <c r="N151" t="s">
        <v>3064</v>
      </c>
      <c r="O151" t="s">
        <v>2887</v>
      </c>
      <c r="P151" t="s">
        <v>62</v>
      </c>
      <c r="Q151" t="s">
        <v>63</v>
      </c>
      <c r="R151" t="s">
        <v>2823</v>
      </c>
      <c r="T151" t="str">
        <f t="shared" si="2"/>
        <v>NG_09_03_5701p57.22</v>
      </c>
      <c r="U151" s="77">
        <f>VLOOKUP(T151,'3. Preventief onderhoud'!$K$7:$U$3003,2,FALSE)</f>
        <v>0</v>
      </c>
    </row>
    <row r="152" spans="1:21" x14ac:dyDescent="0.25">
      <c r="C152" s="120">
        <v>45689</v>
      </c>
      <c r="D152" t="s">
        <v>63</v>
      </c>
      <c r="E152" t="s">
        <v>842</v>
      </c>
      <c r="F152">
        <v>9</v>
      </c>
      <c r="G152" t="s">
        <v>2049</v>
      </c>
      <c r="H152">
        <v>1</v>
      </c>
      <c r="I152" t="s">
        <v>1231</v>
      </c>
      <c r="N152" t="s">
        <v>3064</v>
      </c>
      <c r="O152" t="s">
        <v>2887</v>
      </c>
      <c r="P152" t="s">
        <v>62</v>
      </c>
      <c r="Q152" t="s">
        <v>63</v>
      </c>
      <c r="R152" t="s">
        <v>2823</v>
      </c>
      <c r="T152" t="str">
        <f t="shared" si="2"/>
        <v>NG_09_03_5702p57.22</v>
      </c>
      <c r="U152" s="77">
        <f>VLOOKUP(T152,'3. Preventief onderhoud'!$K$7:$U$3003,2,FALSE)</f>
        <v>0</v>
      </c>
    </row>
    <row r="153" spans="1:21" x14ac:dyDescent="0.25">
      <c r="C153" s="120">
        <v>45689</v>
      </c>
      <c r="D153" t="s">
        <v>63</v>
      </c>
      <c r="E153" t="s">
        <v>842</v>
      </c>
      <c r="F153">
        <v>13</v>
      </c>
      <c r="G153" t="s">
        <v>2050</v>
      </c>
      <c r="H153">
        <v>1</v>
      </c>
      <c r="I153" t="s">
        <v>1344</v>
      </c>
      <c r="N153" t="s">
        <v>3065</v>
      </c>
      <c r="O153" t="s">
        <v>2887</v>
      </c>
      <c r="P153" t="s">
        <v>62</v>
      </c>
      <c r="Q153" t="s">
        <v>63</v>
      </c>
      <c r="R153" t="s">
        <v>2823</v>
      </c>
      <c r="T153" t="str">
        <f t="shared" si="2"/>
        <v>NG_13_18_5703p57.22</v>
      </c>
      <c r="U153" s="77">
        <f>VLOOKUP(T153,'3. Preventief onderhoud'!$K$7:$U$3003,2,FALSE)</f>
        <v>0</v>
      </c>
    </row>
    <row r="154" spans="1:21" x14ac:dyDescent="0.25">
      <c r="C154" s="120">
        <v>45689</v>
      </c>
      <c r="D154" t="s">
        <v>63</v>
      </c>
      <c r="E154" t="s">
        <v>842</v>
      </c>
      <c r="F154">
        <v>13</v>
      </c>
      <c r="G154" t="s">
        <v>2051</v>
      </c>
      <c r="H154">
        <v>1</v>
      </c>
      <c r="I154" t="s">
        <v>1344</v>
      </c>
      <c r="N154" t="s">
        <v>3065</v>
      </c>
      <c r="O154" t="s">
        <v>2887</v>
      </c>
      <c r="P154" t="s">
        <v>62</v>
      </c>
      <c r="Q154" t="s">
        <v>63</v>
      </c>
      <c r="R154" t="s">
        <v>2823</v>
      </c>
      <c r="T154" t="str">
        <f t="shared" si="2"/>
        <v>NG_13_18_5704p57.22</v>
      </c>
      <c r="U154" s="77">
        <f>VLOOKUP(T154,'3. Preventief onderhoud'!$K$7:$U$3003,2,FALSE)</f>
        <v>0</v>
      </c>
    </row>
    <row r="155" spans="1:21" x14ac:dyDescent="0.25">
      <c r="A155" t="s">
        <v>95</v>
      </c>
      <c r="B155" t="s">
        <v>3055</v>
      </c>
      <c r="C155" s="120">
        <v>45689</v>
      </c>
      <c r="D155" t="s">
        <v>52</v>
      </c>
      <c r="E155" t="s">
        <v>859</v>
      </c>
      <c r="F155">
        <v>1</v>
      </c>
      <c r="G155" t="s">
        <v>2068</v>
      </c>
      <c r="H155">
        <v>1</v>
      </c>
      <c r="I155" t="s">
        <v>3056</v>
      </c>
      <c r="N155" t="s">
        <v>3066</v>
      </c>
      <c r="O155" t="s">
        <v>2887</v>
      </c>
      <c r="P155" t="s">
        <v>51</v>
      </c>
      <c r="Q155" t="s">
        <v>52</v>
      </c>
      <c r="R155" t="s">
        <v>2823</v>
      </c>
      <c r="T155" t="str">
        <f t="shared" si="2"/>
        <v>NS_01_75_5701P57.14</v>
      </c>
      <c r="U155" s="77">
        <f>VLOOKUP(T155,'3. Preventief onderhoud'!$K$7:$U$3003,2,FALSE)</f>
        <v>0</v>
      </c>
    </row>
    <row r="156" spans="1:21" x14ac:dyDescent="0.25">
      <c r="C156" s="120">
        <v>45689</v>
      </c>
      <c r="D156" t="s">
        <v>63</v>
      </c>
      <c r="E156" t="s">
        <v>859</v>
      </c>
      <c r="F156">
        <v>3</v>
      </c>
      <c r="G156" t="s">
        <v>2073</v>
      </c>
      <c r="H156">
        <v>1</v>
      </c>
      <c r="I156" t="s">
        <v>1676</v>
      </c>
      <c r="N156" t="s">
        <v>3067</v>
      </c>
      <c r="O156" t="s">
        <v>2887</v>
      </c>
      <c r="P156" t="s">
        <v>62</v>
      </c>
      <c r="Q156" t="s">
        <v>63</v>
      </c>
      <c r="R156" t="s">
        <v>2823</v>
      </c>
      <c r="T156" t="str">
        <f t="shared" si="2"/>
        <v>NS_03_07_5701p57.22</v>
      </c>
      <c r="U156" s="77">
        <f>VLOOKUP(T156,'3. Preventief onderhoud'!$K$7:$U$3003,2,FALSE)</f>
        <v>0</v>
      </c>
    </row>
    <row r="157" spans="1:21" x14ac:dyDescent="0.25">
      <c r="A157" t="s">
        <v>86</v>
      </c>
      <c r="B157" t="s">
        <v>3068</v>
      </c>
      <c r="C157" s="120">
        <v>45689</v>
      </c>
      <c r="D157" t="s">
        <v>63</v>
      </c>
      <c r="E157" t="s">
        <v>859</v>
      </c>
      <c r="F157">
        <v>4</v>
      </c>
      <c r="G157" t="s">
        <v>2077</v>
      </c>
      <c r="H157">
        <v>1</v>
      </c>
      <c r="I157" t="s">
        <v>1231</v>
      </c>
      <c r="N157" t="s">
        <v>3069</v>
      </c>
      <c r="O157" t="s">
        <v>2887</v>
      </c>
      <c r="P157" t="s">
        <v>62</v>
      </c>
      <c r="Q157" t="s">
        <v>63</v>
      </c>
      <c r="R157" t="s">
        <v>2823</v>
      </c>
      <c r="T157" t="str">
        <f t="shared" si="2"/>
        <v>NS_04_17_5701p57.22</v>
      </c>
      <c r="U157" s="77">
        <f>VLOOKUP(T157,'3. Preventief onderhoud'!$K$7:$U$3003,2,FALSE)</f>
        <v>0</v>
      </c>
    </row>
    <row r="158" spans="1:21" x14ac:dyDescent="0.25">
      <c r="C158" s="120">
        <v>45689</v>
      </c>
      <c r="D158" t="s">
        <v>63</v>
      </c>
      <c r="E158" t="s">
        <v>859</v>
      </c>
      <c r="F158">
        <v>7</v>
      </c>
      <c r="G158" t="s">
        <v>2133</v>
      </c>
      <c r="H158">
        <v>1</v>
      </c>
      <c r="I158" t="s">
        <v>1254</v>
      </c>
      <c r="N158" t="s">
        <v>3070</v>
      </c>
      <c r="O158" t="s">
        <v>2887</v>
      </c>
      <c r="P158" t="s">
        <v>62</v>
      </c>
      <c r="Q158" t="s">
        <v>63</v>
      </c>
      <c r="R158" t="s">
        <v>2823</v>
      </c>
      <c r="T158" t="str">
        <f t="shared" si="2"/>
        <v>NS_07_43_5711p57.22</v>
      </c>
      <c r="U158" s="77">
        <f>VLOOKUP(T158,'3. Preventief onderhoud'!$K$7:$U$3003,2,FALSE)</f>
        <v>0</v>
      </c>
    </row>
    <row r="159" spans="1:21" x14ac:dyDescent="0.25">
      <c r="C159" s="120">
        <v>45689</v>
      </c>
      <c r="D159" t="s">
        <v>63</v>
      </c>
      <c r="E159" t="s">
        <v>859</v>
      </c>
      <c r="F159">
        <v>7</v>
      </c>
      <c r="G159" t="s">
        <v>2134</v>
      </c>
      <c r="H159">
        <v>1</v>
      </c>
      <c r="I159" t="s">
        <v>1254</v>
      </c>
      <c r="N159" t="s">
        <v>3070</v>
      </c>
      <c r="O159" t="s">
        <v>2887</v>
      </c>
      <c r="P159" t="s">
        <v>62</v>
      </c>
      <c r="Q159" t="s">
        <v>63</v>
      </c>
      <c r="R159" t="s">
        <v>2823</v>
      </c>
      <c r="T159" t="str">
        <f t="shared" si="2"/>
        <v>NS_07_43_5712p57.22</v>
      </c>
      <c r="U159" s="77">
        <f>VLOOKUP(T159,'3. Preventief onderhoud'!$K$7:$U$3003,2,FALSE)</f>
        <v>0</v>
      </c>
    </row>
    <row r="160" spans="1:21" x14ac:dyDescent="0.25">
      <c r="C160" s="120">
        <v>45689</v>
      </c>
      <c r="D160" t="s">
        <v>63</v>
      </c>
      <c r="E160" t="s">
        <v>859</v>
      </c>
      <c r="F160">
        <v>7</v>
      </c>
      <c r="G160" t="s">
        <v>2137</v>
      </c>
      <c r="H160">
        <v>1</v>
      </c>
      <c r="I160" t="s">
        <v>1344</v>
      </c>
      <c r="N160" t="s">
        <v>3071</v>
      </c>
      <c r="O160" t="s">
        <v>2887</v>
      </c>
      <c r="P160" t="s">
        <v>62</v>
      </c>
      <c r="Q160" t="s">
        <v>63</v>
      </c>
      <c r="R160" t="s">
        <v>2823</v>
      </c>
      <c r="T160" t="str">
        <f t="shared" si="2"/>
        <v>NS_07_XX_5701p57.22</v>
      </c>
      <c r="U160" s="77">
        <f>VLOOKUP(T160,'3. Preventief onderhoud'!$K$7:$U$3003,2,FALSE)</f>
        <v>0</v>
      </c>
    </row>
    <row r="161" spans="1:21" x14ac:dyDescent="0.25">
      <c r="C161" s="120">
        <v>45689</v>
      </c>
      <c r="D161" t="s">
        <v>63</v>
      </c>
      <c r="E161" t="s">
        <v>859</v>
      </c>
      <c r="F161" t="s">
        <v>1999</v>
      </c>
      <c r="G161" t="s">
        <v>2145</v>
      </c>
      <c r="H161">
        <v>1</v>
      </c>
      <c r="I161" t="s">
        <v>1254</v>
      </c>
      <c r="N161" t="s">
        <v>3072</v>
      </c>
      <c r="O161" t="s">
        <v>2887</v>
      </c>
      <c r="P161" t="s">
        <v>62</v>
      </c>
      <c r="Q161" t="s">
        <v>63</v>
      </c>
      <c r="R161" t="s">
        <v>2823</v>
      </c>
      <c r="T161" t="str">
        <f t="shared" si="2"/>
        <v>NS_S_11_5701p57.22</v>
      </c>
      <c r="U161" s="77">
        <f>VLOOKUP(T161,'3. Preventief onderhoud'!$K$7:$U$3003,2,FALSE)</f>
        <v>0</v>
      </c>
    </row>
    <row r="162" spans="1:21" x14ac:dyDescent="0.25">
      <c r="C162" s="120">
        <v>45689</v>
      </c>
      <c r="D162" t="s">
        <v>63</v>
      </c>
      <c r="E162" t="s">
        <v>859</v>
      </c>
      <c r="F162" t="s">
        <v>1999</v>
      </c>
      <c r="G162" t="s">
        <v>2146</v>
      </c>
      <c r="H162">
        <v>1</v>
      </c>
      <c r="I162" t="s">
        <v>1254</v>
      </c>
      <c r="N162" t="s">
        <v>3072</v>
      </c>
      <c r="O162" t="s">
        <v>2887</v>
      </c>
      <c r="P162" t="s">
        <v>62</v>
      </c>
      <c r="Q162" t="s">
        <v>63</v>
      </c>
      <c r="R162" t="s">
        <v>2823</v>
      </c>
      <c r="T162" t="str">
        <f t="shared" si="2"/>
        <v>NS_S_11_5702p57.22</v>
      </c>
      <c r="U162" s="77">
        <f>VLOOKUP(T162,'3. Preventief onderhoud'!$K$7:$U$3003,2,FALSE)</f>
        <v>0</v>
      </c>
    </row>
    <row r="163" spans="1:21" x14ac:dyDescent="0.25">
      <c r="C163" s="120">
        <v>45689</v>
      </c>
      <c r="D163" t="s">
        <v>63</v>
      </c>
      <c r="E163" t="s">
        <v>918</v>
      </c>
      <c r="F163">
        <v>3</v>
      </c>
      <c r="G163" t="s">
        <v>2178</v>
      </c>
      <c r="H163">
        <v>1</v>
      </c>
      <c r="I163" t="s">
        <v>2179</v>
      </c>
      <c r="N163" t="s">
        <v>3073</v>
      </c>
      <c r="O163" t="s">
        <v>2887</v>
      </c>
      <c r="P163" t="s">
        <v>62</v>
      </c>
      <c r="Q163" t="s">
        <v>63</v>
      </c>
      <c r="R163" t="s">
        <v>2823</v>
      </c>
      <c r="T163" t="str">
        <f t="shared" si="2"/>
        <v>NT_03_56_5701p57.22</v>
      </c>
      <c r="U163" s="77">
        <f>VLOOKUP(T163,'3. Preventief onderhoud'!$K$7:$U$3003,2,FALSE)</f>
        <v>0</v>
      </c>
    </row>
    <row r="164" spans="1:21" x14ac:dyDescent="0.25">
      <c r="C164" s="120">
        <v>45689</v>
      </c>
      <c r="D164" t="s">
        <v>63</v>
      </c>
      <c r="E164" t="s">
        <v>918</v>
      </c>
      <c r="F164">
        <v>3</v>
      </c>
      <c r="G164" t="s">
        <v>2182</v>
      </c>
      <c r="H164">
        <v>1</v>
      </c>
      <c r="I164" t="s">
        <v>2183</v>
      </c>
      <c r="N164" t="s">
        <v>3074</v>
      </c>
      <c r="O164" t="s">
        <v>2887</v>
      </c>
      <c r="P164" t="s">
        <v>62</v>
      </c>
      <c r="Q164" t="s">
        <v>63</v>
      </c>
      <c r="R164" t="s">
        <v>2823</v>
      </c>
      <c r="T164" t="str">
        <f t="shared" si="2"/>
        <v>NT_03_71_5701p57.22</v>
      </c>
      <c r="U164" s="77">
        <f>VLOOKUP(T164,'3. Preventief onderhoud'!$K$7:$U$3003,2,FALSE)</f>
        <v>0</v>
      </c>
    </row>
    <row r="165" spans="1:21" x14ac:dyDescent="0.25">
      <c r="C165" s="120">
        <v>45689</v>
      </c>
      <c r="D165" t="s">
        <v>63</v>
      </c>
      <c r="E165" t="s">
        <v>918</v>
      </c>
      <c r="F165">
        <v>4</v>
      </c>
      <c r="G165" t="s">
        <v>2185</v>
      </c>
      <c r="H165">
        <v>1</v>
      </c>
      <c r="I165" t="s">
        <v>1231</v>
      </c>
      <c r="N165" t="s">
        <v>3075</v>
      </c>
      <c r="O165" t="s">
        <v>2887</v>
      </c>
      <c r="P165" t="s">
        <v>62</v>
      </c>
      <c r="Q165" t="s">
        <v>63</v>
      </c>
      <c r="R165" t="s">
        <v>2823</v>
      </c>
      <c r="T165" t="str">
        <f t="shared" si="2"/>
        <v>NT_04_50_5701p57.22</v>
      </c>
      <c r="U165" s="77">
        <f>VLOOKUP(T165,'3. Preventief onderhoud'!$K$7:$U$3003,2,FALSE)</f>
        <v>0</v>
      </c>
    </row>
    <row r="166" spans="1:21" x14ac:dyDescent="0.25">
      <c r="B166" t="s">
        <v>3076</v>
      </c>
      <c r="C166" s="120">
        <v>45689</v>
      </c>
      <c r="D166" t="s">
        <v>63</v>
      </c>
      <c r="E166" t="s">
        <v>918</v>
      </c>
      <c r="F166">
        <v>6</v>
      </c>
      <c r="G166" t="s">
        <v>2190</v>
      </c>
      <c r="H166">
        <v>1</v>
      </c>
      <c r="I166" t="s">
        <v>3077</v>
      </c>
      <c r="K166" t="s">
        <v>3078</v>
      </c>
      <c r="N166" t="s">
        <v>3079</v>
      </c>
      <c r="O166" t="s">
        <v>2887</v>
      </c>
      <c r="P166" t="s">
        <v>62</v>
      </c>
      <c r="Q166" t="s">
        <v>63</v>
      </c>
      <c r="R166" t="s">
        <v>2823</v>
      </c>
      <c r="T166" t="str">
        <f t="shared" si="2"/>
        <v>NT_06_61_5701p57.22</v>
      </c>
      <c r="U166" s="77">
        <f>VLOOKUP(T166,'3. Preventief onderhoud'!$K$7:$U$3003,2,FALSE)</f>
        <v>0</v>
      </c>
    </row>
    <row r="167" spans="1:21" x14ac:dyDescent="0.25">
      <c r="C167" s="120">
        <v>45689</v>
      </c>
      <c r="D167" t="s">
        <v>63</v>
      </c>
      <c r="E167" t="s">
        <v>918</v>
      </c>
      <c r="F167">
        <v>7</v>
      </c>
      <c r="G167" t="s">
        <v>2194</v>
      </c>
      <c r="H167">
        <v>1</v>
      </c>
      <c r="I167" t="s">
        <v>1254</v>
      </c>
      <c r="N167" t="s">
        <v>3080</v>
      </c>
      <c r="O167" t="s">
        <v>2887</v>
      </c>
      <c r="P167" t="s">
        <v>62</v>
      </c>
      <c r="Q167" t="s">
        <v>63</v>
      </c>
      <c r="R167" t="s">
        <v>2823</v>
      </c>
      <c r="T167" t="str">
        <f t="shared" si="2"/>
        <v>NT_07_40_5706p57.22</v>
      </c>
      <c r="U167" s="77">
        <f>VLOOKUP(T167,'3. Preventief onderhoud'!$K$7:$U$3003,2,FALSE)</f>
        <v>0</v>
      </c>
    </row>
    <row r="168" spans="1:21" x14ac:dyDescent="0.25">
      <c r="C168" s="120">
        <v>45689</v>
      </c>
      <c r="D168" t="s">
        <v>63</v>
      </c>
      <c r="E168" t="s">
        <v>918</v>
      </c>
      <c r="F168">
        <v>7</v>
      </c>
      <c r="G168" t="s">
        <v>2195</v>
      </c>
      <c r="H168">
        <v>1</v>
      </c>
      <c r="I168" t="s">
        <v>1254</v>
      </c>
      <c r="N168" t="s">
        <v>3080</v>
      </c>
      <c r="O168" t="s">
        <v>2887</v>
      </c>
      <c r="P168" t="s">
        <v>62</v>
      </c>
      <c r="Q168" t="s">
        <v>63</v>
      </c>
      <c r="R168" t="s">
        <v>2823</v>
      </c>
      <c r="T168" t="str">
        <f t="shared" si="2"/>
        <v>NT_07_40_5707p57.22</v>
      </c>
      <c r="U168" s="77">
        <f>VLOOKUP(T168,'3. Preventief onderhoud'!$K$7:$U$3003,2,FALSE)</f>
        <v>0</v>
      </c>
    </row>
    <row r="169" spans="1:21" x14ac:dyDescent="0.25">
      <c r="C169" s="120">
        <v>45689</v>
      </c>
      <c r="D169" t="s">
        <v>63</v>
      </c>
      <c r="E169" t="s">
        <v>918</v>
      </c>
      <c r="F169">
        <v>7</v>
      </c>
      <c r="G169" t="s">
        <v>2198</v>
      </c>
      <c r="H169">
        <v>1</v>
      </c>
      <c r="I169" t="s">
        <v>1344</v>
      </c>
      <c r="N169" t="s">
        <v>3081</v>
      </c>
      <c r="O169" t="s">
        <v>2887</v>
      </c>
      <c r="P169" t="s">
        <v>62</v>
      </c>
      <c r="Q169" t="s">
        <v>63</v>
      </c>
      <c r="R169" t="s">
        <v>2823</v>
      </c>
      <c r="T169" t="str">
        <f t="shared" si="2"/>
        <v>NT_07_41_5701p57.22</v>
      </c>
      <c r="U169" s="77">
        <f>VLOOKUP(T169,'3. Preventief onderhoud'!$K$7:$U$3003,2,FALSE)</f>
        <v>0</v>
      </c>
    </row>
    <row r="170" spans="1:21" x14ac:dyDescent="0.25">
      <c r="C170" s="120">
        <v>45689</v>
      </c>
      <c r="D170" t="s">
        <v>63</v>
      </c>
      <c r="E170" t="s">
        <v>956</v>
      </c>
      <c r="F170">
        <v>0</v>
      </c>
      <c r="G170" t="s">
        <v>2216</v>
      </c>
      <c r="H170">
        <v>1</v>
      </c>
      <c r="I170" t="s">
        <v>2217</v>
      </c>
      <c r="K170" t="s">
        <v>3082</v>
      </c>
      <c r="M170" t="s">
        <v>3083</v>
      </c>
      <c r="N170" t="s">
        <v>3084</v>
      </c>
      <c r="O170" t="s">
        <v>2887</v>
      </c>
      <c r="P170" t="s">
        <v>62</v>
      </c>
      <c r="Q170" t="s">
        <v>63</v>
      </c>
      <c r="R170" t="s">
        <v>2823</v>
      </c>
      <c r="T170" t="str">
        <f t="shared" si="2"/>
        <v>RG_00_02_5701p57.22</v>
      </c>
      <c r="U170" s="77">
        <f>VLOOKUP(T170,'3. Preventief onderhoud'!$K$7:$U$3003,2,FALSE)</f>
        <v>0</v>
      </c>
    </row>
    <row r="171" spans="1:21" x14ac:dyDescent="0.25">
      <c r="C171" s="120">
        <v>45689</v>
      </c>
      <c r="D171" t="s">
        <v>63</v>
      </c>
      <c r="E171" t="s">
        <v>956</v>
      </c>
      <c r="F171">
        <v>0</v>
      </c>
      <c r="G171" t="s">
        <v>2218</v>
      </c>
      <c r="H171">
        <v>1</v>
      </c>
      <c r="I171" t="s">
        <v>2217</v>
      </c>
      <c r="K171" t="s">
        <v>3085</v>
      </c>
      <c r="M171" t="s">
        <v>3083</v>
      </c>
      <c r="N171" t="s">
        <v>3084</v>
      </c>
      <c r="O171" t="s">
        <v>2887</v>
      </c>
      <c r="P171" t="s">
        <v>62</v>
      </c>
      <c r="Q171" t="s">
        <v>63</v>
      </c>
      <c r="R171" t="s">
        <v>2823</v>
      </c>
      <c r="T171" t="str">
        <f t="shared" si="2"/>
        <v>RG_00_02_5702p57.22</v>
      </c>
      <c r="U171" s="77">
        <f>VLOOKUP(T171,'3. Preventief onderhoud'!$K$7:$U$3003,2,FALSE)</f>
        <v>0</v>
      </c>
    </row>
    <row r="172" spans="1:21" x14ac:dyDescent="0.25">
      <c r="C172" s="120">
        <v>45689</v>
      </c>
      <c r="D172" t="s">
        <v>63</v>
      </c>
      <c r="E172" t="s">
        <v>956</v>
      </c>
      <c r="F172">
        <v>7</v>
      </c>
      <c r="G172" t="s">
        <v>2228</v>
      </c>
      <c r="H172">
        <v>1</v>
      </c>
      <c r="I172" t="s">
        <v>1254</v>
      </c>
      <c r="J172" t="s">
        <v>3086</v>
      </c>
      <c r="K172" t="s">
        <v>3087</v>
      </c>
      <c r="N172" t="s">
        <v>3088</v>
      </c>
      <c r="O172" t="s">
        <v>2887</v>
      </c>
      <c r="P172" t="s">
        <v>62</v>
      </c>
      <c r="Q172" t="s">
        <v>63</v>
      </c>
      <c r="R172" t="s">
        <v>2823</v>
      </c>
      <c r="T172" t="str">
        <f t="shared" si="2"/>
        <v>RG_07_09_5703p57.22</v>
      </c>
      <c r="U172" s="77">
        <f>VLOOKUP(T172,'3. Preventief onderhoud'!$K$7:$U$3003,2,FALSE)</f>
        <v>0</v>
      </c>
    </row>
    <row r="173" spans="1:21" x14ac:dyDescent="0.25">
      <c r="C173" s="120">
        <v>45689</v>
      </c>
      <c r="D173" t="s">
        <v>63</v>
      </c>
      <c r="E173" t="s">
        <v>956</v>
      </c>
      <c r="F173">
        <v>7</v>
      </c>
      <c r="G173" t="s">
        <v>2229</v>
      </c>
      <c r="H173">
        <v>1</v>
      </c>
      <c r="I173" t="s">
        <v>1254</v>
      </c>
      <c r="J173" t="s">
        <v>3089</v>
      </c>
      <c r="K173" t="s">
        <v>3090</v>
      </c>
      <c r="N173" t="s">
        <v>3088</v>
      </c>
      <c r="O173" t="s">
        <v>2887</v>
      </c>
      <c r="P173" t="s">
        <v>62</v>
      </c>
      <c r="Q173" t="s">
        <v>63</v>
      </c>
      <c r="R173" t="s">
        <v>2823</v>
      </c>
      <c r="T173" t="str">
        <f t="shared" si="2"/>
        <v>RG_07_30_5701p57.22</v>
      </c>
      <c r="U173" s="77">
        <f>VLOOKUP(T173,'3. Preventief onderhoud'!$K$7:$U$3003,2,FALSE)</f>
        <v>0</v>
      </c>
    </row>
    <row r="174" spans="1:21" x14ac:dyDescent="0.25">
      <c r="C174" s="120">
        <v>45689</v>
      </c>
      <c r="D174" t="s">
        <v>63</v>
      </c>
      <c r="E174" t="s">
        <v>956</v>
      </c>
      <c r="F174">
        <v>13</v>
      </c>
      <c r="G174" t="s">
        <v>2243</v>
      </c>
      <c r="H174">
        <v>1</v>
      </c>
      <c r="I174" t="s">
        <v>1344</v>
      </c>
      <c r="N174" t="s">
        <v>3091</v>
      </c>
      <c r="O174" t="s">
        <v>2887</v>
      </c>
      <c r="P174" t="s">
        <v>62</v>
      </c>
      <c r="Q174" t="s">
        <v>63</v>
      </c>
      <c r="R174" t="s">
        <v>2823</v>
      </c>
      <c r="T174" t="str">
        <f t="shared" si="2"/>
        <v>RG_13_34_5701p57.22</v>
      </c>
      <c r="U174" s="77">
        <f>VLOOKUP(T174,'3. Preventief onderhoud'!$K$7:$U$3003,2,FALSE)</f>
        <v>0</v>
      </c>
    </row>
    <row r="175" spans="1:21" x14ac:dyDescent="0.25">
      <c r="C175" s="120">
        <v>45689</v>
      </c>
      <c r="D175" t="s">
        <v>63</v>
      </c>
      <c r="E175" t="s">
        <v>956</v>
      </c>
      <c r="F175">
        <v>13</v>
      </c>
      <c r="G175" t="s">
        <v>2245</v>
      </c>
      <c r="H175">
        <v>1</v>
      </c>
      <c r="I175" t="s">
        <v>1344</v>
      </c>
      <c r="N175" t="s">
        <v>3091</v>
      </c>
      <c r="O175" t="s">
        <v>2887</v>
      </c>
      <c r="P175" t="s">
        <v>62</v>
      </c>
      <c r="Q175" t="s">
        <v>63</v>
      </c>
      <c r="R175" t="s">
        <v>2823</v>
      </c>
      <c r="T175" t="str">
        <f t="shared" si="2"/>
        <v>RG_13_34_5702p57.22</v>
      </c>
      <c r="U175" s="77">
        <f>VLOOKUP(T175,'3. Preventief onderhoud'!$K$7:$U$3003,2,FALSE)</f>
        <v>0</v>
      </c>
    </row>
    <row r="176" spans="1:21" x14ac:dyDescent="0.25">
      <c r="A176" t="s">
        <v>86</v>
      </c>
      <c r="B176" t="s">
        <v>3092</v>
      </c>
      <c r="C176" s="120">
        <v>45689</v>
      </c>
      <c r="D176" t="s">
        <v>61</v>
      </c>
      <c r="E176" t="s">
        <v>975</v>
      </c>
      <c r="F176" t="s">
        <v>984</v>
      </c>
      <c r="G176" t="s">
        <v>985</v>
      </c>
      <c r="H176">
        <v>1</v>
      </c>
      <c r="I176" t="s">
        <v>986</v>
      </c>
      <c r="J176" t="s">
        <v>3093</v>
      </c>
      <c r="K176" t="s">
        <v>3093</v>
      </c>
      <c r="L176" t="s">
        <v>2863</v>
      </c>
      <c r="M176" t="s">
        <v>3094</v>
      </c>
      <c r="N176" t="s">
        <v>2905</v>
      </c>
      <c r="O176" t="s">
        <v>2880</v>
      </c>
      <c r="P176" t="s">
        <v>60</v>
      </c>
      <c r="Q176" t="s">
        <v>61</v>
      </c>
      <c r="R176" t="s">
        <v>2823</v>
      </c>
      <c r="S176" t="s">
        <v>2899</v>
      </c>
      <c r="T176" t="str">
        <f t="shared" si="2"/>
        <v>SB_00662_5701p57.21</v>
      </c>
      <c r="U176" s="77">
        <f>VLOOKUP(T176,'3. Preventief onderhoud'!$K$7:$U$3003,2,FALSE)</f>
        <v>0</v>
      </c>
    </row>
    <row r="177" spans="1:21" x14ac:dyDescent="0.25">
      <c r="A177" t="s">
        <v>86</v>
      </c>
      <c r="B177" t="s">
        <v>3095</v>
      </c>
      <c r="C177" s="120">
        <v>45689</v>
      </c>
      <c r="D177" t="s">
        <v>61</v>
      </c>
      <c r="E177" t="s">
        <v>975</v>
      </c>
      <c r="F177">
        <v>4</v>
      </c>
      <c r="G177" t="s">
        <v>988</v>
      </c>
      <c r="H177">
        <v>1</v>
      </c>
      <c r="I177" t="s">
        <v>989</v>
      </c>
      <c r="J177" t="s">
        <v>3096</v>
      </c>
      <c r="K177" t="s">
        <v>3097</v>
      </c>
      <c r="L177" t="s">
        <v>2897</v>
      </c>
      <c r="M177" t="s">
        <v>3098</v>
      </c>
      <c r="N177" t="s">
        <v>3099</v>
      </c>
      <c r="O177" t="s">
        <v>2880</v>
      </c>
      <c r="P177" t="s">
        <v>60</v>
      </c>
      <c r="Q177" t="s">
        <v>61</v>
      </c>
      <c r="R177" t="s">
        <v>2823</v>
      </c>
      <c r="S177" t="s">
        <v>2899</v>
      </c>
      <c r="T177" t="str">
        <f t="shared" si="2"/>
        <v>SB_04605_5701p57.21</v>
      </c>
      <c r="U177" s="77">
        <f>VLOOKUP(T177,'3. Preventief onderhoud'!$K$7:$U$3003,2,FALSE)</f>
        <v>0</v>
      </c>
    </row>
    <row r="178" spans="1:21" x14ac:dyDescent="0.25">
      <c r="A178" t="s">
        <v>86</v>
      </c>
      <c r="B178" t="s">
        <v>3100</v>
      </c>
      <c r="C178" s="120">
        <v>45689</v>
      </c>
      <c r="D178" t="s">
        <v>61</v>
      </c>
      <c r="E178" t="s">
        <v>975</v>
      </c>
      <c r="F178">
        <v>4</v>
      </c>
      <c r="G178" t="s">
        <v>991</v>
      </c>
      <c r="H178">
        <v>1</v>
      </c>
      <c r="I178" t="s">
        <v>992</v>
      </c>
      <c r="J178" t="s">
        <v>3101</v>
      </c>
      <c r="K178" t="s">
        <v>3102</v>
      </c>
      <c r="L178" t="s">
        <v>2897</v>
      </c>
      <c r="N178" t="s">
        <v>3099</v>
      </c>
      <c r="O178" t="s">
        <v>2880</v>
      </c>
      <c r="P178" t="s">
        <v>60</v>
      </c>
      <c r="Q178" t="s">
        <v>61</v>
      </c>
      <c r="R178" t="s">
        <v>2823</v>
      </c>
      <c r="S178" t="s">
        <v>2899</v>
      </c>
      <c r="T178" t="str">
        <f t="shared" si="2"/>
        <v>SB_04605_5702p57.21</v>
      </c>
      <c r="U178" s="77">
        <f>VLOOKUP(T178,'3. Preventief onderhoud'!$K$7:$U$3003,2,FALSE)</f>
        <v>0</v>
      </c>
    </row>
    <row r="179" spans="1:21" x14ac:dyDescent="0.25">
      <c r="A179" t="s">
        <v>86</v>
      </c>
      <c r="B179" t="s">
        <v>3103</v>
      </c>
      <c r="C179" s="120">
        <v>45689</v>
      </c>
      <c r="D179" t="s">
        <v>61</v>
      </c>
      <c r="E179" t="s">
        <v>975</v>
      </c>
      <c r="F179">
        <v>4</v>
      </c>
      <c r="G179" t="s">
        <v>993</v>
      </c>
      <c r="H179">
        <v>1</v>
      </c>
      <c r="I179" t="s">
        <v>994</v>
      </c>
      <c r="J179" t="s">
        <v>3104</v>
      </c>
      <c r="K179" t="s">
        <v>3097</v>
      </c>
      <c r="L179" t="s">
        <v>2897</v>
      </c>
      <c r="N179" t="s">
        <v>3099</v>
      </c>
      <c r="O179" t="s">
        <v>2880</v>
      </c>
      <c r="P179" t="s">
        <v>60</v>
      </c>
      <c r="Q179" t="s">
        <v>61</v>
      </c>
      <c r="R179" t="s">
        <v>2823</v>
      </c>
      <c r="S179" t="s">
        <v>2899</v>
      </c>
      <c r="T179" t="str">
        <f t="shared" si="2"/>
        <v>SB_04605_5703p57.21</v>
      </c>
      <c r="U179" s="77">
        <f>VLOOKUP(T179,'3. Preventief onderhoud'!$K$7:$U$3003,2,FALSE)</f>
        <v>0</v>
      </c>
    </row>
    <row r="180" spans="1:21" x14ac:dyDescent="0.25">
      <c r="A180" t="s">
        <v>86</v>
      </c>
      <c r="B180" t="s">
        <v>3105</v>
      </c>
      <c r="C180" s="120">
        <v>45689</v>
      </c>
      <c r="D180" t="s">
        <v>61</v>
      </c>
      <c r="E180" t="s">
        <v>975</v>
      </c>
      <c r="F180">
        <v>4</v>
      </c>
      <c r="G180" t="s">
        <v>995</v>
      </c>
      <c r="H180">
        <v>1</v>
      </c>
      <c r="I180" t="s">
        <v>996</v>
      </c>
      <c r="J180" t="s">
        <v>3106</v>
      </c>
      <c r="K180" t="s">
        <v>3102</v>
      </c>
      <c r="L180" t="s">
        <v>2897</v>
      </c>
      <c r="N180" t="s">
        <v>3099</v>
      </c>
      <c r="O180" t="s">
        <v>2880</v>
      </c>
      <c r="P180" t="s">
        <v>60</v>
      </c>
      <c r="Q180" t="s">
        <v>61</v>
      </c>
      <c r="R180" t="s">
        <v>2823</v>
      </c>
      <c r="S180" t="s">
        <v>2899</v>
      </c>
      <c r="T180" t="str">
        <f t="shared" si="2"/>
        <v>SB_04605_5704p57.21</v>
      </c>
      <c r="U180" s="77">
        <f>VLOOKUP(T180,'3. Preventief onderhoud'!$K$7:$U$3003,2,FALSE)</f>
        <v>0</v>
      </c>
    </row>
    <row r="181" spans="1:21" x14ac:dyDescent="0.25">
      <c r="A181" t="s">
        <v>112</v>
      </c>
      <c r="C181" s="120">
        <v>45689</v>
      </c>
      <c r="D181" t="s">
        <v>63</v>
      </c>
      <c r="E181" t="s">
        <v>1099</v>
      </c>
      <c r="F181" t="s">
        <v>88</v>
      </c>
      <c r="G181" t="s">
        <v>2401</v>
      </c>
      <c r="H181">
        <v>1</v>
      </c>
      <c r="I181" t="s">
        <v>2402</v>
      </c>
      <c r="J181" t="s">
        <v>3107</v>
      </c>
      <c r="O181" t="s">
        <v>2880</v>
      </c>
      <c r="P181" t="s">
        <v>62</v>
      </c>
      <c r="Q181" t="s">
        <v>63</v>
      </c>
      <c r="R181" t="s">
        <v>2823</v>
      </c>
      <c r="S181" t="s">
        <v>2828</v>
      </c>
      <c r="T181" t="str">
        <f t="shared" si="2"/>
        <v>SP__DXXX_5701p57.22</v>
      </c>
      <c r="U181" s="77">
        <f>VLOOKUP(T181,'3. Preventief onderhoud'!$K$7:$U$3003,2,FALSE)</f>
        <v>0</v>
      </c>
    </row>
    <row r="182" spans="1:21" x14ac:dyDescent="0.25">
      <c r="A182" t="s">
        <v>95</v>
      </c>
      <c r="C182" s="120">
        <v>45689</v>
      </c>
      <c r="D182" t="s">
        <v>63</v>
      </c>
      <c r="E182" t="s">
        <v>1099</v>
      </c>
      <c r="F182">
        <v>3</v>
      </c>
      <c r="G182" t="s">
        <v>2408</v>
      </c>
      <c r="H182">
        <v>1</v>
      </c>
      <c r="I182" t="s">
        <v>2409</v>
      </c>
      <c r="J182" t="s">
        <v>3108</v>
      </c>
      <c r="N182" t="s">
        <v>3109</v>
      </c>
      <c r="O182" t="s">
        <v>2880</v>
      </c>
      <c r="P182" t="s">
        <v>62</v>
      </c>
      <c r="Q182" t="s">
        <v>63</v>
      </c>
      <c r="R182" t="s">
        <v>2823</v>
      </c>
      <c r="S182" t="s">
        <v>2907</v>
      </c>
      <c r="T182" t="str">
        <f t="shared" si="2"/>
        <v>SP_03471_5701p57.22</v>
      </c>
      <c r="U182" s="77">
        <f>VLOOKUP(T182,'3. Preventief onderhoud'!$K$7:$U$3003,2,FALSE)</f>
        <v>0</v>
      </c>
    </row>
    <row r="183" spans="1:21" x14ac:dyDescent="0.25">
      <c r="A183" t="s">
        <v>112</v>
      </c>
      <c r="C183" s="120">
        <v>45689</v>
      </c>
      <c r="D183" t="s">
        <v>63</v>
      </c>
      <c r="E183" t="s">
        <v>1099</v>
      </c>
      <c r="F183" t="s">
        <v>88</v>
      </c>
      <c r="G183" t="s">
        <v>2420</v>
      </c>
      <c r="H183">
        <v>1</v>
      </c>
      <c r="I183" t="s">
        <v>2421</v>
      </c>
      <c r="J183" t="s">
        <v>3110</v>
      </c>
      <c r="K183" t="s">
        <v>3111</v>
      </c>
      <c r="L183" t="s">
        <v>2863</v>
      </c>
      <c r="O183" t="s">
        <v>2880</v>
      </c>
      <c r="P183" t="s">
        <v>62</v>
      </c>
      <c r="Q183" t="s">
        <v>63</v>
      </c>
      <c r="R183" t="s">
        <v>2823</v>
      </c>
      <c r="S183" t="s">
        <v>2828</v>
      </c>
      <c r="T183" t="str">
        <f t="shared" si="2"/>
        <v>SP_DXXX_5710p57.22</v>
      </c>
      <c r="U183" s="77">
        <f>VLOOKUP(T183,'3. Preventief onderhoud'!$K$7:$U$3003,2,FALSE)</f>
        <v>0</v>
      </c>
    </row>
    <row r="184" spans="1:21" x14ac:dyDescent="0.25">
      <c r="A184" t="s">
        <v>112</v>
      </c>
      <c r="C184" s="120">
        <v>45689</v>
      </c>
      <c r="D184" t="s">
        <v>63</v>
      </c>
      <c r="E184" t="s">
        <v>1099</v>
      </c>
      <c r="F184" t="s">
        <v>88</v>
      </c>
      <c r="G184" t="s">
        <v>2423</v>
      </c>
      <c r="H184">
        <v>1</v>
      </c>
      <c r="I184" t="s">
        <v>2424</v>
      </c>
      <c r="J184" t="s">
        <v>3112</v>
      </c>
      <c r="K184" t="s">
        <v>3111</v>
      </c>
      <c r="L184" t="s">
        <v>2863</v>
      </c>
      <c r="O184" t="s">
        <v>2880</v>
      </c>
      <c r="P184" t="s">
        <v>62</v>
      </c>
      <c r="Q184" t="s">
        <v>63</v>
      </c>
      <c r="R184" t="s">
        <v>2823</v>
      </c>
      <c r="S184" t="s">
        <v>2828</v>
      </c>
      <c r="T184" t="str">
        <f t="shared" si="2"/>
        <v>SP_DXXX_5711p57.22</v>
      </c>
      <c r="U184" s="77">
        <f>VLOOKUP(T184,'3. Preventief onderhoud'!$K$7:$U$3003,2,FALSE)</f>
        <v>0</v>
      </c>
    </row>
    <row r="185" spans="1:21" x14ac:dyDescent="0.25">
      <c r="A185" t="s">
        <v>106</v>
      </c>
      <c r="C185" s="120">
        <v>45691</v>
      </c>
      <c r="D185" t="s">
        <v>46</v>
      </c>
      <c r="E185" t="s">
        <v>666</v>
      </c>
      <c r="F185">
        <v>4</v>
      </c>
      <c r="G185" t="s">
        <v>1653</v>
      </c>
      <c r="H185">
        <v>1</v>
      </c>
      <c r="I185" t="s">
        <v>1133</v>
      </c>
      <c r="L185" t="s">
        <v>2890</v>
      </c>
      <c r="N185" t="s">
        <v>3113</v>
      </c>
      <c r="O185" t="s">
        <v>2887</v>
      </c>
      <c r="P185" t="s">
        <v>45</v>
      </c>
      <c r="Q185" t="s">
        <v>46</v>
      </c>
      <c r="R185" t="s">
        <v>2823</v>
      </c>
      <c r="T185" t="str">
        <f t="shared" si="2"/>
        <v>NB_04_47_5771p57.12</v>
      </c>
      <c r="U185" s="77">
        <f>VLOOKUP(T185,'3. Preventief onderhoud'!$K$7:$U$3003,2,FALSE)</f>
        <v>0</v>
      </c>
    </row>
    <row r="186" spans="1:21" x14ac:dyDescent="0.25">
      <c r="A186" t="s">
        <v>106</v>
      </c>
      <c r="C186" s="120">
        <v>45691</v>
      </c>
      <c r="D186" t="s">
        <v>46</v>
      </c>
      <c r="E186" t="s">
        <v>666</v>
      </c>
      <c r="F186">
        <v>4</v>
      </c>
      <c r="G186" t="s">
        <v>1654</v>
      </c>
      <c r="H186">
        <v>1</v>
      </c>
      <c r="I186" t="s">
        <v>1133</v>
      </c>
      <c r="L186" t="s">
        <v>2890</v>
      </c>
      <c r="N186" t="s">
        <v>3113</v>
      </c>
      <c r="O186" t="s">
        <v>2887</v>
      </c>
      <c r="P186" t="s">
        <v>45</v>
      </c>
      <c r="Q186" t="s">
        <v>46</v>
      </c>
      <c r="R186" t="s">
        <v>2823</v>
      </c>
      <c r="T186" t="str">
        <f t="shared" si="2"/>
        <v>NB_04_47_5772p57.12</v>
      </c>
      <c r="U186" s="77">
        <f>VLOOKUP(T186,'3. Preventief onderhoud'!$K$7:$U$3003,2,FALSE)</f>
        <v>0</v>
      </c>
    </row>
    <row r="187" spans="1:21" x14ac:dyDescent="0.25">
      <c r="A187" t="s">
        <v>106</v>
      </c>
      <c r="C187" s="120">
        <v>45691</v>
      </c>
      <c r="D187" t="s">
        <v>46</v>
      </c>
      <c r="E187" t="s">
        <v>666</v>
      </c>
      <c r="F187">
        <v>4</v>
      </c>
      <c r="G187" t="s">
        <v>1655</v>
      </c>
      <c r="H187">
        <v>1</v>
      </c>
      <c r="I187" t="s">
        <v>1133</v>
      </c>
      <c r="L187" t="s">
        <v>2890</v>
      </c>
      <c r="N187" t="s">
        <v>3113</v>
      </c>
      <c r="O187" t="s">
        <v>2887</v>
      </c>
      <c r="P187" t="s">
        <v>45</v>
      </c>
      <c r="Q187" t="s">
        <v>46</v>
      </c>
      <c r="R187" t="s">
        <v>2823</v>
      </c>
      <c r="T187" t="str">
        <f t="shared" si="2"/>
        <v>NB_04_47_5773p57.12</v>
      </c>
      <c r="U187" s="77">
        <f>VLOOKUP(T187,'3. Preventief onderhoud'!$K$7:$U$3003,2,FALSE)</f>
        <v>0</v>
      </c>
    </row>
    <row r="188" spans="1:21" x14ac:dyDescent="0.25">
      <c r="A188" t="s">
        <v>106</v>
      </c>
      <c r="C188" s="120">
        <v>45691</v>
      </c>
      <c r="D188" t="s">
        <v>46</v>
      </c>
      <c r="E188" t="s">
        <v>666</v>
      </c>
      <c r="F188">
        <v>4</v>
      </c>
      <c r="G188" t="s">
        <v>1656</v>
      </c>
      <c r="H188">
        <v>1</v>
      </c>
      <c r="I188" t="s">
        <v>1133</v>
      </c>
      <c r="L188" t="s">
        <v>2890</v>
      </c>
      <c r="N188" t="s">
        <v>3113</v>
      </c>
      <c r="O188" t="s">
        <v>2887</v>
      </c>
      <c r="P188" t="s">
        <v>45</v>
      </c>
      <c r="Q188" t="s">
        <v>46</v>
      </c>
      <c r="R188" t="s">
        <v>2823</v>
      </c>
      <c r="T188" t="str">
        <f t="shared" si="2"/>
        <v>NB_04_47_5774p57.12</v>
      </c>
      <c r="U188" s="77">
        <f>VLOOKUP(T188,'3. Preventief onderhoud'!$K$7:$U$3003,2,FALSE)</f>
        <v>0</v>
      </c>
    </row>
    <row r="189" spans="1:21" x14ac:dyDescent="0.25">
      <c r="A189" t="s">
        <v>106</v>
      </c>
      <c r="C189" s="120">
        <v>45698</v>
      </c>
      <c r="D189" t="s">
        <v>1139</v>
      </c>
      <c r="E189" t="s">
        <v>288</v>
      </c>
      <c r="F189">
        <v>0</v>
      </c>
      <c r="G189" t="s">
        <v>1367</v>
      </c>
      <c r="H189">
        <v>24</v>
      </c>
      <c r="I189" t="s">
        <v>1368</v>
      </c>
      <c r="O189" t="s">
        <v>2830</v>
      </c>
      <c r="P189" t="s">
        <v>39</v>
      </c>
      <c r="Q189" t="s">
        <v>1139</v>
      </c>
      <c r="R189" t="s">
        <v>2823</v>
      </c>
      <c r="S189" t="s">
        <v>2969</v>
      </c>
      <c r="T189" t="str">
        <f t="shared" si="2"/>
        <v>CE_00XXX_5701p57.08</v>
      </c>
      <c r="U189" s="77">
        <f>VLOOKUP(T189,'3. Preventief onderhoud'!$K$7:$U$3003,2,FALSE)</f>
        <v>0</v>
      </c>
    </row>
    <row r="190" spans="1:21" x14ac:dyDescent="0.25">
      <c r="A190" t="s">
        <v>106</v>
      </c>
      <c r="C190" s="120">
        <v>45712</v>
      </c>
      <c r="D190" t="s">
        <v>1139</v>
      </c>
      <c r="E190" t="s">
        <v>288</v>
      </c>
      <c r="F190">
        <v>0</v>
      </c>
      <c r="G190" t="s">
        <v>1367</v>
      </c>
      <c r="H190">
        <v>24</v>
      </c>
      <c r="I190" t="s">
        <v>1368</v>
      </c>
      <c r="O190" t="s">
        <v>2830</v>
      </c>
      <c r="P190" t="s">
        <v>39</v>
      </c>
      <c r="Q190" t="s">
        <v>1139</v>
      </c>
      <c r="R190" t="s">
        <v>2823</v>
      </c>
      <c r="S190" t="s">
        <v>2969</v>
      </c>
      <c r="T190" t="str">
        <f t="shared" si="2"/>
        <v>CE_00XXX_5701p57.08</v>
      </c>
      <c r="U190" s="77">
        <f>VLOOKUP(T190,'3. Preventief onderhoud'!$K$7:$U$3003,2,FALSE)</f>
        <v>0</v>
      </c>
    </row>
    <row r="191" spans="1:21" x14ac:dyDescent="0.25">
      <c r="A191" t="s">
        <v>112</v>
      </c>
      <c r="B191" t="s">
        <v>3114</v>
      </c>
      <c r="C191" s="120">
        <v>45717</v>
      </c>
      <c r="D191" t="s">
        <v>63</v>
      </c>
      <c r="E191" t="s">
        <v>163</v>
      </c>
      <c r="F191">
        <v>0</v>
      </c>
      <c r="G191" t="s">
        <v>1211</v>
      </c>
      <c r="H191">
        <v>1</v>
      </c>
      <c r="I191" t="s">
        <v>1212</v>
      </c>
      <c r="J191" t="s">
        <v>3115</v>
      </c>
      <c r="L191" t="s">
        <v>2836</v>
      </c>
      <c r="N191" t="s">
        <v>3116</v>
      </c>
      <c r="O191" t="s">
        <v>2822</v>
      </c>
      <c r="P191" t="s">
        <v>62</v>
      </c>
      <c r="Q191" t="s">
        <v>63</v>
      </c>
      <c r="R191" t="s">
        <v>2823</v>
      </c>
      <c r="S191" t="s">
        <v>2828</v>
      </c>
      <c r="T191" t="str">
        <f t="shared" si="2"/>
        <v>BD_00_53_5701p57.22</v>
      </c>
      <c r="U191" s="77">
        <f>VLOOKUP(T191,'3. Preventief onderhoud'!$K$7:$U$3003,2,FALSE)</f>
        <v>0</v>
      </c>
    </row>
    <row r="192" spans="1:21" x14ac:dyDescent="0.25">
      <c r="B192" t="s">
        <v>3117</v>
      </c>
      <c r="C192" s="120">
        <v>45717</v>
      </c>
      <c r="D192" t="s">
        <v>63</v>
      </c>
      <c r="E192" t="s">
        <v>235</v>
      </c>
      <c r="F192">
        <v>1</v>
      </c>
      <c r="G192" t="s">
        <v>1277</v>
      </c>
      <c r="H192">
        <v>1</v>
      </c>
      <c r="I192" t="s">
        <v>1278</v>
      </c>
      <c r="J192" t="s">
        <v>3118</v>
      </c>
      <c r="L192" t="s">
        <v>3119</v>
      </c>
      <c r="N192" t="s">
        <v>3120</v>
      </c>
      <c r="O192" t="s">
        <v>2822</v>
      </c>
      <c r="P192" t="s">
        <v>62</v>
      </c>
      <c r="Q192" t="s">
        <v>63</v>
      </c>
      <c r="R192" t="s">
        <v>2823</v>
      </c>
      <c r="T192" t="str">
        <f t="shared" si="2"/>
        <v>CA_01_22_5701p57.22</v>
      </c>
      <c r="U192" s="77">
        <f>VLOOKUP(T192,'3. Preventief onderhoud'!$K$7:$U$3003,2,FALSE)</f>
        <v>0</v>
      </c>
    </row>
    <row r="193" spans="1:21" x14ac:dyDescent="0.25">
      <c r="B193" t="s">
        <v>3117</v>
      </c>
      <c r="C193" s="120">
        <v>45717</v>
      </c>
      <c r="D193" t="s">
        <v>63</v>
      </c>
      <c r="E193" t="s">
        <v>235</v>
      </c>
      <c r="F193">
        <v>1</v>
      </c>
      <c r="G193" t="s">
        <v>1280</v>
      </c>
      <c r="H193">
        <v>1</v>
      </c>
      <c r="I193" t="s">
        <v>1281</v>
      </c>
      <c r="J193" t="s">
        <v>3121</v>
      </c>
      <c r="L193" t="s">
        <v>3119</v>
      </c>
      <c r="N193" t="s">
        <v>3120</v>
      </c>
      <c r="O193" t="s">
        <v>2822</v>
      </c>
      <c r="P193" t="s">
        <v>62</v>
      </c>
      <c r="Q193" t="s">
        <v>63</v>
      </c>
      <c r="R193" t="s">
        <v>2823</v>
      </c>
      <c r="T193" t="str">
        <f t="shared" si="2"/>
        <v>CA_01_22_5702p57.22</v>
      </c>
      <c r="U193" s="77">
        <f>VLOOKUP(T193,'3. Preventief onderhoud'!$K$7:$U$3003,2,FALSE)</f>
        <v>0</v>
      </c>
    </row>
    <row r="194" spans="1:21" x14ac:dyDescent="0.25">
      <c r="B194" t="s">
        <v>3122</v>
      </c>
      <c r="C194" s="120">
        <v>45717</v>
      </c>
      <c r="D194" t="s">
        <v>63</v>
      </c>
      <c r="E194" t="s">
        <v>235</v>
      </c>
      <c r="F194">
        <v>4</v>
      </c>
      <c r="G194" t="s">
        <v>1283</v>
      </c>
      <c r="H194">
        <v>1</v>
      </c>
      <c r="I194" t="s">
        <v>1284</v>
      </c>
      <c r="J194" t="s">
        <v>3123</v>
      </c>
      <c r="L194" t="s">
        <v>3124</v>
      </c>
      <c r="N194" t="s">
        <v>3125</v>
      </c>
      <c r="O194" t="s">
        <v>2822</v>
      </c>
      <c r="P194" t="s">
        <v>62</v>
      </c>
      <c r="Q194" t="s">
        <v>63</v>
      </c>
      <c r="R194" t="s">
        <v>2823</v>
      </c>
      <c r="T194" t="str">
        <f t="shared" si="2"/>
        <v>CA_04_14_5719p57.22</v>
      </c>
      <c r="U194" s="77">
        <f>VLOOKUP(T194,'3. Preventief onderhoud'!$K$7:$U$3003,2,FALSE)</f>
        <v>0</v>
      </c>
    </row>
    <row r="195" spans="1:21" x14ac:dyDescent="0.25">
      <c r="A195" t="s">
        <v>86</v>
      </c>
      <c r="C195" s="120">
        <v>45717</v>
      </c>
      <c r="D195" t="s">
        <v>58</v>
      </c>
      <c r="E195" t="s">
        <v>235</v>
      </c>
      <c r="F195">
        <v>4</v>
      </c>
      <c r="G195" t="s">
        <v>236</v>
      </c>
      <c r="H195">
        <v>1</v>
      </c>
      <c r="I195" t="s">
        <v>237</v>
      </c>
      <c r="J195" t="s">
        <v>3126</v>
      </c>
      <c r="K195" t="s">
        <v>3126</v>
      </c>
      <c r="L195" t="s">
        <v>3127</v>
      </c>
      <c r="M195" t="s">
        <v>3128</v>
      </c>
      <c r="N195" t="s">
        <v>3125</v>
      </c>
      <c r="O195" t="s">
        <v>2822</v>
      </c>
      <c r="P195" t="s">
        <v>57</v>
      </c>
      <c r="Q195" t="s">
        <v>58</v>
      </c>
      <c r="R195" t="s">
        <v>2823</v>
      </c>
      <c r="T195" t="str">
        <f t="shared" si="2"/>
        <v>CA_04_14_5741p57.20</v>
      </c>
      <c r="U195" s="77">
        <f>VLOOKUP(T195,'3. Preventief onderhoud'!$K$7:$U$3003,2,FALSE)</f>
        <v>0</v>
      </c>
    </row>
    <row r="196" spans="1:21" x14ac:dyDescent="0.25">
      <c r="A196" t="s">
        <v>95</v>
      </c>
      <c r="B196" t="s">
        <v>3129</v>
      </c>
      <c r="C196" s="120">
        <v>45717</v>
      </c>
      <c r="D196" t="s">
        <v>58</v>
      </c>
      <c r="E196" t="s">
        <v>235</v>
      </c>
      <c r="F196">
        <v>4</v>
      </c>
      <c r="G196" t="s">
        <v>239</v>
      </c>
      <c r="H196">
        <v>1</v>
      </c>
      <c r="I196" t="s">
        <v>240</v>
      </c>
      <c r="J196" t="s">
        <v>3130</v>
      </c>
      <c r="K196" t="s">
        <v>239</v>
      </c>
      <c r="L196" t="s">
        <v>3127</v>
      </c>
      <c r="M196" t="s">
        <v>3131</v>
      </c>
      <c r="N196" t="s">
        <v>3125</v>
      </c>
      <c r="O196" t="s">
        <v>2822</v>
      </c>
      <c r="P196" t="s">
        <v>57</v>
      </c>
      <c r="Q196" t="s">
        <v>58</v>
      </c>
      <c r="R196" t="s">
        <v>2823</v>
      </c>
      <c r="S196" t="s">
        <v>2907</v>
      </c>
      <c r="T196" t="str">
        <f t="shared" si="2"/>
        <v>CA_04_14_5742p57.20</v>
      </c>
      <c r="U196" s="77">
        <f>VLOOKUP(T196,'3. Preventief onderhoud'!$K$7:$U$3003,2,FALSE)</f>
        <v>0</v>
      </c>
    </row>
    <row r="197" spans="1:21" x14ac:dyDescent="0.25">
      <c r="A197" t="s">
        <v>95</v>
      </c>
      <c r="B197" t="s">
        <v>3132</v>
      </c>
      <c r="C197" s="120">
        <v>45717</v>
      </c>
      <c r="D197" t="s">
        <v>58</v>
      </c>
      <c r="E197" t="s">
        <v>235</v>
      </c>
      <c r="F197">
        <v>4</v>
      </c>
      <c r="G197" t="s">
        <v>242</v>
      </c>
      <c r="H197">
        <v>1</v>
      </c>
      <c r="I197" t="s">
        <v>243</v>
      </c>
      <c r="J197" t="s">
        <v>3133</v>
      </c>
      <c r="K197" t="s">
        <v>242</v>
      </c>
      <c r="L197" t="s">
        <v>3127</v>
      </c>
      <c r="M197" t="s">
        <v>3131</v>
      </c>
      <c r="N197" t="s">
        <v>3125</v>
      </c>
      <c r="O197" t="s">
        <v>2822</v>
      </c>
      <c r="P197" t="s">
        <v>57</v>
      </c>
      <c r="Q197" t="s">
        <v>58</v>
      </c>
      <c r="R197" t="s">
        <v>2823</v>
      </c>
      <c r="S197" t="s">
        <v>2907</v>
      </c>
      <c r="T197" t="str">
        <f t="shared" si="2"/>
        <v>CA_04_14_5743p57.20</v>
      </c>
      <c r="U197" s="77">
        <f>VLOOKUP(T197,'3. Preventief onderhoud'!$K$7:$U$3003,2,FALSE)</f>
        <v>0</v>
      </c>
    </row>
    <row r="198" spans="1:21" x14ac:dyDescent="0.25">
      <c r="A198" t="s">
        <v>95</v>
      </c>
      <c r="C198" s="120">
        <v>45717</v>
      </c>
      <c r="D198" t="s">
        <v>58</v>
      </c>
      <c r="E198" t="s">
        <v>235</v>
      </c>
      <c r="F198">
        <v>4</v>
      </c>
      <c r="G198" t="s">
        <v>244</v>
      </c>
      <c r="H198">
        <v>1</v>
      </c>
      <c r="I198" t="s">
        <v>245</v>
      </c>
      <c r="J198" t="s">
        <v>3134</v>
      </c>
      <c r="K198" t="s">
        <v>3134</v>
      </c>
      <c r="L198" t="s">
        <v>3127</v>
      </c>
      <c r="M198" t="s">
        <v>3135</v>
      </c>
      <c r="N198" t="s">
        <v>3125</v>
      </c>
      <c r="O198" t="s">
        <v>2822</v>
      </c>
      <c r="P198" t="s">
        <v>57</v>
      </c>
      <c r="Q198" t="s">
        <v>58</v>
      </c>
      <c r="R198" t="s">
        <v>2823</v>
      </c>
      <c r="T198" t="str">
        <f t="shared" ref="T198:T261" si="3">CONCATENATE(G198,P198)</f>
        <v>CA_04_14_5744p57.20</v>
      </c>
      <c r="U198" s="77">
        <f>VLOOKUP(T198,'3. Preventief onderhoud'!$K$7:$U$3003,2,FALSE)</f>
        <v>0</v>
      </c>
    </row>
    <row r="199" spans="1:21" x14ac:dyDescent="0.25">
      <c r="B199" t="s">
        <v>3136</v>
      </c>
      <c r="C199" s="120">
        <v>45717</v>
      </c>
      <c r="D199" t="s">
        <v>58</v>
      </c>
      <c r="E199" t="s">
        <v>235</v>
      </c>
      <c r="F199">
        <v>4</v>
      </c>
      <c r="G199" t="s">
        <v>247</v>
      </c>
      <c r="H199">
        <v>1</v>
      </c>
      <c r="I199" t="s">
        <v>248</v>
      </c>
      <c r="J199" t="s">
        <v>3137</v>
      </c>
      <c r="K199" t="s">
        <v>3137</v>
      </c>
      <c r="L199" t="s">
        <v>3127</v>
      </c>
      <c r="M199" t="s">
        <v>3138</v>
      </c>
      <c r="N199" t="s">
        <v>3125</v>
      </c>
      <c r="O199" t="s">
        <v>2822</v>
      </c>
      <c r="P199" t="s">
        <v>57</v>
      </c>
      <c r="Q199" t="s">
        <v>58</v>
      </c>
      <c r="R199" t="s">
        <v>2823</v>
      </c>
      <c r="T199" t="str">
        <f t="shared" si="3"/>
        <v>CA_04_14_5745p57.20</v>
      </c>
      <c r="U199" s="77">
        <f>VLOOKUP(T199,'3. Preventief onderhoud'!$K$7:$U$3003,2,FALSE)</f>
        <v>0</v>
      </c>
    </row>
    <row r="200" spans="1:21" x14ac:dyDescent="0.25">
      <c r="B200" t="s">
        <v>3136</v>
      </c>
      <c r="C200" s="120">
        <v>45717</v>
      </c>
      <c r="D200" t="s">
        <v>58</v>
      </c>
      <c r="E200" t="s">
        <v>235</v>
      </c>
      <c r="F200">
        <v>4</v>
      </c>
      <c r="G200" t="s">
        <v>250</v>
      </c>
      <c r="H200">
        <v>1</v>
      </c>
      <c r="I200" t="s">
        <v>251</v>
      </c>
      <c r="J200" t="s">
        <v>3139</v>
      </c>
      <c r="K200" t="s">
        <v>3139</v>
      </c>
      <c r="L200" t="s">
        <v>3127</v>
      </c>
      <c r="M200" t="s">
        <v>3140</v>
      </c>
      <c r="N200" t="s">
        <v>3125</v>
      </c>
      <c r="O200" t="s">
        <v>2822</v>
      </c>
      <c r="P200" t="s">
        <v>57</v>
      </c>
      <c r="Q200" t="s">
        <v>58</v>
      </c>
      <c r="R200" t="s">
        <v>2823</v>
      </c>
      <c r="T200" t="str">
        <f t="shared" si="3"/>
        <v>CA_04_14_5746p57.20</v>
      </c>
      <c r="U200" s="77">
        <f>VLOOKUP(T200,'3. Preventief onderhoud'!$K$7:$U$3003,2,FALSE)</f>
        <v>0</v>
      </c>
    </row>
    <row r="201" spans="1:21" x14ac:dyDescent="0.25">
      <c r="B201" t="s">
        <v>3141</v>
      </c>
      <c r="C201" s="120">
        <v>45717</v>
      </c>
      <c r="D201" t="s">
        <v>63</v>
      </c>
      <c r="E201" t="s">
        <v>235</v>
      </c>
      <c r="F201">
        <v>4</v>
      </c>
      <c r="G201" t="s">
        <v>1286</v>
      </c>
      <c r="H201">
        <v>1</v>
      </c>
      <c r="I201" t="s">
        <v>1287</v>
      </c>
      <c r="K201" t="s">
        <v>3142</v>
      </c>
      <c r="L201" t="s">
        <v>3124</v>
      </c>
      <c r="N201" t="s">
        <v>3143</v>
      </c>
      <c r="O201" t="s">
        <v>2822</v>
      </c>
      <c r="P201" t="s">
        <v>62</v>
      </c>
      <c r="Q201" t="s">
        <v>63</v>
      </c>
      <c r="R201" t="s">
        <v>2823</v>
      </c>
      <c r="T201" t="str">
        <f t="shared" si="3"/>
        <v>CA_0409W_5721p57.22</v>
      </c>
      <c r="U201" s="77">
        <f>VLOOKUP(T201,'3. Preventief onderhoud'!$K$7:$U$3003,2,FALSE)</f>
        <v>0</v>
      </c>
    </row>
    <row r="202" spans="1:21" x14ac:dyDescent="0.25">
      <c r="B202" t="s">
        <v>3144</v>
      </c>
      <c r="C202" s="120">
        <v>45717</v>
      </c>
      <c r="D202" t="s">
        <v>63</v>
      </c>
      <c r="E202" t="s">
        <v>235</v>
      </c>
      <c r="F202">
        <v>4</v>
      </c>
      <c r="G202" t="s">
        <v>1288</v>
      </c>
      <c r="H202">
        <v>1</v>
      </c>
      <c r="I202" t="s">
        <v>1287</v>
      </c>
      <c r="K202" t="s">
        <v>3142</v>
      </c>
      <c r="L202" t="s">
        <v>3124</v>
      </c>
      <c r="N202" t="s">
        <v>3143</v>
      </c>
      <c r="O202" t="s">
        <v>2822</v>
      </c>
      <c r="P202" t="s">
        <v>62</v>
      </c>
      <c r="Q202" t="s">
        <v>63</v>
      </c>
      <c r="R202" t="s">
        <v>2823</v>
      </c>
      <c r="T202" t="str">
        <f t="shared" si="3"/>
        <v>CA_0409W_5722p57.22</v>
      </c>
      <c r="U202" s="77">
        <f>VLOOKUP(T202,'3. Preventief onderhoud'!$K$7:$U$3003,2,FALSE)</f>
        <v>0</v>
      </c>
    </row>
    <row r="203" spans="1:21" x14ac:dyDescent="0.25">
      <c r="A203" t="s">
        <v>86</v>
      </c>
      <c r="C203" s="120">
        <v>45717</v>
      </c>
      <c r="D203" t="s">
        <v>1139</v>
      </c>
      <c r="E203" t="s">
        <v>235</v>
      </c>
      <c r="F203">
        <v>3</v>
      </c>
      <c r="G203" t="s">
        <v>1290</v>
      </c>
      <c r="H203">
        <v>1</v>
      </c>
      <c r="I203" t="s">
        <v>1291</v>
      </c>
      <c r="N203" t="s">
        <v>3145</v>
      </c>
      <c r="O203" t="s">
        <v>2822</v>
      </c>
      <c r="P203" t="s">
        <v>39</v>
      </c>
      <c r="Q203" t="s">
        <v>1139</v>
      </c>
      <c r="R203" t="s">
        <v>2823</v>
      </c>
      <c r="S203">
        <v>1</v>
      </c>
      <c r="T203" t="str">
        <f t="shared" si="3"/>
        <v>CA_320A_5701p57.08</v>
      </c>
      <c r="U203" s="77">
        <f>VLOOKUP(T203,'3. Preventief onderhoud'!$K$7:$U$3003,2,FALSE)</f>
        <v>0</v>
      </c>
    </row>
    <row r="204" spans="1:21" x14ac:dyDescent="0.25">
      <c r="A204" t="s">
        <v>112</v>
      </c>
      <c r="C204" s="120">
        <v>45717</v>
      </c>
      <c r="D204" t="s">
        <v>63</v>
      </c>
      <c r="E204" t="s">
        <v>235</v>
      </c>
      <c r="F204" t="s">
        <v>88</v>
      </c>
      <c r="G204" t="s">
        <v>1292</v>
      </c>
      <c r="H204">
        <v>1</v>
      </c>
      <c r="I204" t="s">
        <v>1293</v>
      </c>
      <c r="J204" t="s">
        <v>3146</v>
      </c>
      <c r="O204" t="s">
        <v>2822</v>
      </c>
      <c r="P204" t="s">
        <v>62</v>
      </c>
      <c r="Q204" t="s">
        <v>63</v>
      </c>
      <c r="R204" t="s">
        <v>2823</v>
      </c>
      <c r="S204" t="s">
        <v>2828</v>
      </c>
      <c r="T204" t="str">
        <f t="shared" si="3"/>
        <v>CA_D__XX_5701p57.22</v>
      </c>
      <c r="U204" s="77">
        <f>VLOOKUP(T204,'3. Preventief onderhoud'!$K$7:$U$3003,2,FALSE)</f>
        <v>0</v>
      </c>
    </row>
    <row r="205" spans="1:21" x14ac:dyDescent="0.25">
      <c r="A205" t="s">
        <v>112</v>
      </c>
      <c r="C205" s="120">
        <v>45717</v>
      </c>
      <c r="D205" t="s">
        <v>63</v>
      </c>
      <c r="E205" t="s">
        <v>235</v>
      </c>
      <c r="F205" t="s">
        <v>88</v>
      </c>
      <c r="G205" t="s">
        <v>1294</v>
      </c>
      <c r="H205">
        <v>1</v>
      </c>
      <c r="I205" t="s">
        <v>1295</v>
      </c>
      <c r="J205" t="s">
        <v>3147</v>
      </c>
      <c r="O205" t="s">
        <v>2822</v>
      </c>
      <c r="P205" t="s">
        <v>62</v>
      </c>
      <c r="Q205" t="s">
        <v>63</v>
      </c>
      <c r="R205" t="s">
        <v>2823</v>
      </c>
      <c r="S205" t="s">
        <v>2828</v>
      </c>
      <c r="T205" t="str">
        <f t="shared" si="3"/>
        <v>CA_D__XX_5702p57.22</v>
      </c>
      <c r="U205" s="77">
        <f>VLOOKUP(T205,'3. Preventief onderhoud'!$K$7:$U$3003,2,FALSE)</f>
        <v>0</v>
      </c>
    </row>
    <row r="206" spans="1:21" x14ac:dyDescent="0.25">
      <c r="A206" t="s">
        <v>95</v>
      </c>
      <c r="B206" t="s">
        <v>3148</v>
      </c>
      <c r="C206" s="120">
        <v>45717</v>
      </c>
      <c r="D206" t="s">
        <v>58</v>
      </c>
      <c r="E206" t="s">
        <v>235</v>
      </c>
      <c r="F206" t="s">
        <v>203</v>
      </c>
      <c r="G206" t="s">
        <v>252</v>
      </c>
      <c r="H206">
        <v>1</v>
      </c>
      <c r="I206" t="s">
        <v>253</v>
      </c>
      <c r="J206" t="s">
        <v>3149</v>
      </c>
      <c r="K206" t="s">
        <v>3150</v>
      </c>
      <c r="L206" t="s">
        <v>3127</v>
      </c>
      <c r="M206" t="s">
        <v>3151</v>
      </c>
      <c r="N206" t="s">
        <v>3152</v>
      </c>
      <c r="O206" t="s">
        <v>2822</v>
      </c>
      <c r="P206" t="s">
        <v>57</v>
      </c>
      <c r="Q206" t="s">
        <v>58</v>
      </c>
      <c r="R206" t="s">
        <v>2823</v>
      </c>
      <c r="S206" t="s">
        <v>2907</v>
      </c>
      <c r="T206" t="str">
        <f t="shared" si="3"/>
        <v>CA_K__23_5701p57.20</v>
      </c>
      <c r="U206" s="77">
        <f>VLOOKUP(T206,'3. Preventief onderhoud'!$K$7:$U$3003,2,FALSE)</f>
        <v>0</v>
      </c>
    </row>
    <row r="207" spans="1:21" x14ac:dyDescent="0.25">
      <c r="B207" t="s">
        <v>3153</v>
      </c>
      <c r="C207" s="120">
        <v>45717</v>
      </c>
      <c r="D207" t="s">
        <v>58</v>
      </c>
      <c r="E207" t="s">
        <v>235</v>
      </c>
      <c r="F207" t="s">
        <v>203</v>
      </c>
      <c r="G207" t="s">
        <v>254</v>
      </c>
      <c r="H207">
        <v>1</v>
      </c>
      <c r="I207" t="s">
        <v>255</v>
      </c>
      <c r="J207" t="s">
        <v>3154</v>
      </c>
      <c r="K207" t="s">
        <v>3154</v>
      </c>
      <c r="L207" t="s">
        <v>3127</v>
      </c>
      <c r="N207" t="s">
        <v>3155</v>
      </c>
      <c r="O207" t="s">
        <v>2822</v>
      </c>
      <c r="P207" t="s">
        <v>57</v>
      </c>
      <c r="Q207" t="s">
        <v>58</v>
      </c>
      <c r="R207" t="s">
        <v>2823</v>
      </c>
      <c r="T207" t="str">
        <f t="shared" si="3"/>
        <v>CA_K1_02_5731p57.20</v>
      </c>
      <c r="U207" s="77">
        <f>VLOOKUP(T207,'3. Preventief onderhoud'!$K$7:$U$3003,2,FALSE)</f>
        <v>0</v>
      </c>
    </row>
    <row r="208" spans="1:21" x14ac:dyDescent="0.25">
      <c r="B208" t="s">
        <v>3153</v>
      </c>
      <c r="C208" s="120">
        <v>45717</v>
      </c>
      <c r="D208" t="s">
        <v>58</v>
      </c>
      <c r="E208" t="s">
        <v>235</v>
      </c>
      <c r="F208" t="s">
        <v>203</v>
      </c>
      <c r="G208" t="s">
        <v>257</v>
      </c>
      <c r="H208">
        <v>1</v>
      </c>
      <c r="I208" t="s">
        <v>258</v>
      </c>
      <c r="J208" t="s">
        <v>3156</v>
      </c>
      <c r="K208" t="s">
        <v>3156</v>
      </c>
      <c r="L208" t="s">
        <v>3127</v>
      </c>
      <c r="N208" t="s">
        <v>3155</v>
      </c>
      <c r="O208" t="s">
        <v>2822</v>
      </c>
      <c r="P208" t="s">
        <v>57</v>
      </c>
      <c r="Q208" t="s">
        <v>58</v>
      </c>
      <c r="R208" t="s">
        <v>2823</v>
      </c>
      <c r="T208" t="str">
        <f t="shared" si="3"/>
        <v>CA_K1_02_5732p57.20</v>
      </c>
      <c r="U208" s="77">
        <f>VLOOKUP(T208,'3. Preventief onderhoud'!$K$7:$U$3003,2,FALSE)</f>
        <v>0</v>
      </c>
    </row>
    <row r="209" spans="1:21" x14ac:dyDescent="0.25">
      <c r="A209" t="s">
        <v>95</v>
      </c>
      <c r="C209" s="120">
        <v>45717</v>
      </c>
      <c r="D209" t="s">
        <v>63</v>
      </c>
      <c r="E209" t="s">
        <v>259</v>
      </c>
      <c r="F209">
        <v>0</v>
      </c>
      <c r="G209" t="s">
        <v>1296</v>
      </c>
      <c r="H209">
        <v>1</v>
      </c>
      <c r="I209" t="s">
        <v>1297</v>
      </c>
      <c r="L209" t="s">
        <v>3157</v>
      </c>
      <c r="N209" t="s">
        <v>3158</v>
      </c>
      <c r="O209" t="s">
        <v>2822</v>
      </c>
      <c r="P209" t="s">
        <v>62</v>
      </c>
      <c r="Q209" t="s">
        <v>63</v>
      </c>
      <c r="R209" t="s">
        <v>2823</v>
      </c>
      <c r="S209" t="s">
        <v>2865</v>
      </c>
      <c r="T209" t="str">
        <f t="shared" si="3"/>
        <v>CB_00_03_5705p57.22</v>
      </c>
      <c r="U209" s="77">
        <f>VLOOKUP(T209,'3. Preventief onderhoud'!$K$7:$U$3003,2,FALSE)</f>
        <v>0</v>
      </c>
    </row>
    <row r="210" spans="1:21" x14ac:dyDescent="0.25">
      <c r="A210" t="s">
        <v>95</v>
      </c>
      <c r="C210" s="120">
        <v>45717</v>
      </c>
      <c r="D210" t="s">
        <v>63</v>
      </c>
      <c r="E210" t="s">
        <v>259</v>
      </c>
      <c r="F210">
        <v>0</v>
      </c>
      <c r="G210" t="s">
        <v>1301</v>
      </c>
      <c r="H210">
        <v>1</v>
      </c>
      <c r="I210" t="s">
        <v>1302</v>
      </c>
      <c r="L210" t="s">
        <v>3127</v>
      </c>
      <c r="N210" t="s">
        <v>3159</v>
      </c>
      <c r="O210" t="s">
        <v>2822</v>
      </c>
      <c r="P210" t="s">
        <v>62</v>
      </c>
      <c r="Q210" t="s">
        <v>63</v>
      </c>
      <c r="R210" t="s">
        <v>2823</v>
      </c>
      <c r="S210" t="s">
        <v>2865</v>
      </c>
      <c r="T210" t="str">
        <f t="shared" si="3"/>
        <v>CB_00_21_5701p57.22</v>
      </c>
      <c r="U210" s="77">
        <f>VLOOKUP(T210,'3. Preventief onderhoud'!$K$7:$U$3003,2,FALSE)</f>
        <v>0</v>
      </c>
    </row>
    <row r="211" spans="1:21" x14ac:dyDescent="0.25">
      <c r="A211" t="s">
        <v>86</v>
      </c>
      <c r="C211" s="120">
        <v>45717</v>
      </c>
      <c r="D211" t="s">
        <v>1139</v>
      </c>
      <c r="E211" t="s">
        <v>288</v>
      </c>
      <c r="F211">
        <v>0</v>
      </c>
      <c r="G211" t="s">
        <v>1373</v>
      </c>
      <c r="H211">
        <v>1</v>
      </c>
      <c r="I211" t="s">
        <v>1291</v>
      </c>
      <c r="N211" t="s">
        <v>3160</v>
      </c>
      <c r="O211" t="s">
        <v>2830</v>
      </c>
      <c r="P211" t="s">
        <v>39</v>
      </c>
      <c r="Q211" t="s">
        <v>1139</v>
      </c>
      <c r="R211" t="s">
        <v>2823</v>
      </c>
      <c r="S211">
        <v>1</v>
      </c>
      <c r="T211" t="str">
        <f t="shared" si="3"/>
        <v>CE_052B_5701p57.08</v>
      </c>
      <c r="U211" s="77">
        <f>VLOOKUP(T211,'3. Preventief onderhoud'!$K$7:$U$3003,2,FALSE)</f>
        <v>0</v>
      </c>
    </row>
    <row r="212" spans="1:21" x14ac:dyDescent="0.25">
      <c r="A212" t="s">
        <v>112</v>
      </c>
      <c r="C212" s="120">
        <v>45717</v>
      </c>
      <c r="D212" t="s">
        <v>50</v>
      </c>
      <c r="E212" t="s">
        <v>354</v>
      </c>
      <c r="F212">
        <v>4</v>
      </c>
      <c r="G212" t="s">
        <v>1401</v>
      </c>
      <c r="H212">
        <v>1</v>
      </c>
      <c r="I212" t="s">
        <v>1402</v>
      </c>
      <c r="N212" t="s">
        <v>3161</v>
      </c>
      <c r="O212" t="s">
        <v>2830</v>
      </c>
      <c r="P212" t="s">
        <v>49</v>
      </c>
      <c r="Q212" t="s">
        <v>50</v>
      </c>
      <c r="R212" t="s">
        <v>2823</v>
      </c>
      <c r="S212" t="s">
        <v>2828</v>
      </c>
      <c r="T212" t="str">
        <f t="shared" si="3"/>
        <v>EE_04_23_5701p57.13a</v>
      </c>
      <c r="U212" s="77">
        <f>VLOOKUP(T212,'3. Preventief onderhoud'!$K$7:$U$3003,2,FALSE)</f>
        <v>0</v>
      </c>
    </row>
    <row r="213" spans="1:21" x14ac:dyDescent="0.25">
      <c r="A213" t="s">
        <v>112</v>
      </c>
      <c r="C213" s="120">
        <v>45717</v>
      </c>
      <c r="D213" t="s">
        <v>50</v>
      </c>
      <c r="E213" t="s">
        <v>354</v>
      </c>
      <c r="F213">
        <v>4</v>
      </c>
      <c r="G213" t="s">
        <v>1403</v>
      </c>
      <c r="H213">
        <v>1</v>
      </c>
      <c r="I213" t="s">
        <v>1402</v>
      </c>
      <c r="N213" t="s">
        <v>3162</v>
      </c>
      <c r="O213" t="s">
        <v>2830</v>
      </c>
      <c r="P213" t="s">
        <v>49</v>
      </c>
      <c r="Q213" t="s">
        <v>50</v>
      </c>
      <c r="R213" t="s">
        <v>2823</v>
      </c>
      <c r="S213" t="s">
        <v>2828</v>
      </c>
      <c r="T213" t="str">
        <f t="shared" si="3"/>
        <v>EE_04_23_5702p57.13a</v>
      </c>
      <c r="U213" s="77">
        <f>VLOOKUP(T213,'3. Preventief onderhoud'!$K$7:$U$3003,2,FALSE)</f>
        <v>0</v>
      </c>
    </row>
    <row r="214" spans="1:21" x14ac:dyDescent="0.25">
      <c r="A214" t="s">
        <v>112</v>
      </c>
      <c r="C214" s="120">
        <v>45717</v>
      </c>
      <c r="D214" t="s">
        <v>50</v>
      </c>
      <c r="E214" t="s">
        <v>354</v>
      </c>
      <c r="F214">
        <v>11</v>
      </c>
      <c r="G214" t="s">
        <v>1420</v>
      </c>
      <c r="H214">
        <v>1</v>
      </c>
      <c r="I214" t="s">
        <v>1402</v>
      </c>
      <c r="N214" t="s">
        <v>3163</v>
      </c>
      <c r="O214" t="s">
        <v>2830</v>
      </c>
      <c r="P214" t="s">
        <v>49</v>
      </c>
      <c r="Q214" t="s">
        <v>50</v>
      </c>
      <c r="R214" t="s">
        <v>2823</v>
      </c>
      <c r="S214" t="s">
        <v>2828</v>
      </c>
      <c r="T214" t="str">
        <f t="shared" si="3"/>
        <v>EE_11_23_5730p57.13a</v>
      </c>
      <c r="U214" s="77">
        <f>VLOOKUP(T214,'3. Preventief onderhoud'!$K$7:$U$3003,2,FALSE)</f>
        <v>0</v>
      </c>
    </row>
    <row r="215" spans="1:21" x14ac:dyDescent="0.25">
      <c r="A215" t="s">
        <v>112</v>
      </c>
      <c r="C215" s="120">
        <v>45717</v>
      </c>
      <c r="D215" t="s">
        <v>50</v>
      </c>
      <c r="E215" t="s">
        <v>354</v>
      </c>
      <c r="F215">
        <v>11</v>
      </c>
      <c r="G215" t="s">
        <v>1421</v>
      </c>
      <c r="H215">
        <v>1</v>
      </c>
      <c r="I215" t="s">
        <v>1402</v>
      </c>
      <c r="N215" t="s">
        <v>3164</v>
      </c>
      <c r="O215" t="s">
        <v>2830</v>
      </c>
      <c r="P215" t="s">
        <v>49</v>
      </c>
      <c r="Q215" t="s">
        <v>50</v>
      </c>
      <c r="R215" t="s">
        <v>2823</v>
      </c>
      <c r="S215" t="s">
        <v>2828</v>
      </c>
      <c r="T215" t="str">
        <f t="shared" si="3"/>
        <v>EE_11_23_5731p57.13a</v>
      </c>
      <c r="U215" s="77">
        <f>VLOOKUP(T215,'3. Preventief onderhoud'!$K$7:$U$3003,2,FALSE)</f>
        <v>0</v>
      </c>
    </row>
    <row r="216" spans="1:21" x14ac:dyDescent="0.25">
      <c r="A216" t="s">
        <v>112</v>
      </c>
      <c r="C216" s="120">
        <v>45717</v>
      </c>
      <c r="D216" t="s">
        <v>50</v>
      </c>
      <c r="E216" t="s">
        <v>354</v>
      </c>
      <c r="F216">
        <v>18</v>
      </c>
      <c r="G216" t="s">
        <v>1426</v>
      </c>
      <c r="H216">
        <v>1</v>
      </c>
      <c r="I216" t="s">
        <v>1402</v>
      </c>
      <c r="N216" t="s">
        <v>3165</v>
      </c>
      <c r="O216" t="s">
        <v>2830</v>
      </c>
      <c r="P216" t="s">
        <v>49</v>
      </c>
      <c r="Q216" t="s">
        <v>50</v>
      </c>
      <c r="R216" t="s">
        <v>2823</v>
      </c>
      <c r="S216" t="s">
        <v>2828</v>
      </c>
      <c r="T216" t="str">
        <f t="shared" si="3"/>
        <v>EE_18_23_5730p57.13a</v>
      </c>
      <c r="U216" s="77">
        <f>VLOOKUP(T216,'3. Preventief onderhoud'!$K$7:$U$3003,2,FALSE)</f>
        <v>0</v>
      </c>
    </row>
    <row r="217" spans="1:21" x14ac:dyDescent="0.25">
      <c r="A217" t="s">
        <v>112</v>
      </c>
      <c r="C217" s="120">
        <v>45717</v>
      </c>
      <c r="D217" t="s">
        <v>50</v>
      </c>
      <c r="E217" t="s">
        <v>354</v>
      </c>
      <c r="F217">
        <v>18</v>
      </c>
      <c r="G217" t="s">
        <v>1427</v>
      </c>
      <c r="H217">
        <v>1</v>
      </c>
      <c r="I217" t="s">
        <v>1402</v>
      </c>
      <c r="N217" t="s">
        <v>3166</v>
      </c>
      <c r="O217" t="s">
        <v>2830</v>
      </c>
      <c r="P217" t="s">
        <v>49</v>
      </c>
      <c r="Q217" t="s">
        <v>50</v>
      </c>
      <c r="R217" t="s">
        <v>2823</v>
      </c>
      <c r="S217" t="s">
        <v>2828</v>
      </c>
      <c r="T217" t="str">
        <f t="shared" si="3"/>
        <v>EE_18_23_5731p57.13a</v>
      </c>
      <c r="U217" s="77">
        <f>VLOOKUP(T217,'3. Preventief onderhoud'!$K$7:$U$3003,2,FALSE)</f>
        <v>0</v>
      </c>
    </row>
    <row r="218" spans="1:21" x14ac:dyDescent="0.25">
      <c r="A218" t="s">
        <v>112</v>
      </c>
      <c r="C218" s="120">
        <v>45717</v>
      </c>
      <c r="D218" t="s">
        <v>50</v>
      </c>
      <c r="E218" t="s">
        <v>354</v>
      </c>
      <c r="F218">
        <v>25</v>
      </c>
      <c r="G218" t="s">
        <v>1436</v>
      </c>
      <c r="H218">
        <v>1</v>
      </c>
      <c r="I218" t="s">
        <v>1402</v>
      </c>
      <c r="N218" t="s">
        <v>3167</v>
      </c>
      <c r="O218" t="s">
        <v>2830</v>
      </c>
      <c r="P218" t="s">
        <v>49</v>
      </c>
      <c r="Q218" t="s">
        <v>50</v>
      </c>
      <c r="R218" t="s">
        <v>2823</v>
      </c>
      <c r="S218" t="s">
        <v>2828</v>
      </c>
      <c r="T218" t="str">
        <f t="shared" si="3"/>
        <v>EE_25_25_5701p57.13a</v>
      </c>
      <c r="U218" s="77">
        <f>VLOOKUP(T218,'3. Preventief onderhoud'!$K$7:$U$3003,2,FALSE)</f>
        <v>0</v>
      </c>
    </row>
    <row r="219" spans="1:21" x14ac:dyDescent="0.25">
      <c r="A219" t="s">
        <v>112</v>
      </c>
      <c r="C219" s="120">
        <v>45717</v>
      </c>
      <c r="D219" t="s">
        <v>50</v>
      </c>
      <c r="E219" t="s">
        <v>354</v>
      </c>
      <c r="F219">
        <v>25</v>
      </c>
      <c r="G219" t="s">
        <v>1437</v>
      </c>
      <c r="H219">
        <v>1</v>
      </c>
      <c r="I219" t="s">
        <v>1402</v>
      </c>
      <c r="N219" t="s">
        <v>3168</v>
      </c>
      <c r="O219" t="s">
        <v>2830</v>
      </c>
      <c r="P219" t="s">
        <v>49</v>
      </c>
      <c r="Q219" t="s">
        <v>50</v>
      </c>
      <c r="R219" t="s">
        <v>2823</v>
      </c>
      <c r="S219" t="s">
        <v>2828</v>
      </c>
      <c r="T219" t="str">
        <f t="shared" si="3"/>
        <v>EE_25_25_5702p57.13a</v>
      </c>
      <c r="U219" s="77">
        <f>VLOOKUP(T219,'3. Preventief onderhoud'!$K$7:$U$3003,2,FALSE)</f>
        <v>0</v>
      </c>
    </row>
    <row r="220" spans="1:21" x14ac:dyDescent="0.25">
      <c r="A220" t="s">
        <v>112</v>
      </c>
      <c r="C220" s="120">
        <v>45717</v>
      </c>
      <c r="D220" t="s">
        <v>50</v>
      </c>
      <c r="E220" t="s">
        <v>354</v>
      </c>
      <c r="F220">
        <v>25</v>
      </c>
      <c r="G220" t="s">
        <v>1438</v>
      </c>
      <c r="H220">
        <v>1</v>
      </c>
      <c r="I220" t="s">
        <v>1402</v>
      </c>
      <c r="N220" t="s">
        <v>3169</v>
      </c>
      <c r="O220" t="s">
        <v>2830</v>
      </c>
      <c r="P220" t="s">
        <v>49</v>
      </c>
      <c r="Q220" t="s">
        <v>50</v>
      </c>
      <c r="R220" t="s">
        <v>2823</v>
      </c>
      <c r="S220" t="s">
        <v>2828</v>
      </c>
      <c r="T220" t="str">
        <f t="shared" si="3"/>
        <v>EE_25_25_5703p57.13a</v>
      </c>
      <c r="U220" s="77">
        <f>VLOOKUP(T220,'3. Preventief onderhoud'!$K$7:$U$3003,2,FALSE)</f>
        <v>0</v>
      </c>
    </row>
    <row r="221" spans="1:21" x14ac:dyDescent="0.25">
      <c r="B221" t="s">
        <v>3170</v>
      </c>
      <c r="C221" s="120">
        <v>45717</v>
      </c>
      <c r="D221" t="s">
        <v>63</v>
      </c>
      <c r="E221" t="s">
        <v>575</v>
      </c>
      <c r="F221">
        <v>0</v>
      </c>
      <c r="G221" t="s">
        <v>1450</v>
      </c>
      <c r="H221">
        <v>1</v>
      </c>
      <c r="I221" t="s">
        <v>1451</v>
      </c>
      <c r="L221" t="s">
        <v>3171</v>
      </c>
      <c r="N221" t="s">
        <v>3172</v>
      </c>
      <c r="O221" t="s">
        <v>2830</v>
      </c>
      <c r="P221" t="s">
        <v>62</v>
      </c>
      <c r="Q221" t="s">
        <v>63</v>
      </c>
      <c r="R221" t="s">
        <v>2823</v>
      </c>
      <c r="T221" t="str">
        <f t="shared" si="3"/>
        <v>EG_00_05_5701p57.22</v>
      </c>
      <c r="U221" s="77">
        <f>VLOOKUP(T221,'3. Preventief onderhoud'!$K$7:$U$3003,2,FALSE)</f>
        <v>0</v>
      </c>
    </row>
    <row r="222" spans="1:21" x14ac:dyDescent="0.25">
      <c r="A222" t="s">
        <v>86</v>
      </c>
      <c r="C222" s="120">
        <v>45717</v>
      </c>
      <c r="D222" t="s">
        <v>1139</v>
      </c>
      <c r="E222" t="s">
        <v>692</v>
      </c>
      <c r="F222">
        <v>5</v>
      </c>
      <c r="G222" t="s">
        <v>1902</v>
      </c>
      <c r="H222">
        <v>1</v>
      </c>
      <c r="I222" t="s">
        <v>1291</v>
      </c>
      <c r="N222" t="s">
        <v>3173</v>
      </c>
      <c r="O222" t="s">
        <v>2887</v>
      </c>
      <c r="P222" t="s">
        <v>39</v>
      </c>
      <c r="Q222" t="s">
        <v>1139</v>
      </c>
      <c r="R222" t="s">
        <v>2823</v>
      </c>
      <c r="S222">
        <v>1</v>
      </c>
      <c r="T222" t="str">
        <f t="shared" si="3"/>
        <v>NC_537K_5701p57.08</v>
      </c>
      <c r="U222" s="77">
        <f>VLOOKUP(T222,'3. Preventief onderhoud'!$K$7:$U$3003,2,FALSE)</f>
        <v>0</v>
      </c>
    </row>
    <row r="223" spans="1:21" x14ac:dyDescent="0.25">
      <c r="A223" t="s">
        <v>86</v>
      </c>
      <c r="C223" s="120">
        <v>45717</v>
      </c>
      <c r="D223" t="s">
        <v>1139</v>
      </c>
      <c r="E223" t="s">
        <v>692</v>
      </c>
      <c r="F223">
        <v>5</v>
      </c>
      <c r="G223" t="s">
        <v>1903</v>
      </c>
      <c r="H223">
        <v>1</v>
      </c>
      <c r="I223" t="s">
        <v>1291</v>
      </c>
      <c r="N223" t="s">
        <v>3174</v>
      </c>
      <c r="O223" t="s">
        <v>2887</v>
      </c>
      <c r="P223" t="s">
        <v>39</v>
      </c>
      <c r="Q223" t="s">
        <v>1139</v>
      </c>
      <c r="R223" t="s">
        <v>2823</v>
      </c>
      <c r="S223">
        <v>1</v>
      </c>
      <c r="T223" t="str">
        <f t="shared" si="3"/>
        <v>NC_549K_5701p57.08</v>
      </c>
      <c r="U223" s="77">
        <f>VLOOKUP(T223,'3. Preventief onderhoud'!$K$7:$U$3003,2,FALSE)</f>
        <v>0</v>
      </c>
    </row>
    <row r="224" spans="1:21" x14ac:dyDescent="0.25">
      <c r="A224" t="s">
        <v>86</v>
      </c>
      <c r="C224" s="120">
        <v>45717</v>
      </c>
      <c r="D224" t="s">
        <v>1139</v>
      </c>
      <c r="E224" t="s">
        <v>692</v>
      </c>
      <c r="F224">
        <v>5</v>
      </c>
      <c r="G224" t="s">
        <v>1904</v>
      </c>
      <c r="H224">
        <v>1</v>
      </c>
      <c r="I224" t="s">
        <v>1291</v>
      </c>
      <c r="N224" t="s">
        <v>3175</v>
      </c>
      <c r="O224" t="s">
        <v>2887</v>
      </c>
      <c r="P224" t="s">
        <v>39</v>
      </c>
      <c r="Q224" t="s">
        <v>1139</v>
      </c>
      <c r="R224" t="s">
        <v>2823</v>
      </c>
      <c r="S224">
        <v>1</v>
      </c>
      <c r="T224" t="str">
        <f t="shared" si="3"/>
        <v>NC_550_5701p57.08</v>
      </c>
      <c r="U224" s="77">
        <f>VLOOKUP(T224,'3. Preventief onderhoud'!$K$7:$U$3003,2,FALSE)</f>
        <v>0</v>
      </c>
    </row>
    <row r="225" spans="1:21" x14ac:dyDescent="0.25">
      <c r="A225" t="s">
        <v>86</v>
      </c>
      <c r="C225" s="120">
        <v>45717</v>
      </c>
      <c r="D225" t="s">
        <v>1139</v>
      </c>
      <c r="E225" t="s">
        <v>822</v>
      </c>
      <c r="F225" t="s">
        <v>1999</v>
      </c>
      <c r="G225" t="s">
        <v>2008</v>
      </c>
      <c r="H225">
        <v>1</v>
      </c>
      <c r="I225" t="s">
        <v>1291</v>
      </c>
      <c r="N225" t="s">
        <v>3176</v>
      </c>
      <c r="O225" t="s">
        <v>2887</v>
      </c>
      <c r="P225" t="s">
        <v>39</v>
      </c>
      <c r="Q225" t="s">
        <v>1139</v>
      </c>
      <c r="R225" t="s">
        <v>2823</v>
      </c>
      <c r="S225">
        <v>1</v>
      </c>
      <c r="T225" t="str">
        <f t="shared" si="3"/>
        <v>NF_S36_5701p57.08</v>
      </c>
      <c r="U225" s="77">
        <f>VLOOKUP(T225,'3. Preventief onderhoud'!$K$7:$U$3003,2,FALSE)</f>
        <v>0</v>
      </c>
    </row>
    <row r="226" spans="1:21" x14ac:dyDescent="0.25">
      <c r="A226" t="s">
        <v>86</v>
      </c>
      <c r="C226" s="120">
        <v>45717</v>
      </c>
      <c r="D226" t="s">
        <v>1139</v>
      </c>
      <c r="E226" t="s">
        <v>842</v>
      </c>
      <c r="F226">
        <v>5</v>
      </c>
      <c r="G226" t="s">
        <v>2052</v>
      </c>
      <c r="H226">
        <v>1</v>
      </c>
      <c r="I226" t="s">
        <v>1291</v>
      </c>
      <c r="N226" t="s">
        <v>3177</v>
      </c>
      <c r="O226" t="s">
        <v>2887</v>
      </c>
      <c r="P226" t="s">
        <v>39</v>
      </c>
      <c r="Q226" t="s">
        <v>1139</v>
      </c>
      <c r="R226" t="s">
        <v>2823</v>
      </c>
      <c r="S226">
        <v>1</v>
      </c>
      <c r="T226" t="str">
        <f t="shared" si="3"/>
        <v>NG_514K_5701p57.08</v>
      </c>
      <c r="U226" s="77">
        <f>VLOOKUP(T226,'3. Preventief onderhoud'!$K$7:$U$3003,2,FALSE)</f>
        <v>0</v>
      </c>
    </row>
    <row r="227" spans="1:21" x14ac:dyDescent="0.25">
      <c r="A227" t="s">
        <v>86</v>
      </c>
      <c r="C227" s="120">
        <v>45717</v>
      </c>
      <c r="D227" t="s">
        <v>1139</v>
      </c>
      <c r="E227" t="s">
        <v>842</v>
      </c>
      <c r="F227" t="s">
        <v>1999</v>
      </c>
      <c r="G227" t="s">
        <v>2062</v>
      </c>
      <c r="H227">
        <v>1</v>
      </c>
      <c r="I227" t="s">
        <v>1291</v>
      </c>
      <c r="N227" t="s">
        <v>3178</v>
      </c>
      <c r="O227" t="s">
        <v>2887</v>
      </c>
      <c r="P227" t="s">
        <v>39</v>
      </c>
      <c r="Q227" t="s">
        <v>1139</v>
      </c>
      <c r="R227" t="s">
        <v>2823</v>
      </c>
      <c r="S227">
        <v>1</v>
      </c>
      <c r="T227" t="str">
        <f t="shared" si="3"/>
        <v>NG_S18_5701p57.08</v>
      </c>
      <c r="U227" s="77">
        <f>VLOOKUP(T227,'3. Preventief onderhoud'!$K$7:$U$3003,2,FALSE)</f>
        <v>0</v>
      </c>
    </row>
    <row r="228" spans="1:21" x14ac:dyDescent="0.25">
      <c r="C228" s="120">
        <v>45717</v>
      </c>
      <c r="D228" t="s">
        <v>44</v>
      </c>
      <c r="E228" t="s">
        <v>859</v>
      </c>
      <c r="F228">
        <v>0</v>
      </c>
      <c r="G228" t="s">
        <v>2067</v>
      </c>
      <c r="H228">
        <v>1</v>
      </c>
      <c r="I228" t="s">
        <v>1454</v>
      </c>
      <c r="L228" t="s">
        <v>2856</v>
      </c>
      <c r="N228" t="s">
        <v>3179</v>
      </c>
      <c r="O228" t="s">
        <v>2887</v>
      </c>
      <c r="P228" t="s">
        <v>43</v>
      </c>
      <c r="Q228" t="s">
        <v>44</v>
      </c>
      <c r="R228" t="s">
        <v>2823</v>
      </c>
      <c r="T228" t="str">
        <f t="shared" si="3"/>
        <v>NS_00_41_5701p57.11</v>
      </c>
      <c r="U228" s="77">
        <f>VLOOKUP(T228,'3. Preventief onderhoud'!$K$7:$U$3003,2,FALSE)</f>
        <v>0</v>
      </c>
    </row>
    <row r="229" spans="1:21" x14ac:dyDescent="0.25">
      <c r="A229" t="s">
        <v>86</v>
      </c>
      <c r="C229" s="120">
        <v>45717</v>
      </c>
      <c r="D229" t="s">
        <v>1139</v>
      </c>
      <c r="E229" t="s">
        <v>859</v>
      </c>
      <c r="F229">
        <v>5</v>
      </c>
      <c r="G229" t="s">
        <v>2139</v>
      </c>
      <c r="H229">
        <v>1</v>
      </c>
      <c r="I229" t="s">
        <v>1291</v>
      </c>
      <c r="N229" t="s">
        <v>3180</v>
      </c>
      <c r="O229" t="s">
        <v>2887</v>
      </c>
      <c r="P229" t="s">
        <v>39</v>
      </c>
      <c r="Q229" t="s">
        <v>1139</v>
      </c>
      <c r="R229" t="s">
        <v>2823</v>
      </c>
      <c r="S229">
        <v>1</v>
      </c>
      <c r="T229" t="str">
        <f t="shared" si="3"/>
        <v>NS_505K_5701p57.08</v>
      </c>
      <c r="U229" s="77">
        <f>VLOOKUP(T229,'3. Preventief onderhoud'!$K$7:$U$3003,2,FALSE)</f>
        <v>0</v>
      </c>
    </row>
    <row r="230" spans="1:21" x14ac:dyDescent="0.25">
      <c r="A230" t="s">
        <v>86</v>
      </c>
      <c r="C230" s="120">
        <v>45717</v>
      </c>
      <c r="D230" t="s">
        <v>1139</v>
      </c>
      <c r="E230" t="s">
        <v>859</v>
      </c>
      <c r="F230">
        <v>5</v>
      </c>
      <c r="G230" t="s">
        <v>2140</v>
      </c>
      <c r="H230">
        <v>1</v>
      </c>
      <c r="I230" t="s">
        <v>1291</v>
      </c>
      <c r="N230" t="s">
        <v>3181</v>
      </c>
      <c r="O230" t="s">
        <v>2887</v>
      </c>
      <c r="P230" t="s">
        <v>39</v>
      </c>
      <c r="Q230" t="s">
        <v>1139</v>
      </c>
      <c r="R230" t="s">
        <v>2823</v>
      </c>
      <c r="S230">
        <v>1</v>
      </c>
      <c r="T230" t="str">
        <f t="shared" si="3"/>
        <v>NS_511K_5701p57.08</v>
      </c>
      <c r="U230" s="77">
        <f>VLOOKUP(T230,'3. Preventief onderhoud'!$K$7:$U$3003,2,FALSE)</f>
        <v>0</v>
      </c>
    </row>
    <row r="231" spans="1:21" x14ac:dyDescent="0.25">
      <c r="A231" t="s">
        <v>86</v>
      </c>
      <c r="C231" s="120">
        <v>45717</v>
      </c>
      <c r="D231" t="s">
        <v>1139</v>
      </c>
      <c r="E231" t="s">
        <v>859</v>
      </c>
      <c r="F231">
        <v>5</v>
      </c>
      <c r="G231" t="s">
        <v>2141</v>
      </c>
      <c r="H231">
        <v>1</v>
      </c>
      <c r="I231" t="s">
        <v>1291</v>
      </c>
      <c r="N231" t="s">
        <v>3182</v>
      </c>
      <c r="O231" t="s">
        <v>2887</v>
      </c>
      <c r="P231" t="s">
        <v>39</v>
      </c>
      <c r="Q231" t="s">
        <v>1139</v>
      </c>
      <c r="R231" t="s">
        <v>2823</v>
      </c>
      <c r="S231">
        <v>1</v>
      </c>
      <c r="T231" t="str">
        <f t="shared" si="3"/>
        <v>NS_515K_5701p57.08</v>
      </c>
      <c r="U231" s="77">
        <f>VLOOKUP(T231,'3. Preventief onderhoud'!$K$7:$U$3003,2,FALSE)</f>
        <v>0</v>
      </c>
    </row>
    <row r="232" spans="1:21" x14ac:dyDescent="0.25">
      <c r="A232" t="s">
        <v>86</v>
      </c>
      <c r="C232" s="120">
        <v>45717</v>
      </c>
      <c r="D232" t="s">
        <v>1139</v>
      </c>
      <c r="E232" t="s">
        <v>859</v>
      </c>
      <c r="F232" t="s">
        <v>1999</v>
      </c>
      <c r="G232" t="s">
        <v>2155</v>
      </c>
      <c r="H232">
        <v>1</v>
      </c>
      <c r="I232" t="s">
        <v>1291</v>
      </c>
      <c r="N232" t="s">
        <v>3183</v>
      </c>
      <c r="O232" t="s">
        <v>2887</v>
      </c>
      <c r="P232" t="s">
        <v>39</v>
      </c>
      <c r="Q232" t="s">
        <v>1139</v>
      </c>
      <c r="R232" t="s">
        <v>2823</v>
      </c>
      <c r="S232">
        <v>1</v>
      </c>
      <c r="T232" t="str">
        <f t="shared" si="3"/>
        <v>NS_S35_5701p57.08</v>
      </c>
      <c r="U232" s="77">
        <f>VLOOKUP(T232,'3. Preventief onderhoud'!$K$7:$U$3003,2,FALSE)</f>
        <v>0</v>
      </c>
    </row>
    <row r="233" spans="1:21" x14ac:dyDescent="0.25">
      <c r="A233" t="s">
        <v>86</v>
      </c>
      <c r="C233" s="120">
        <v>45717</v>
      </c>
      <c r="D233" t="s">
        <v>1139</v>
      </c>
      <c r="E233" t="s">
        <v>918</v>
      </c>
      <c r="F233" t="s">
        <v>1999</v>
      </c>
      <c r="G233" t="s">
        <v>2205</v>
      </c>
      <c r="H233">
        <v>1</v>
      </c>
      <c r="I233" t="s">
        <v>1291</v>
      </c>
      <c r="N233" t="s">
        <v>3184</v>
      </c>
      <c r="O233" t="s">
        <v>2887</v>
      </c>
      <c r="P233" t="s">
        <v>39</v>
      </c>
      <c r="Q233" t="s">
        <v>1139</v>
      </c>
      <c r="R233" t="s">
        <v>2823</v>
      </c>
      <c r="S233">
        <v>1</v>
      </c>
      <c r="T233" t="str">
        <f t="shared" si="3"/>
        <v>NT_S17_5701p57.08</v>
      </c>
      <c r="U233" s="77">
        <f>VLOOKUP(T233,'3. Preventief onderhoud'!$K$7:$U$3003,2,FALSE)</f>
        <v>0</v>
      </c>
    </row>
    <row r="234" spans="1:21" x14ac:dyDescent="0.25">
      <c r="A234" t="s">
        <v>95</v>
      </c>
      <c r="C234" s="120">
        <v>45717</v>
      </c>
      <c r="D234" t="s">
        <v>1139</v>
      </c>
      <c r="E234" t="s">
        <v>975</v>
      </c>
      <c r="F234" t="s">
        <v>88</v>
      </c>
      <c r="G234" t="s">
        <v>2247</v>
      </c>
      <c r="H234">
        <v>2</v>
      </c>
      <c r="I234" t="s">
        <v>1201</v>
      </c>
      <c r="O234" t="s">
        <v>2880</v>
      </c>
      <c r="P234" t="s">
        <v>39</v>
      </c>
      <c r="Q234" t="s">
        <v>1139</v>
      </c>
      <c r="R234" t="s">
        <v>2823</v>
      </c>
      <c r="S234" t="s">
        <v>2907</v>
      </c>
      <c r="T234" t="str">
        <f t="shared" si="3"/>
        <v>SB__DXXX_5701p57.08</v>
      </c>
      <c r="U234" s="77">
        <f>VLOOKUP(T234,'3. Preventief onderhoud'!$K$7:$U$3003,2,FALSE)</f>
        <v>0</v>
      </c>
    </row>
    <row r="235" spans="1:21" x14ac:dyDescent="0.25">
      <c r="A235" t="s">
        <v>86</v>
      </c>
      <c r="C235" s="120">
        <v>45717</v>
      </c>
      <c r="D235" t="s">
        <v>1139</v>
      </c>
      <c r="E235" t="s">
        <v>975</v>
      </c>
      <c r="F235" t="s">
        <v>88</v>
      </c>
      <c r="G235" t="s">
        <v>2248</v>
      </c>
      <c r="H235">
        <v>2</v>
      </c>
      <c r="I235" t="s">
        <v>2249</v>
      </c>
      <c r="O235" t="s">
        <v>2880</v>
      </c>
      <c r="P235" t="s">
        <v>39</v>
      </c>
      <c r="Q235" t="s">
        <v>1139</v>
      </c>
      <c r="R235" t="s">
        <v>2823</v>
      </c>
      <c r="S235" t="s">
        <v>2909</v>
      </c>
      <c r="T235" t="str">
        <f t="shared" si="3"/>
        <v>SB__DXXX_5705p57.08</v>
      </c>
      <c r="U235" s="77">
        <f>VLOOKUP(T235,'3. Preventief onderhoud'!$K$7:$U$3003,2,FALSE)</f>
        <v>0</v>
      </c>
    </row>
    <row r="236" spans="1:21" x14ac:dyDescent="0.25">
      <c r="A236" t="s">
        <v>86</v>
      </c>
      <c r="C236" s="120">
        <v>45717</v>
      </c>
      <c r="D236" t="s">
        <v>63</v>
      </c>
      <c r="E236" t="s">
        <v>975</v>
      </c>
      <c r="F236">
        <v>1</v>
      </c>
      <c r="G236" t="s">
        <v>2287</v>
      </c>
      <c r="H236">
        <v>1</v>
      </c>
      <c r="I236" t="s">
        <v>2288</v>
      </c>
      <c r="N236" t="s">
        <v>3185</v>
      </c>
      <c r="O236" t="s">
        <v>2880</v>
      </c>
      <c r="P236" t="s">
        <v>62</v>
      </c>
      <c r="Q236" t="s">
        <v>63</v>
      </c>
      <c r="R236" t="s">
        <v>2823</v>
      </c>
      <c r="S236" t="s">
        <v>2909</v>
      </c>
      <c r="T236" t="str">
        <f t="shared" si="3"/>
        <v>SB_01705_5702p57.22</v>
      </c>
      <c r="U236" s="77">
        <f>VLOOKUP(T236,'3. Preventief onderhoud'!$K$7:$U$3003,2,FALSE)</f>
        <v>0</v>
      </c>
    </row>
    <row r="237" spans="1:21" x14ac:dyDescent="0.25">
      <c r="A237" t="s">
        <v>86</v>
      </c>
      <c r="C237" s="120">
        <v>45717</v>
      </c>
      <c r="D237" t="s">
        <v>1139</v>
      </c>
      <c r="E237" t="s">
        <v>975</v>
      </c>
      <c r="F237">
        <v>1</v>
      </c>
      <c r="G237" t="s">
        <v>2334</v>
      </c>
      <c r="H237">
        <v>1</v>
      </c>
      <c r="I237" t="s">
        <v>1291</v>
      </c>
      <c r="N237" t="s">
        <v>2906</v>
      </c>
      <c r="O237" t="s">
        <v>2880</v>
      </c>
      <c r="P237" t="s">
        <v>39</v>
      </c>
      <c r="Q237" t="s">
        <v>1139</v>
      </c>
      <c r="R237" t="s">
        <v>2823</v>
      </c>
      <c r="S237">
        <v>1</v>
      </c>
      <c r="T237" t="str">
        <f t="shared" si="3"/>
        <v>SB_1668_5701p57.08</v>
      </c>
      <c r="U237" s="77">
        <f>VLOOKUP(T237,'3. Preventief onderhoud'!$K$7:$U$3003,2,FALSE)</f>
        <v>0</v>
      </c>
    </row>
    <row r="238" spans="1:21" x14ac:dyDescent="0.25">
      <c r="A238" t="s">
        <v>86</v>
      </c>
      <c r="C238" s="120">
        <v>45717</v>
      </c>
      <c r="D238" t="s">
        <v>1139</v>
      </c>
      <c r="E238" t="s">
        <v>975</v>
      </c>
      <c r="F238">
        <v>1</v>
      </c>
      <c r="G238" t="s">
        <v>2335</v>
      </c>
      <c r="H238">
        <v>1</v>
      </c>
      <c r="I238" t="s">
        <v>1291</v>
      </c>
      <c r="N238" t="s">
        <v>2910</v>
      </c>
      <c r="O238" t="s">
        <v>2880</v>
      </c>
      <c r="P238" t="s">
        <v>39</v>
      </c>
      <c r="Q238" t="s">
        <v>1139</v>
      </c>
      <c r="R238" t="s">
        <v>2823</v>
      </c>
      <c r="S238">
        <v>1</v>
      </c>
      <c r="T238" t="str">
        <f t="shared" si="3"/>
        <v>SB_1743A_5701p57.08</v>
      </c>
      <c r="U238" s="77">
        <f>VLOOKUP(T238,'3. Preventief onderhoud'!$K$7:$U$3003,2,FALSE)</f>
        <v>0</v>
      </c>
    </row>
    <row r="239" spans="1:21" x14ac:dyDescent="0.25">
      <c r="A239" t="s">
        <v>95</v>
      </c>
      <c r="C239" s="120">
        <v>45717</v>
      </c>
      <c r="D239" t="s">
        <v>63</v>
      </c>
      <c r="E239" t="s">
        <v>1039</v>
      </c>
      <c r="F239" t="s">
        <v>88</v>
      </c>
      <c r="G239" t="s">
        <v>2353</v>
      </c>
      <c r="H239">
        <v>11</v>
      </c>
      <c r="I239" t="s">
        <v>1208</v>
      </c>
      <c r="O239" t="s">
        <v>2880</v>
      </c>
      <c r="P239" t="s">
        <v>62</v>
      </c>
      <c r="Q239" t="s">
        <v>63</v>
      </c>
      <c r="R239" t="s">
        <v>2823</v>
      </c>
      <c r="S239" t="s">
        <v>2907</v>
      </c>
      <c r="T239" t="str">
        <f t="shared" si="3"/>
        <v>SK__DXXX_5701p57.22</v>
      </c>
      <c r="U239" s="77">
        <f>VLOOKUP(T239,'3. Preventief onderhoud'!$K$7:$U$3003,2,FALSE)</f>
        <v>0</v>
      </c>
    </row>
    <row r="240" spans="1:21" x14ac:dyDescent="0.25">
      <c r="A240" t="s">
        <v>86</v>
      </c>
      <c r="C240" s="120">
        <v>45717</v>
      </c>
      <c r="D240" t="s">
        <v>1139</v>
      </c>
      <c r="E240" t="s">
        <v>1039</v>
      </c>
      <c r="F240" t="s">
        <v>88</v>
      </c>
      <c r="G240" t="s">
        <v>2354</v>
      </c>
      <c r="H240">
        <v>18</v>
      </c>
      <c r="I240" t="s">
        <v>1201</v>
      </c>
      <c r="O240" t="s">
        <v>2880</v>
      </c>
      <c r="P240" t="s">
        <v>39</v>
      </c>
      <c r="Q240" t="s">
        <v>1139</v>
      </c>
      <c r="R240" t="s">
        <v>2823</v>
      </c>
      <c r="S240" t="s">
        <v>2909</v>
      </c>
      <c r="T240" t="str">
        <f t="shared" si="3"/>
        <v>SK__DXXX_5702p57.08</v>
      </c>
      <c r="U240" s="77">
        <f>VLOOKUP(T240,'3. Preventief onderhoud'!$K$7:$U$3003,2,FALSE)</f>
        <v>0</v>
      </c>
    </row>
    <row r="241" spans="1:21" x14ac:dyDescent="0.25">
      <c r="A241" t="s">
        <v>95</v>
      </c>
      <c r="B241" t="s">
        <v>3186</v>
      </c>
      <c r="C241" s="120">
        <v>45717</v>
      </c>
      <c r="D241" t="s">
        <v>61</v>
      </c>
      <c r="E241" t="s">
        <v>1039</v>
      </c>
      <c r="F241">
        <v>0</v>
      </c>
      <c r="G241" t="s">
        <v>1040</v>
      </c>
      <c r="H241">
        <v>1</v>
      </c>
      <c r="I241" t="s">
        <v>1041</v>
      </c>
      <c r="J241" t="s">
        <v>3187</v>
      </c>
      <c r="K241" t="s">
        <v>3188</v>
      </c>
      <c r="L241" t="s">
        <v>2836</v>
      </c>
      <c r="M241" t="s">
        <v>3189</v>
      </c>
      <c r="N241" t="s">
        <v>3190</v>
      </c>
      <c r="O241" t="s">
        <v>2880</v>
      </c>
      <c r="P241" t="s">
        <v>60</v>
      </c>
      <c r="Q241" t="s">
        <v>61</v>
      </c>
      <c r="R241" t="s">
        <v>2823</v>
      </c>
      <c r="S241" t="s">
        <v>2907</v>
      </c>
      <c r="T241" t="str">
        <f t="shared" si="3"/>
        <v>SK_00230_5709p57.21</v>
      </c>
      <c r="U241" s="77">
        <f>VLOOKUP(T241,'3. Preventief onderhoud'!$K$7:$U$3003,2,FALSE)</f>
        <v>0</v>
      </c>
    </row>
    <row r="242" spans="1:21" x14ac:dyDescent="0.25">
      <c r="A242" t="s">
        <v>95</v>
      </c>
      <c r="B242" t="s">
        <v>3186</v>
      </c>
      <c r="C242" s="120">
        <v>45717</v>
      </c>
      <c r="D242" t="s">
        <v>61</v>
      </c>
      <c r="E242" t="s">
        <v>1039</v>
      </c>
      <c r="F242">
        <v>0</v>
      </c>
      <c r="G242" t="s">
        <v>1043</v>
      </c>
      <c r="H242">
        <v>1</v>
      </c>
      <c r="I242" t="s">
        <v>1044</v>
      </c>
      <c r="J242" t="s">
        <v>3191</v>
      </c>
      <c r="K242" t="s">
        <v>3192</v>
      </c>
      <c r="L242" t="s">
        <v>3193</v>
      </c>
      <c r="M242" t="s">
        <v>3189</v>
      </c>
      <c r="N242" t="s">
        <v>3194</v>
      </c>
      <c r="O242" t="s">
        <v>2880</v>
      </c>
      <c r="P242" t="s">
        <v>60</v>
      </c>
      <c r="Q242" t="s">
        <v>61</v>
      </c>
      <c r="R242" t="s">
        <v>2823</v>
      </c>
      <c r="S242" t="s">
        <v>2907</v>
      </c>
      <c r="T242" t="str">
        <f t="shared" si="3"/>
        <v>SK_00304_5710p57.21</v>
      </c>
      <c r="U242" s="77">
        <f>VLOOKUP(T242,'3. Preventief onderhoud'!$K$7:$U$3003,2,FALSE)</f>
        <v>0</v>
      </c>
    </row>
    <row r="243" spans="1:21" x14ac:dyDescent="0.25">
      <c r="A243" t="s">
        <v>86</v>
      </c>
      <c r="B243" t="s">
        <v>3195</v>
      </c>
      <c r="C243" s="120">
        <v>45717</v>
      </c>
      <c r="D243" t="s">
        <v>61</v>
      </c>
      <c r="E243" t="s">
        <v>1039</v>
      </c>
      <c r="F243">
        <v>5</v>
      </c>
      <c r="G243" t="s">
        <v>1065</v>
      </c>
      <c r="H243">
        <v>1</v>
      </c>
      <c r="I243" t="s">
        <v>1066</v>
      </c>
      <c r="J243" t="s">
        <v>3196</v>
      </c>
      <c r="K243" t="s">
        <v>3197</v>
      </c>
      <c r="L243" t="s">
        <v>2836</v>
      </c>
      <c r="M243" t="s">
        <v>3198</v>
      </c>
      <c r="N243" t="s">
        <v>3199</v>
      </c>
      <c r="O243" t="s">
        <v>2880</v>
      </c>
      <c r="P243" t="s">
        <v>60</v>
      </c>
      <c r="Q243" t="s">
        <v>61</v>
      </c>
      <c r="R243" t="s">
        <v>2823</v>
      </c>
      <c r="S243" t="s">
        <v>2909</v>
      </c>
      <c r="T243" t="str">
        <f t="shared" si="3"/>
        <v>SK_05232_5706p57.21</v>
      </c>
      <c r="U243" s="77">
        <f>VLOOKUP(T243,'3. Preventief onderhoud'!$K$7:$U$3003,2,FALSE)</f>
        <v>0</v>
      </c>
    </row>
    <row r="244" spans="1:21" x14ac:dyDescent="0.25">
      <c r="A244" t="s">
        <v>86</v>
      </c>
      <c r="B244" t="s">
        <v>3195</v>
      </c>
      <c r="C244" s="120">
        <v>45717</v>
      </c>
      <c r="D244" t="s">
        <v>61</v>
      </c>
      <c r="E244" t="s">
        <v>1039</v>
      </c>
      <c r="F244">
        <v>5</v>
      </c>
      <c r="G244" t="s">
        <v>1068</v>
      </c>
      <c r="H244">
        <v>1</v>
      </c>
      <c r="I244" t="s">
        <v>1069</v>
      </c>
      <c r="J244" t="s">
        <v>3200</v>
      </c>
      <c r="K244" t="s">
        <v>3201</v>
      </c>
      <c r="L244" t="s">
        <v>2836</v>
      </c>
      <c r="M244" t="s">
        <v>3202</v>
      </c>
      <c r="N244" t="s">
        <v>3199</v>
      </c>
      <c r="O244" t="s">
        <v>2880</v>
      </c>
      <c r="P244" t="s">
        <v>60</v>
      </c>
      <c r="Q244" t="s">
        <v>61</v>
      </c>
      <c r="R244" t="s">
        <v>2823</v>
      </c>
      <c r="S244" t="s">
        <v>2909</v>
      </c>
      <c r="T244" t="str">
        <f t="shared" si="3"/>
        <v>SK_05232_5707p57.21</v>
      </c>
      <c r="U244" s="77">
        <f>VLOOKUP(T244,'3. Preventief onderhoud'!$K$7:$U$3003,2,FALSE)</f>
        <v>0</v>
      </c>
    </row>
    <row r="245" spans="1:21" x14ac:dyDescent="0.25">
      <c r="A245" t="s">
        <v>86</v>
      </c>
      <c r="B245" t="s">
        <v>3203</v>
      </c>
      <c r="C245" s="120">
        <v>45717</v>
      </c>
      <c r="D245" t="s">
        <v>61</v>
      </c>
      <c r="E245" t="s">
        <v>1039</v>
      </c>
      <c r="F245">
        <v>5</v>
      </c>
      <c r="G245" t="s">
        <v>1070</v>
      </c>
      <c r="H245">
        <v>1</v>
      </c>
      <c r="I245" t="s">
        <v>1071</v>
      </c>
      <c r="J245" t="s">
        <v>3204</v>
      </c>
      <c r="K245" t="s">
        <v>3205</v>
      </c>
      <c r="L245" t="s">
        <v>2836</v>
      </c>
      <c r="M245" t="s">
        <v>3202</v>
      </c>
      <c r="N245" t="s">
        <v>3199</v>
      </c>
      <c r="O245" t="s">
        <v>2880</v>
      </c>
      <c r="P245" t="s">
        <v>60</v>
      </c>
      <c r="Q245" t="s">
        <v>61</v>
      </c>
      <c r="R245" t="s">
        <v>2823</v>
      </c>
      <c r="S245" t="s">
        <v>2909</v>
      </c>
      <c r="T245" t="str">
        <f t="shared" si="3"/>
        <v>SK_05232_5713p57.21</v>
      </c>
      <c r="U245" s="77">
        <f>VLOOKUP(T245,'3. Preventief onderhoud'!$K$7:$U$3003,2,FALSE)</f>
        <v>0</v>
      </c>
    </row>
    <row r="246" spans="1:21" x14ac:dyDescent="0.25">
      <c r="A246" t="s">
        <v>86</v>
      </c>
      <c r="B246" t="s">
        <v>3203</v>
      </c>
      <c r="C246" s="120">
        <v>45717</v>
      </c>
      <c r="D246" t="s">
        <v>61</v>
      </c>
      <c r="E246" t="s">
        <v>1039</v>
      </c>
      <c r="F246">
        <v>5</v>
      </c>
      <c r="G246" t="s">
        <v>1073</v>
      </c>
      <c r="H246">
        <v>1</v>
      </c>
      <c r="I246" t="s">
        <v>1074</v>
      </c>
      <c r="J246" t="s">
        <v>3206</v>
      </c>
      <c r="K246" t="s">
        <v>3207</v>
      </c>
      <c r="L246" t="s">
        <v>2836</v>
      </c>
      <c r="M246" t="s">
        <v>3198</v>
      </c>
      <c r="N246" t="s">
        <v>3199</v>
      </c>
      <c r="O246" t="s">
        <v>2880</v>
      </c>
      <c r="P246" t="s">
        <v>60</v>
      </c>
      <c r="Q246" t="s">
        <v>61</v>
      </c>
      <c r="R246" t="s">
        <v>2823</v>
      </c>
      <c r="S246" t="s">
        <v>2909</v>
      </c>
      <c r="T246" t="str">
        <f t="shared" si="3"/>
        <v>SK_05232_5714p57.21</v>
      </c>
      <c r="U246" s="77">
        <f>VLOOKUP(T246,'3. Preventief onderhoud'!$K$7:$U$3003,2,FALSE)</f>
        <v>0</v>
      </c>
    </row>
    <row r="247" spans="1:21" x14ac:dyDescent="0.25">
      <c r="A247" t="s">
        <v>86</v>
      </c>
      <c r="B247" t="s">
        <v>3208</v>
      </c>
      <c r="C247" s="120">
        <v>45717</v>
      </c>
      <c r="D247" t="s">
        <v>61</v>
      </c>
      <c r="E247" t="s">
        <v>1039</v>
      </c>
      <c r="F247">
        <v>5</v>
      </c>
      <c r="G247" t="s">
        <v>1075</v>
      </c>
      <c r="H247">
        <v>1</v>
      </c>
      <c r="I247" t="s">
        <v>1076</v>
      </c>
      <c r="J247" t="s">
        <v>3209</v>
      </c>
      <c r="K247" t="s">
        <v>3210</v>
      </c>
      <c r="L247" t="s">
        <v>2836</v>
      </c>
      <c r="M247" t="s">
        <v>3202</v>
      </c>
      <c r="N247" t="s">
        <v>3211</v>
      </c>
      <c r="O247" t="s">
        <v>2880</v>
      </c>
      <c r="P247" t="s">
        <v>60</v>
      </c>
      <c r="Q247" t="s">
        <v>61</v>
      </c>
      <c r="R247" t="s">
        <v>2823</v>
      </c>
      <c r="S247" t="s">
        <v>2909</v>
      </c>
      <c r="T247" t="str">
        <f t="shared" si="3"/>
        <v>SK_05240_5701p57.21</v>
      </c>
      <c r="U247" s="77">
        <f>VLOOKUP(T247,'3. Preventief onderhoud'!$K$7:$U$3003,2,FALSE)</f>
        <v>0</v>
      </c>
    </row>
    <row r="248" spans="1:21" x14ac:dyDescent="0.25">
      <c r="A248" t="s">
        <v>86</v>
      </c>
      <c r="B248" t="s">
        <v>3208</v>
      </c>
      <c r="C248" s="120">
        <v>45717</v>
      </c>
      <c r="D248" t="s">
        <v>61</v>
      </c>
      <c r="E248" t="s">
        <v>1039</v>
      </c>
      <c r="F248">
        <v>5</v>
      </c>
      <c r="G248" t="s">
        <v>1078</v>
      </c>
      <c r="H248">
        <v>1</v>
      </c>
      <c r="I248" t="s">
        <v>1079</v>
      </c>
      <c r="J248" t="s">
        <v>3212</v>
      </c>
      <c r="K248" t="s">
        <v>3213</v>
      </c>
      <c r="L248" t="s">
        <v>2836</v>
      </c>
      <c r="M248" t="s">
        <v>3198</v>
      </c>
      <c r="N248" t="s">
        <v>3211</v>
      </c>
      <c r="O248" t="s">
        <v>2880</v>
      </c>
      <c r="P248" t="s">
        <v>60</v>
      </c>
      <c r="Q248" t="s">
        <v>61</v>
      </c>
      <c r="R248" t="s">
        <v>2823</v>
      </c>
      <c r="S248" t="s">
        <v>2909</v>
      </c>
      <c r="T248" t="str">
        <f t="shared" si="3"/>
        <v>SK_05240_5702p57.21</v>
      </c>
      <c r="U248" s="77">
        <f>VLOOKUP(T248,'3. Preventief onderhoud'!$K$7:$U$3003,2,FALSE)</f>
        <v>0</v>
      </c>
    </row>
    <row r="249" spans="1:21" x14ac:dyDescent="0.25">
      <c r="A249" t="s">
        <v>86</v>
      </c>
      <c r="B249" t="s">
        <v>3214</v>
      </c>
      <c r="C249" s="120">
        <v>45717</v>
      </c>
      <c r="D249" t="s">
        <v>61</v>
      </c>
      <c r="E249" t="s">
        <v>1039</v>
      </c>
      <c r="F249">
        <v>5</v>
      </c>
      <c r="G249" t="s">
        <v>1080</v>
      </c>
      <c r="H249">
        <v>1</v>
      </c>
      <c r="I249" t="s">
        <v>1081</v>
      </c>
      <c r="J249" t="s">
        <v>3215</v>
      </c>
      <c r="K249" t="s">
        <v>3216</v>
      </c>
      <c r="L249" t="s">
        <v>2836</v>
      </c>
      <c r="M249" t="s">
        <v>3202</v>
      </c>
      <c r="N249" t="s">
        <v>3211</v>
      </c>
      <c r="O249" t="s">
        <v>2880</v>
      </c>
      <c r="P249" t="s">
        <v>60</v>
      </c>
      <c r="Q249" t="s">
        <v>61</v>
      </c>
      <c r="R249" t="s">
        <v>2823</v>
      </c>
      <c r="S249" t="s">
        <v>2909</v>
      </c>
      <c r="T249" t="str">
        <f t="shared" si="3"/>
        <v>SK_05240_5703p57.21</v>
      </c>
      <c r="U249" s="77">
        <f>VLOOKUP(T249,'3. Preventief onderhoud'!$K$7:$U$3003,2,FALSE)</f>
        <v>0</v>
      </c>
    </row>
    <row r="250" spans="1:21" x14ac:dyDescent="0.25">
      <c r="A250" t="s">
        <v>86</v>
      </c>
      <c r="B250" t="s">
        <v>3214</v>
      </c>
      <c r="C250" s="120">
        <v>45717</v>
      </c>
      <c r="D250" t="s">
        <v>61</v>
      </c>
      <c r="E250" t="s">
        <v>1039</v>
      </c>
      <c r="F250">
        <v>5</v>
      </c>
      <c r="G250" t="s">
        <v>1083</v>
      </c>
      <c r="H250">
        <v>1</v>
      </c>
      <c r="I250" t="s">
        <v>1084</v>
      </c>
      <c r="J250" t="s">
        <v>3217</v>
      </c>
      <c r="K250" t="s">
        <v>3218</v>
      </c>
      <c r="L250" t="s">
        <v>2836</v>
      </c>
      <c r="M250" t="s">
        <v>3198</v>
      </c>
      <c r="N250" t="s">
        <v>3211</v>
      </c>
      <c r="O250" t="s">
        <v>2880</v>
      </c>
      <c r="P250" t="s">
        <v>60</v>
      </c>
      <c r="Q250" t="s">
        <v>61</v>
      </c>
      <c r="R250" t="s">
        <v>2823</v>
      </c>
      <c r="S250" t="s">
        <v>2909</v>
      </c>
      <c r="T250" t="str">
        <f t="shared" si="3"/>
        <v>SK_05240_5704p57.21</v>
      </c>
      <c r="U250" s="77">
        <f>VLOOKUP(T250,'3. Preventief onderhoud'!$K$7:$U$3003,2,FALSE)</f>
        <v>0</v>
      </c>
    </row>
    <row r="251" spans="1:21" x14ac:dyDescent="0.25">
      <c r="A251" t="s">
        <v>95</v>
      </c>
      <c r="B251" t="s">
        <v>3219</v>
      </c>
      <c r="C251" s="120">
        <v>45717</v>
      </c>
      <c r="D251" t="s">
        <v>61</v>
      </c>
      <c r="E251" t="s">
        <v>1039</v>
      </c>
      <c r="F251">
        <v>5</v>
      </c>
      <c r="G251" t="s">
        <v>1085</v>
      </c>
      <c r="H251">
        <v>1</v>
      </c>
      <c r="I251" t="s">
        <v>1086</v>
      </c>
      <c r="J251" t="s">
        <v>3220</v>
      </c>
      <c r="K251" t="s">
        <v>3221</v>
      </c>
      <c r="L251" t="s">
        <v>2836</v>
      </c>
      <c r="M251" t="s">
        <v>3202</v>
      </c>
      <c r="N251" t="s">
        <v>3211</v>
      </c>
      <c r="O251" t="s">
        <v>2880</v>
      </c>
      <c r="P251" t="s">
        <v>60</v>
      </c>
      <c r="Q251" t="s">
        <v>61</v>
      </c>
      <c r="R251" t="s">
        <v>2823</v>
      </c>
      <c r="S251" t="s">
        <v>2907</v>
      </c>
      <c r="T251" t="str">
        <f t="shared" si="3"/>
        <v>SK_05240_5705p57.21</v>
      </c>
      <c r="U251" s="77">
        <f>VLOOKUP(T251,'3. Preventief onderhoud'!$K$7:$U$3003,2,FALSE)</f>
        <v>0</v>
      </c>
    </row>
    <row r="252" spans="1:21" x14ac:dyDescent="0.25">
      <c r="A252" t="s">
        <v>86</v>
      </c>
      <c r="B252" t="s">
        <v>3203</v>
      </c>
      <c r="C252" s="120">
        <v>45717</v>
      </c>
      <c r="D252" t="s">
        <v>61</v>
      </c>
      <c r="E252" t="s">
        <v>1039</v>
      </c>
      <c r="F252">
        <v>5</v>
      </c>
      <c r="G252" t="s">
        <v>1088</v>
      </c>
      <c r="H252">
        <v>1</v>
      </c>
      <c r="I252" t="s">
        <v>1089</v>
      </c>
      <c r="J252" t="s">
        <v>3222</v>
      </c>
      <c r="K252" t="s">
        <v>3210</v>
      </c>
      <c r="L252" t="s">
        <v>2836</v>
      </c>
      <c r="M252" t="s">
        <v>3202</v>
      </c>
      <c r="N252" t="s">
        <v>3211</v>
      </c>
      <c r="O252" t="s">
        <v>2880</v>
      </c>
      <c r="P252" t="s">
        <v>60</v>
      </c>
      <c r="Q252" t="s">
        <v>61</v>
      </c>
      <c r="R252" t="s">
        <v>2823</v>
      </c>
      <c r="S252" t="s">
        <v>2909</v>
      </c>
      <c r="T252" t="str">
        <f t="shared" si="3"/>
        <v>SK_05240_5711p57.21</v>
      </c>
      <c r="U252" s="77">
        <f>VLOOKUP(T252,'3. Preventief onderhoud'!$K$7:$U$3003,2,FALSE)</f>
        <v>0</v>
      </c>
    </row>
    <row r="253" spans="1:21" x14ac:dyDescent="0.25">
      <c r="A253" t="s">
        <v>86</v>
      </c>
      <c r="B253" t="s">
        <v>3203</v>
      </c>
      <c r="C253" s="120">
        <v>45717</v>
      </c>
      <c r="D253" t="s">
        <v>61</v>
      </c>
      <c r="E253" t="s">
        <v>1039</v>
      </c>
      <c r="F253">
        <v>5</v>
      </c>
      <c r="G253" t="s">
        <v>1091</v>
      </c>
      <c r="H253">
        <v>1</v>
      </c>
      <c r="I253" t="s">
        <v>1092</v>
      </c>
      <c r="J253" t="s">
        <v>3223</v>
      </c>
      <c r="K253" t="s">
        <v>3213</v>
      </c>
      <c r="L253" t="s">
        <v>2836</v>
      </c>
      <c r="M253" t="s">
        <v>3198</v>
      </c>
      <c r="N253" t="s">
        <v>3211</v>
      </c>
      <c r="O253" t="s">
        <v>2880</v>
      </c>
      <c r="P253" t="s">
        <v>60</v>
      </c>
      <c r="Q253" t="s">
        <v>61</v>
      </c>
      <c r="R253" t="s">
        <v>2823</v>
      </c>
      <c r="S253" t="s">
        <v>2909</v>
      </c>
      <c r="T253" t="str">
        <f t="shared" si="3"/>
        <v>SK_05240_5712p57.21</v>
      </c>
      <c r="U253" s="77">
        <f>VLOOKUP(T253,'3. Preventief onderhoud'!$K$7:$U$3003,2,FALSE)</f>
        <v>0</v>
      </c>
    </row>
    <row r="254" spans="1:21" x14ac:dyDescent="0.25">
      <c r="A254" t="s">
        <v>86</v>
      </c>
      <c r="B254" t="s">
        <v>3224</v>
      </c>
      <c r="C254" s="120">
        <v>45717</v>
      </c>
      <c r="D254" t="s">
        <v>61</v>
      </c>
      <c r="E254" t="s">
        <v>1039</v>
      </c>
      <c r="F254">
        <v>5</v>
      </c>
      <c r="G254" t="s">
        <v>1093</v>
      </c>
      <c r="H254">
        <v>1</v>
      </c>
      <c r="I254" t="s">
        <v>1094</v>
      </c>
      <c r="J254" t="s">
        <v>3225</v>
      </c>
      <c r="K254" t="s">
        <v>3226</v>
      </c>
      <c r="L254" t="s">
        <v>2836</v>
      </c>
      <c r="M254" t="s">
        <v>3198</v>
      </c>
      <c r="N254" t="s">
        <v>3211</v>
      </c>
      <c r="O254" t="s">
        <v>2880</v>
      </c>
      <c r="P254" t="s">
        <v>60</v>
      </c>
      <c r="Q254" t="s">
        <v>61</v>
      </c>
      <c r="R254" t="s">
        <v>2823</v>
      </c>
      <c r="S254" t="s">
        <v>2909</v>
      </c>
      <c r="T254" t="str">
        <f t="shared" si="3"/>
        <v>SK_05240_5715p57.21</v>
      </c>
      <c r="U254" s="77">
        <f>VLOOKUP(T254,'3. Preventief onderhoud'!$K$7:$U$3003,2,FALSE)</f>
        <v>0</v>
      </c>
    </row>
    <row r="255" spans="1:21" x14ac:dyDescent="0.25">
      <c r="A255" t="s">
        <v>95</v>
      </c>
      <c r="B255" t="s">
        <v>3227</v>
      </c>
      <c r="C255" s="120">
        <v>45717</v>
      </c>
      <c r="D255" t="s">
        <v>61</v>
      </c>
      <c r="E255" t="s">
        <v>1039</v>
      </c>
      <c r="F255" t="s">
        <v>203</v>
      </c>
      <c r="G255" t="s">
        <v>1096</v>
      </c>
      <c r="H255">
        <v>1</v>
      </c>
      <c r="I255" t="s">
        <v>1097</v>
      </c>
      <c r="J255" t="s">
        <v>3228</v>
      </c>
      <c r="K255" t="s">
        <v>3229</v>
      </c>
      <c r="L255" t="s">
        <v>2836</v>
      </c>
      <c r="M255" t="s">
        <v>3230</v>
      </c>
      <c r="N255" t="s">
        <v>3231</v>
      </c>
      <c r="O255" t="s">
        <v>2880</v>
      </c>
      <c r="P255" t="s">
        <v>60</v>
      </c>
      <c r="Q255" t="s">
        <v>61</v>
      </c>
      <c r="R255" t="s">
        <v>2823</v>
      </c>
      <c r="S255" t="s">
        <v>2907</v>
      </c>
      <c r="T255" t="str">
        <f t="shared" si="3"/>
        <v>SK_k1129_5708p57.21</v>
      </c>
      <c r="U255" s="77">
        <f>VLOOKUP(T255,'3. Preventief onderhoud'!$K$7:$U$3003,2,FALSE)</f>
        <v>0</v>
      </c>
    </row>
    <row r="256" spans="1:21" x14ac:dyDescent="0.25">
      <c r="A256" t="s">
        <v>95</v>
      </c>
      <c r="C256" s="120">
        <v>45718</v>
      </c>
      <c r="D256" t="s">
        <v>63</v>
      </c>
      <c r="E256" t="s">
        <v>975</v>
      </c>
      <c r="F256">
        <v>4</v>
      </c>
      <c r="G256" t="s">
        <v>2321</v>
      </c>
      <c r="H256">
        <v>1</v>
      </c>
      <c r="I256" t="s">
        <v>2322</v>
      </c>
      <c r="J256" t="s">
        <v>3232</v>
      </c>
      <c r="N256" t="s">
        <v>3099</v>
      </c>
      <c r="O256" t="s">
        <v>2880</v>
      </c>
      <c r="P256" t="s">
        <v>62</v>
      </c>
      <c r="Q256" t="s">
        <v>63</v>
      </c>
      <c r="R256" t="s">
        <v>2823</v>
      </c>
      <c r="S256" t="s">
        <v>2907</v>
      </c>
      <c r="T256" t="str">
        <f t="shared" si="3"/>
        <v>SB_04605_5705p57.22</v>
      </c>
      <c r="U256" s="77">
        <f>VLOOKUP(T256,'3. Preventief onderhoud'!$K$7:$U$3003,2,FALSE)</f>
        <v>0</v>
      </c>
    </row>
    <row r="257" spans="1:21" x14ac:dyDescent="0.25">
      <c r="A257" t="s">
        <v>95</v>
      </c>
      <c r="C257" s="120">
        <v>45718</v>
      </c>
      <c r="D257" t="s">
        <v>63</v>
      </c>
      <c r="E257" t="s">
        <v>975</v>
      </c>
      <c r="F257">
        <v>4</v>
      </c>
      <c r="G257" t="s">
        <v>2323</v>
      </c>
      <c r="H257">
        <v>2</v>
      </c>
      <c r="I257" t="s">
        <v>1223</v>
      </c>
      <c r="N257" t="s">
        <v>3233</v>
      </c>
      <c r="O257" t="s">
        <v>2880</v>
      </c>
      <c r="P257" t="s">
        <v>62</v>
      </c>
      <c r="Q257" t="s">
        <v>63</v>
      </c>
      <c r="R257" t="s">
        <v>2823</v>
      </c>
      <c r="S257" t="s">
        <v>2907</v>
      </c>
      <c r="T257" t="str">
        <f t="shared" si="3"/>
        <v>SB_04648_5701p57.22</v>
      </c>
      <c r="U257" s="77">
        <f>VLOOKUP(T257,'3. Preventief onderhoud'!$K$7:$U$3003,2,FALSE)</f>
        <v>0</v>
      </c>
    </row>
    <row r="258" spans="1:21" x14ac:dyDescent="0.25">
      <c r="A258" t="s">
        <v>95</v>
      </c>
      <c r="C258" s="120">
        <v>45718</v>
      </c>
      <c r="D258" t="s">
        <v>63</v>
      </c>
      <c r="E258" t="s">
        <v>975</v>
      </c>
      <c r="F258">
        <v>4</v>
      </c>
      <c r="G258" t="s">
        <v>2324</v>
      </c>
      <c r="H258">
        <v>2</v>
      </c>
      <c r="I258" t="s">
        <v>1223</v>
      </c>
      <c r="N258" t="s">
        <v>3234</v>
      </c>
      <c r="O258" t="s">
        <v>2880</v>
      </c>
      <c r="P258" t="s">
        <v>62</v>
      </c>
      <c r="Q258" t="s">
        <v>63</v>
      </c>
      <c r="R258" t="s">
        <v>2823</v>
      </c>
      <c r="S258" t="s">
        <v>2907</v>
      </c>
      <c r="T258" t="str">
        <f t="shared" si="3"/>
        <v>SB_04650_5701p57.22</v>
      </c>
      <c r="U258" s="77">
        <f>VLOOKUP(T258,'3. Preventief onderhoud'!$K$7:$U$3003,2,FALSE)</f>
        <v>0</v>
      </c>
    </row>
    <row r="259" spans="1:21" x14ac:dyDescent="0.25">
      <c r="A259" t="s">
        <v>95</v>
      </c>
      <c r="C259" s="120">
        <v>45718</v>
      </c>
      <c r="D259" t="s">
        <v>63</v>
      </c>
      <c r="E259" t="s">
        <v>975</v>
      </c>
      <c r="F259">
        <v>4</v>
      </c>
      <c r="G259" t="s">
        <v>2325</v>
      </c>
      <c r="H259">
        <v>2</v>
      </c>
      <c r="I259" t="s">
        <v>1223</v>
      </c>
      <c r="N259" t="s">
        <v>3235</v>
      </c>
      <c r="O259" t="s">
        <v>2880</v>
      </c>
      <c r="P259" t="s">
        <v>62</v>
      </c>
      <c r="Q259" t="s">
        <v>63</v>
      </c>
      <c r="R259" t="s">
        <v>2823</v>
      </c>
      <c r="S259" t="s">
        <v>2907</v>
      </c>
      <c r="T259" t="str">
        <f t="shared" si="3"/>
        <v>SB_04652_5701p57.22</v>
      </c>
      <c r="U259" s="77">
        <f>VLOOKUP(T259,'3. Preventief onderhoud'!$K$7:$U$3003,2,FALSE)</f>
        <v>0</v>
      </c>
    </row>
    <row r="260" spans="1:21" x14ac:dyDescent="0.25">
      <c r="A260" t="s">
        <v>95</v>
      </c>
      <c r="C260" s="120">
        <v>45718</v>
      </c>
      <c r="D260" t="s">
        <v>63</v>
      </c>
      <c r="E260" t="s">
        <v>975</v>
      </c>
      <c r="F260">
        <v>4</v>
      </c>
      <c r="G260" t="s">
        <v>2326</v>
      </c>
      <c r="H260">
        <v>2</v>
      </c>
      <c r="I260" t="s">
        <v>2327</v>
      </c>
      <c r="N260" t="s">
        <v>3236</v>
      </c>
      <c r="O260" t="s">
        <v>2880</v>
      </c>
      <c r="P260" t="s">
        <v>62</v>
      </c>
      <c r="Q260" t="s">
        <v>63</v>
      </c>
      <c r="R260" t="s">
        <v>2823</v>
      </c>
      <c r="S260" t="s">
        <v>2907</v>
      </c>
      <c r="T260" t="str">
        <f t="shared" si="3"/>
        <v>SB_04654_5701p57.22</v>
      </c>
      <c r="U260" s="77">
        <f>VLOOKUP(T260,'3. Preventief onderhoud'!$K$7:$U$3003,2,FALSE)</f>
        <v>0</v>
      </c>
    </row>
    <row r="261" spans="1:21" x14ac:dyDescent="0.25">
      <c r="A261" t="s">
        <v>95</v>
      </c>
      <c r="C261" s="120">
        <v>45718</v>
      </c>
      <c r="D261" t="s">
        <v>63</v>
      </c>
      <c r="E261" t="s">
        <v>975</v>
      </c>
      <c r="F261">
        <v>4</v>
      </c>
      <c r="G261" t="s">
        <v>2328</v>
      </c>
      <c r="H261">
        <v>1</v>
      </c>
      <c r="I261" t="s">
        <v>2329</v>
      </c>
      <c r="J261" t="s">
        <v>3237</v>
      </c>
      <c r="N261" t="s">
        <v>2926</v>
      </c>
      <c r="O261" t="s">
        <v>2880</v>
      </c>
      <c r="P261" t="s">
        <v>62</v>
      </c>
      <c r="Q261" t="s">
        <v>63</v>
      </c>
      <c r="R261" t="s">
        <v>2823</v>
      </c>
      <c r="S261" t="s">
        <v>2907</v>
      </c>
      <c r="T261" t="str">
        <f t="shared" si="3"/>
        <v>SB_04726_5712p57.22</v>
      </c>
      <c r="U261" s="77">
        <f>VLOOKUP(T261,'3. Preventief onderhoud'!$K$7:$U$3003,2,FALSE)</f>
        <v>0</v>
      </c>
    </row>
    <row r="262" spans="1:21" x14ac:dyDescent="0.25">
      <c r="A262" t="s">
        <v>95</v>
      </c>
      <c r="B262" t="s">
        <v>3238</v>
      </c>
      <c r="C262" s="120">
        <v>45718</v>
      </c>
      <c r="D262" t="s">
        <v>63</v>
      </c>
      <c r="E262" t="s">
        <v>975</v>
      </c>
      <c r="F262">
        <v>4</v>
      </c>
      <c r="G262" t="s">
        <v>2330</v>
      </c>
      <c r="H262">
        <v>1</v>
      </c>
      <c r="I262" t="s">
        <v>2331</v>
      </c>
      <c r="J262" t="s">
        <v>3239</v>
      </c>
      <c r="N262" t="s">
        <v>2926</v>
      </c>
      <c r="O262" t="s">
        <v>2880</v>
      </c>
      <c r="P262" t="s">
        <v>62</v>
      </c>
      <c r="Q262" t="s">
        <v>63</v>
      </c>
      <c r="R262" t="s">
        <v>2823</v>
      </c>
      <c r="S262" t="s">
        <v>2907</v>
      </c>
      <c r="T262" t="str">
        <f t="shared" ref="T262:T325" si="4">CONCATENATE(G262,P262)</f>
        <v>SB_04726_5713p57.22</v>
      </c>
      <c r="U262" s="77">
        <f>VLOOKUP(T262,'3. Preventief onderhoud'!$K$7:$U$3003,2,FALSE)</f>
        <v>0</v>
      </c>
    </row>
    <row r="263" spans="1:21" x14ac:dyDescent="0.25">
      <c r="A263" t="s">
        <v>95</v>
      </c>
      <c r="B263" t="s">
        <v>3238</v>
      </c>
      <c r="C263" s="120">
        <v>45718</v>
      </c>
      <c r="D263" t="s">
        <v>63</v>
      </c>
      <c r="E263" t="s">
        <v>975</v>
      </c>
      <c r="F263">
        <v>4</v>
      </c>
      <c r="G263" t="s">
        <v>2332</v>
      </c>
      <c r="H263">
        <v>1</v>
      </c>
      <c r="I263" t="s">
        <v>2333</v>
      </c>
      <c r="J263" t="s">
        <v>3240</v>
      </c>
      <c r="N263" t="s">
        <v>2926</v>
      </c>
      <c r="O263" t="s">
        <v>2880</v>
      </c>
      <c r="P263" t="s">
        <v>62</v>
      </c>
      <c r="Q263" t="s">
        <v>63</v>
      </c>
      <c r="R263" t="s">
        <v>2823</v>
      </c>
      <c r="S263" t="s">
        <v>2907</v>
      </c>
      <c r="T263" t="str">
        <f t="shared" si="4"/>
        <v>SB_04726_5714p57.22</v>
      </c>
      <c r="U263" s="77">
        <f>VLOOKUP(T263,'3. Preventief onderhoud'!$K$7:$U$3003,2,FALSE)</f>
        <v>0</v>
      </c>
    </row>
    <row r="264" spans="1:21" x14ac:dyDescent="0.25">
      <c r="B264" t="s">
        <v>2951</v>
      </c>
      <c r="C264" s="120">
        <v>45719</v>
      </c>
      <c r="D264" t="s">
        <v>46</v>
      </c>
      <c r="E264" t="s">
        <v>575</v>
      </c>
      <c r="F264">
        <v>0</v>
      </c>
      <c r="G264" t="s">
        <v>1447</v>
      </c>
      <c r="H264">
        <v>1</v>
      </c>
      <c r="I264" t="s">
        <v>1133</v>
      </c>
      <c r="N264" t="s">
        <v>2952</v>
      </c>
      <c r="O264" t="s">
        <v>2830</v>
      </c>
      <c r="P264" t="s">
        <v>45</v>
      </c>
      <c r="Q264" t="s">
        <v>46</v>
      </c>
      <c r="R264" t="s">
        <v>2823</v>
      </c>
      <c r="T264" t="str">
        <f t="shared" si="4"/>
        <v>EG_00_02_5756p57.12</v>
      </c>
      <c r="U264" s="77">
        <f>VLOOKUP(T264,'3. Preventief onderhoud'!$K$7:$U$3003,2,FALSE)</f>
        <v>0</v>
      </c>
    </row>
    <row r="265" spans="1:21" x14ac:dyDescent="0.25">
      <c r="B265" t="s">
        <v>2951</v>
      </c>
      <c r="C265" s="120">
        <v>45719</v>
      </c>
      <c r="D265" t="s">
        <v>46</v>
      </c>
      <c r="E265" t="s">
        <v>575</v>
      </c>
      <c r="F265">
        <v>0</v>
      </c>
      <c r="G265" t="s">
        <v>1448</v>
      </c>
      <c r="H265">
        <v>1</v>
      </c>
      <c r="I265" t="s">
        <v>1133</v>
      </c>
      <c r="N265" t="s">
        <v>2952</v>
      </c>
      <c r="O265" t="s">
        <v>2830</v>
      </c>
      <c r="P265" t="s">
        <v>45</v>
      </c>
      <c r="Q265" t="s">
        <v>46</v>
      </c>
      <c r="R265" t="s">
        <v>2823</v>
      </c>
      <c r="T265" t="str">
        <f t="shared" si="4"/>
        <v>EG_00_02_5771p57.12</v>
      </c>
      <c r="U265" s="77">
        <f>VLOOKUP(T265,'3. Preventief onderhoud'!$K$7:$U$3003,2,FALSE)</f>
        <v>0</v>
      </c>
    </row>
    <row r="266" spans="1:21" x14ac:dyDescent="0.25">
      <c r="B266" t="s">
        <v>2951</v>
      </c>
      <c r="C266" s="120">
        <v>45719</v>
      </c>
      <c r="D266" t="s">
        <v>46</v>
      </c>
      <c r="E266" t="s">
        <v>575</v>
      </c>
      <c r="F266">
        <v>0</v>
      </c>
      <c r="G266" t="s">
        <v>1449</v>
      </c>
      <c r="H266">
        <v>1</v>
      </c>
      <c r="I266" t="s">
        <v>1133</v>
      </c>
      <c r="N266" t="s">
        <v>2952</v>
      </c>
      <c r="O266" t="s">
        <v>2830</v>
      </c>
      <c r="P266" t="s">
        <v>45</v>
      </c>
      <c r="Q266" t="s">
        <v>46</v>
      </c>
      <c r="R266" t="s">
        <v>2823</v>
      </c>
      <c r="T266" t="str">
        <f t="shared" si="4"/>
        <v>EG_00_02_5773p57.12</v>
      </c>
      <c r="U266" s="77">
        <f>VLOOKUP(T266,'3. Preventief onderhoud'!$K$7:$U$3003,2,FALSE)</f>
        <v>0</v>
      </c>
    </row>
    <row r="267" spans="1:21" x14ac:dyDescent="0.25">
      <c r="B267" t="s">
        <v>2953</v>
      </c>
      <c r="C267" s="120">
        <v>45719</v>
      </c>
      <c r="D267" t="s">
        <v>46</v>
      </c>
      <c r="E267" t="s">
        <v>575</v>
      </c>
      <c r="F267">
        <v>0</v>
      </c>
      <c r="G267" t="s">
        <v>1458</v>
      </c>
      <c r="H267">
        <v>1</v>
      </c>
      <c r="I267" t="s">
        <v>1133</v>
      </c>
      <c r="J267" t="s">
        <v>2954</v>
      </c>
      <c r="N267" t="s">
        <v>2857</v>
      </c>
      <c r="O267" t="s">
        <v>2830</v>
      </c>
      <c r="P267" t="s">
        <v>45</v>
      </c>
      <c r="Q267" t="s">
        <v>46</v>
      </c>
      <c r="R267" t="s">
        <v>2823</v>
      </c>
      <c r="T267" t="str">
        <f t="shared" si="4"/>
        <v>EG_00_14_5771p57.12</v>
      </c>
      <c r="U267" s="77">
        <f>VLOOKUP(T267,'3. Preventief onderhoud'!$K$7:$U$3003,2,FALSE)</f>
        <v>0</v>
      </c>
    </row>
    <row r="268" spans="1:21" x14ac:dyDescent="0.25">
      <c r="B268" t="s">
        <v>2953</v>
      </c>
      <c r="C268" s="120">
        <v>45719</v>
      </c>
      <c r="D268" t="s">
        <v>46</v>
      </c>
      <c r="E268" t="s">
        <v>575</v>
      </c>
      <c r="F268">
        <v>0</v>
      </c>
      <c r="G268" t="s">
        <v>1459</v>
      </c>
      <c r="H268">
        <v>1</v>
      </c>
      <c r="I268" t="s">
        <v>1133</v>
      </c>
      <c r="J268" t="s">
        <v>2955</v>
      </c>
      <c r="N268" t="s">
        <v>2857</v>
      </c>
      <c r="O268" t="s">
        <v>2830</v>
      </c>
      <c r="P268" t="s">
        <v>45</v>
      </c>
      <c r="Q268" t="s">
        <v>46</v>
      </c>
      <c r="R268" t="s">
        <v>2823</v>
      </c>
      <c r="T268" t="str">
        <f t="shared" si="4"/>
        <v>EG_00_14_5772p57.12</v>
      </c>
      <c r="U268" s="77">
        <f>VLOOKUP(T268,'3. Preventief onderhoud'!$K$7:$U$3003,2,FALSE)</f>
        <v>0</v>
      </c>
    </row>
    <row r="269" spans="1:21" x14ac:dyDescent="0.25">
      <c r="B269" t="s">
        <v>2956</v>
      </c>
      <c r="C269" s="120">
        <v>45719</v>
      </c>
      <c r="D269" t="s">
        <v>46</v>
      </c>
      <c r="E269" t="s">
        <v>575</v>
      </c>
      <c r="F269">
        <v>0</v>
      </c>
      <c r="G269" t="s">
        <v>1460</v>
      </c>
      <c r="H269">
        <v>1</v>
      </c>
      <c r="I269" t="s">
        <v>1133</v>
      </c>
      <c r="J269" t="s">
        <v>2957</v>
      </c>
      <c r="N269" t="s">
        <v>2857</v>
      </c>
      <c r="O269" t="s">
        <v>2830</v>
      </c>
      <c r="P269" t="s">
        <v>45</v>
      </c>
      <c r="Q269" t="s">
        <v>46</v>
      </c>
      <c r="R269" t="s">
        <v>2823</v>
      </c>
      <c r="T269" t="str">
        <f t="shared" si="4"/>
        <v>EG_00_14_5773p57.12</v>
      </c>
      <c r="U269" s="77">
        <f>VLOOKUP(T269,'3. Preventief onderhoud'!$K$7:$U$3003,2,FALSE)</f>
        <v>0</v>
      </c>
    </row>
    <row r="270" spans="1:21" x14ac:dyDescent="0.25">
      <c r="B270" t="s">
        <v>2956</v>
      </c>
      <c r="C270" s="120">
        <v>45719</v>
      </c>
      <c r="D270" t="s">
        <v>46</v>
      </c>
      <c r="E270" t="s">
        <v>575</v>
      </c>
      <c r="F270">
        <v>0</v>
      </c>
      <c r="G270" t="s">
        <v>1461</v>
      </c>
      <c r="H270">
        <v>1</v>
      </c>
      <c r="I270" t="s">
        <v>1133</v>
      </c>
      <c r="J270" t="s">
        <v>2958</v>
      </c>
      <c r="N270" t="s">
        <v>2857</v>
      </c>
      <c r="O270" t="s">
        <v>2830</v>
      </c>
      <c r="P270" t="s">
        <v>45</v>
      </c>
      <c r="Q270" t="s">
        <v>46</v>
      </c>
      <c r="R270" t="s">
        <v>2823</v>
      </c>
      <c r="T270" t="str">
        <f t="shared" si="4"/>
        <v>EG_00_14_5774p57.12</v>
      </c>
      <c r="U270" s="77">
        <f>VLOOKUP(T270,'3. Preventief onderhoud'!$K$7:$U$3003,2,FALSE)</f>
        <v>0</v>
      </c>
    </row>
    <row r="271" spans="1:21" x14ac:dyDescent="0.25">
      <c r="B271" t="s">
        <v>2953</v>
      </c>
      <c r="C271" s="120">
        <v>45719</v>
      </c>
      <c r="D271" t="s">
        <v>46</v>
      </c>
      <c r="E271" t="s">
        <v>575</v>
      </c>
      <c r="F271">
        <v>0</v>
      </c>
      <c r="G271" t="s">
        <v>1462</v>
      </c>
      <c r="H271">
        <v>1</v>
      </c>
      <c r="I271" t="s">
        <v>1133</v>
      </c>
      <c r="J271" t="s">
        <v>2959</v>
      </c>
      <c r="N271" t="s">
        <v>2857</v>
      </c>
      <c r="O271" t="s">
        <v>2830</v>
      </c>
      <c r="P271" t="s">
        <v>45</v>
      </c>
      <c r="Q271" t="s">
        <v>46</v>
      </c>
      <c r="R271" t="s">
        <v>2823</v>
      </c>
      <c r="T271" t="str">
        <f t="shared" si="4"/>
        <v>EG_00_14_5775p57.12</v>
      </c>
      <c r="U271" s="77">
        <f>VLOOKUP(T271,'3. Preventief onderhoud'!$K$7:$U$3003,2,FALSE)</f>
        <v>0</v>
      </c>
    </row>
    <row r="272" spans="1:21" x14ac:dyDescent="0.25">
      <c r="B272" t="s">
        <v>2953</v>
      </c>
      <c r="C272" s="120">
        <v>45719</v>
      </c>
      <c r="D272" t="s">
        <v>46</v>
      </c>
      <c r="E272" t="s">
        <v>575</v>
      </c>
      <c r="F272">
        <v>0</v>
      </c>
      <c r="G272" t="s">
        <v>1463</v>
      </c>
      <c r="H272">
        <v>1</v>
      </c>
      <c r="I272" t="s">
        <v>1133</v>
      </c>
      <c r="J272" t="s">
        <v>2960</v>
      </c>
      <c r="N272" t="s">
        <v>2857</v>
      </c>
      <c r="O272" t="s">
        <v>2830</v>
      </c>
      <c r="P272" t="s">
        <v>45</v>
      </c>
      <c r="Q272" t="s">
        <v>46</v>
      </c>
      <c r="R272" t="s">
        <v>2823</v>
      </c>
      <c r="T272" t="str">
        <f t="shared" si="4"/>
        <v>EG_00_14_5778p57.12</v>
      </c>
      <c r="U272" s="77">
        <f>VLOOKUP(T272,'3. Preventief onderhoud'!$K$7:$U$3003,2,FALSE)</f>
        <v>0</v>
      </c>
    </row>
    <row r="273" spans="1:21" x14ac:dyDescent="0.25">
      <c r="B273" t="s">
        <v>2953</v>
      </c>
      <c r="C273" s="120">
        <v>45719</v>
      </c>
      <c r="D273" t="s">
        <v>46</v>
      </c>
      <c r="E273" t="s">
        <v>575</v>
      </c>
      <c r="F273">
        <v>0</v>
      </c>
      <c r="G273" t="s">
        <v>1464</v>
      </c>
      <c r="H273">
        <v>1</v>
      </c>
      <c r="I273" t="s">
        <v>1133</v>
      </c>
      <c r="J273" t="s">
        <v>2961</v>
      </c>
      <c r="N273" t="s">
        <v>2857</v>
      </c>
      <c r="O273" t="s">
        <v>2830</v>
      </c>
      <c r="P273" t="s">
        <v>45</v>
      </c>
      <c r="Q273" t="s">
        <v>46</v>
      </c>
      <c r="R273" t="s">
        <v>2823</v>
      </c>
      <c r="T273" t="str">
        <f t="shared" si="4"/>
        <v>EG_00_14_5779p57.12</v>
      </c>
      <c r="U273" s="77">
        <f>VLOOKUP(T273,'3. Preventief onderhoud'!$K$7:$U$3003,2,FALSE)</f>
        <v>0</v>
      </c>
    </row>
    <row r="274" spans="1:21" x14ac:dyDescent="0.25">
      <c r="B274" t="s">
        <v>2953</v>
      </c>
      <c r="C274" s="120">
        <v>45719</v>
      </c>
      <c r="D274" t="s">
        <v>46</v>
      </c>
      <c r="E274" t="s">
        <v>575</v>
      </c>
      <c r="F274">
        <v>0</v>
      </c>
      <c r="G274" t="s">
        <v>1466</v>
      </c>
      <c r="H274">
        <v>1</v>
      </c>
      <c r="I274" t="s">
        <v>1133</v>
      </c>
      <c r="J274" t="s">
        <v>2962</v>
      </c>
      <c r="N274" t="s">
        <v>2963</v>
      </c>
      <c r="O274" t="s">
        <v>2830</v>
      </c>
      <c r="P274" t="s">
        <v>45</v>
      </c>
      <c r="Q274" t="s">
        <v>46</v>
      </c>
      <c r="R274" t="s">
        <v>2823</v>
      </c>
      <c r="T274" t="str">
        <f t="shared" si="4"/>
        <v>EG_00_18_5770p57.12</v>
      </c>
      <c r="U274" s="77">
        <f>VLOOKUP(T274,'3. Preventief onderhoud'!$K$7:$U$3003,2,FALSE)</f>
        <v>0</v>
      </c>
    </row>
    <row r="275" spans="1:21" x14ac:dyDescent="0.25">
      <c r="B275" t="s">
        <v>2953</v>
      </c>
      <c r="C275" s="120">
        <v>45719</v>
      </c>
      <c r="D275" t="s">
        <v>46</v>
      </c>
      <c r="E275" t="s">
        <v>575</v>
      </c>
      <c r="F275">
        <v>0</v>
      </c>
      <c r="G275" t="s">
        <v>1467</v>
      </c>
      <c r="H275">
        <v>1</v>
      </c>
      <c r="I275" t="s">
        <v>1133</v>
      </c>
      <c r="J275" t="s">
        <v>2964</v>
      </c>
      <c r="N275" t="s">
        <v>2963</v>
      </c>
      <c r="O275" t="s">
        <v>2830</v>
      </c>
      <c r="P275" t="s">
        <v>45</v>
      </c>
      <c r="Q275" t="s">
        <v>46</v>
      </c>
      <c r="R275" t="s">
        <v>2823</v>
      </c>
      <c r="T275" t="str">
        <f t="shared" si="4"/>
        <v>EG_00_18_5771p57.12</v>
      </c>
      <c r="U275" s="77">
        <f>VLOOKUP(T275,'3. Preventief onderhoud'!$K$7:$U$3003,2,FALSE)</f>
        <v>0</v>
      </c>
    </row>
    <row r="276" spans="1:21" x14ac:dyDescent="0.25">
      <c r="B276" t="s">
        <v>2953</v>
      </c>
      <c r="C276" s="120">
        <v>45719</v>
      </c>
      <c r="D276" t="s">
        <v>46</v>
      </c>
      <c r="E276" t="s">
        <v>575</v>
      </c>
      <c r="F276">
        <v>0</v>
      </c>
      <c r="G276" t="s">
        <v>1468</v>
      </c>
      <c r="H276">
        <v>1</v>
      </c>
      <c r="I276" t="s">
        <v>1133</v>
      </c>
      <c r="J276" t="s">
        <v>2965</v>
      </c>
      <c r="N276" t="s">
        <v>2966</v>
      </c>
      <c r="O276" t="s">
        <v>2830</v>
      </c>
      <c r="P276" t="s">
        <v>45</v>
      </c>
      <c r="Q276" t="s">
        <v>46</v>
      </c>
      <c r="R276" t="s">
        <v>2823</v>
      </c>
      <c r="T276" t="str">
        <f t="shared" si="4"/>
        <v>EG_00_18_5772p57.12</v>
      </c>
      <c r="U276" s="77">
        <f>VLOOKUP(T276,'3. Preventief onderhoud'!$K$7:$U$3003,2,FALSE)</f>
        <v>0</v>
      </c>
    </row>
    <row r="277" spans="1:21" x14ac:dyDescent="0.25">
      <c r="B277" t="s">
        <v>2953</v>
      </c>
      <c r="C277" s="120">
        <v>45719</v>
      </c>
      <c r="D277" t="s">
        <v>46</v>
      </c>
      <c r="E277" t="s">
        <v>575</v>
      </c>
      <c r="F277">
        <v>0</v>
      </c>
      <c r="G277" t="s">
        <v>1469</v>
      </c>
      <c r="H277">
        <v>1</v>
      </c>
      <c r="I277" t="s">
        <v>1133</v>
      </c>
      <c r="J277" t="s">
        <v>2967</v>
      </c>
      <c r="N277" t="s">
        <v>2966</v>
      </c>
      <c r="O277" t="s">
        <v>2830</v>
      </c>
      <c r="P277" t="s">
        <v>45</v>
      </c>
      <c r="Q277" t="s">
        <v>46</v>
      </c>
      <c r="R277" t="s">
        <v>2823</v>
      </c>
      <c r="T277" t="str">
        <f t="shared" si="4"/>
        <v>EG_00_18_5774p57.12</v>
      </c>
      <c r="U277" s="77">
        <f>VLOOKUP(T277,'3. Preventief onderhoud'!$K$7:$U$3003,2,FALSE)</f>
        <v>0</v>
      </c>
    </row>
    <row r="278" spans="1:21" x14ac:dyDescent="0.25">
      <c r="C278" s="120">
        <v>45719</v>
      </c>
      <c r="D278" t="s">
        <v>46</v>
      </c>
      <c r="E278" t="s">
        <v>575</v>
      </c>
      <c r="F278">
        <v>0</v>
      </c>
      <c r="G278" t="s">
        <v>1470</v>
      </c>
      <c r="H278">
        <v>1</v>
      </c>
      <c r="I278" t="s">
        <v>1471</v>
      </c>
      <c r="N278" t="s">
        <v>2968</v>
      </c>
      <c r="O278" t="s">
        <v>2830</v>
      </c>
      <c r="P278" t="s">
        <v>45</v>
      </c>
      <c r="Q278" t="s">
        <v>46</v>
      </c>
      <c r="R278" t="s">
        <v>2823</v>
      </c>
      <c r="T278" t="str">
        <f t="shared" si="4"/>
        <v>EG_00_18_5775p57.12</v>
      </c>
      <c r="U278" s="77">
        <f>VLOOKUP(T278,'3. Preventief onderhoud'!$K$7:$U$3003,2,FALSE)</f>
        <v>0</v>
      </c>
    </row>
    <row r="279" spans="1:21" x14ac:dyDescent="0.25">
      <c r="C279" s="120">
        <v>45719</v>
      </c>
      <c r="D279" t="s">
        <v>46</v>
      </c>
      <c r="E279" t="s">
        <v>956</v>
      </c>
      <c r="F279">
        <v>8</v>
      </c>
      <c r="G279" t="s">
        <v>2232</v>
      </c>
      <c r="H279">
        <v>1</v>
      </c>
      <c r="I279" t="s">
        <v>1133</v>
      </c>
      <c r="L279" t="s">
        <v>2890</v>
      </c>
      <c r="N279" t="s">
        <v>3241</v>
      </c>
      <c r="O279" t="s">
        <v>2887</v>
      </c>
      <c r="P279" t="s">
        <v>45</v>
      </c>
      <c r="Q279" t="s">
        <v>46</v>
      </c>
      <c r="R279" t="s">
        <v>2823</v>
      </c>
      <c r="T279" t="str">
        <f t="shared" si="4"/>
        <v>RG_08_25_5701p57.12</v>
      </c>
      <c r="U279" s="77">
        <f>VLOOKUP(T279,'3. Preventief onderhoud'!$K$7:$U$3003,2,FALSE)</f>
        <v>0</v>
      </c>
    </row>
    <row r="280" spans="1:21" x14ac:dyDescent="0.25">
      <c r="C280" s="120">
        <v>45719</v>
      </c>
      <c r="D280" t="s">
        <v>46</v>
      </c>
      <c r="E280" t="s">
        <v>956</v>
      </c>
      <c r="F280">
        <v>9</v>
      </c>
      <c r="G280" t="s">
        <v>2234</v>
      </c>
      <c r="H280">
        <v>1</v>
      </c>
      <c r="I280" t="s">
        <v>1133</v>
      </c>
      <c r="L280" t="s">
        <v>2890</v>
      </c>
      <c r="N280" t="s">
        <v>3242</v>
      </c>
      <c r="O280" t="s">
        <v>2887</v>
      </c>
      <c r="P280" t="s">
        <v>45</v>
      </c>
      <c r="Q280" t="s">
        <v>46</v>
      </c>
      <c r="R280" t="s">
        <v>2823</v>
      </c>
      <c r="T280" t="str">
        <f t="shared" si="4"/>
        <v>RG_09_25_5702p57.12</v>
      </c>
      <c r="U280" s="77">
        <f>VLOOKUP(T280,'3. Preventief onderhoud'!$K$7:$U$3003,2,FALSE)</f>
        <v>0</v>
      </c>
    </row>
    <row r="281" spans="1:21" x14ac:dyDescent="0.25">
      <c r="C281" s="120">
        <v>45719</v>
      </c>
      <c r="D281" t="s">
        <v>46</v>
      </c>
      <c r="E281" t="s">
        <v>956</v>
      </c>
      <c r="F281">
        <v>10</v>
      </c>
      <c r="G281" t="s">
        <v>2237</v>
      </c>
      <c r="H281">
        <v>1</v>
      </c>
      <c r="I281" t="s">
        <v>1133</v>
      </c>
      <c r="L281" t="s">
        <v>2890</v>
      </c>
      <c r="N281" t="s">
        <v>3243</v>
      </c>
      <c r="O281" t="s">
        <v>2887</v>
      </c>
      <c r="P281" t="s">
        <v>45</v>
      </c>
      <c r="Q281" t="s">
        <v>46</v>
      </c>
      <c r="R281" t="s">
        <v>2823</v>
      </c>
      <c r="T281" t="str">
        <f t="shared" si="4"/>
        <v>RG_10_25_5701p57.12</v>
      </c>
      <c r="U281" s="77">
        <f>VLOOKUP(T281,'3. Preventief onderhoud'!$K$7:$U$3003,2,FALSE)</f>
        <v>0</v>
      </c>
    </row>
    <row r="282" spans="1:21" x14ac:dyDescent="0.25">
      <c r="C282" s="120">
        <v>45719</v>
      </c>
      <c r="D282" t="s">
        <v>46</v>
      </c>
      <c r="E282" t="s">
        <v>956</v>
      </c>
      <c r="F282">
        <v>11</v>
      </c>
      <c r="G282" t="s">
        <v>2241</v>
      </c>
      <c r="H282">
        <v>1</v>
      </c>
      <c r="I282" t="s">
        <v>1133</v>
      </c>
      <c r="L282" t="s">
        <v>2890</v>
      </c>
      <c r="N282" t="s">
        <v>3244</v>
      </c>
      <c r="O282" t="s">
        <v>2887</v>
      </c>
      <c r="P282" t="s">
        <v>45</v>
      </c>
      <c r="Q282" t="s">
        <v>46</v>
      </c>
      <c r="R282" t="s">
        <v>2823</v>
      </c>
      <c r="T282" t="str">
        <f t="shared" si="4"/>
        <v>RG_11_25_5701p57.12</v>
      </c>
      <c r="U282" s="77">
        <f>VLOOKUP(T282,'3. Preventief onderhoud'!$K$7:$U$3003,2,FALSE)</f>
        <v>0</v>
      </c>
    </row>
    <row r="283" spans="1:21" x14ac:dyDescent="0.25">
      <c r="C283" s="120">
        <v>45719</v>
      </c>
      <c r="D283" t="s">
        <v>46</v>
      </c>
      <c r="E283" t="s">
        <v>956</v>
      </c>
      <c r="F283">
        <v>12</v>
      </c>
      <c r="G283" t="s">
        <v>2242</v>
      </c>
      <c r="H283">
        <v>1</v>
      </c>
      <c r="I283" t="s">
        <v>1133</v>
      </c>
      <c r="L283" t="s">
        <v>2890</v>
      </c>
      <c r="N283" t="s">
        <v>3245</v>
      </c>
      <c r="O283" t="s">
        <v>2887</v>
      </c>
      <c r="P283" t="s">
        <v>45</v>
      </c>
      <c r="Q283" t="s">
        <v>46</v>
      </c>
      <c r="R283" t="s">
        <v>2823</v>
      </c>
      <c r="T283" t="str">
        <f t="shared" si="4"/>
        <v>RG_12_25_5701p57.12</v>
      </c>
      <c r="U283" s="77">
        <f>VLOOKUP(T283,'3. Preventief onderhoud'!$K$7:$U$3003,2,FALSE)</f>
        <v>0</v>
      </c>
    </row>
    <row r="284" spans="1:21" x14ac:dyDescent="0.25">
      <c r="A284" t="s">
        <v>106</v>
      </c>
      <c r="C284" s="120">
        <v>45726</v>
      </c>
      <c r="D284" t="s">
        <v>1139</v>
      </c>
      <c r="E284" t="s">
        <v>288</v>
      </c>
      <c r="F284">
        <v>0</v>
      </c>
      <c r="G284" t="s">
        <v>1367</v>
      </c>
      <c r="H284">
        <v>24</v>
      </c>
      <c r="I284" t="s">
        <v>1368</v>
      </c>
      <c r="O284" t="s">
        <v>2830</v>
      </c>
      <c r="P284" t="s">
        <v>39</v>
      </c>
      <c r="Q284" t="s">
        <v>1139</v>
      </c>
      <c r="R284" t="s">
        <v>2823</v>
      </c>
      <c r="S284" t="s">
        <v>2969</v>
      </c>
      <c r="T284" t="str">
        <f t="shared" si="4"/>
        <v>CE_00XXX_5701p57.08</v>
      </c>
      <c r="U284" s="77">
        <f>VLOOKUP(T284,'3. Preventief onderhoud'!$K$7:$U$3003,2,FALSE)</f>
        <v>0</v>
      </c>
    </row>
    <row r="285" spans="1:21" x14ac:dyDescent="0.25">
      <c r="A285" t="s">
        <v>95</v>
      </c>
      <c r="C285" s="120">
        <v>45726</v>
      </c>
      <c r="D285" t="s">
        <v>1139</v>
      </c>
      <c r="E285" t="s">
        <v>575</v>
      </c>
      <c r="F285">
        <v>0</v>
      </c>
      <c r="G285" t="s">
        <v>1456</v>
      </c>
      <c r="H285">
        <v>1</v>
      </c>
      <c r="I285" t="s">
        <v>1457</v>
      </c>
      <c r="N285" t="s">
        <v>2970</v>
      </c>
      <c r="O285" t="s">
        <v>2830</v>
      </c>
      <c r="P285" t="s">
        <v>39</v>
      </c>
      <c r="Q285" t="s">
        <v>1139</v>
      </c>
      <c r="R285" t="s">
        <v>2823</v>
      </c>
      <c r="S285" t="s">
        <v>2971</v>
      </c>
      <c r="T285" t="str">
        <f t="shared" si="4"/>
        <v>EG_00_14_5756p57.08</v>
      </c>
      <c r="U285" s="77">
        <f>VLOOKUP(T285,'3. Preventief onderhoud'!$K$7:$U$3003,2,FALSE)</f>
        <v>0</v>
      </c>
    </row>
    <row r="286" spans="1:21" x14ac:dyDescent="0.25">
      <c r="A286" t="s">
        <v>106</v>
      </c>
      <c r="C286" s="120">
        <v>45740</v>
      </c>
      <c r="D286" t="s">
        <v>1139</v>
      </c>
      <c r="E286" t="s">
        <v>288</v>
      </c>
      <c r="F286">
        <v>0</v>
      </c>
      <c r="G286" t="s">
        <v>1367</v>
      </c>
      <c r="H286">
        <v>24</v>
      </c>
      <c r="I286" t="s">
        <v>1368</v>
      </c>
      <c r="O286" t="s">
        <v>2830</v>
      </c>
      <c r="P286" t="s">
        <v>39</v>
      </c>
      <c r="Q286" t="s">
        <v>1139</v>
      </c>
      <c r="R286" t="s">
        <v>2823</v>
      </c>
      <c r="S286" t="s">
        <v>2969</v>
      </c>
      <c r="T286" t="str">
        <f t="shared" si="4"/>
        <v>CE_00XXX_5701p57.08</v>
      </c>
      <c r="U286" s="77">
        <f>VLOOKUP(T286,'3. Preventief onderhoud'!$K$7:$U$3003,2,FALSE)</f>
        <v>0</v>
      </c>
    </row>
    <row r="287" spans="1:21" x14ac:dyDescent="0.25">
      <c r="A287" t="s">
        <v>112</v>
      </c>
      <c r="C287" s="120">
        <v>45748</v>
      </c>
      <c r="D287" t="s">
        <v>1139</v>
      </c>
      <c r="E287" t="s">
        <v>96</v>
      </c>
      <c r="F287" t="s">
        <v>1134</v>
      </c>
      <c r="G287" t="s">
        <v>1137</v>
      </c>
      <c r="H287">
        <v>44</v>
      </c>
      <c r="I287" t="s">
        <v>1138</v>
      </c>
      <c r="O287" t="s">
        <v>2830</v>
      </c>
      <c r="P287" t="s">
        <v>39</v>
      </c>
      <c r="Q287" t="s">
        <v>1139</v>
      </c>
      <c r="R287" t="s">
        <v>2823</v>
      </c>
      <c r="S287" t="s">
        <v>3246</v>
      </c>
      <c r="T287" t="str">
        <f t="shared" si="4"/>
        <v>AE__AXXX_5702p57.08</v>
      </c>
      <c r="U287" s="77">
        <f>VLOOKUP(T287,'3. Preventief onderhoud'!$K$7:$U$3003,2,FALSE)</f>
        <v>0</v>
      </c>
    </row>
    <row r="288" spans="1:21" x14ac:dyDescent="0.25">
      <c r="A288" t="s">
        <v>95</v>
      </c>
      <c r="B288" t="s">
        <v>3247</v>
      </c>
      <c r="C288" s="120">
        <v>45748</v>
      </c>
      <c r="D288" t="s">
        <v>58</v>
      </c>
      <c r="E288" t="s">
        <v>96</v>
      </c>
      <c r="F288" t="s">
        <v>88</v>
      </c>
      <c r="G288" t="s">
        <v>97</v>
      </c>
      <c r="H288">
        <v>1</v>
      </c>
      <c r="I288" t="s">
        <v>98</v>
      </c>
      <c r="J288" t="s">
        <v>3248</v>
      </c>
      <c r="K288" t="s">
        <v>3249</v>
      </c>
      <c r="L288" t="s">
        <v>3250</v>
      </c>
      <c r="M288" t="s">
        <v>3251</v>
      </c>
      <c r="O288" t="s">
        <v>2830</v>
      </c>
      <c r="P288" t="s">
        <v>57</v>
      </c>
      <c r="Q288" t="s">
        <v>58</v>
      </c>
      <c r="R288" t="s">
        <v>2823</v>
      </c>
      <c r="S288" t="s">
        <v>3252</v>
      </c>
      <c r="T288" t="str">
        <f t="shared" si="4"/>
        <v>AE__DXXX_5701p57.20</v>
      </c>
      <c r="U288" s="77">
        <f>VLOOKUP(T288,'3. Preventief onderhoud'!$K$7:$U$3003,2,FALSE)</f>
        <v>0</v>
      </c>
    </row>
    <row r="289" spans="1:21" x14ac:dyDescent="0.25">
      <c r="A289" t="s">
        <v>112</v>
      </c>
      <c r="B289" t="s">
        <v>3253</v>
      </c>
      <c r="C289" s="120">
        <v>45748</v>
      </c>
      <c r="D289" t="s">
        <v>63</v>
      </c>
      <c r="E289" t="s">
        <v>96</v>
      </c>
      <c r="F289" t="s">
        <v>88</v>
      </c>
      <c r="G289" t="s">
        <v>1140</v>
      </c>
      <c r="H289">
        <v>4</v>
      </c>
      <c r="I289" t="s">
        <v>1141</v>
      </c>
      <c r="J289" t="s">
        <v>3254</v>
      </c>
      <c r="L289" t="s">
        <v>3255</v>
      </c>
      <c r="O289" t="s">
        <v>2830</v>
      </c>
      <c r="P289" t="s">
        <v>62</v>
      </c>
      <c r="Q289" t="s">
        <v>63</v>
      </c>
      <c r="R289" t="s">
        <v>2823</v>
      </c>
      <c r="S289" t="s">
        <v>3246</v>
      </c>
      <c r="T289" t="str">
        <f t="shared" si="4"/>
        <v>AE__DXXX_5702p57.22</v>
      </c>
      <c r="U289" s="77">
        <f>VLOOKUP(T289,'3. Preventief onderhoud'!$K$7:$U$3003,2,FALSE)</f>
        <v>0</v>
      </c>
    </row>
    <row r="290" spans="1:21" x14ac:dyDescent="0.25">
      <c r="A290" t="s">
        <v>95</v>
      </c>
      <c r="B290" t="s">
        <v>3256</v>
      </c>
      <c r="C290" s="120">
        <v>45748</v>
      </c>
      <c r="D290" t="s">
        <v>58</v>
      </c>
      <c r="E290" t="s">
        <v>96</v>
      </c>
      <c r="F290">
        <v>4</v>
      </c>
      <c r="G290" t="s">
        <v>100</v>
      </c>
      <c r="H290">
        <v>1</v>
      </c>
      <c r="I290" t="s">
        <v>101</v>
      </c>
      <c r="J290" t="s">
        <v>3257</v>
      </c>
      <c r="K290" t="s">
        <v>3258</v>
      </c>
      <c r="M290" t="s">
        <v>3251</v>
      </c>
      <c r="N290" t="s">
        <v>3259</v>
      </c>
      <c r="O290" t="s">
        <v>2830</v>
      </c>
      <c r="P290" t="s">
        <v>57</v>
      </c>
      <c r="Q290" t="s">
        <v>58</v>
      </c>
      <c r="R290" t="s">
        <v>2823</v>
      </c>
      <c r="S290" t="s">
        <v>3252</v>
      </c>
      <c r="T290" t="str">
        <f t="shared" si="4"/>
        <v>AE_04_20_5701p57.20</v>
      </c>
      <c r="U290" s="77">
        <f>VLOOKUP(T290,'3. Preventief onderhoud'!$K$7:$U$3003,2,FALSE)</f>
        <v>0</v>
      </c>
    </row>
    <row r="291" spans="1:21" x14ac:dyDescent="0.25">
      <c r="A291" t="s">
        <v>95</v>
      </c>
      <c r="B291" t="s">
        <v>3247</v>
      </c>
      <c r="C291" s="120">
        <v>45748</v>
      </c>
      <c r="D291" t="s">
        <v>58</v>
      </c>
      <c r="E291" t="s">
        <v>96</v>
      </c>
      <c r="F291">
        <v>4</v>
      </c>
      <c r="G291" t="s">
        <v>102</v>
      </c>
      <c r="H291">
        <v>1</v>
      </c>
      <c r="I291" t="s">
        <v>103</v>
      </c>
      <c r="J291" t="s">
        <v>3260</v>
      </c>
      <c r="K291" t="s">
        <v>3261</v>
      </c>
      <c r="M291" t="s">
        <v>3251</v>
      </c>
      <c r="N291" t="s">
        <v>3259</v>
      </c>
      <c r="O291" t="s">
        <v>2830</v>
      </c>
      <c r="P291" t="s">
        <v>57</v>
      </c>
      <c r="Q291" t="s">
        <v>58</v>
      </c>
      <c r="R291" t="s">
        <v>2823</v>
      </c>
      <c r="S291" t="s">
        <v>3252</v>
      </c>
      <c r="T291" t="str">
        <f t="shared" si="4"/>
        <v>AE_04_20_5702p57.20</v>
      </c>
      <c r="U291" s="77">
        <f>VLOOKUP(T291,'3. Preventief onderhoud'!$K$7:$U$3003,2,FALSE)</f>
        <v>0</v>
      </c>
    </row>
    <row r="292" spans="1:21" x14ac:dyDescent="0.25">
      <c r="A292" t="s">
        <v>95</v>
      </c>
      <c r="B292" t="s">
        <v>3256</v>
      </c>
      <c r="C292" s="120">
        <v>45748</v>
      </c>
      <c r="D292" t="s">
        <v>58</v>
      </c>
      <c r="E292" t="s">
        <v>96</v>
      </c>
      <c r="F292">
        <v>4</v>
      </c>
      <c r="G292" t="s">
        <v>104</v>
      </c>
      <c r="H292">
        <v>1</v>
      </c>
      <c r="I292" t="s">
        <v>105</v>
      </c>
      <c r="J292" t="s">
        <v>3262</v>
      </c>
      <c r="K292" t="s">
        <v>3261</v>
      </c>
      <c r="M292" t="s">
        <v>3251</v>
      </c>
      <c r="N292" t="s">
        <v>3259</v>
      </c>
      <c r="O292" t="s">
        <v>2830</v>
      </c>
      <c r="P292" t="s">
        <v>57</v>
      </c>
      <c r="Q292" t="s">
        <v>58</v>
      </c>
      <c r="R292" t="s">
        <v>2823</v>
      </c>
      <c r="S292" t="s">
        <v>3252</v>
      </c>
      <c r="T292" t="str">
        <f t="shared" si="4"/>
        <v>AE_04_20_5703p57.20</v>
      </c>
      <c r="U292" s="77">
        <f>VLOOKUP(T292,'3. Preventief onderhoud'!$K$7:$U$3003,2,FALSE)</f>
        <v>0</v>
      </c>
    </row>
    <row r="293" spans="1:21" x14ac:dyDescent="0.25">
      <c r="A293" t="s">
        <v>95</v>
      </c>
      <c r="B293" t="s">
        <v>3263</v>
      </c>
      <c r="C293" s="120">
        <v>45748</v>
      </c>
      <c r="D293" t="s">
        <v>58</v>
      </c>
      <c r="E293" t="s">
        <v>288</v>
      </c>
      <c r="F293">
        <v>1</v>
      </c>
      <c r="G293" t="s">
        <v>289</v>
      </c>
      <c r="H293">
        <v>1</v>
      </c>
      <c r="I293" t="s">
        <v>290</v>
      </c>
      <c r="J293" t="s">
        <v>3264</v>
      </c>
      <c r="K293" t="s">
        <v>3265</v>
      </c>
      <c r="L293" t="s">
        <v>2836</v>
      </c>
      <c r="N293" t="s">
        <v>2854</v>
      </c>
      <c r="O293" t="s">
        <v>2830</v>
      </c>
      <c r="P293" t="s">
        <v>57</v>
      </c>
      <c r="Q293" t="s">
        <v>58</v>
      </c>
      <c r="R293" t="s">
        <v>2823</v>
      </c>
      <c r="S293" t="s">
        <v>3266</v>
      </c>
      <c r="T293" t="str">
        <f t="shared" si="4"/>
        <v>CE_01101_5701p57.20</v>
      </c>
      <c r="U293" s="77">
        <f>VLOOKUP(T293,'3. Preventief onderhoud'!$K$7:$U$3003,2,FALSE)</f>
        <v>0</v>
      </c>
    </row>
    <row r="294" spans="1:21" x14ac:dyDescent="0.25">
      <c r="A294" t="s">
        <v>95</v>
      </c>
      <c r="B294" t="s">
        <v>3267</v>
      </c>
      <c r="C294" s="120">
        <v>45748</v>
      </c>
      <c r="D294" t="s">
        <v>58</v>
      </c>
      <c r="E294" t="s">
        <v>288</v>
      </c>
      <c r="F294">
        <v>1</v>
      </c>
      <c r="G294" t="s">
        <v>292</v>
      </c>
      <c r="H294">
        <v>1</v>
      </c>
      <c r="I294" t="s">
        <v>293</v>
      </c>
      <c r="J294" t="s">
        <v>3268</v>
      </c>
      <c r="K294" t="s">
        <v>3269</v>
      </c>
      <c r="L294" t="s">
        <v>2836</v>
      </c>
      <c r="N294" t="s">
        <v>2854</v>
      </c>
      <c r="O294" t="s">
        <v>2830</v>
      </c>
      <c r="P294" t="s">
        <v>57</v>
      </c>
      <c r="Q294" t="s">
        <v>58</v>
      </c>
      <c r="R294" t="s">
        <v>2823</v>
      </c>
      <c r="S294" t="s">
        <v>3266</v>
      </c>
      <c r="T294" t="str">
        <f t="shared" si="4"/>
        <v>CE_01101_5702p57.20</v>
      </c>
      <c r="U294" s="77">
        <f>VLOOKUP(T294,'3. Preventief onderhoud'!$K$7:$U$3003,2,FALSE)</f>
        <v>0</v>
      </c>
    </row>
    <row r="295" spans="1:21" x14ac:dyDescent="0.25">
      <c r="A295" t="s">
        <v>95</v>
      </c>
      <c r="B295" t="s">
        <v>3270</v>
      </c>
      <c r="C295" s="120">
        <v>45748</v>
      </c>
      <c r="D295" t="s">
        <v>58</v>
      </c>
      <c r="E295" t="s">
        <v>288</v>
      </c>
      <c r="F295">
        <v>1</v>
      </c>
      <c r="G295" t="s">
        <v>295</v>
      </c>
      <c r="H295">
        <v>1</v>
      </c>
      <c r="I295" t="s">
        <v>296</v>
      </c>
      <c r="J295" t="s">
        <v>3271</v>
      </c>
      <c r="K295" t="s">
        <v>3272</v>
      </c>
      <c r="L295" t="s">
        <v>2836</v>
      </c>
      <c r="M295" t="s">
        <v>3273</v>
      </c>
      <c r="N295" t="s">
        <v>2854</v>
      </c>
      <c r="O295" t="s">
        <v>2830</v>
      </c>
      <c r="P295" t="s">
        <v>57</v>
      </c>
      <c r="Q295" t="s">
        <v>58</v>
      </c>
      <c r="R295" t="s">
        <v>2823</v>
      </c>
      <c r="S295" t="s">
        <v>3266</v>
      </c>
      <c r="T295" t="str">
        <f t="shared" si="4"/>
        <v>CE_01101_5703p57.20</v>
      </c>
      <c r="U295" s="77">
        <f>VLOOKUP(T295,'3. Preventief onderhoud'!$K$7:$U$3003,2,FALSE)</f>
        <v>0</v>
      </c>
    </row>
    <row r="296" spans="1:21" x14ac:dyDescent="0.25">
      <c r="A296" t="s">
        <v>95</v>
      </c>
      <c r="B296" t="s">
        <v>3274</v>
      </c>
      <c r="C296" s="120">
        <v>45748</v>
      </c>
      <c r="D296" t="s">
        <v>58</v>
      </c>
      <c r="E296" t="s">
        <v>288</v>
      </c>
      <c r="F296">
        <v>1</v>
      </c>
      <c r="G296" t="s">
        <v>298</v>
      </c>
      <c r="H296">
        <v>1</v>
      </c>
      <c r="I296" t="s">
        <v>299</v>
      </c>
      <c r="J296" t="s">
        <v>3275</v>
      </c>
      <c r="K296" t="s">
        <v>3276</v>
      </c>
      <c r="L296" t="s">
        <v>2836</v>
      </c>
      <c r="N296" t="s">
        <v>2854</v>
      </c>
      <c r="O296" t="s">
        <v>2830</v>
      </c>
      <c r="P296" t="s">
        <v>57</v>
      </c>
      <c r="Q296" t="s">
        <v>58</v>
      </c>
      <c r="R296" t="s">
        <v>2823</v>
      </c>
      <c r="S296" t="s">
        <v>3266</v>
      </c>
      <c r="T296" t="str">
        <f t="shared" si="4"/>
        <v>CE_01101_5704p57.20</v>
      </c>
      <c r="U296" s="77">
        <f>VLOOKUP(T296,'3. Preventief onderhoud'!$K$7:$U$3003,2,FALSE)</f>
        <v>0</v>
      </c>
    </row>
    <row r="297" spans="1:21" x14ac:dyDescent="0.25">
      <c r="A297" t="s">
        <v>106</v>
      </c>
      <c r="B297" t="s">
        <v>3277</v>
      </c>
      <c r="C297" s="120">
        <v>45748</v>
      </c>
      <c r="D297" t="s">
        <v>58</v>
      </c>
      <c r="E297" t="s">
        <v>288</v>
      </c>
      <c r="F297">
        <v>1</v>
      </c>
      <c r="G297" t="s">
        <v>301</v>
      </c>
      <c r="H297">
        <v>1</v>
      </c>
      <c r="I297" t="s">
        <v>302</v>
      </c>
      <c r="J297" t="s">
        <v>3278</v>
      </c>
      <c r="K297" t="s">
        <v>3279</v>
      </c>
      <c r="L297" t="s">
        <v>2836</v>
      </c>
      <c r="N297" t="s">
        <v>2854</v>
      </c>
      <c r="O297" t="s">
        <v>2830</v>
      </c>
      <c r="P297" t="s">
        <v>57</v>
      </c>
      <c r="Q297" t="s">
        <v>58</v>
      </c>
      <c r="R297" t="s">
        <v>2823</v>
      </c>
      <c r="S297" t="s">
        <v>3266</v>
      </c>
      <c r="T297" t="str">
        <f t="shared" si="4"/>
        <v>CE_01101_5705p57.20</v>
      </c>
      <c r="U297" s="77">
        <f>VLOOKUP(T297,'3. Preventief onderhoud'!$K$7:$U$3003,2,FALSE)</f>
        <v>0</v>
      </c>
    </row>
    <row r="298" spans="1:21" x14ac:dyDescent="0.25">
      <c r="A298" t="s">
        <v>95</v>
      </c>
      <c r="B298" t="s">
        <v>3280</v>
      </c>
      <c r="C298" s="120">
        <v>45748</v>
      </c>
      <c r="D298" t="s">
        <v>58</v>
      </c>
      <c r="E298" t="s">
        <v>288</v>
      </c>
      <c r="F298">
        <v>1</v>
      </c>
      <c r="G298" t="s">
        <v>303</v>
      </c>
      <c r="H298">
        <v>1</v>
      </c>
      <c r="I298" t="s">
        <v>304</v>
      </c>
      <c r="J298" t="s">
        <v>3281</v>
      </c>
      <c r="K298" t="s">
        <v>3282</v>
      </c>
      <c r="L298" t="s">
        <v>2836</v>
      </c>
      <c r="N298" t="s">
        <v>3283</v>
      </c>
      <c r="O298" t="s">
        <v>2830</v>
      </c>
      <c r="P298" t="s">
        <v>57</v>
      </c>
      <c r="Q298" t="s">
        <v>58</v>
      </c>
      <c r="R298" t="s">
        <v>2823</v>
      </c>
      <c r="S298" t="s">
        <v>3266</v>
      </c>
      <c r="T298" t="str">
        <f t="shared" si="4"/>
        <v>CE_01157_5701p57.20</v>
      </c>
      <c r="U298" s="77">
        <f>VLOOKUP(T298,'3. Preventief onderhoud'!$K$7:$U$3003,2,FALSE)</f>
        <v>0</v>
      </c>
    </row>
    <row r="299" spans="1:21" x14ac:dyDescent="0.25">
      <c r="A299" t="s">
        <v>95</v>
      </c>
      <c r="B299" t="s">
        <v>3284</v>
      </c>
      <c r="C299" s="120">
        <v>45748</v>
      </c>
      <c r="D299" t="s">
        <v>58</v>
      </c>
      <c r="E299" t="s">
        <v>288</v>
      </c>
      <c r="F299">
        <v>1</v>
      </c>
      <c r="G299" t="s">
        <v>306</v>
      </c>
      <c r="H299">
        <v>1</v>
      </c>
      <c r="I299" t="s">
        <v>307</v>
      </c>
      <c r="J299" t="s">
        <v>3285</v>
      </c>
      <c r="K299" t="s">
        <v>3286</v>
      </c>
      <c r="L299" t="s">
        <v>2836</v>
      </c>
      <c r="N299" t="s">
        <v>3283</v>
      </c>
      <c r="O299" t="s">
        <v>2830</v>
      </c>
      <c r="P299" t="s">
        <v>57</v>
      </c>
      <c r="Q299" t="s">
        <v>58</v>
      </c>
      <c r="R299" t="s">
        <v>2823</v>
      </c>
      <c r="S299" t="s">
        <v>3266</v>
      </c>
      <c r="T299" t="str">
        <f t="shared" si="4"/>
        <v>CE_01157_5702p57.20</v>
      </c>
      <c r="U299" s="77">
        <f>VLOOKUP(T299,'3. Preventief onderhoud'!$K$7:$U$3003,2,FALSE)</f>
        <v>0</v>
      </c>
    </row>
    <row r="300" spans="1:21" x14ac:dyDescent="0.25">
      <c r="A300" t="s">
        <v>95</v>
      </c>
      <c r="B300" t="s">
        <v>3287</v>
      </c>
      <c r="C300" s="120">
        <v>45748</v>
      </c>
      <c r="D300" t="s">
        <v>58</v>
      </c>
      <c r="E300" t="s">
        <v>288</v>
      </c>
      <c r="F300">
        <v>1</v>
      </c>
      <c r="G300" t="s">
        <v>309</v>
      </c>
      <c r="H300">
        <v>1</v>
      </c>
      <c r="I300" t="s">
        <v>310</v>
      </c>
      <c r="J300" t="s">
        <v>3288</v>
      </c>
      <c r="K300" t="s">
        <v>3289</v>
      </c>
      <c r="L300" t="s">
        <v>2836</v>
      </c>
      <c r="N300" t="s">
        <v>3283</v>
      </c>
      <c r="O300" t="s">
        <v>2830</v>
      </c>
      <c r="P300" t="s">
        <v>57</v>
      </c>
      <c r="Q300" t="s">
        <v>58</v>
      </c>
      <c r="R300" t="s">
        <v>2823</v>
      </c>
      <c r="S300" t="s">
        <v>3266</v>
      </c>
      <c r="T300" t="str">
        <f t="shared" si="4"/>
        <v>CE_01157_5703p57.20</v>
      </c>
      <c r="U300" s="77">
        <f>VLOOKUP(T300,'3. Preventief onderhoud'!$K$7:$U$3003,2,FALSE)</f>
        <v>0</v>
      </c>
    </row>
    <row r="301" spans="1:21" x14ac:dyDescent="0.25">
      <c r="A301" t="s">
        <v>95</v>
      </c>
      <c r="B301" t="s">
        <v>3290</v>
      </c>
      <c r="C301" s="120">
        <v>45748</v>
      </c>
      <c r="D301" t="s">
        <v>58</v>
      </c>
      <c r="E301" t="s">
        <v>288</v>
      </c>
      <c r="F301">
        <v>1</v>
      </c>
      <c r="G301" t="s">
        <v>312</v>
      </c>
      <c r="H301">
        <v>1</v>
      </c>
      <c r="I301" t="s">
        <v>313</v>
      </c>
      <c r="J301" t="s">
        <v>3291</v>
      </c>
      <c r="K301" t="s">
        <v>3292</v>
      </c>
      <c r="L301" t="s">
        <v>2836</v>
      </c>
      <c r="N301" t="s">
        <v>3283</v>
      </c>
      <c r="O301" t="s">
        <v>2830</v>
      </c>
      <c r="P301" t="s">
        <v>57</v>
      </c>
      <c r="Q301" t="s">
        <v>58</v>
      </c>
      <c r="R301" t="s">
        <v>2823</v>
      </c>
      <c r="S301" t="s">
        <v>3266</v>
      </c>
      <c r="T301" t="str">
        <f t="shared" si="4"/>
        <v>CE_01157_5704p57.20</v>
      </c>
      <c r="U301" s="77">
        <f>VLOOKUP(T301,'3. Preventief onderhoud'!$K$7:$U$3003,2,FALSE)</f>
        <v>0</v>
      </c>
    </row>
    <row r="302" spans="1:21" x14ac:dyDescent="0.25">
      <c r="A302" t="s">
        <v>95</v>
      </c>
      <c r="B302" t="s">
        <v>3293</v>
      </c>
      <c r="C302" s="120">
        <v>45748</v>
      </c>
      <c r="D302" t="s">
        <v>58</v>
      </c>
      <c r="E302" t="s">
        <v>288</v>
      </c>
      <c r="F302">
        <v>1</v>
      </c>
      <c r="G302" t="s">
        <v>314</v>
      </c>
      <c r="H302">
        <v>1</v>
      </c>
      <c r="I302" t="s">
        <v>315</v>
      </c>
      <c r="J302" t="s">
        <v>3294</v>
      </c>
      <c r="K302" t="s">
        <v>3295</v>
      </c>
      <c r="L302" t="s">
        <v>2836</v>
      </c>
      <c r="M302" t="s">
        <v>3296</v>
      </c>
      <c r="N302" t="s">
        <v>3283</v>
      </c>
      <c r="O302" t="s">
        <v>2830</v>
      </c>
      <c r="P302" t="s">
        <v>57</v>
      </c>
      <c r="Q302" t="s">
        <v>58</v>
      </c>
      <c r="R302" t="s">
        <v>2823</v>
      </c>
      <c r="S302" t="s">
        <v>3266</v>
      </c>
      <c r="T302" t="str">
        <f t="shared" si="4"/>
        <v>CE_01157_5705p57.20</v>
      </c>
      <c r="U302" s="77">
        <f>VLOOKUP(T302,'3. Preventief onderhoud'!$K$7:$U$3003,2,FALSE)</f>
        <v>0</v>
      </c>
    </row>
    <row r="303" spans="1:21" x14ac:dyDescent="0.25">
      <c r="A303" t="s">
        <v>95</v>
      </c>
      <c r="B303" t="s">
        <v>3297</v>
      </c>
      <c r="C303" s="120">
        <v>45748</v>
      </c>
      <c r="D303" t="s">
        <v>58</v>
      </c>
      <c r="E303" t="s">
        <v>288</v>
      </c>
      <c r="F303">
        <v>1</v>
      </c>
      <c r="G303" t="s">
        <v>316</v>
      </c>
      <c r="H303">
        <v>1</v>
      </c>
      <c r="I303" t="s">
        <v>317</v>
      </c>
      <c r="J303" t="s">
        <v>3298</v>
      </c>
      <c r="K303" t="s">
        <v>3299</v>
      </c>
      <c r="L303" t="s">
        <v>2836</v>
      </c>
      <c r="N303" t="s">
        <v>3283</v>
      </c>
      <c r="O303" t="s">
        <v>2830</v>
      </c>
      <c r="P303" t="s">
        <v>57</v>
      </c>
      <c r="Q303" t="s">
        <v>58</v>
      </c>
      <c r="R303" t="s">
        <v>2823</v>
      </c>
      <c r="S303" t="s">
        <v>3266</v>
      </c>
      <c r="T303" t="str">
        <f t="shared" si="4"/>
        <v>CE_01157_5706p57.20</v>
      </c>
      <c r="U303" s="77">
        <f>VLOOKUP(T303,'3. Preventief onderhoud'!$K$7:$U$3003,2,FALSE)</f>
        <v>0</v>
      </c>
    </row>
    <row r="304" spans="1:21" x14ac:dyDescent="0.25">
      <c r="A304" t="s">
        <v>95</v>
      </c>
      <c r="B304" t="s">
        <v>3300</v>
      </c>
      <c r="C304" s="120">
        <v>45748</v>
      </c>
      <c r="D304" t="s">
        <v>58</v>
      </c>
      <c r="E304" t="s">
        <v>288</v>
      </c>
      <c r="F304">
        <v>1</v>
      </c>
      <c r="G304" t="s">
        <v>319</v>
      </c>
      <c r="H304">
        <v>1</v>
      </c>
      <c r="I304" t="s">
        <v>320</v>
      </c>
      <c r="J304" t="s">
        <v>3301</v>
      </c>
      <c r="K304" t="s">
        <v>3302</v>
      </c>
      <c r="L304" t="s">
        <v>2836</v>
      </c>
      <c r="N304" t="s">
        <v>3283</v>
      </c>
      <c r="O304" t="s">
        <v>2830</v>
      </c>
      <c r="P304" t="s">
        <v>57</v>
      </c>
      <c r="Q304" t="s">
        <v>58</v>
      </c>
      <c r="R304" t="s">
        <v>2823</v>
      </c>
      <c r="S304" t="s">
        <v>3266</v>
      </c>
      <c r="T304" t="str">
        <f t="shared" si="4"/>
        <v>CE_01157_5707p57.20</v>
      </c>
      <c r="U304" s="77">
        <f>VLOOKUP(T304,'3. Preventief onderhoud'!$K$7:$U$3003,2,FALSE)</f>
        <v>0</v>
      </c>
    </row>
    <row r="305" spans="1:21" x14ac:dyDescent="0.25">
      <c r="A305" t="s">
        <v>95</v>
      </c>
      <c r="B305" t="s">
        <v>3303</v>
      </c>
      <c r="C305" s="120">
        <v>45748</v>
      </c>
      <c r="D305" t="s">
        <v>58</v>
      </c>
      <c r="E305" t="s">
        <v>288</v>
      </c>
      <c r="F305">
        <v>1</v>
      </c>
      <c r="G305" t="s">
        <v>321</v>
      </c>
      <c r="H305">
        <v>1</v>
      </c>
      <c r="I305" t="s">
        <v>322</v>
      </c>
      <c r="J305" t="s">
        <v>3304</v>
      </c>
      <c r="K305" t="s">
        <v>3305</v>
      </c>
      <c r="L305" t="s">
        <v>2836</v>
      </c>
      <c r="N305" t="s">
        <v>3283</v>
      </c>
      <c r="O305" t="s">
        <v>2830</v>
      </c>
      <c r="P305" t="s">
        <v>57</v>
      </c>
      <c r="Q305" t="s">
        <v>58</v>
      </c>
      <c r="R305" t="s">
        <v>2823</v>
      </c>
      <c r="S305" t="s">
        <v>3266</v>
      </c>
      <c r="T305" t="str">
        <f t="shared" si="4"/>
        <v>CE_01157_5708p57.20</v>
      </c>
      <c r="U305" s="77">
        <f>VLOOKUP(T305,'3. Preventief onderhoud'!$K$7:$U$3003,2,FALSE)</f>
        <v>0</v>
      </c>
    </row>
    <row r="306" spans="1:21" x14ac:dyDescent="0.25">
      <c r="A306" t="s">
        <v>95</v>
      </c>
      <c r="B306" t="s">
        <v>3306</v>
      </c>
      <c r="C306" s="120">
        <v>45748</v>
      </c>
      <c r="D306" t="s">
        <v>58</v>
      </c>
      <c r="E306" t="s">
        <v>288</v>
      </c>
      <c r="F306">
        <v>1</v>
      </c>
      <c r="G306" t="s">
        <v>324</v>
      </c>
      <c r="H306">
        <v>1</v>
      </c>
      <c r="I306" t="s">
        <v>325</v>
      </c>
      <c r="J306" t="s">
        <v>3307</v>
      </c>
      <c r="K306" t="s">
        <v>3308</v>
      </c>
      <c r="L306" t="s">
        <v>2836</v>
      </c>
      <c r="N306" t="s">
        <v>3283</v>
      </c>
      <c r="O306" t="s">
        <v>2830</v>
      </c>
      <c r="P306" t="s">
        <v>57</v>
      </c>
      <c r="Q306" t="s">
        <v>58</v>
      </c>
      <c r="R306" t="s">
        <v>2823</v>
      </c>
      <c r="S306" t="s">
        <v>3266</v>
      </c>
      <c r="T306" t="str">
        <f t="shared" si="4"/>
        <v>CE_01157_5709p57.20</v>
      </c>
      <c r="U306" s="77">
        <f>VLOOKUP(T306,'3. Preventief onderhoud'!$K$7:$U$3003,2,FALSE)</f>
        <v>0</v>
      </c>
    </row>
    <row r="307" spans="1:21" x14ac:dyDescent="0.25">
      <c r="A307" t="s">
        <v>112</v>
      </c>
      <c r="C307" s="120">
        <v>45748</v>
      </c>
      <c r="D307" t="s">
        <v>44</v>
      </c>
      <c r="E307" t="s">
        <v>288</v>
      </c>
      <c r="F307">
        <v>1</v>
      </c>
      <c r="G307" t="s">
        <v>1371</v>
      </c>
      <c r="H307">
        <v>4</v>
      </c>
      <c r="I307" t="s">
        <v>1372</v>
      </c>
      <c r="L307" t="s">
        <v>2836</v>
      </c>
      <c r="O307" t="s">
        <v>2830</v>
      </c>
      <c r="P307" t="s">
        <v>43</v>
      </c>
      <c r="Q307" t="s">
        <v>44</v>
      </c>
      <c r="R307" t="s">
        <v>2823</v>
      </c>
      <c r="T307" t="str">
        <f t="shared" si="4"/>
        <v>CE_01XXX_5702p57.11</v>
      </c>
      <c r="U307" s="77">
        <f>VLOOKUP(T307,'3. Preventief onderhoud'!$K$7:$U$3003,2,FALSE)</f>
        <v>0</v>
      </c>
    </row>
    <row r="308" spans="1:21" x14ac:dyDescent="0.25">
      <c r="A308" t="s">
        <v>95</v>
      </c>
      <c r="B308" t="s">
        <v>3309</v>
      </c>
      <c r="C308" s="120">
        <v>45748</v>
      </c>
      <c r="D308" t="s">
        <v>58</v>
      </c>
      <c r="E308" t="s">
        <v>288</v>
      </c>
      <c r="F308">
        <v>2</v>
      </c>
      <c r="G308" t="s">
        <v>327</v>
      </c>
      <c r="H308">
        <v>1</v>
      </c>
      <c r="I308" t="s">
        <v>328</v>
      </c>
      <c r="J308" t="s">
        <v>3310</v>
      </c>
      <c r="K308" t="s">
        <v>3311</v>
      </c>
      <c r="L308" t="s">
        <v>2836</v>
      </c>
      <c r="M308" t="s">
        <v>2842</v>
      </c>
      <c r="N308" t="s">
        <v>3312</v>
      </c>
      <c r="O308" t="s">
        <v>2830</v>
      </c>
      <c r="P308" t="s">
        <v>57</v>
      </c>
      <c r="Q308" t="s">
        <v>58</v>
      </c>
      <c r="R308" t="s">
        <v>2823</v>
      </c>
      <c r="S308" t="s">
        <v>3266</v>
      </c>
      <c r="T308" t="str">
        <f t="shared" si="4"/>
        <v>CE_02254_5701p57.20</v>
      </c>
      <c r="U308" s="77">
        <f>VLOOKUP(T308,'3. Preventief onderhoud'!$K$7:$U$3003,2,FALSE)</f>
        <v>0</v>
      </c>
    </row>
    <row r="309" spans="1:21" x14ac:dyDescent="0.25">
      <c r="A309" t="s">
        <v>95</v>
      </c>
      <c r="B309" t="s">
        <v>3313</v>
      </c>
      <c r="C309" s="120">
        <v>45748</v>
      </c>
      <c r="D309" t="s">
        <v>1139</v>
      </c>
      <c r="E309" t="s">
        <v>288</v>
      </c>
      <c r="F309">
        <v>2</v>
      </c>
      <c r="G309" t="s">
        <v>1374</v>
      </c>
      <c r="H309">
        <v>18</v>
      </c>
      <c r="I309" t="s">
        <v>1201</v>
      </c>
      <c r="O309" t="s">
        <v>2830</v>
      </c>
      <c r="P309" t="s">
        <v>39</v>
      </c>
      <c r="Q309" t="s">
        <v>1139</v>
      </c>
      <c r="R309" t="s">
        <v>2823</v>
      </c>
      <c r="S309" t="s">
        <v>3314</v>
      </c>
      <c r="T309" t="str">
        <f t="shared" si="4"/>
        <v>CE_XX__XX_5701p57.08</v>
      </c>
      <c r="U309" s="77">
        <f>VLOOKUP(T309,'3. Preventief onderhoud'!$K$7:$U$3003,2,FALSE)</f>
        <v>0</v>
      </c>
    </row>
    <row r="310" spans="1:21" x14ac:dyDescent="0.25">
      <c r="B310" t="s">
        <v>3256</v>
      </c>
      <c r="C310" s="120">
        <v>45748</v>
      </c>
      <c r="D310" t="s">
        <v>61</v>
      </c>
      <c r="E310" t="s">
        <v>347</v>
      </c>
      <c r="F310">
        <v>3</v>
      </c>
      <c r="G310" t="s">
        <v>348</v>
      </c>
      <c r="H310">
        <v>1</v>
      </c>
      <c r="I310" t="s">
        <v>349</v>
      </c>
      <c r="K310" t="s">
        <v>3315</v>
      </c>
      <c r="N310" t="s">
        <v>3316</v>
      </c>
      <c r="O310" t="s">
        <v>2830</v>
      </c>
      <c r="P310" t="s">
        <v>60</v>
      </c>
      <c r="Q310" t="s">
        <v>61</v>
      </c>
      <c r="R310" t="s">
        <v>2823</v>
      </c>
      <c r="T310" t="str">
        <f t="shared" si="4"/>
        <v>EC_03_33_5701p57.21</v>
      </c>
      <c r="U310" s="77">
        <f>VLOOKUP(T310,'3. Preventief onderhoud'!$K$7:$U$3003,2,FALSE)</f>
        <v>0</v>
      </c>
    </row>
    <row r="311" spans="1:21" x14ac:dyDescent="0.25">
      <c r="B311" t="s">
        <v>3317</v>
      </c>
      <c r="C311" s="120">
        <v>45748</v>
      </c>
      <c r="D311" t="s">
        <v>61</v>
      </c>
      <c r="E311" t="s">
        <v>347</v>
      </c>
      <c r="F311">
        <v>5</v>
      </c>
      <c r="G311" t="s">
        <v>350</v>
      </c>
      <c r="H311">
        <v>1</v>
      </c>
      <c r="I311" t="s">
        <v>351</v>
      </c>
      <c r="K311" t="s">
        <v>3318</v>
      </c>
      <c r="N311" t="s">
        <v>3319</v>
      </c>
      <c r="O311" t="s">
        <v>2830</v>
      </c>
      <c r="P311" t="s">
        <v>60</v>
      </c>
      <c r="Q311" t="s">
        <v>61</v>
      </c>
      <c r="R311" t="s">
        <v>2823</v>
      </c>
      <c r="T311" t="str">
        <f t="shared" si="4"/>
        <v>EC_05_00_5701p57.21</v>
      </c>
      <c r="U311" s="77">
        <f>VLOOKUP(T311,'3. Preventief onderhoud'!$K$7:$U$3003,2,FALSE)</f>
        <v>0</v>
      </c>
    </row>
    <row r="312" spans="1:21" x14ac:dyDescent="0.25">
      <c r="B312" t="s">
        <v>3317</v>
      </c>
      <c r="C312" s="120">
        <v>45748</v>
      </c>
      <c r="D312" t="s">
        <v>61</v>
      </c>
      <c r="E312" t="s">
        <v>347</v>
      </c>
      <c r="F312">
        <v>5</v>
      </c>
      <c r="G312" t="s">
        <v>352</v>
      </c>
      <c r="H312">
        <v>1</v>
      </c>
      <c r="I312" t="s">
        <v>353</v>
      </c>
      <c r="K312" t="s">
        <v>3320</v>
      </c>
      <c r="N312" t="s">
        <v>3319</v>
      </c>
      <c r="O312" t="s">
        <v>2830</v>
      </c>
      <c r="P312" t="s">
        <v>60</v>
      </c>
      <c r="Q312" t="s">
        <v>61</v>
      </c>
      <c r="R312" t="s">
        <v>2823</v>
      </c>
      <c r="T312" t="str">
        <f t="shared" si="4"/>
        <v>EC_05_00_5702p57.21</v>
      </c>
      <c r="U312" s="77">
        <f>VLOOKUP(T312,'3. Preventief onderhoud'!$K$7:$U$3003,2,FALSE)</f>
        <v>0</v>
      </c>
    </row>
    <row r="313" spans="1:21" x14ac:dyDescent="0.25">
      <c r="A313" t="s">
        <v>95</v>
      </c>
      <c r="B313" t="s">
        <v>3321</v>
      </c>
      <c r="C313" s="120">
        <v>45748</v>
      </c>
      <c r="D313" t="s">
        <v>63</v>
      </c>
      <c r="E313" t="s">
        <v>354</v>
      </c>
      <c r="F313" t="s">
        <v>1134</v>
      </c>
      <c r="G313" t="s">
        <v>1383</v>
      </c>
      <c r="H313">
        <v>261</v>
      </c>
      <c r="I313" t="s">
        <v>1231</v>
      </c>
      <c r="O313" t="s">
        <v>2830</v>
      </c>
      <c r="P313" t="s">
        <v>62</v>
      </c>
      <c r="Q313" t="s">
        <v>63</v>
      </c>
      <c r="R313" t="s">
        <v>2823</v>
      </c>
      <c r="S313" t="s">
        <v>2865</v>
      </c>
      <c r="T313" t="str">
        <f t="shared" si="4"/>
        <v>EE__AXXX_5701p57.22</v>
      </c>
      <c r="U313" s="77">
        <f>VLOOKUP(T313,'3. Preventief onderhoud'!$K$7:$U$3003,2,FALSE)</f>
        <v>0</v>
      </c>
    </row>
    <row r="314" spans="1:21" x14ac:dyDescent="0.25">
      <c r="A314" t="s">
        <v>95</v>
      </c>
      <c r="C314" s="120">
        <v>45748</v>
      </c>
      <c r="D314" t="s">
        <v>42</v>
      </c>
      <c r="E314" t="s">
        <v>354</v>
      </c>
      <c r="F314">
        <v>1</v>
      </c>
      <c r="G314" t="s">
        <v>1386</v>
      </c>
      <c r="H314">
        <v>8</v>
      </c>
      <c r="I314" t="s">
        <v>1387</v>
      </c>
      <c r="L314" t="s">
        <v>3322</v>
      </c>
      <c r="N314" t="s">
        <v>3323</v>
      </c>
      <c r="O314" t="s">
        <v>2830</v>
      </c>
      <c r="P314" t="s">
        <v>41</v>
      </c>
      <c r="Q314" t="s">
        <v>42</v>
      </c>
      <c r="R314" t="s">
        <v>2823</v>
      </c>
      <c r="S314" t="s">
        <v>2865</v>
      </c>
      <c r="T314" t="str">
        <f t="shared" si="4"/>
        <v>EE_01_83_5701p57.09</v>
      </c>
      <c r="U314" s="77">
        <f>VLOOKUP(T314,'3. Preventief onderhoud'!$K$7:$U$3003,2,FALSE)</f>
        <v>0</v>
      </c>
    </row>
    <row r="315" spans="1:21" x14ac:dyDescent="0.25">
      <c r="A315" t="s">
        <v>95</v>
      </c>
      <c r="C315" s="120">
        <v>45748</v>
      </c>
      <c r="D315" t="s">
        <v>42</v>
      </c>
      <c r="E315" t="s">
        <v>354</v>
      </c>
      <c r="F315">
        <v>1</v>
      </c>
      <c r="G315" t="s">
        <v>1389</v>
      </c>
      <c r="H315">
        <v>8</v>
      </c>
      <c r="I315" t="s">
        <v>1390</v>
      </c>
      <c r="L315" t="s">
        <v>3322</v>
      </c>
      <c r="N315" t="s">
        <v>3324</v>
      </c>
      <c r="O315" t="s">
        <v>2830</v>
      </c>
      <c r="P315" t="s">
        <v>41</v>
      </c>
      <c r="Q315" t="s">
        <v>42</v>
      </c>
      <c r="R315" t="s">
        <v>2823</v>
      </c>
      <c r="S315" t="s">
        <v>2865</v>
      </c>
      <c r="T315" t="str">
        <f t="shared" si="4"/>
        <v>EE_01_85_5701p57.09</v>
      </c>
      <c r="U315" s="77">
        <f>VLOOKUP(T315,'3. Preventief onderhoud'!$K$7:$U$3003,2,FALSE)</f>
        <v>0</v>
      </c>
    </row>
    <row r="316" spans="1:21" x14ac:dyDescent="0.25">
      <c r="A316" t="s">
        <v>95</v>
      </c>
      <c r="B316" t="s">
        <v>3325</v>
      </c>
      <c r="C316" s="120">
        <v>45748</v>
      </c>
      <c r="D316" t="s">
        <v>46</v>
      </c>
      <c r="E316" t="s">
        <v>354</v>
      </c>
      <c r="F316">
        <v>2</v>
      </c>
      <c r="G316" t="s">
        <v>1391</v>
      </c>
      <c r="H316">
        <v>1</v>
      </c>
      <c r="I316" t="s">
        <v>1133</v>
      </c>
      <c r="L316" t="s">
        <v>3326</v>
      </c>
      <c r="N316" t="s">
        <v>3327</v>
      </c>
      <c r="O316" t="s">
        <v>2830</v>
      </c>
      <c r="P316" t="s">
        <v>45</v>
      </c>
      <c r="Q316" t="s">
        <v>46</v>
      </c>
      <c r="R316" t="s">
        <v>2823</v>
      </c>
      <c r="S316" t="s">
        <v>3328</v>
      </c>
      <c r="T316" t="str">
        <f t="shared" si="4"/>
        <v>EE_02_54_5701p57.12</v>
      </c>
      <c r="U316" s="77">
        <f>VLOOKUP(T316,'3. Preventief onderhoud'!$K$7:$U$3003,2,FALSE)</f>
        <v>0</v>
      </c>
    </row>
    <row r="317" spans="1:21" x14ac:dyDescent="0.25">
      <c r="A317" t="s">
        <v>95</v>
      </c>
      <c r="B317" t="s">
        <v>3329</v>
      </c>
      <c r="C317" s="120">
        <v>45748</v>
      </c>
      <c r="D317" t="s">
        <v>46</v>
      </c>
      <c r="E317" t="s">
        <v>354</v>
      </c>
      <c r="F317">
        <v>2</v>
      </c>
      <c r="G317" t="s">
        <v>1392</v>
      </c>
      <c r="H317">
        <v>1</v>
      </c>
      <c r="I317" t="s">
        <v>1133</v>
      </c>
      <c r="L317" t="s">
        <v>3326</v>
      </c>
      <c r="N317" t="s">
        <v>3330</v>
      </c>
      <c r="O317" t="s">
        <v>2830</v>
      </c>
      <c r="P317" t="s">
        <v>45</v>
      </c>
      <c r="Q317" t="s">
        <v>46</v>
      </c>
      <c r="R317" t="s">
        <v>2823</v>
      </c>
      <c r="S317" t="s">
        <v>3328</v>
      </c>
      <c r="T317" t="str">
        <f t="shared" si="4"/>
        <v>EE_02_58_5701p57.12</v>
      </c>
      <c r="U317" s="77">
        <f>VLOOKUP(T317,'3. Preventief onderhoud'!$K$7:$U$3003,2,FALSE)</f>
        <v>0</v>
      </c>
    </row>
    <row r="318" spans="1:21" x14ac:dyDescent="0.25">
      <c r="A318" t="s">
        <v>95</v>
      </c>
      <c r="B318" t="s">
        <v>3331</v>
      </c>
      <c r="C318" s="120">
        <v>45748</v>
      </c>
      <c r="D318" t="s">
        <v>63</v>
      </c>
      <c r="E318" t="s">
        <v>354</v>
      </c>
      <c r="F318">
        <v>4</v>
      </c>
      <c r="G318" t="s">
        <v>1393</v>
      </c>
      <c r="H318">
        <v>1</v>
      </c>
      <c r="I318" t="s">
        <v>1394</v>
      </c>
      <c r="J318" t="s">
        <v>3332</v>
      </c>
      <c r="L318" t="s">
        <v>2836</v>
      </c>
      <c r="N318" t="s">
        <v>3333</v>
      </c>
      <c r="O318" t="s">
        <v>2830</v>
      </c>
      <c r="P318" t="s">
        <v>62</v>
      </c>
      <c r="Q318" t="s">
        <v>63</v>
      </c>
      <c r="R318" t="s">
        <v>2823</v>
      </c>
      <c r="S318" t="s">
        <v>2865</v>
      </c>
      <c r="T318" t="str">
        <f t="shared" si="4"/>
        <v>EE_04_01_5701p57.22</v>
      </c>
      <c r="U318" s="77">
        <f>VLOOKUP(T318,'3. Preventief onderhoud'!$K$7:$U$3003,2,FALSE)</f>
        <v>0</v>
      </c>
    </row>
    <row r="319" spans="1:21" x14ac:dyDescent="0.25">
      <c r="A319" t="s">
        <v>95</v>
      </c>
      <c r="B319" t="s">
        <v>3331</v>
      </c>
      <c r="C319" s="120">
        <v>45748</v>
      </c>
      <c r="D319" t="s">
        <v>63</v>
      </c>
      <c r="E319" t="s">
        <v>354</v>
      </c>
      <c r="F319">
        <v>4</v>
      </c>
      <c r="G319" t="s">
        <v>1396</v>
      </c>
      <c r="H319">
        <v>1</v>
      </c>
      <c r="I319" t="s">
        <v>1397</v>
      </c>
      <c r="J319" t="s">
        <v>3334</v>
      </c>
      <c r="K319" t="s">
        <v>3335</v>
      </c>
      <c r="L319" t="s">
        <v>2836</v>
      </c>
      <c r="M319" t="s">
        <v>3336</v>
      </c>
      <c r="N319" t="s">
        <v>3333</v>
      </c>
      <c r="O319" t="s">
        <v>2830</v>
      </c>
      <c r="P319" t="s">
        <v>62</v>
      </c>
      <c r="Q319" t="s">
        <v>63</v>
      </c>
      <c r="R319" t="s">
        <v>2823</v>
      </c>
      <c r="S319" t="s">
        <v>2865</v>
      </c>
      <c r="T319" t="str">
        <f t="shared" si="4"/>
        <v>EE_04_01_5702p57.22</v>
      </c>
      <c r="U319" s="77">
        <f>VLOOKUP(T319,'3. Preventief onderhoud'!$K$7:$U$3003,2,FALSE)</f>
        <v>0</v>
      </c>
    </row>
    <row r="320" spans="1:21" x14ac:dyDescent="0.25">
      <c r="A320" t="s">
        <v>95</v>
      </c>
      <c r="B320" t="s">
        <v>3331</v>
      </c>
      <c r="C320" s="120">
        <v>45748</v>
      </c>
      <c r="D320" t="s">
        <v>63</v>
      </c>
      <c r="E320" t="s">
        <v>354</v>
      </c>
      <c r="F320">
        <v>4</v>
      </c>
      <c r="G320" t="s">
        <v>1398</v>
      </c>
      <c r="H320">
        <v>1</v>
      </c>
      <c r="I320" t="s">
        <v>1399</v>
      </c>
      <c r="J320" t="s">
        <v>3337</v>
      </c>
      <c r="L320" t="s">
        <v>2836</v>
      </c>
      <c r="N320" t="s">
        <v>3333</v>
      </c>
      <c r="O320" t="s">
        <v>2830</v>
      </c>
      <c r="P320" t="s">
        <v>62</v>
      </c>
      <c r="Q320" t="s">
        <v>63</v>
      </c>
      <c r="R320" t="s">
        <v>2823</v>
      </c>
      <c r="S320" t="s">
        <v>2865</v>
      </c>
      <c r="T320" t="str">
        <f t="shared" si="4"/>
        <v>EE_04_01_5703p57.22</v>
      </c>
      <c r="U320" s="77">
        <f>VLOOKUP(T320,'3. Preventief onderhoud'!$K$7:$U$3003,2,FALSE)</f>
        <v>0</v>
      </c>
    </row>
    <row r="321" spans="1:21" x14ac:dyDescent="0.25">
      <c r="A321" t="s">
        <v>95</v>
      </c>
      <c r="C321" s="120">
        <v>45748</v>
      </c>
      <c r="D321" t="s">
        <v>58</v>
      </c>
      <c r="E321" t="s">
        <v>354</v>
      </c>
      <c r="F321">
        <v>4</v>
      </c>
      <c r="G321" t="s">
        <v>360</v>
      </c>
      <c r="H321">
        <v>1</v>
      </c>
      <c r="I321" t="s">
        <v>361</v>
      </c>
      <c r="J321" t="s">
        <v>3338</v>
      </c>
      <c r="K321" t="s">
        <v>3335</v>
      </c>
      <c r="L321" t="s">
        <v>2836</v>
      </c>
      <c r="M321" t="s">
        <v>3336</v>
      </c>
      <c r="N321" t="s">
        <v>3333</v>
      </c>
      <c r="O321" t="s">
        <v>2830</v>
      </c>
      <c r="P321" t="s">
        <v>57</v>
      </c>
      <c r="Q321" t="s">
        <v>58</v>
      </c>
      <c r="R321" t="s">
        <v>2823</v>
      </c>
      <c r="S321" t="s">
        <v>2865</v>
      </c>
      <c r="T321" t="str">
        <f t="shared" si="4"/>
        <v>EE_04401_5702p57.20</v>
      </c>
      <c r="U321" s="77">
        <f>VLOOKUP(T321,'3. Preventief onderhoud'!$K$7:$U$3003,2,FALSE)</f>
        <v>0</v>
      </c>
    </row>
    <row r="322" spans="1:21" x14ac:dyDescent="0.25">
      <c r="A322" t="s">
        <v>95</v>
      </c>
      <c r="B322" t="s">
        <v>3339</v>
      </c>
      <c r="C322" s="120">
        <v>45748</v>
      </c>
      <c r="D322" t="s">
        <v>58</v>
      </c>
      <c r="E322" t="s">
        <v>354</v>
      </c>
      <c r="F322">
        <v>4</v>
      </c>
      <c r="G322" t="s">
        <v>363</v>
      </c>
      <c r="H322">
        <v>1</v>
      </c>
      <c r="I322" t="s">
        <v>364</v>
      </c>
      <c r="J322" t="s">
        <v>3340</v>
      </c>
      <c r="K322" t="s">
        <v>3341</v>
      </c>
      <c r="L322" t="s">
        <v>2836</v>
      </c>
      <c r="M322" t="s">
        <v>3342</v>
      </c>
      <c r="N322" t="s">
        <v>3333</v>
      </c>
      <c r="O322" t="s">
        <v>2830</v>
      </c>
      <c r="P322" t="s">
        <v>57</v>
      </c>
      <c r="Q322" t="s">
        <v>58</v>
      </c>
      <c r="R322" t="s">
        <v>2823</v>
      </c>
      <c r="S322" t="s">
        <v>2865</v>
      </c>
      <c r="T322" t="str">
        <f t="shared" si="4"/>
        <v>EE_04401_5703p57.20</v>
      </c>
      <c r="U322" s="77">
        <f>VLOOKUP(T322,'3. Preventief onderhoud'!$K$7:$U$3003,2,FALSE)</f>
        <v>0</v>
      </c>
    </row>
    <row r="323" spans="1:21" x14ac:dyDescent="0.25">
      <c r="A323" t="s">
        <v>95</v>
      </c>
      <c r="B323" t="s">
        <v>3339</v>
      </c>
      <c r="C323" s="120">
        <v>45748</v>
      </c>
      <c r="D323" t="s">
        <v>58</v>
      </c>
      <c r="E323" t="s">
        <v>354</v>
      </c>
      <c r="F323">
        <v>4</v>
      </c>
      <c r="G323" t="s">
        <v>365</v>
      </c>
      <c r="H323">
        <v>1</v>
      </c>
      <c r="I323" t="s">
        <v>366</v>
      </c>
      <c r="J323" t="s">
        <v>3343</v>
      </c>
      <c r="K323" t="s">
        <v>3344</v>
      </c>
      <c r="L323" t="s">
        <v>2836</v>
      </c>
      <c r="M323" t="s">
        <v>3342</v>
      </c>
      <c r="N323" t="s">
        <v>3333</v>
      </c>
      <c r="O323" t="s">
        <v>2830</v>
      </c>
      <c r="P323" t="s">
        <v>57</v>
      </c>
      <c r="Q323" t="s">
        <v>58</v>
      </c>
      <c r="R323" t="s">
        <v>2823</v>
      </c>
      <c r="S323" t="s">
        <v>2865</v>
      </c>
      <c r="T323" t="str">
        <f t="shared" si="4"/>
        <v>EE_04401_5704p57.20</v>
      </c>
      <c r="U323" s="77">
        <f>VLOOKUP(T323,'3. Preventief onderhoud'!$K$7:$U$3003,2,FALSE)</f>
        <v>0</v>
      </c>
    </row>
    <row r="324" spans="1:21" x14ac:dyDescent="0.25">
      <c r="A324" t="s">
        <v>95</v>
      </c>
      <c r="B324" t="s">
        <v>3345</v>
      </c>
      <c r="C324" s="120">
        <v>45748</v>
      </c>
      <c r="D324" t="s">
        <v>58</v>
      </c>
      <c r="E324" t="s">
        <v>354</v>
      </c>
      <c r="F324">
        <v>4</v>
      </c>
      <c r="G324" t="s">
        <v>367</v>
      </c>
      <c r="H324">
        <v>1</v>
      </c>
      <c r="I324" t="s">
        <v>368</v>
      </c>
      <c r="J324" t="s">
        <v>3346</v>
      </c>
      <c r="K324" t="s">
        <v>3347</v>
      </c>
      <c r="L324" t="s">
        <v>2836</v>
      </c>
      <c r="M324" t="s">
        <v>3336</v>
      </c>
      <c r="N324" t="s">
        <v>3333</v>
      </c>
      <c r="O324" t="s">
        <v>2830</v>
      </c>
      <c r="P324" t="s">
        <v>57</v>
      </c>
      <c r="Q324" t="s">
        <v>58</v>
      </c>
      <c r="R324" t="s">
        <v>2823</v>
      </c>
      <c r="S324" t="s">
        <v>2865</v>
      </c>
      <c r="T324" t="str">
        <f t="shared" si="4"/>
        <v>EE_04401_5705p57.20</v>
      </c>
      <c r="U324" s="77">
        <f>VLOOKUP(T324,'3. Preventief onderhoud'!$K$7:$U$3003,2,FALSE)</f>
        <v>0</v>
      </c>
    </row>
    <row r="325" spans="1:21" x14ac:dyDescent="0.25">
      <c r="A325" t="s">
        <v>95</v>
      </c>
      <c r="B325" t="s">
        <v>3348</v>
      </c>
      <c r="C325" s="120">
        <v>45748</v>
      </c>
      <c r="D325" t="s">
        <v>58</v>
      </c>
      <c r="E325" t="s">
        <v>354</v>
      </c>
      <c r="F325">
        <v>4</v>
      </c>
      <c r="G325" t="s">
        <v>370</v>
      </c>
      <c r="H325">
        <v>1</v>
      </c>
      <c r="I325" t="s">
        <v>371</v>
      </c>
      <c r="J325" t="s">
        <v>3349</v>
      </c>
      <c r="K325" t="s">
        <v>3350</v>
      </c>
      <c r="L325" t="s">
        <v>2836</v>
      </c>
      <c r="M325" t="s">
        <v>3336</v>
      </c>
      <c r="N325" t="s">
        <v>3333</v>
      </c>
      <c r="O325" t="s">
        <v>2830</v>
      </c>
      <c r="P325" t="s">
        <v>57</v>
      </c>
      <c r="Q325" t="s">
        <v>58</v>
      </c>
      <c r="R325" t="s">
        <v>2823</v>
      </c>
      <c r="S325" t="s">
        <v>2865</v>
      </c>
      <c r="T325" t="str">
        <f t="shared" si="4"/>
        <v>EE_04401_5706p57.20</v>
      </c>
      <c r="U325" s="77">
        <f>VLOOKUP(T325,'3. Preventief onderhoud'!$K$7:$U$3003,2,FALSE)</f>
        <v>0</v>
      </c>
    </row>
    <row r="326" spans="1:21" x14ac:dyDescent="0.25">
      <c r="A326" t="s">
        <v>95</v>
      </c>
      <c r="B326" t="s">
        <v>3351</v>
      </c>
      <c r="C326" s="120">
        <v>45748</v>
      </c>
      <c r="D326" t="s">
        <v>58</v>
      </c>
      <c r="E326" t="s">
        <v>354</v>
      </c>
      <c r="F326">
        <v>4</v>
      </c>
      <c r="G326" t="s">
        <v>373</v>
      </c>
      <c r="H326">
        <v>1</v>
      </c>
      <c r="I326" t="s">
        <v>374</v>
      </c>
      <c r="J326" t="s">
        <v>3352</v>
      </c>
      <c r="K326" t="s">
        <v>3353</v>
      </c>
      <c r="L326" t="s">
        <v>2897</v>
      </c>
      <c r="N326" t="s">
        <v>3333</v>
      </c>
      <c r="O326" t="s">
        <v>2830</v>
      </c>
      <c r="P326" t="s">
        <v>57</v>
      </c>
      <c r="Q326" t="s">
        <v>58</v>
      </c>
      <c r="R326" t="s">
        <v>2823</v>
      </c>
      <c r="S326" t="s">
        <v>2865</v>
      </c>
      <c r="T326" t="str">
        <f t="shared" ref="T326:T389" si="5">CONCATENATE(G326,P326)</f>
        <v>EE_04401_5707p57.20</v>
      </c>
      <c r="U326" s="77">
        <f>VLOOKUP(T326,'3. Preventief onderhoud'!$K$7:$U$3003,2,FALSE)</f>
        <v>0</v>
      </c>
    </row>
    <row r="327" spans="1:21" x14ac:dyDescent="0.25">
      <c r="A327" t="s">
        <v>95</v>
      </c>
      <c r="B327" t="s">
        <v>3354</v>
      </c>
      <c r="C327" s="120">
        <v>45748</v>
      </c>
      <c r="D327" t="s">
        <v>58</v>
      </c>
      <c r="E327" t="s">
        <v>354</v>
      </c>
      <c r="F327">
        <v>4</v>
      </c>
      <c r="G327" t="s">
        <v>376</v>
      </c>
      <c r="H327">
        <v>1</v>
      </c>
      <c r="I327" t="s">
        <v>377</v>
      </c>
      <c r="J327" t="s">
        <v>3355</v>
      </c>
      <c r="K327" t="s">
        <v>3356</v>
      </c>
      <c r="L327" t="s">
        <v>2836</v>
      </c>
      <c r="M327" t="s">
        <v>3357</v>
      </c>
      <c r="N327" t="s">
        <v>3333</v>
      </c>
      <c r="O327" t="s">
        <v>2830</v>
      </c>
      <c r="P327" t="s">
        <v>57</v>
      </c>
      <c r="Q327" t="s">
        <v>58</v>
      </c>
      <c r="R327" t="s">
        <v>2823</v>
      </c>
      <c r="S327" t="s">
        <v>2865</v>
      </c>
      <c r="T327" t="str">
        <f t="shared" si="5"/>
        <v>EE_04401_5708p57.20</v>
      </c>
      <c r="U327" s="77">
        <f>VLOOKUP(T327,'3. Preventief onderhoud'!$K$7:$U$3003,2,FALSE)</f>
        <v>0</v>
      </c>
    </row>
    <row r="328" spans="1:21" x14ac:dyDescent="0.25">
      <c r="A328" t="s">
        <v>95</v>
      </c>
      <c r="B328" t="s">
        <v>3354</v>
      </c>
      <c r="C328" s="120">
        <v>45748</v>
      </c>
      <c r="D328" t="s">
        <v>58</v>
      </c>
      <c r="E328" t="s">
        <v>354</v>
      </c>
      <c r="F328">
        <v>4</v>
      </c>
      <c r="G328" t="s">
        <v>379</v>
      </c>
      <c r="H328">
        <v>1</v>
      </c>
      <c r="I328" t="s">
        <v>380</v>
      </c>
      <c r="J328" t="s">
        <v>3358</v>
      </c>
      <c r="K328" t="s">
        <v>3359</v>
      </c>
      <c r="L328" t="s">
        <v>2836</v>
      </c>
      <c r="M328" t="s">
        <v>3357</v>
      </c>
      <c r="N328" t="s">
        <v>3333</v>
      </c>
      <c r="O328" t="s">
        <v>2830</v>
      </c>
      <c r="P328" t="s">
        <v>57</v>
      </c>
      <c r="Q328" t="s">
        <v>58</v>
      </c>
      <c r="R328" t="s">
        <v>2823</v>
      </c>
      <c r="S328" t="s">
        <v>2865</v>
      </c>
      <c r="T328" t="str">
        <f t="shared" si="5"/>
        <v>EE_04401_5709p57.20</v>
      </c>
      <c r="U328" s="77">
        <f>VLOOKUP(T328,'3. Preventief onderhoud'!$K$7:$U$3003,2,FALSE)</f>
        <v>0</v>
      </c>
    </row>
    <row r="329" spans="1:21" x14ac:dyDescent="0.25">
      <c r="A329" t="s">
        <v>95</v>
      </c>
      <c r="B329" t="s">
        <v>3354</v>
      </c>
      <c r="C329" s="120">
        <v>45748</v>
      </c>
      <c r="D329" t="s">
        <v>58</v>
      </c>
      <c r="E329" t="s">
        <v>354</v>
      </c>
      <c r="F329">
        <v>4</v>
      </c>
      <c r="G329" t="s">
        <v>381</v>
      </c>
      <c r="H329">
        <v>1</v>
      </c>
      <c r="I329" t="s">
        <v>382</v>
      </c>
      <c r="J329" t="s">
        <v>3360</v>
      </c>
      <c r="K329" t="s">
        <v>3361</v>
      </c>
      <c r="L329" t="s">
        <v>2836</v>
      </c>
      <c r="M329" t="s">
        <v>3336</v>
      </c>
      <c r="N329" t="s">
        <v>3333</v>
      </c>
      <c r="O329" t="s">
        <v>2830</v>
      </c>
      <c r="P329" t="s">
        <v>57</v>
      </c>
      <c r="Q329" t="s">
        <v>58</v>
      </c>
      <c r="R329" t="s">
        <v>2823</v>
      </c>
      <c r="S329" t="s">
        <v>2865</v>
      </c>
      <c r="T329" t="str">
        <f t="shared" si="5"/>
        <v>EE_04401_5710p57.20</v>
      </c>
      <c r="U329" s="77">
        <f>VLOOKUP(T329,'3. Preventief onderhoud'!$K$7:$U$3003,2,FALSE)</f>
        <v>0</v>
      </c>
    </row>
    <row r="330" spans="1:21" x14ac:dyDescent="0.25">
      <c r="A330" t="s">
        <v>95</v>
      </c>
      <c r="B330" t="s">
        <v>3354</v>
      </c>
      <c r="C330" s="120">
        <v>45748</v>
      </c>
      <c r="D330" t="s">
        <v>58</v>
      </c>
      <c r="E330" t="s">
        <v>354</v>
      </c>
      <c r="F330">
        <v>4</v>
      </c>
      <c r="G330" t="s">
        <v>383</v>
      </c>
      <c r="H330">
        <v>1</v>
      </c>
      <c r="I330" t="s">
        <v>384</v>
      </c>
      <c r="J330" t="s">
        <v>3362</v>
      </c>
      <c r="K330" t="s">
        <v>3363</v>
      </c>
      <c r="L330" t="s">
        <v>2836</v>
      </c>
      <c r="M330" t="s">
        <v>3336</v>
      </c>
      <c r="N330" t="s">
        <v>3333</v>
      </c>
      <c r="O330" t="s">
        <v>2830</v>
      </c>
      <c r="P330" t="s">
        <v>57</v>
      </c>
      <c r="Q330" t="s">
        <v>58</v>
      </c>
      <c r="R330" t="s">
        <v>2823</v>
      </c>
      <c r="S330" t="s">
        <v>2865</v>
      </c>
      <c r="T330" t="str">
        <f t="shared" si="5"/>
        <v>EE_04401_5711p57.20</v>
      </c>
      <c r="U330" s="77">
        <f>VLOOKUP(T330,'3. Preventief onderhoud'!$K$7:$U$3003,2,FALSE)</f>
        <v>0</v>
      </c>
    </row>
    <row r="331" spans="1:21" x14ac:dyDescent="0.25">
      <c r="A331" t="s">
        <v>95</v>
      </c>
      <c r="B331" t="s">
        <v>3354</v>
      </c>
      <c r="C331" s="120">
        <v>45748</v>
      </c>
      <c r="D331" t="s">
        <v>58</v>
      </c>
      <c r="E331" t="s">
        <v>354</v>
      </c>
      <c r="F331">
        <v>4</v>
      </c>
      <c r="G331" t="s">
        <v>385</v>
      </c>
      <c r="H331">
        <v>1</v>
      </c>
      <c r="I331" t="s">
        <v>386</v>
      </c>
      <c r="J331" t="s">
        <v>3364</v>
      </c>
      <c r="K331" t="s">
        <v>3365</v>
      </c>
      <c r="L331" t="s">
        <v>2836</v>
      </c>
      <c r="M331" t="s">
        <v>3366</v>
      </c>
      <c r="N331" t="s">
        <v>3333</v>
      </c>
      <c r="O331" t="s">
        <v>2830</v>
      </c>
      <c r="P331" t="s">
        <v>57</v>
      </c>
      <c r="Q331" t="s">
        <v>58</v>
      </c>
      <c r="R331" t="s">
        <v>2823</v>
      </c>
      <c r="S331" t="s">
        <v>2865</v>
      </c>
      <c r="T331" t="str">
        <f t="shared" si="5"/>
        <v>EE_04401_5712p57.20</v>
      </c>
      <c r="U331" s="77">
        <f>VLOOKUP(T331,'3. Preventief onderhoud'!$K$7:$U$3003,2,FALSE)</f>
        <v>0</v>
      </c>
    </row>
    <row r="332" spans="1:21" x14ac:dyDescent="0.25">
      <c r="A332" t="s">
        <v>95</v>
      </c>
      <c r="B332" t="s">
        <v>3354</v>
      </c>
      <c r="C332" s="120">
        <v>45748</v>
      </c>
      <c r="D332" t="s">
        <v>58</v>
      </c>
      <c r="E332" t="s">
        <v>354</v>
      </c>
      <c r="F332">
        <v>4</v>
      </c>
      <c r="G332" t="s">
        <v>387</v>
      </c>
      <c r="H332">
        <v>1</v>
      </c>
      <c r="I332" t="s">
        <v>388</v>
      </c>
      <c r="J332" t="s">
        <v>3367</v>
      </c>
      <c r="K332" t="s">
        <v>3368</v>
      </c>
      <c r="L332" t="s">
        <v>2836</v>
      </c>
      <c r="M332" t="s">
        <v>3342</v>
      </c>
      <c r="N332" t="s">
        <v>3333</v>
      </c>
      <c r="O332" t="s">
        <v>2830</v>
      </c>
      <c r="P332" t="s">
        <v>57</v>
      </c>
      <c r="Q332" t="s">
        <v>58</v>
      </c>
      <c r="R332" t="s">
        <v>2823</v>
      </c>
      <c r="S332" t="s">
        <v>2865</v>
      </c>
      <c r="T332" t="str">
        <f t="shared" si="5"/>
        <v>EE_04401_5713p57.20</v>
      </c>
      <c r="U332" s="77">
        <f>VLOOKUP(T332,'3. Preventief onderhoud'!$K$7:$U$3003,2,FALSE)</f>
        <v>0</v>
      </c>
    </row>
    <row r="333" spans="1:21" x14ac:dyDescent="0.25">
      <c r="A333" t="s">
        <v>95</v>
      </c>
      <c r="B333" t="s">
        <v>3354</v>
      </c>
      <c r="C333" s="120">
        <v>45748</v>
      </c>
      <c r="D333" t="s">
        <v>58</v>
      </c>
      <c r="E333" t="s">
        <v>354</v>
      </c>
      <c r="F333">
        <v>4</v>
      </c>
      <c r="G333" t="s">
        <v>389</v>
      </c>
      <c r="H333">
        <v>1</v>
      </c>
      <c r="I333" t="s">
        <v>390</v>
      </c>
      <c r="J333" t="s">
        <v>3369</v>
      </c>
      <c r="K333" t="s">
        <v>3370</v>
      </c>
      <c r="L333" t="s">
        <v>2836</v>
      </c>
      <c r="M333" t="s">
        <v>3342</v>
      </c>
      <c r="N333" t="s">
        <v>3333</v>
      </c>
      <c r="O333" t="s">
        <v>2830</v>
      </c>
      <c r="P333" t="s">
        <v>57</v>
      </c>
      <c r="Q333" t="s">
        <v>58</v>
      </c>
      <c r="R333" t="s">
        <v>2823</v>
      </c>
      <c r="S333" t="s">
        <v>2865</v>
      </c>
      <c r="T333" t="str">
        <f t="shared" si="5"/>
        <v>EE_04401_5714p57.20</v>
      </c>
      <c r="U333" s="77">
        <f>VLOOKUP(T333,'3. Preventief onderhoud'!$K$7:$U$3003,2,FALSE)</f>
        <v>0</v>
      </c>
    </row>
    <row r="334" spans="1:21" x14ac:dyDescent="0.25">
      <c r="A334" t="s">
        <v>95</v>
      </c>
      <c r="B334" t="s">
        <v>3371</v>
      </c>
      <c r="C334" s="120">
        <v>45748</v>
      </c>
      <c r="D334" t="s">
        <v>58</v>
      </c>
      <c r="E334" t="s">
        <v>354</v>
      </c>
      <c r="F334">
        <v>4</v>
      </c>
      <c r="G334" t="s">
        <v>391</v>
      </c>
      <c r="H334">
        <v>1</v>
      </c>
      <c r="I334" t="s">
        <v>392</v>
      </c>
      <c r="J334" t="s">
        <v>3372</v>
      </c>
      <c r="K334" t="s">
        <v>3373</v>
      </c>
      <c r="L334" t="s">
        <v>2836</v>
      </c>
      <c r="M334" t="s">
        <v>3366</v>
      </c>
      <c r="N334" t="s">
        <v>3333</v>
      </c>
      <c r="O334" t="s">
        <v>2830</v>
      </c>
      <c r="P334" t="s">
        <v>57</v>
      </c>
      <c r="Q334" t="s">
        <v>58</v>
      </c>
      <c r="R334" t="s">
        <v>2823</v>
      </c>
      <c r="S334" t="s">
        <v>2865</v>
      </c>
      <c r="T334" t="str">
        <f t="shared" si="5"/>
        <v>EE_04401_5715p57.20</v>
      </c>
      <c r="U334" s="77">
        <f>VLOOKUP(T334,'3. Preventief onderhoud'!$K$7:$U$3003,2,FALSE)</f>
        <v>0</v>
      </c>
    </row>
    <row r="335" spans="1:21" x14ac:dyDescent="0.25">
      <c r="A335" t="s">
        <v>95</v>
      </c>
      <c r="B335" t="s">
        <v>3371</v>
      </c>
      <c r="C335" s="120">
        <v>45748</v>
      </c>
      <c r="D335" t="s">
        <v>58</v>
      </c>
      <c r="E335" t="s">
        <v>354</v>
      </c>
      <c r="F335">
        <v>4</v>
      </c>
      <c r="G335" t="s">
        <v>393</v>
      </c>
      <c r="H335">
        <v>1</v>
      </c>
      <c r="I335" t="s">
        <v>394</v>
      </c>
      <c r="J335" t="s">
        <v>3374</v>
      </c>
      <c r="K335" t="s">
        <v>3375</v>
      </c>
      <c r="L335" t="s">
        <v>2836</v>
      </c>
      <c r="M335" t="s">
        <v>3342</v>
      </c>
      <c r="N335" t="s">
        <v>3333</v>
      </c>
      <c r="O335" t="s">
        <v>2830</v>
      </c>
      <c r="P335" t="s">
        <v>57</v>
      </c>
      <c r="Q335" t="s">
        <v>58</v>
      </c>
      <c r="R335" t="s">
        <v>2823</v>
      </c>
      <c r="S335" t="s">
        <v>2865</v>
      </c>
      <c r="T335" t="str">
        <f t="shared" si="5"/>
        <v>EE_04401_5716p57.20</v>
      </c>
      <c r="U335" s="77">
        <f>VLOOKUP(T335,'3. Preventief onderhoud'!$K$7:$U$3003,2,FALSE)</f>
        <v>0</v>
      </c>
    </row>
    <row r="336" spans="1:21" x14ac:dyDescent="0.25">
      <c r="A336" t="s">
        <v>95</v>
      </c>
      <c r="B336" t="s">
        <v>3371</v>
      </c>
      <c r="C336" s="120">
        <v>45748</v>
      </c>
      <c r="D336" t="s">
        <v>58</v>
      </c>
      <c r="E336" t="s">
        <v>354</v>
      </c>
      <c r="F336">
        <v>4</v>
      </c>
      <c r="G336" t="s">
        <v>395</v>
      </c>
      <c r="H336">
        <v>1</v>
      </c>
      <c r="I336" t="s">
        <v>396</v>
      </c>
      <c r="J336" t="s">
        <v>3376</v>
      </c>
      <c r="K336" t="s">
        <v>3377</v>
      </c>
      <c r="L336" t="s">
        <v>2836</v>
      </c>
      <c r="M336" t="s">
        <v>3357</v>
      </c>
      <c r="N336" t="s">
        <v>3333</v>
      </c>
      <c r="O336" t="s">
        <v>2830</v>
      </c>
      <c r="P336" t="s">
        <v>57</v>
      </c>
      <c r="Q336" t="s">
        <v>58</v>
      </c>
      <c r="R336" t="s">
        <v>2823</v>
      </c>
      <c r="S336" t="s">
        <v>2865</v>
      </c>
      <c r="T336" t="str">
        <f t="shared" si="5"/>
        <v>EE_04401_5717p57.20</v>
      </c>
      <c r="U336" s="77">
        <f>VLOOKUP(T336,'3. Preventief onderhoud'!$K$7:$U$3003,2,FALSE)</f>
        <v>0</v>
      </c>
    </row>
    <row r="337" spans="1:21" x14ac:dyDescent="0.25">
      <c r="A337" t="s">
        <v>95</v>
      </c>
      <c r="B337" t="s">
        <v>3371</v>
      </c>
      <c r="C337" s="120">
        <v>45748</v>
      </c>
      <c r="D337" t="s">
        <v>58</v>
      </c>
      <c r="E337" t="s">
        <v>354</v>
      </c>
      <c r="F337">
        <v>4</v>
      </c>
      <c r="G337" t="s">
        <v>397</v>
      </c>
      <c r="H337">
        <v>1</v>
      </c>
      <c r="I337" t="s">
        <v>398</v>
      </c>
      <c r="J337" t="s">
        <v>3378</v>
      </c>
      <c r="K337" t="s">
        <v>3379</v>
      </c>
      <c r="L337" t="s">
        <v>2836</v>
      </c>
      <c r="M337" t="s">
        <v>3336</v>
      </c>
      <c r="N337" t="s">
        <v>3333</v>
      </c>
      <c r="O337" t="s">
        <v>2830</v>
      </c>
      <c r="P337" t="s">
        <v>57</v>
      </c>
      <c r="Q337" t="s">
        <v>58</v>
      </c>
      <c r="R337" t="s">
        <v>2823</v>
      </c>
      <c r="S337" t="s">
        <v>2865</v>
      </c>
      <c r="T337" t="str">
        <f t="shared" si="5"/>
        <v>EE_04401_5718p57.20</v>
      </c>
      <c r="U337" s="77">
        <f>VLOOKUP(T337,'3. Preventief onderhoud'!$K$7:$U$3003,2,FALSE)</f>
        <v>0</v>
      </c>
    </row>
    <row r="338" spans="1:21" x14ac:dyDescent="0.25">
      <c r="A338" t="s">
        <v>95</v>
      </c>
      <c r="B338" t="s">
        <v>3380</v>
      </c>
      <c r="C338" s="120">
        <v>45748</v>
      </c>
      <c r="D338" t="s">
        <v>58</v>
      </c>
      <c r="E338" t="s">
        <v>354</v>
      </c>
      <c r="F338">
        <v>4</v>
      </c>
      <c r="G338" t="s">
        <v>399</v>
      </c>
      <c r="H338">
        <v>1</v>
      </c>
      <c r="I338" t="s">
        <v>400</v>
      </c>
      <c r="K338" t="s">
        <v>3381</v>
      </c>
      <c r="L338" t="s">
        <v>2836</v>
      </c>
      <c r="M338" t="s">
        <v>3382</v>
      </c>
      <c r="N338" t="s">
        <v>3333</v>
      </c>
      <c r="O338" t="s">
        <v>2830</v>
      </c>
      <c r="P338" t="s">
        <v>57</v>
      </c>
      <c r="Q338" t="s">
        <v>58</v>
      </c>
      <c r="R338" t="s">
        <v>2823</v>
      </c>
      <c r="S338" t="s">
        <v>2865</v>
      </c>
      <c r="T338" t="str">
        <f t="shared" si="5"/>
        <v>EE_04401_5719p57.20</v>
      </c>
      <c r="U338" s="77">
        <f>VLOOKUP(T338,'3. Preventief onderhoud'!$K$7:$U$3003,2,FALSE)</f>
        <v>0</v>
      </c>
    </row>
    <row r="339" spans="1:21" x14ac:dyDescent="0.25">
      <c r="A339" t="s">
        <v>95</v>
      </c>
      <c r="B339" t="s">
        <v>3383</v>
      </c>
      <c r="C339" s="120">
        <v>45748</v>
      </c>
      <c r="D339" t="s">
        <v>58</v>
      </c>
      <c r="E339" t="s">
        <v>354</v>
      </c>
      <c r="F339">
        <v>4</v>
      </c>
      <c r="G339" t="s">
        <v>402</v>
      </c>
      <c r="H339">
        <v>1</v>
      </c>
      <c r="I339" t="s">
        <v>403</v>
      </c>
      <c r="K339" t="s">
        <v>3384</v>
      </c>
      <c r="L339" t="s">
        <v>2836</v>
      </c>
      <c r="M339" t="s">
        <v>3382</v>
      </c>
      <c r="N339" t="s">
        <v>3333</v>
      </c>
      <c r="O339" t="s">
        <v>2830</v>
      </c>
      <c r="P339" t="s">
        <v>57</v>
      </c>
      <c r="Q339" t="s">
        <v>58</v>
      </c>
      <c r="R339" t="s">
        <v>2823</v>
      </c>
      <c r="S339" t="s">
        <v>2865</v>
      </c>
      <c r="T339" t="str">
        <f t="shared" si="5"/>
        <v>EE_04401_5720p57.20</v>
      </c>
      <c r="U339" s="77">
        <f>VLOOKUP(T339,'3. Preventief onderhoud'!$K$7:$U$3003,2,FALSE)</f>
        <v>0</v>
      </c>
    </row>
    <row r="340" spans="1:21" x14ac:dyDescent="0.25">
      <c r="A340" t="s">
        <v>95</v>
      </c>
      <c r="B340" t="s">
        <v>3385</v>
      </c>
      <c r="C340" s="120">
        <v>45748</v>
      </c>
      <c r="D340" t="s">
        <v>58</v>
      </c>
      <c r="E340" t="s">
        <v>354</v>
      </c>
      <c r="F340">
        <v>4</v>
      </c>
      <c r="G340" t="s">
        <v>405</v>
      </c>
      <c r="H340">
        <v>1</v>
      </c>
      <c r="I340" t="s">
        <v>406</v>
      </c>
      <c r="J340" t="s">
        <v>3386</v>
      </c>
      <c r="K340" t="s">
        <v>3353</v>
      </c>
      <c r="L340" t="s">
        <v>2897</v>
      </c>
      <c r="N340" t="s">
        <v>3333</v>
      </c>
      <c r="O340" t="s">
        <v>2830</v>
      </c>
      <c r="P340" t="s">
        <v>57</v>
      </c>
      <c r="Q340" t="s">
        <v>58</v>
      </c>
      <c r="R340" t="s">
        <v>2823</v>
      </c>
      <c r="S340" t="s">
        <v>2865</v>
      </c>
      <c r="T340" t="str">
        <f t="shared" si="5"/>
        <v>EE_04401_5721p57.20</v>
      </c>
      <c r="U340" s="77">
        <f>VLOOKUP(T340,'3. Preventief onderhoud'!$K$7:$U$3003,2,FALSE)</f>
        <v>0</v>
      </c>
    </row>
    <row r="341" spans="1:21" x14ac:dyDescent="0.25">
      <c r="A341" t="s">
        <v>95</v>
      </c>
      <c r="B341" t="s">
        <v>3387</v>
      </c>
      <c r="C341" s="120">
        <v>45748</v>
      </c>
      <c r="D341" t="s">
        <v>58</v>
      </c>
      <c r="E341" t="s">
        <v>354</v>
      </c>
      <c r="F341">
        <v>4</v>
      </c>
      <c r="G341" t="s">
        <v>407</v>
      </c>
      <c r="H341">
        <v>1</v>
      </c>
      <c r="I341" t="s">
        <v>408</v>
      </c>
      <c r="J341" t="s">
        <v>3388</v>
      </c>
      <c r="K341" t="s">
        <v>3389</v>
      </c>
      <c r="L341" t="s">
        <v>2836</v>
      </c>
      <c r="M341" t="s">
        <v>3336</v>
      </c>
      <c r="N341" t="s">
        <v>3333</v>
      </c>
      <c r="O341" t="s">
        <v>2830</v>
      </c>
      <c r="P341" t="s">
        <v>57</v>
      </c>
      <c r="Q341" t="s">
        <v>58</v>
      </c>
      <c r="R341" t="s">
        <v>2823</v>
      </c>
      <c r="S341" t="s">
        <v>2865</v>
      </c>
      <c r="T341" t="str">
        <f t="shared" si="5"/>
        <v>EE_04401_5722p57.20</v>
      </c>
      <c r="U341" s="77">
        <f>VLOOKUP(T341,'3. Preventief onderhoud'!$K$7:$U$3003,2,FALSE)</f>
        <v>0</v>
      </c>
    </row>
    <row r="342" spans="1:21" x14ac:dyDescent="0.25">
      <c r="A342" t="s">
        <v>95</v>
      </c>
      <c r="B342" t="s">
        <v>3387</v>
      </c>
      <c r="C342" s="120">
        <v>45748</v>
      </c>
      <c r="D342" t="s">
        <v>58</v>
      </c>
      <c r="E342" t="s">
        <v>354</v>
      </c>
      <c r="F342">
        <v>4</v>
      </c>
      <c r="G342" t="s">
        <v>409</v>
      </c>
      <c r="H342">
        <v>1</v>
      </c>
      <c r="I342" t="s">
        <v>410</v>
      </c>
      <c r="J342" t="s">
        <v>3390</v>
      </c>
      <c r="K342" t="s">
        <v>3391</v>
      </c>
      <c r="L342" t="s">
        <v>2836</v>
      </c>
      <c r="M342" t="s">
        <v>3336</v>
      </c>
      <c r="N342" t="s">
        <v>3333</v>
      </c>
      <c r="O342" t="s">
        <v>2830</v>
      </c>
      <c r="P342" t="s">
        <v>57</v>
      </c>
      <c r="Q342" t="s">
        <v>58</v>
      </c>
      <c r="R342" t="s">
        <v>2823</v>
      </c>
      <c r="S342" t="s">
        <v>2865</v>
      </c>
      <c r="T342" t="str">
        <f t="shared" si="5"/>
        <v>EE_04401_5723p57.20</v>
      </c>
      <c r="U342" s="77">
        <f>VLOOKUP(T342,'3. Preventief onderhoud'!$K$7:$U$3003,2,FALSE)</f>
        <v>0</v>
      </c>
    </row>
    <row r="343" spans="1:21" x14ac:dyDescent="0.25">
      <c r="A343" t="s">
        <v>95</v>
      </c>
      <c r="B343" t="s">
        <v>3392</v>
      </c>
      <c r="C343" s="120">
        <v>45748</v>
      </c>
      <c r="D343" t="s">
        <v>58</v>
      </c>
      <c r="E343" t="s">
        <v>354</v>
      </c>
      <c r="F343">
        <v>4</v>
      </c>
      <c r="G343" t="s">
        <v>411</v>
      </c>
      <c r="H343">
        <v>1</v>
      </c>
      <c r="I343" t="s">
        <v>412</v>
      </c>
      <c r="J343" t="s">
        <v>3393</v>
      </c>
      <c r="K343" t="s">
        <v>3394</v>
      </c>
      <c r="L343" t="s">
        <v>2836</v>
      </c>
      <c r="M343" t="s">
        <v>3366</v>
      </c>
      <c r="N343" t="s">
        <v>3333</v>
      </c>
      <c r="O343" t="s">
        <v>2830</v>
      </c>
      <c r="P343" t="s">
        <v>57</v>
      </c>
      <c r="Q343" t="s">
        <v>58</v>
      </c>
      <c r="R343" t="s">
        <v>2823</v>
      </c>
      <c r="S343" t="s">
        <v>2865</v>
      </c>
      <c r="T343" t="str">
        <f t="shared" si="5"/>
        <v>EE_04401_5724p57.20</v>
      </c>
      <c r="U343" s="77">
        <f>VLOOKUP(T343,'3. Preventief onderhoud'!$K$7:$U$3003,2,FALSE)</f>
        <v>0</v>
      </c>
    </row>
    <row r="344" spans="1:21" x14ac:dyDescent="0.25">
      <c r="A344" t="s">
        <v>95</v>
      </c>
      <c r="B344" t="s">
        <v>3392</v>
      </c>
      <c r="C344" s="120">
        <v>45748</v>
      </c>
      <c r="D344" t="s">
        <v>58</v>
      </c>
      <c r="E344" t="s">
        <v>354</v>
      </c>
      <c r="F344">
        <v>4</v>
      </c>
      <c r="G344" t="s">
        <v>413</v>
      </c>
      <c r="H344">
        <v>1</v>
      </c>
      <c r="I344" t="s">
        <v>414</v>
      </c>
      <c r="J344" t="s">
        <v>3395</v>
      </c>
      <c r="K344" t="s">
        <v>3396</v>
      </c>
      <c r="L344" t="s">
        <v>2836</v>
      </c>
      <c r="M344" t="s">
        <v>3342</v>
      </c>
      <c r="N344" t="s">
        <v>3333</v>
      </c>
      <c r="O344" t="s">
        <v>2830</v>
      </c>
      <c r="P344" t="s">
        <v>57</v>
      </c>
      <c r="Q344" t="s">
        <v>58</v>
      </c>
      <c r="R344" t="s">
        <v>2823</v>
      </c>
      <c r="S344" t="s">
        <v>2865</v>
      </c>
      <c r="T344" t="str">
        <f t="shared" si="5"/>
        <v>EE_04401_5725p57.20</v>
      </c>
      <c r="U344" s="77">
        <f>VLOOKUP(T344,'3. Preventief onderhoud'!$K$7:$U$3003,2,FALSE)</f>
        <v>0</v>
      </c>
    </row>
    <row r="345" spans="1:21" x14ac:dyDescent="0.25">
      <c r="A345" t="s">
        <v>95</v>
      </c>
      <c r="B345" t="s">
        <v>3392</v>
      </c>
      <c r="C345" s="120">
        <v>45748</v>
      </c>
      <c r="D345" t="s">
        <v>58</v>
      </c>
      <c r="E345" t="s">
        <v>354</v>
      </c>
      <c r="F345">
        <v>4</v>
      </c>
      <c r="G345" t="s">
        <v>415</v>
      </c>
      <c r="H345">
        <v>1</v>
      </c>
      <c r="I345" t="s">
        <v>416</v>
      </c>
      <c r="J345" t="s">
        <v>3397</v>
      </c>
      <c r="K345" t="s">
        <v>3398</v>
      </c>
      <c r="L345" t="s">
        <v>2836</v>
      </c>
      <c r="M345" t="s">
        <v>3342</v>
      </c>
      <c r="N345" t="s">
        <v>3333</v>
      </c>
      <c r="O345" t="s">
        <v>2830</v>
      </c>
      <c r="P345" t="s">
        <v>57</v>
      </c>
      <c r="Q345" t="s">
        <v>58</v>
      </c>
      <c r="R345" t="s">
        <v>2823</v>
      </c>
      <c r="S345" t="s">
        <v>2865</v>
      </c>
      <c r="T345" t="str">
        <f t="shared" si="5"/>
        <v>EE_04401_5726p57.20</v>
      </c>
      <c r="U345" s="77">
        <f>VLOOKUP(T345,'3. Preventief onderhoud'!$K$7:$U$3003,2,FALSE)</f>
        <v>0</v>
      </c>
    </row>
    <row r="346" spans="1:21" x14ac:dyDescent="0.25">
      <c r="A346" t="s">
        <v>95</v>
      </c>
      <c r="B346" t="s">
        <v>3392</v>
      </c>
      <c r="C346" s="120">
        <v>45748</v>
      </c>
      <c r="D346" t="s">
        <v>58</v>
      </c>
      <c r="E346" t="s">
        <v>354</v>
      </c>
      <c r="F346">
        <v>4</v>
      </c>
      <c r="G346" t="s">
        <v>417</v>
      </c>
      <c r="H346">
        <v>1</v>
      </c>
      <c r="I346" t="s">
        <v>418</v>
      </c>
      <c r="J346" t="s">
        <v>3399</v>
      </c>
      <c r="K346" t="s">
        <v>3400</v>
      </c>
      <c r="L346" t="s">
        <v>2836</v>
      </c>
      <c r="M346" t="s">
        <v>3357</v>
      </c>
      <c r="N346" t="s">
        <v>3333</v>
      </c>
      <c r="O346" t="s">
        <v>2830</v>
      </c>
      <c r="P346" t="s">
        <v>57</v>
      </c>
      <c r="Q346" t="s">
        <v>58</v>
      </c>
      <c r="R346" t="s">
        <v>2823</v>
      </c>
      <c r="S346" t="s">
        <v>2865</v>
      </c>
      <c r="T346" t="str">
        <f t="shared" si="5"/>
        <v>EE_04401_5727p57.20</v>
      </c>
      <c r="U346" s="77">
        <f>VLOOKUP(T346,'3. Preventief onderhoud'!$K$7:$U$3003,2,FALSE)</f>
        <v>0</v>
      </c>
    </row>
    <row r="347" spans="1:21" x14ac:dyDescent="0.25">
      <c r="A347" t="s">
        <v>95</v>
      </c>
      <c r="B347" t="s">
        <v>621</v>
      </c>
      <c r="C347" s="120">
        <v>45748</v>
      </c>
      <c r="D347" t="s">
        <v>58</v>
      </c>
      <c r="E347" t="s">
        <v>354</v>
      </c>
      <c r="F347">
        <v>4</v>
      </c>
      <c r="G347" t="s">
        <v>419</v>
      </c>
      <c r="H347">
        <v>1</v>
      </c>
      <c r="I347" t="s">
        <v>420</v>
      </c>
      <c r="K347" t="s">
        <v>3401</v>
      </c>
      <c r="L347" t="s">
        <v>2836</v>
      </c>
      <c r="M347" t="s">
        <v>3382</v>
      </c>
      <c r="N347" t="s">
        <v>3333</v>
      </c>
      <c r="O347" t="s">
        <v>2830</v>
      </c>
      <c r="P347" t="s">
        <v>57</v>
      </c>
      <c r="Q347" t="s">
        <v>58</v>
      </c>
      <c r="R347" t="s">
        <v>2823</v>
      </c>
      <c r="S347" t="s">
        <v>2865</v>
      </c>
      <c r="T347" t="str">
        <f t="shared" si="5"/>
        <v>EE_04401_5728p57.20</v>
      </c>
      <c r="U347" s="77">
        <f>VLOOKUP(T347,'3. Preventief onderhoud'!$K$7:$U$3003,2,FALSE)</f>
        <v>0</v>
      </c>
    </row>
    <row r="348" spans="1:21" x14ac:dyDescent="0.25">
      <c r="A348" t="s">
        <v>95</v>
      </c>
      <c r="B348" t="s">
        <v>621</v>
      </c>
      <c r="C348" s="120">
        <v>45748</v>
      </c>
      <c r="D348" t="s">
        <v>58</v>
      </c>
      <c r="E348" t="s">
        <v>354</v>
      </c>
      <c r="F348">
        <v>4</v>
      </c>
      <c r="G348" t="s">
        <v>421</v>
      </c>
      <c r="H348">
        <v>1</v>
      </c>
      <c r="I348" t="s">
        <v>422</v>
      </c>
      <c r="K348" t="s">
        <v>3402</v>
      </c>
      <c r="L348" t="s">
        <v>2836</v>
      </c>
      <c r="M348" t="s">
        <v>3382</v>
      </c>
      <c r="N348" t="s">
        <v>3333</v>
      </c>
      <c r="O348" t="s">
        <v>2830</v>
      </c>
      <c r="P348" t="s">
        <v>57</v>
      </c>
      <c r="Q348" t="s">
        <v>58</v>
      </c>
      <c r="R348" t="s">
        <v>2823</v>
      </c>
      <c r="S348" t="s">
        <v>2865</v>
      </c>
      <c r="T348" t="str">
        <f t="shared" si="5"/>
        <v>EE_04401_5729p57.20</v>
      </c>
      <c r="U348" s="77">
        <f>VLOOKUP(T348,'3. Preventief onderhoud'!$K$7:$U$3003,2,FALSE)</f>
        <v>0</v>
      </c>
    </row>
    <row r="349" spans="1:21" x14ac:dyDescent="0.25">
      <c r="A349" t="s">
        <v>95</v>
      </c>
      <c r="B349" t="s">
        <v>3392</v>
      </c>
      <c r="C349" s="120">
        <v>45748</v>
      </c>
      <c r="D349" t="s">
        <v>58</v>
      </c>
      <c r="E349" t="s">
        <v>354</v>
      </c>
      <c r="F349">
        <v>4</v>
      </c>
      <c r="G349" t="s">
        <v>423</v>
      </c>
      <c r="H349">
        <v>1</v>
      </c>
      <c r="I349" t="s">
        <v>424</v>
      </c>
      <c r="J349" t="s">
        <v>3403</v>
      </c>
      <c r="K349" t="s">
        <v>3404</v>
      </c>
      <c r="L349" t="s">
        <v>2836</v>
      </c>
      <c r="M349" t="s">
        <v>3366</v>
      </c>
      <c r="N349" t="s">
        <v>3333</v>
      </c>
      <c r="O349" t="s">
        <v>2830</v>
      </c>
      <c r="P349" t="s">
        <v>57</v>
      </c>
      <c r="Q349" t="s">
        <v>58</v>
      </c>
      <c r="R349" t="s">
        <v>2823</v>
      </c>
      <c r="S349" t="s">
        <v>2865</v>
      </c>
      <c r="T349" t="str">
        <f t="shared" si="5"/>
        <v>EE_04401_5730p57.20</v>
      </c>
      <c r="U349" s="77">
        <f>VLOOKUP(T349,'3. Preventief onderhoud'!$K$7:$U$3003,2,FALSE)</f>
        <v>0</v>
      </c>
    </row>
    <row r="350" spans="1:21" x14ac:dyDescent="0.25">
      <c r="A350" t="s">
        <v>112</v>
      </c>
      <c r="B350" t="s">
        <v>3405</v>
      </c>
      <c r="C350" s="120">
        <v>45748</v>
      </c>
      <c r="D350" t="s">
        <v>63</v>
      </c>
      <c r="E350" t="s">
        <v>354</v>
      </c>
      <c r="F350">
        <v>4</v>
      </c>
      <c r="G350" t="s">
        <v>1404</v>
      </c>
      <c r="H350">
        <v>1</v>
      </c>
      <c r="I350" t="s">
        <v>1405</v>
      </c>
      <c r="J350" t="s">
        <v>3406</v>
      </c>
      <c r="K350" t="s">
        <v>3407</v>
      </c>
      <c r="M350" t="s">
        <v>3342</v>
      </c>
      <c r="N350" t="s">
        <v>3333</v>
      </c>
      <c r="O350" t="s">
        <v>2830</v>
      </c>
      <c r="P350" t="s">
        <v>62</v>
      </c>
      <c r="Q350" t="s">
        <v>63</v>
      </c>
      <c r="R350" t="s">
        <v>2823</v>
      </c>
      <c r="T350" t="str">
        <f t="shared" si="5"/>
        <v>Ee_04401_5731p57.22</v>
      </c>
      <c r="U350" s="77">
        <f>VLOOKUP(T350,'3. Preventief onderhoud'!$K$7:$U$3003,2,FALSE)</f>
        <v>0</v>
      </c>
    </row>
    <row r="351" spans="1:21" x14ac:dyDescent="0.25">
      <c r="A351" t="s">
        <v>95</v>
      </c>
      <c r="C351" s="120">
        <v>45748</v>
      </c>
      <c r="D351" t="s">
        <v>42</v>
      </c>
      <c r="E351" t="s">
        <v>354</v>
      </c>
      <c r="F351">
        <v>6</v>
      </c>
      <c r="G351" t="s">
        <v>1406</v>
      </c>
      <c r="H351">
        <v>5</v>
      </c>
      <c r="I351" t="s">
        <v>1407</v>
      </c>
      <c r="L351" t="s">
        <v>3322</v>
      </c>
      <c r="N351" t="s">
        <v>3408</v>
      </c>
      <c r="O351" t="s">
        <v>2830</v>
      </c>
      <c r="P351" t="s">
        <v>41</v>
      </c>
      <c r="Q351" t="s">
        <v>42</v>
      </c>
      <c r="R351" t="s">
        <v>2823</v>
      </c>
      <c r="S351" t="s">
        <v>2865</v>
      </c>
      <c r="T351" t="str">
        <f t="shared" si="5"/>
        <v>EE_06_11_5701p57.09</v>
      </c>
      <c r="U351" s="77">
        <f>VLOOKUP(T351,'3. Preventief onderhoud'!$K$7:$U$3003,2,FALSE)</f>
        <v>0</v>
      </c>
    </row>
    <row r="352" spans="1:21" x14ac:dyDescent="0.25">
      <c r="A352" t="s">
        <v>95</v>
      </c>
      <c r="B352" t="s">
        <v>3409</v>
      </c>
      <c r="C352" s="120">
        <v>45748</v>
      </c>
      <c r="D352" t="s">
        <v>46</v>
      </c>
      <c r="E352" t="s">
        <v>354</v>
      </c>
      <c r="F352">
        <v>8</v>
      </c>
      <c r="G352" t="s">
        <v>1415</v>
      </c>
      <c r="H352">
        <v>2</v>
      </c>
      <c r="I352" t="s">
        <v>1133</v>
      </c>
      <c r="L352" t="s">
        <v>2863</v>
      </c>
      <c r="N352" t="s">
        <v>3410</v>
      </c>
      <c r="O352" t="s">
        <v>2830</v>
      </c>
      <c r="P352" t="s">
        <v>45</v>
      </c>
      <c r="Q352" t="s">
        <v>46</v>
      </c>
      <c r="R352" t="s">
        <v>2823</v>
      </c>
      <c r="S352" t="s">
        <v>2865</v>
      </c>
      <c r="T352" t="str">
        <f t="shared" si="5"/>
        <v>EE_08_82_5702p57.12</v>
      </c>
      <c r="U352" s="77">
        <f>VLOOKUP(T352,'3. Preventief onderhoud'!$K$7:$U$3003,2,FALSE)</f>
        <v>0</v>
      </c>
    </row>
    <row r="353" spans="1:21" x14ac:dyDescent="0.25">
      <c r="A353" t="s">
        <v>95</v>
      </c>
      <c r="C353" s="120">
        <v>45748</v>
      </c>
      <c r="D353" t="s">
        <v>46</v>
      </c>
      <c r="E353" t="s">
        <v>354</v>
      </c>
      <c r="F353">
        <v>10</v>
      </c>
      <c r="G353" t="s">
        <v>1416</v>
      </c>
      <c r="H353">
        <v>1</v>
      </c>
      <c r="I353" t="s">
        <v>1133</v>
      </c>
      <c r="L353" t="s">
        <v>3411</v>
      </c>
      <c r="N353" t="s">
        <v>3412</v>
      </c>
      <c r="O353" t="s">
        <v>2830</v>
      </c>
      <c r="P353" t="s">
        <v>45</v>
      </c>
      <c r="Q353" t="s">
        <v>46</v>
      </c>
      <c r="R353" t="s">
        <v>2823</v>
      </c>
      <c r="S353" t="s">
        <v>3328</v>
      </c>
      <c r="T353" t="str">
        <f t="shared" si="5"/>
        <v>EE_10_78_5701p57.12</v>
      </c>
      <c r="U353" s="77">
        <f>VLOOKUP(T353,'3. Preventief onderhoud'!$K$7:$U$3003,2,FALSE)</f>
        <v>0</v>
      </c>
    </row>
    <row r="354" spans="1:21" x14ac:dyDescent="0.25">
      <c r="A354" t="s">
        <v>95</v>
      </c>
      <c r="C354" s="120">
        <v>45748</v>
      </c>
      <c r="D354" t="s">
        <v>63</v>
      </c>
      <c r="E354" t="s">
        <v>354</v>
      </c>
      <c r="F354">
        <v>11</v>
      </c>
      <c r="G354" t="s">
        <v>1417</v>
      </c>
      <c r="H354">
        <v>1</v>
      </c>
      <c r="I354" t="s">
        <v>1418</v>
      </c>
      <c r="L354" t="s">
        <v>3413</v>
      </c>
      <c r="N354" t="s">
        <v>3414</v>
      </c>
      <c r="O354" t="s">
        <v>2830</v>
      </c>
      <c r="P354" t="s">
        <v>62</v>
      </c>
      <c r="Q354" t="s">
        <v>63</v>
      </c>
      <c r="R354" t="s">
        <v>2823</v>
      </c>
      <c r="S354" t="s">
        <v>2865</v>
      </c>
      <c r="T354" t="str">
        <f t="shared" si="5"/>
        <v>EE_11_01_5701VAp57.22</v>
      </c>
      <c r="U354" s="77">
        <f>VLOOKUP(T354,'3. Preventief onderhoud'!$K$7:$U$3003,2,FALSE)</f>
        <v>0</v>
      </c>
    </row>
    <row r="355" spans="1:21" x14ac:dyDescent="0.25">
      <c r="A355" t="s">
        <v>95</v>
      </c>
      <c r="C355" s="120">
        <v>45748</v>
      </c>
      <c r="D355" t="s">
        <v>46</v>
      </c>
      <c r="E355" t="s">
        <v>354</v>
      </c>
      <c r="F355">
        <v>13</v>
      </c>
      <c r="G355" t="s">
        <v>1422</v>
      </c>
      <c r="H355">
        <v>1</v>
      </c>
      <c r="I355" t="s">
        <v>1133</v>
      </c>
      <c r="L355" t="s">
        <v>2846</v>
      </c>
      <c r="N355" t="s">
        <v>3415</v>
      </c>
      <c r="O355" t="s">
        <v>2830</v>
      </c>
      <c r="P355" t="s">
        <v>45</v>
      </c>
      <c r="Q355" t="s">
        <v>46</v>
      </c>
      <c r="R355" t="s">
        <v>2823</v>
      </c>
      <c r="S355" t="s">
        <v>3052</v>
      </c>
      <c r="T355" t="str">
        <f t="shared" si="5"/>
        <v>EE_13_35_5701p57.12</v>
      </c>
      <c r="U355" s="77">
        <f>VLOOKUP(T355,'3. Preventief onderhoud'!$K$7:$U$3003,2,FALSE)</f>
        <v>0</v>
      </c>
    </row>
    <row r="356" spans="1:21" x14ac:dyDescent="0.25">
      <c r="A356" t="s">
        <v>95</v>
      </c>
      <c r="B356" t="s">
        <v>3409</v>
      </c>
      <c r="C356" s="120">
        <v>45748</v>
      </c>
      <c r="D356" t="s">
        <v>46</v>
      </c>
      <c r="E356" t="s">
        <v>354</v>
      </c>
      <c r="F356">
        <v>13</v>
      </c>
      <c r="G356" t="s">
        <v>1423</v>
      </c>
      <c r="H356">
        <v>2</v>
      </c>
      <c r="I356" t="s">
        <v>1133</v>
      </c>
      <c r="L356" t="s">
        <v>2863</v>
      </c>
      <c r="O356" t="s">
        <v>2830</v>
      </c>
      <c r="P356" t="s">
        <v>45</v>
      </c>
      <c r="Q356" t="s">
        <v>46</v>
      </c>
      <c r="R356" t="s">
        <v>2823</v>
      </c>
      <c r="S356" t="s">
        <v>3052</v>
      </c>
      <c r="T356" t="str">
        <f t="shared" si="5"/>
        <v>EE_13_XX_5701p57.12</v>
      </c>
      <c r="U356" s="77">
        <f>VLOOKUP(T356,'3. Preventief onderhoud'!$K$7:$U$3003,2,FALSE)</f>
        <v>0</v>
      </c>
    </row>
    <row r="357" spans="1:21" x14ac:dyDescent="0.25">
      <c r="A357" t="s">
        <v>95</v>
      </c>
      <c r="C357" s="120">
        <v>45748</v>
      </c>
      <c r="D357" t="s">
        <v>58</v>
      </c>
      <c r="E357" t="s">
        <v>354</v>
      </c>
      <c r="F357">
        <v>25</v>
      </c>
      <c r="G357" t="s">
        <v>541</v>
      </c>
      <c r="H357">
        <v>1</v>
      </c>
      <c r="I357" t="s">
        <v>542</v>
      </c>
      <c r="J357" t="s">
        <v>3416</v>
      </c>
      <c r="K357" t="s">
        <v>3417</v>
      </c>
      <c r="L357" t="s">
        <v>2836</v>
      </c>
      <c r="N357" t="s">
        <v>3418</v>
      </c>
      <c r="O357" t="s">
        <v>2830</v>
      </c>
      <c r="P357" t="s">
        <v>57</v>
      </c>
      <c r="Q357" t="s">
        <v>58</v>
      </c>
      <c r="R357" t="s">
        <v>2823</v>
      </c>
      <c r="S357" t="s">
        <v>2865</v>
      </c>
      <c r="T357" t="str">
        <f t="shared" si="5"/>
        <v>EE_25_01_5701p57.20</v>
      </c>
      <c r="U357" s="77">
        <f>VLOOKUP(T357,'3. Preventief onderhoud'!$K$7:$U$3003,2,FALSE)</f>
        <v>0</v>
      </c>
    </row>
    <row r="358" spans="1:21" x14ac:dyDescent="0.25">
      <c r="A358" t="s">
        <v>95</v>
      </c>
      <c r="C358" s="120">
        <v>45748</v>
      </c>
      <c r="D358" t="s">
        <v>58</v>
      </c>
      <c r="E358" t="s">
        <v>354</v>
      </c>
      <c r="F358">
        <v>25</v>
      </c>
      <c r="G358" t="s">
        <v>544</v>
      </c>
      <c r="H358">
        <v>1</v>
      </c>
      <c r="I358" t="s">
        <v>545</v>
      </c>
      <c r="J358" t="s">
        <v>3419</v>
      </c>
      <c r="K358" t="s">
        <v>3417</v>
      </c>
      <c r="L358" t="s">
        <v>2836</v>
      </c>
      <c r="N358" t="s">
        <v>3418</v>
      </c>
      <c r="O358" t="s">
        <v>2830</v>
      </c>
      <c r="P358" t="s">
        <v>57</v>
      </c>
      <c r="Q358" t="s">
        <v>58</v>
      </c>
      <c r="R358" t="s">
        <v>2823</v>
      </c>
      <c r="S358" t="s">
        <v>2865</v>
      </c>
      <c r="T358" t="str">
        <f t="shared" si="5"/>
        <v>EE_25_01_5708p57.20</v>
      </c>
      <c r="U358" s="77">
        <f>VLOOKUP(T358,'3. Preventief onderhoud'!$K$7:$U$3003,2,FALSE)</f>
        <v>0</v>
      </c>
    </row>
    <row r="359" spans="1:21" x14ac:dyDescent="0.25">
      <c r="A359" t="s">
        <v>95</v>
      </c>
      <c r="C359" s="120">
        <v>45748</v>
      </c>
      <c r="D359" t="s">
        <v>58</v>
      </c>
      <c r="E359" t="s">
        <v>354</v>
      </c>
      <c r="F359">
        <v>25</v>
      </c>
      <c r="G359" t="s">
        <v>546</v>
      </c>
      <c r="H359">
        <v>1</v>
      </c>
      <c r="I359" t="s">
        <v>547</v>
      </c>
      <c r="J359" t="s">
        <v>3420</v>
      </c>
      <c r="L359" t="s">
        <v>2836</v>
      </c>
      <c r="N359" t="s">
        <v>3418</v>
      </c>
      <c r="O359" t="s">
        <v>2830</v>
      </c>
      <c r="P359" t="s">
        <v>57</v>
      </c>
      <c r="Q359" t="s">
        <v>58</v>
      </c>
      <c r="R359" t="s">
        <v>2823</v>
      </c>
      <c r="S359" t="s">
        <v>2865</v>
      </c>
      <c r="T359" t="str">
        <f t="shared" si="5"/>
        <v>EE_25_01_5709p57.20</v>
      </c>
      <c r="U359" s="77">
        <f>VLOOKUP(T359,'3. Preventief onderhoud'!$K$7:$U$3003,2,FALSE)</f>
        <v>0</v>
      </c>
    </row>
    <row r="360" spans="1:21" x14ac:dyDescent="0.25">
      <c r="A360" t="s">
        <v>95</v>
      </c>
      <c r="B360" t="s">
        <v>3421</v>
      </c>
      <c r="C360" s="120">
        <v>45748</v>
      </c>
      <c r="D360" t="s">
        <v>63</v>
      </c>
      <c r="E360" t="s">
        <v>354</v>
      </c>
      <c r="F360">
        <v>25</v>
      </c>
      <c r="G360" t="s">
        <v>1428</v>
      </c>
      <c r="H360">
        <v>1</v>
      </c>
      <c r="I360" t="s">
        <v>1429</v>
      </c>
      <c r="L360" t="s">
        <v>3422</v>
      </c>
      <c r="N360" t="s">
        <v>3423</v>
      </c>
      <c r="O360" t="s">
        <v>2830</v>
      </c>
      <c r="P360" t="s">
        <v>62</v>
      </c>
      <c r="Q360" t="s">
        <v>63</v>
      </c>
      <c r="R360" t="s">
        <v>2823</v>
      </c>
      <c r="S360" t="s">
        <v>2865</v>
      </c>
      <c r="T360" t="str">
        <f t="shared" si="5"/>
        <v>EE_25_01_5710p57.22</v>
      </c>
      <c r="U360" s="77">
        <f>VLOOKUP(T360,'3. Preventief onderhoud'!$K$7:$U$3003,2,FALSE)</f>
        <v>0</v>
      </c>
    </row>
    <row r="361" spans="1:21" x14ac:dyDescent="0.25">
      <c r="A361" t="s">
        <v>95</v>
      </c>
      <c r="B361" t="s">
        <v>3424</v>
      </c>
      <c r="C361" s="120">
        <v>45748</v>
      </c>
      <c r="D361" t="s">
        <v>63</v>
      </c>
      <c r="E361" t="s">
        <v>354</v>
      </c>
      <c r="F361">
        <v>25</v>
      </c>
      <c r="G361" t="s">
        <v>1430</v>
      </c>
      <c r="H361">
        <v>1</v>
      </c>
      <c r="I361" t="s">
        <v>1429</v>
      </c>
      <c r="N361" t="s">
        <v>3418</v>
      </c>
      <c r="O361" t="s">
        <v>2830</v>
      </c>
      <c r="P361" t="s">
        <v>62</v>
      </c>
      <c r="Q361" t="s">
        <v>63</v>
      </c>
      <c r="R361" t="s">
        <v>2823</v>
      </c>
      <c r="S361" t="s">
        <v>2865</v>
      </c>
      <c r="T361" t="str">
        <f t="shared" si="5"/>
        <v>EE_25_01_5711p57.22</v>
      </c>
      <c r="U361" s="77">
        <f>VLOOKUP(T361,'3. Preventief onderhoud'!$K$7:$U$3003,2,FALSE)</f>
        <v>0</v>
      </c>
    </row>
    <row r="362" spans="1:21" x14ac:dyDescent="0.25">
      <c r="A362" t="s">
        <v>95</v>
      </c>
      <c r="C362" s="120">
        <v>45748</v>
      </c>
      <c r="D362" t="s">
        <v>63</v>
      </c>
      <c r="E362" t="s">
        <v>354</v>
      </c>
      <c r="F362">
        <v>25</v>
      </c>
      <c r="G362" t="s">
        <v>1431</v>
      </c>
      <c r="H362">
        <v>2</v>
      </c>
      <c r="I362" t="s">
        <v>1432</v>
      </c>
      <c r="L362" t="s">
        <v>3119</v>
      </c>
      <c r="N362" t="s">
        <v>3418</v>
      </c>
      <c r="O362" t="s">
        <v>2830</v>
      </c>
      <c r="P362" t="s">
        <v>62</v>
      </c>
      <c r="Q362" t="s">
        <v>63</v>
      </c>
      <c r="R362" t="s">
        <v>2823</v>
      </c>
      <c r="S362" t="s">
        <v>2865</v>
      </c>
      <c r="T362" t="str">
        <f t="shared" si="5"/>
        <v>EE_25_01_5712p57.22</v>
      </c>
      <c r="U362" s="77">
        <f>VLOOKUP(T362,'3. Preventief onderhoud'!$K$7:$U$3003,2,FALSE)</f>
        <v>0</v>
      </c>
    </row>
    <row r="363" spans="1:21" x14ac:dyDescent="0.25">
      <c r="A363" t="s">
        <v>95</v>
      </c>
      <c r="B363" t="s">
        <v>3425</v>
      </c>
      <c r="C363" s="120">
        <v>45748</v>
      </c>
      <c r="D363" t="s">
        <v>58</v>
      </c>
      <c r="E363" t="s">
        <v>354</v>
      </c>
      <c r="F363">
        <v>25</v>
      </c>
      <c r="G363" t="s">
        <v>549</v>
      </c>
      <c r="H363">
        <v>1</v>
      </c>
      <c r="I363" t="s">
        <v>550</v>
      </c>
      <c r="J363" t="s">
        <v>3426</v>
      </c>
      <c r="K363" t="s">
        <v>3427</v>
      </c>
      <c r="L363" t="s">
        <v>2836</v>
      </c>
      <c r="M363" t="s">
        <v>3428</v>
      </c>
      <c r="N363" t="s">
        <v>3423</v>
      </c>
      <c r="O363" t="s">
        <v>2830</v>
      </c>
      <c r="P363" t="s">
        <v>57</v>
      </c>
      <c r="Q363" t="s">
        <v>58</v>
      </c>
      <c r="R363" t="s">
        <v>2823</v>
      </c>
      <c r="S363" t="s">
        <v>2865</v>
      </c>
      <c r="T363" t="str">
        <f t="shared" si="5"/>
        <v>EE_25_01_5713p57.20</v>
      </c>
      <c r="U363" s="77">
        <f>VLOOKUP(T363,'3. Preventief onderhoud'!$K$7:$U$3003,2,FALSE)</f>
        <v>0</v>
      </c>
    </row>
    <row r="364" spans="1:21" x14ac:dyDescent="0.25">
      <c r="A364" t="s">
        <v>95</v>
      </c>
      <c r="B364" t="s">
        <v>3425</v>
      </c>
      <c r="C364" s="120">
        <v>45748</v>
      </c>
      <c r="D364" t="s">
        <v>58</v>
      </c>
      <c r="E364" t="s">
        <v>354</v>
      </c>
      <c r="F364">
        <v>25</v>
      </c>
      <c r="G364" t="s">
        <v>551</v>
      </c>
      <c r="H364">
        <v>1</v>
      </c>
      <c r="I364" t="s">
        <v>552</v>
      </c>
      <c r="J364" t="s">
        <v>3429</v>
      </c>
      <c r="K364" t="s">
        <v>3430</v>
      </c>
      <c r="L364" t="s">
        <v>2836</v>
      </c>
      <c r="M364" t="s">
        <v>3428</v>
      </c>
      <c r="N364" t="s">
        <v>3423</v>
      </c>
      <c r="O364" t="s">
        <v>2830</v>
      </c>
      <c r="P364" t="s">
        <v>57</v>
      </c>
      <c r="Q364" t="s">
        <v>58</v>
      </c>
      <c r="R364" t="s">
        <v>2823</v>
      </c>
      <c r="S364" t="s">
        <v>2865</v>
      </c>
      <c r="T364" t="str">
        <f t="shared" si="5"/>
        <v>EE_25_01_5714p57.20</v>
      </c>
      <c r="U364" s="77">
        <f>VLOOKUP(T364,'3. Preventief onderhoud'!$K$7:$U$3003,2,FALSE)</f>
        <v>0</v>
      </c>
    </row>
    <row r="365" spans="1:21" x14ac:dyDescent="0.25">
      <c r="A365" t="s">
        <v>95</v>
      </c>
      <c r="C365" s="120">
        <v>45748</v>
      </c>
      <c r="D365" t="s">
        <v>58</v>
      </c>
      <c r="E365" t="s">
        <v>354</v>
      </c>
      <c r="F365">
        <v>25</v>
      </c>
      <c r="G365" t="s">
        <v>553</v>
      </c>
      <c r="H365">
        <v>1</v>
      </c>
      <c r="I365" t="s">
        <v>554</v>
      </c>
      <c r="J365" t="s">
        <v>3431</v>
      </c>
      <c r="L365" t="s">
        <v>2836</v>
      </c>
      <c r="N365" t="s">
        <v>3418</v>
      </c>
      <c r="O365" t="s">
        <v>2830</v>
      </c>
      <c r="P365" t="s">
        <v>57</v>
      </c>
      <c r="Q365" t="s">
        <v>58</v>
      </c>
      <c r="R365" t="s">
        <v>2823</v>
      </c>
      <c r="S365" t="s">
        <v>2865</v>
      </c>
      <c r="T365" t="str">
        <f t="shared" si="5"/>
        <v>EE_25_01_5715p57.20</v>
      </c>
      <c r="U365" s="77">
        <f>VLOOKUP(T365,'3. Preventief onderhoud'!$K$7:$U$3003,2,FALSE)</f>
        <v>0</v>
      </c>
    </row>
    <row r="366" spans="1:21" x14ac:dyDescent="0.25">
      <c r="A366" t="s">
        <v>95</v>
      </c>
      <c r="B366" t="s">
        <v>3432</v>
      </c>
      <c r="C366" s="120">
        <v>45748</v>
      </c>
      <c r="D366" t="s">
        <v>63</v>
      </c>
      <c r="E366" t="s">
        <v>354</v>
      </c>
      <c r="F366">
        <v>25</v>
      </c>
      <c r="G366" t="s">
        <v>1433</v>
      </c>
      <c r="H366">
        <v>1</v>
      </c>
      <c r="I366" t="s">
        <v>1434</v>
      </c>
      <c r="L366" t="s">
        <v>3433</v>
      </c>
      <c r="N366" t="s">
        <v>3423</v>
      </c>
      <c r="O366" t="s">
        <v>2830</v>
      </c>
      <c r="P366" t="s">
        <v>62</v>
      </c>
      <c r="Q366" t="s">
        <v>63</v>
      </c>
      <c r="R366" t="s">
        <v>2823</v>
      </c>
      <c r="S366" t="s">
        <v>2865</v>
      </c>
      <c r="T366" t="str">
        <f t="shared" si="5"/>
        <v>EE_25_02_5701p57.22</v>
      </c>
      <c r="U366" s="77">
        <f>VLOOKUP(T366,'3. Preventief onderhoud'!$K$7:$U$3003,2,FALSE)</f>
        <v>0</v>
      </c>
    </row>
    <row r="367" spans="1:21" x14ac:dyDescent="0.25">
      <c r="A367" t="s">
        <v>95</v>
      </c>
      <c r="B367" t="s">
        <v>3432</v>
      </c>
      <c r="C367" s="120">
        <v>45748</v>
      </c>
      <c r="D367" t="s">
        <v>63</v>
      </c>
      <c r="E367" t="s">
        <v>354</v>
      </c>
      <c r="F367">
        <v>25</v>
      </c>
      <c r="G367" t="s">
        <v>1435</v>
      </c>
      <c r="H367">
        <v>1</v>
      </c>
      <c r="I367" t="s">
        <v>1254</v>
      </c>
      <c r="L367" t="s">
        <v>3036</v>
      </c>
      <c r="N367" t="s">
        <v>3423</v>
      </c>
      <c r="O367" t="s">
        <v>2830</v>
      </c>
      <c r="P367" t="s">
        <v>62</v>
      </c>
      <c r="Q367" t="s">
        <v>63</v>
      </c>
      <c r="R367" t="s">
        <v>2823</v>
      </c>
      <c r="S367" t="s">
        <v>2865</v>
      </c>
      <c r="T367" t="str">
        <f t="shared" si="5"/>
        <v>EE_25_02_5702p57.22</v>
      </c>
      <c r="U367" s="77">
        <f>VLOOKUP(T367,'3. Preventief onderhoud'!$K$7:$U$3003,2,FALSE)</f>
        <v>0</v>
      </c>
    </row>
    <row r="368" spans="1:21" x14ac:dyDescent="0.25">
      <c r="A368" t="s">
        <v>95</v>
      </c>
      <c r="B368" t="s">
        <v>3434</v>
      </c>
      <c r="C368" s="120">
        <v>45748</v>
      </c>
      <c r="D368" t="s">
        <v>58</v>
      </c>
      <c r="E368" t="s">
        <v>354</v>
      </c>
      <c r="F368">
        <v>25</v>
      </c>
      <c r="G368" t="s">
        <v>555</v>
      </c>
      <c r="H368">
        <v>1</v>
      </c>
      <c r="I368" t="s">
        <v>556</v>
      </c>
      <c r="J368" t="s">
        <v>3435</v>
      </c>
      <c r="K368" t="s">
        <v>3436</v>
      </c>
      <c r="L368" t="s">
        <v>2836</v>
      </c>
      <c r="M368" t="s">
        <v>3437</v>
      </c>
      <c r="N368" t="s">
        <v>3418</v>
      </c>
      <c r="O368" t="s">
        <v>2830</v>
      </c>
      <c r="P368" t="s">
        <v>57</v>
      </c>
      <c r="Q368" t="s">
        <v>58</v>
      </c>
      <c r="R368" t="s">
        <v>2823</v>
      </c>
      <c r="S368" t="s">
        <v>2865</v>
      </c>
      <c r="T368" t="str">
        <f t="shared" si="5"/>
        <v>EE_25001_5702p57.20</v>
      </c>
      <c r="U368" s="77">
        <f>VLOOKUP(T368,'3. Preventief onderhoud'!$K$7:$U$3003,2,FALSE)</f>
        <v>0</v>
      </c>
    </row>
    <row r="369" spans="1:21" x14ac:dyDescent="0.25">
      <c r="A369" t="s">
        <v>95</v>
      </c>
      <c r="B369" t="s">
        <v>3438</v>
      </c>
      <c r="C369" s="120">
        <v>45748</v>
      </c>
      <c r="D369" t="s">
        <v>58</v>
      </c>
      <c r="E369" t="s">
        <v>354</v>
      </c>
      <c r="F369">
        <v>25</v>
      </c>
      <c r="G369" t="s">
        <v>557</v>
      </c>
      <c r="H369">
        <v>1</v>
      </c>
      <c r="I369" t="s">
        <v>558</v>
      </c>
      <c r="J369" t="s">
        <v>3439</v>
      </c>
      <c r="K369" t="s">
        <v>3440</v>
      </c>
      <c r="L369" t="s">
        <v>2836</v>
      </c>
      <c r="M369" t="s">
        <v>3441</v>
      </c>
      <c r="N369" t="s">
        <v>3418</v>
      </c>
      <c r="O369" t="s">
        <v>2830</v>
      </c>
      <c r="P369" t="s">
        <v>57</v>
      </c>
      <c r="Q369" t="s">
        <v>58</v>
      </c>
      <c r="R369" t="s">
        <v>2823</v>
      </c>
      <c r="S369" t="s">
        <v>2865</v>
      </c>
      <c r="T369" t="str">
        <f t="shared" si="5"/>
        <v>EE_25001_5703p57.20</v>
      </c>
      <c r="U369" s="77">
        <f>VLOOKUP(T369,'3. Preventief onderhoud'!$K$7:$U$3003,2,FALSE)</f>
        <v>0</v>
      </c>
    </row>
    <row r="370" spans="1:21" x14ac:dyDescent="0.25">
      <c r="A370" t="s">
        <v>95</v>
      </c>
      <c r="B370" t="s">
        <v>3442</v>
      </c>
      <c r="C370" s="120">
        <v>45748</v>
      </c>
      <c r="D370" t="s">
        <v>58</v>
      </c>
      <c r="E370" t="s">
        <v>354</v>
      </c>
      <c r="F370">
        <v>25</v>
      </c>
      <c r="G370" t="s">
        <v>559</v>
      </c>
      <c r="H370">
        <v>1</v>
      </c>
      <c r="I370" t="s">
        <v>560</v>
      </c>
      <c r="J370" t="s">
        <v>3443</v>
      </c>
      <c r="K370" t="s">
        <v>3444</v>
      </c>
      <c r="L370" t="s">
        <v>2836</v>
      </c>
      <c r="M370" t="s">
        <v>3441</v>
      </c>
      <c r="N370" t="s">
        <v>3418</v>
      </c>
      <c r="O370" t="s">
        <v>2830</v>
      </c>
      <c r="P370" t="s">
        <v>57</v>
      </c>
      <c r="Q370" t="s">
        <v>58</v>
      </c>
      <c r="R370" t="s">
        <v>2823</v>
      </c>
      <c r="S370" t="s">
        <v>2865</v>
      </c>
      <c r="T370" t="str">
        <f t="shared" si="5"/>
        <v>EE_25001_5704p57.20</v>
      </c>
      <c r="U370" s="77">
        <f>VLOOKUP(T370,'3. Preventief onderhoud'!$K$7:$U$3003,2,FALSE)</f>
        <v>0</v>
      </c>
    </row>
    <row r="371" spans="1:21" x14ac:dyDescent="0.25">
      <c r="A371" t="s">
        <v>95</v>
      </c>
      <c r="B371" t="s">
        <v>3445</v>
      </c>
      <c r="C371" s="120">
        <v>45748</v>
      </c>
      <c r="D371" t="s">
        <v>58</v>
      </c>
      <c r="E371" t="s">
        <v>354</v>
      </c>
      <c r="F371">
        <v>25</v>
      </c>
      <c r="G371" t="s">
        <v>561</v>
      </c>
      <c r="H371">
        <v>1</v>
      </c>
      <c r="I371" t="s">
        <v>562</v>
      </c>
      <c r="J371" t="s">
        <v>3446</v>
      </c>
      <c r="K371" t="s">
        <v>3447</v>
      </c>
      <c r="L371" t="s">
        <v>2836</v>
      </c>
      <c r="M371" t="s">
        <v>3437</v>
      </c>
      <c r="N371" t="s">
        <v>3418</v>
      </c>
      <c r="O371" t="s">
        <v>2830</v>
      </c>
      <c r="P371" t="s">
        <v>57</v>
      </c>
      <c r="Q371" t="s">
        <v>58</v>
      </c>
      <c r="R371" t="s">
        <v>2823</v>
      </c>
      <c r="S371" t="s">
        <v>2865</v>
      </c>
      <c r="T371" t="str">
        <f t="shared" si="5"/>
        <v>EE_25001_5705p57.20</v>
      </c>
      <c r="U371" s="77">
        <f>VLOOKUP(T371,'3. Preventief onderhoud'!$K$7:$U$3003,2,FALSE)</f>
        <v>0</v>
      </c>
    </row>
    <row r="372" spans="1:21" x14ac:dyDescent="0.25">
      <c r="A372" t="s">
        <v>95</v>
      </c>
      <c r="B372" t="s">
        <v>3448</v>
      </c>
      <c r="C372" s="120">
        <v>45748</v>
      </c>
      <c r="D372" t="s">
        <v>58</v>
      </c>
      <c r="E372" t="s">
        <v>354</v>
      </c>
      <c r="F372">
        <v>25</v>
      </c>
      <c r="G372" t="s">
        <v>563</v>
      </c>
      <c r="H372">
        <v>1</v>
      </c>
      <c r="I372" t="s">
        <v>564</v>
      </c>
      <c r="J372" t="s">
        <v>3449</v>
      </c>
      <c r="K372" t="s">
        <v>3450</v>
      </c>
      <c r="L372" t="s">
        <v>2836</v>
      </c>
      <c r="M372" t="s">
        <v>3437</v>
      </c>
      <c r="N372" t="s">
        <v>3418</v>
      </c>
      <c r="O372" t="s">
        <v>2830</v>
      </c>
      <c r="P372" t="s">
        <v>57</v>
      </c>
      <c r="Q372" t="s">
        <v>58</v>
      </c>
      <c r="R372" t="s">
        <v>2823</v>
      </c>
      <c r="S372" t="s">
        <v>2865</v>
      </c>
      <c r="T372" t="str">
        <f t="shared" si="5"/>
        <v>EE_25001_5706p57.20</v>
      </c>
      <c r="U372" s="77">
        <f>VLOOKUP(T372,'3. Preventief onderhoud'!$K$7:$U$3003,2,FALSE)</f>
        <v>0</v>
      </c>
    </row>
    <row r="373" spans="1:21" x14ac:dyDescent="0.25">
      <c r="A373" t="s">
        <v>95</v>
      </c>
      <c r="B373" t="s">
        <v>3451</v>
      </c>
      <c r="C373" s="120">
        <v>45748</v>
      </c>
      <c r="D373" t="s">
        <v>58</v>
      </c>
      <c r="E373" t="s">
        <v>354</v>
      </c>
      <c r="F373">
        <v>25</v>
      </c>
      <c r="G373" t="s">
        <v>565</v>
      </c>
      <c r="H373">
        <v>1</v>
      </c>
      <c r="I373" t="s">
        <v>566</v>
      </c>
      <c r="J373" t="s">
        <v>3452</v>
      </c>
      <c r="K373" t="s">
        <v>3453</v>
      </c>
      <c r="L373" t="s">
        <v>2836</v>
      </c>
      <c r="M373" t="s">
        <v>3437</v>
      </c>
      <c r="N373" t="s">
        <v>3418</v>
      </c>
      <c r="O373" t="s">
        <v>2830</v>
      </c>
      <c r="P373" t="s">
        <v>57</v>
      </c>
      <c r="Q373" t="s">
        <v>58</v>
      </c>
      <c r="R373" t="s">
        <v>2823</v>
      </c>
      <c r="S373" t="s">
        <v>2865</v>
      </c>
      <c r="T373" t="str">
        <f t="shared" si="5"/>
        <v>EE_25001_5707p57.20</v>
      </c>
      <c r="U373" s="77">
        <f>VLOOKUP(T373,'3. Preventief onderhoud'!$K$7:$U$3003,2,FALSE)</f>
        <v>0</v>
      </c>
    </row>
    <row r="374" spans="1:21" x14ac:dyDescent="0.25">
      <c r="A374" t="s">
        <v>95</v>
      </c>
      <c r="B374" t="s">
        <v>3434</v>
      </c>
      <c r="C374" s="120">
        <v>45748</v>
      </c>
      <c r="D374" t="s">
        <v>58</v>
      </c>
      <c r="E374" t="s">
        <v>354</v>
      </c>
      <c r="F374">
        <v>25</v>
      </c>
      <c r="G374" t="s">
        <v>567</v>
      </c>
      <c r="H374">
        <v>1</v>
      </c>
      <c r="I374" t="s">
        <v>568</v>
      </c>
      <c r="J374" t="s">
        <v>3454</v>
      </c>
      <c r="K374" t="s">
        <v>3455</v>
      </c>
      <c r="L374" t="s">
        <v>2836</v>
      </c>
      <c r="M374" t="s">
        <v>3437</v>
      </c>
      <c r="N374" t="s">
        <v>3418</v>
      </c>
      <c r="O374" t="s">
        <v>2830</v>
      </c>
      <c r="P374" t="s">
        <v>57</v>
      </c>
      <c r="Q374" t="s">
        <v>58</v>
      </c>
      <c r="R374" t="s">
        <v>2823</v>
      </c>
      <c r="S374" t="s">
        <v>2865</v>
      </c>
      <c r="T374" t="str">
        <f t="shared" si="5"/>
        <v>EE_25001_5716p57.20</v>
      </c>
      <c r="U374" s="77">
        <f>VLOOKUP(T374,'3. Preventief onderhoud'!$K$7:$U$3003,2,FALSE)</f>
        <v>0</v>
      </c>
    </row>
    <row r="375" spans="1:21" x14ac:dyDescent="0.25">
      <c r="A375" t="s">
        <v>95</v>
      </c>
      <c r="B375" t="s">
        <v>3456</v>
      </c>
      <c r="C375" s="120">
        <v>45748</v>
      </c>
      <c r="D375" t="s">
        <v>58</v>
      </c>
      <c r="E375" t="s">
        <v>354</v>
      </c>
      <c r="F375">
        <v>25</v>
      </c>
      <c r="G375" t="s">
        <v>569</v>
      </c>
      <c r="H375">
        <v>1</v>
      </c>
      <c r="I375" t="s">
        <v>570</v>
      </c>
      <c r="K375" t="s">
        <v>3457</v>
      </c>
      <c r="L375" t="s">
        <v>2836</v>
      </c>
      <c r="M375" t="s">
        <v>3437</v>
      </c>
      <c r="N375" t="s">
        <v>3418</v>
      </c>
      <c r="O375" t="s">
        <v>2830</v>
      </c>
      <c r="P375" t="s">
        <v>57</v>
      </c>
      <c r="Q375" t="s">
        <v>58</v>
      </c>
      <c r="R375" t="s">
        <v>2823</v>
      </c>
      <c r="S375" t="s">
        <v>2865</v>
      </c>
      <c r="T375" t="str">
        <f t="shared" si="5"/>
        <v>EE_25002_5706p57.20</v>
      </c>
      <c r="U375" s="77">
        <f>VLOOKUP(T375,'3. Preventief onderhoud'!$K$7:$U$3003,2,FALSE)</f>
        <v>0</v>
      </c>
    </row>
    <row r="376" spans="1:21" x14ac:dyDescent="0.25">
      <c r="A376" t="s">
        <v>95</v>
      </c>
      <c r="B376" t="s">
        <v>3458</v>
      </c>
      <c r="C376" s="120">
        <v>45748</v>
      </c>
      <c r="D376" t="s">
        <v>58</v>
      </c>
      <c r="E376" t="s">
        <v>354</v>
      </c>
      <c r="F376">
        <v>26</v>
      </c>
      <c r="G376" t="s">
        <v>571</v>
      </c>
      <c r="H376">
        <v>1</v>
      </c>
      <c r="I376" t="s">
        <v>572</v>
      </c>
      <c r="J376" t="s">
        <v>3459</v>
      </c>
      <c r="K376" t="s">
        <v>3459</v>
      </c>
      <c r="L376" t="s">
        <v>3460</v>
      </c>
      <c r="N376" t="s">
        <v>3461</v>
      </c>
      <c r="O376" t="s">
        <v>2830</v>
      </c>
      <c r="P376" t="s">
        <v>57</v>
      </c>
      <c r="Q376" t="s">
        <v>58</v>
      </c>
      <c r="R376" t="s">
        <v>2823</v>
      </c>
      <c r="S376" t="s">
        <v>2865</v>
      </c>
      <c r="T376" t="str">
        <f t="shared" si="5"/>
        <v>EE_26_01_5710p57.20</v>
      </c>
      <c r="U376" s="77">
        <f>VLOOKUP(T376,'3. Preventief onderhoud'!$K$7:$U$3003,2,FALSE)</f>
        <v>0</v>
      </c>
    </row>
    <row r="377" spans="1:21" x14ac:dyDescent="0.25">
      <c r="A377" t="s">
        <v>95</v>
      </c>
      <c r="B377" t="s">
        <v>3458</v>
      </c>
      <c r="C377" s="120">
        <v>45748</v>
      </c>
      <c r="D377" t="s">
        <v>58</v>
      </c>
      <c r="E377" t="s">
        <v>354</v>
      </c>
      <c r="F377">
        <v>26</v>
      </c>
      <c r="G377" t="s">
        <v>574</v>
      </c>
      <c r="H377">
        <v>1</v>
      </c>
      <c r="I377" t="s">
        <v>572</v>
      </c>
      <c r="J377" t="s">
        <v>3462</v>
      </c>
      <c r="K377" t="s">
        <v>3462</v>
      </c>
      <c r="L377" t="s">
        <v>3460</v>
      </c>
      <c r="N377" t="s">
        <v>3461</v>
      </c>
      <c r="O377" t="s">
        <v>2830</v>
      </c>
      <c r="P377" t="s">
        <v>57</v>
      </c>
      <c r="Q377" t="s">
        <v>58</v>
      </c>
      <c r="R377" t="s">
        <v>2823</v>
      </c>
      <c r="S377" t="s">
        <v>2865</v>
      </c>
      <c r="T377" t="str">
        <f t="shared" si="5"/>
        <v>EE_26_01_5711p57.20</v>
      </c>
      <c r="U377" s="77">
        <f>VLOOKUP(T377,'3. Preventief onderhoud'!$K$7:$U$3003,2,FALSE)</f>
        <v>0</v>
      </c>
    </row>
    <row r="378" spans="1:21" x14ac:dyDescent="0.25">
      <c r="A378" t="s">
        <v>95</v>
      </c>
      <c r="B378" t="s">
        <v>3463</v>
      </c>
      <c r="C378" s="120">
        <v>45748</v>
      </c>
      <c r="D378" t="s">
        <v>63</v>
      </c>
      <c r="E378" t="s">
        <v>354</v>
      </c>
      <c r="F378">
        <v>25</v>
      </c>
      <c r="G378" t="s">
        <v>1439</v>
      </c>
      <c r="H378">
        <v>1</v>
      </c>
      <c r="I378" t="s">
        <v>1429</v>
      </c>
      <c r="J378" t="s">
        <v>3464</v>
      </c>
      <c r="N378" t="s">
        <v>3418</v>
      </c>
      <c r="O378" t="s">
        <v>2830</v>
      </c>
      <c r="P378" t="s">
        <v>62</v>
      </c>
      <c r="Q378" t="s">
        <v>63</v>
      </c>
      <c r="R378" t="s">
        <v>2823</v>
      </c>
      <c r="S378" t="s">
        <v>2865</v>
      </c>
      <c r="T378" t="str">
        <f t="shared" si="5"/>
        <v>EE_26_26_5701p57.22</v>
      </c>
      <c r="U378" s="77">
        <f>VLOOKUP(T378,'3. Preventief onderhoud'!$K$7:$U$3003,2,FALSE)</f>
        <v>0</v>
      </c>
    </row>
    <row r="379" spans="1:21" x14ac:dyDescent="0.25">
      <c r="C379" s="120">
        <v>45748</v>
      </c>
      <c r="D379" t="s">
        <v>44</v>
      </c>
      <c r="E379" t="s">
        <v>575</v>
      </c>
      <c r="F379">
        <v>0</v>
      </c>
      <c r="G379" t="s">
        <v>1453</v>
      </c>
      <c r="H379">
        <v>3</v>
      </c>
      <c r="I379" t="s">
        <v>1454</v>
      </c>
      <c r="L379" t="s">
        <v>2856</v>
      </c>
      <c r="N379" t="s">
        <v>2857</v>
      </c>
      <c r="O379" t="s">
        <v>2830</v>
      </c>
      <c r="P379" t="s">
        <v>43</v>
      </c>
      <c r="Q379" t="s">
        <v>44</v>
      </c>
      <c r="R379" t="s">
        <v>2823</v>
      </c>
      <c r="T379" t="str">
        <f t="shared" si="5"/>
        <v>EG_00_14_5701p57.11</v>
      </c>
      <c r="U379" s="77">
        <f>VLOOKUP(T379,'3. Preventief onderhoud'!$K$7:$U$3003,2,FALSE)</f>
        <v>0</v>
      </c>
    </row>
    <row r="380" spans="1:21" x14ac:dyDescent="0.25">
      <c r="C380" s="120">
        <v>45748</v>
      </c>
      <c r="D380" t="s">
        <v>44</v>
      </c>
      <c r="E380" t="s">
        <v>575</v>
      </c>
      <c r="F380">
        <v>0</v>
      </c>
      <c r="G380" t="s">
        <v>1455</v>
      </c>
      <c r="H380">
        <v>2</v>
      </c>
      <c r="I380" t="s">
        <v>1454</v>
      </c>
      <c r="L380" t="s">
        <v>2856</v>
      </c>
      <c r="N380" t="s">
        <v>2857</v>
      </c>
      <c r="O380" t="s">
        <v>2830</v>
      </c>
      <c r="P380" t="s">
        <v>43</v>
      </c>
      <c r="Q380" t="s">
        <v>44</v>
      </c>
      <c r="R380" t="s">
        <v>2823</v>
      </c>
      <c r="T380" t="str">
        <f t="shared" si="5"/>
        <v>EG_00_14_5703p57.11</v>
      </c>
      <c r="U380" s="77">
        <f>VLOOKUP(T380,'3. Preventief onderhoud'!$K$7:$U$3003,2,FALSE)</f>
        <v>0</v>
      </c>
    </row>
    <row r="381" spans="1:21" x14ac:dyDescent="0.25">
      <c r="B381" t="s">
        <v>3465</v>
      </c>
      <c r="C381" s="120">
        <v>45748</v>
      </c>
      <c r="D381" t="s">
        <v>58</v>
      </c>
      <c r="E381" t="s">
        <v>575</v>
      </c>
      <c r="F381">
        <v>0</v>
      </c>
      <c r="G381" t="s">
        <v>576</v>
      </c>
      <c r="H381">
        <v>1</v>
      </c>
      <c r="I381" t="s">
        <v>577</v>
      </c>
      <c r="J381" t="s">
        <v>3466</v>
      </c>
      <c r="K381" t="s">
        <v>3467</v>
      </c>
      <c r="L381" t="s">
        <v>2863</v>
      </c>
      <c r="M381" t="s">
        <v>3468</v>
      </c>
      <c r="N381" t="s">
        <v>3469</v>
      </c>
      <c r="O381" t="s">
        <v>2830</v>
      </c>
      <c r="P381" t="s">
        <v>57</v>
      </c>
      <c r="Q381" t="s">
        <v>58</v>
      </c>
      <c r="R381" t="s">
        <v>2823</v>
      </c>
      <c r="T381" t="str">
        <f t="shared" si="5"/>
        <v>EG_00_21_5702p57.20</v>
      </c>
      <c r="U381" s="77">
        <f>VLOOKUP(T381,'3. Preventief onderhoud'!$K$7:$U$3003,2,FALSE)</f>
        <v>0</v>
      </c>
    </row>
    <row r="382" spans="1:21" x14ac:dyDescent="0.25">
      <c r="B382" t="s">
        <v>3470</v>
      </c>
      <c r="C382" s="120">
        <v>45748</v>
      </c>
      <c r="D382" t="s">
        <v>58</v>
      </c>
      <c r="E382" t="s">
        <v>575</v>
      </c>
      <c r="F382">
        <v>0</v>
      </c>
      <c r="G382" t="s">
        <v>578</v>
      </c>
      <c r="H382">
        <v>1</v>
      </c>
      <c r="I382" t="s">
        <v>579</v>
      </c>
      <c r="J382" t="s">
        <v>3470</v>
      </c>
      <c r="K382" t="s">
        <v>3471</v>
      </c>
      <c r="L382" t="s">
        <v>2836</v>
      </c>
      <c r="M382" t="s">
        <v>3472</v>
      </c>
      <c r="N382" t="s">
        <v>3469</v>
      </c>
      <c r="O382" t="s">
        <v>2830</v>
      </c>
      <c r="P382" t="s">
        <v>57</v>
      </c>
      <c r="Q382" t="s">
        <v>58</v>
      </c>
      <c r="R382" t="s">
        <v>2823</v>
      </c>
      <c r="T382" t="str">
        <f t="shared" si="5"/>
        <v>EG_00_21_5704p57.20</v>
      </c>
      <c r="U382" s="77">
        <f>VLOOKUP(T382,'3. Preventief onderhoud'!$K$7:$U$3003,2,FALSE)</f>
        <v>0</v>
      </c>
    </row>
    <row r="383" spans="1:21" x14ac:dyDescent="0.25">
      <c r="C383" s="120">
        <v>45748</v>
      </c>
      <c r="D383" t="s">
        <v>44</v>
      </c>
      <c r="E383" t="s">
        <v>575</v>
      </c>
      <c r="F383">
        <v>0</v>
      </c>
      <c r="G383" t="s">
        <v>1475</v>
      </c>
      <c r="H383">
        <v>1</v>
      </c>
      <c r="I383" t="s">
        <v>1454</v>
      </c>
      <c r="L383" t="s">
        <v>2856</v>
      </c>
      <c r="N383" t="s">
        <v>2858</v>
      </c>
      <c r="O383" t="s">
        <v>2830</v>
      </c>
      <c r="P383" t="s">
        <v>43</v>
      </c>
      <c r="Q383" t="s">
        <v>44</v>
      </c>
      <c r="R383" t="s">
        <v>2823</v>
      </c>
      <c r="T383" t="str">
        <f t="shared" si="5"/>
        <v>EG_00_22_5701p57.11</v>
      </c>
      <c r="U383" s="77">
        <f>VLOOKUP(T383,'3. Preventief onderhoud'!$K$7:$U$3003,2,FALSE)</f>
        <v>0</v>
      </c>
    </row>
    <row r="384" spans="1:21" x14ac:dyDescent="0.25">
      <c r="C384" s="120">
        <v>45748</v>
      </c>
      <c r="D384" t="s">
        <v>58</v>
      </c>
      <c r="E384" t="s">
        <v>575</v>
      </c>
      <c r="F384">
        <v>0</v>
      </c>
      <c r="G384" t="s">
        <v>581</v>
      </c>
      <c r="H384">
        <v>1</v>
      </c>
      <c r="I384" t="s">
        <v>582</v>
      </c>
      <c r="K384" t="s">
        <v>3473</v>
      </c>
      <c r="L384" t="s">
        <v>2836</v>
      </c>
      <c r="M384" t="s">
        <v>3472</v>
      </c>
      <c r="N384" t="s">
        <v>3474</v>
      </c>
      <c r="O384" t="s">
        <v>2830</v>
      </c>
      <c r="P384" t="s">
        <v>57</v>
      </c>
      <c r="Q384" t="s">
        <v>58</v>
      </c>
      <c r="R384" t="s">
        <v>2823</v>
      </c>
      <c r="T384" t="str">
        <f t="shared" si="5"/>
        <v>EG_00_30_5701p57.20</v>
      </c>
      <c r="U384" s="77">
        <f>VLOOKUP(T384,'3. Preventief onderhoud'!$K$7:$U$3003,2,FALSE)</f>
        <v>0</v>
      </c>
    </row>
    <row r="385" spans="1:21" x14ac:dyDescent="0.25">
      <c r="A385" t="s">
        <v>95</v>
      </c>
      <c r="B385" t="s">
        <v>3475</v>
      </c>
      <c r="C385" s="120">
        <v>45748</v>
      </c>
      <c r="D385" t="s">
        <v>58</v>
      </c>
      <c r="E385" t="s">
        <v>575</v>
      </c>
      <c r="F385">
        <v>0</v>
      </c>
      <c r="G385" t="s">
        <v>584</v>
      </c>
      <c r="H385">
        <v>1</v>
      </c>
      <c r="I385" t="s">
        <v>585</v>
      </c>
      <c r="K385" t="s">
        <v>3476</v>
      </c>
      <c r="L385" t="s">
        <v>2836</v>
      </c>
      <c r="M385" t="s">
        <v>3472</v>
      </c>
      <c r="N385" t="s">
        <v>3477</v>
      </c>
      <c r="O385" t="s">
        <v>2830</v>
      </c>
      <c r="P385" t="s">
        <v>57</v>
      </c>
      <c r="Q385" t="s">
        <v>58</v>
      </c>
      <c r="R385" t="s">
        <v>2823</v>
      </c>
      <c r="T385" t="str">
        <f t="shared" si="5"/>
        <v>EG_00_32_5701p57.20</v>
      </c>
      <c r="U385" s="77">
        <f>VLOOKUP(T385,'3. Preventief onderhoud'!$K$7:$U$3003,2,FALSE)</f>
        <v>0</v>
      </c>
    </row>
    <row r="386" spans="1:21" x14ac:dyDescent="0.25">
      <c r="B386" t="s">
        <v>3247</v>
      </c>
      <c r="C386" s="120">
        <v>45748</v>
      </c>
      <c r="D386" t="s">
        <v>61</v>
      </c>
      <c r="E386" t="s">
        <v>599</v>
      </c>
      <c r="F386">
        <v>3</v>
      </c>
      <c r="G386" t="s">
        <v>600</v>
      </c>
      <c r="H386">
        <v>1</v>
      </c>
      <c r="I386" t="s">
        <v>601</v>
      </c>
      <c r="K386" t="s">
        <v>3478</v>
      </c>
      <c r="N386" t="s">
        <v>3479</v>
      </c>
      <c r="O386" t="s">
        <v>2830</v>
      </c>
      <c r="P386" t="s">
        <v>60</v>
      </c>
      <c r="Q386" t="s">
        <v>61</v>
      </c>
      <c r="R386" t="s">
        <v>2823</v>
      </c>
      <c r="T386" t="str">
        <f t="shared" si="5"/>
        <v>FD_03_23_5701p57.21</v>
      </c>
      <c r="U386" s="77">
        <f>VLOOKUP(T386,'3. Preventief onderhoud'!$K$7:$U$3003,2,FALSE)</f>
        <v>0</v>
      </c>
    </row>
    <row r="387" spans="1:21" x14ac:dyDescent="0.25">
      <c r="C387" s="120">
        <v>45748</v>
      </c>
      <c r="D387" t="s">
        <v>58</v>
      </c>
      <c r="E387" t="s">
        <v>599</v>
      </c>
      <c r="F387">
        <v>3</v>
      </c>
      <c r="G387" t="s">
        <v>602</v>
      </c>
      <c r="H387">
        <v>1</v>
      </c>
      <c r="I387" t="s">
        <v>603</v>
      </c>
      <c r="K387" t="s">
        <v>3480</v>
      </c>
      <c r="N387" t="s">
        <v>3479</v>
      </c>
      <c r="O387" t="s">
        <v>2830</v>
      </c>
      <c r="P387" t="s">
        <v>57</v>
      </c>
      <c r="Q387" t="s">
        <v>58</v>
      </c>
      <c r="R387" t="s">
        <v>2823</v>
      </c>
      <c r="T387" t="str">
        <f t="shared" si="5"/>
        <v>FD_03_23_5702p57.20</v>
      </c>
      <c r="U387" s="77">
        <f>VLOOKUP(T387,'3. Preventief onderhoud'!$K$7:$U$3003,2,FALSE)</f>
        <v>0</v>
      </c>
    </row>
    <row r="388" spans="1:21" x14ac:dyDescent="0.25">
      <c r="C388" s="120">
        <v>45748</v>
      </c>
      <c r="D388" t="s">
        <v>63</v>
      </c>
      <c r="E388" t="s">
        <v>1483</v>
      </c>
      <c r="F388" t="s">
        <v>1134</v>
      </c>
      <c r="G388" t="s">
        <v>1484</v>
      </c>
      <c r="H388">
        <v>3</v>
      </c>
      <c r="I388" t="s">
        <v>1208</v>
      </c>
      <c r="O388" t="s">
        <v>2830</v>
      </c>
      <c r="P388" t="s">
        <v>62</v>
      </c>
      <c r="Q388" t="s">
        <v>63</v>
      </c>
      <c r="R388" t="s">
        <v>2823</v>
      </c>
      <c r="T388" t="str">
        <f t="shared" si="5"/>
        <v>FH__AXXX_5701p57.22</v>
      </c>
      <c r="U388" s="77">
        <f>VLOOKUP(T388,'3. Preventief onderhoud'!$K$7:$U$3003,2,FALSE)</f>
        <v>0</v>
      </c>
    </row>
    <row r="389" spans="1:21" x14ac:dyDescent="0.25">
      <c r="C389" s="120">
        <v>45748</v>
      </c>
      <c r="D389" t="s">
        <v>1139</v>
      </c>
      <c r="E389" t="s">
        <v>1483</v>
      </c>
      <c r="F389" t="s">
        <v>1134</v>
      </c>
      <c r="G389" t="s">
        <v>1485</v>
      </c>
      <c r="H389">
        <v>2</v>
      </c>
      <c r="I389" t="s">
        <v>1201</v>
      </c>
      <c r="O389" t="s">
        <v>2830</v>
      </c>
      <c r="P389" t="s">
        <v>39</v>
      </c>
      <c r="Q389" t="s">
        <v>1139</v>
      </c>
      <c r="R389" t="s">
        <v>2823</v>
      </c>
      <c r="T389" t="str">
        <f t="shared" si="5"/>
        <v>FH__AXXX_5702p57.08</v>
      </c>
      <c r="U389" s="77">
        <f>VLOOKUP(T389,'3. Preventief onderhoud'!$K$7:$U$3003,2,FALSE)</f>
        <v>0</v>
      </c>
    </row>
    <row r="390" spans="1:21" x14ac:dyDescent="0.25">
      <c r="C390" s="120">
        <v>45748</v>
      </c>
      <c r="D390" t="s">
        <v>63</v>
      </c>
      <c r="E390" t="s">
        <v>1483</v>
      </c>
      <c r="F390" t="s">
        <v>1134</v>
      </c>
      <c r="G390" t="s">
        <v>1486</v>
      </c>
      <c r="H390">
        <v>2</v>
      </c>
      <c r="I390" t="s">
        <v>1254</v>
      </c>
      <c r="O390" t="s">
        <v>2830</v>
      </c>
      <c r="P390" t="s">
        <v>62</v>
      </c>
      <c r="Q390" t="s">
        <v>63</v>
      </c>
      <c r="R390" t="s">
        <v>2823</v>
      </c>
      <c r="T390" t="str">
        <f t="shared" ref="T390:T453" si="6">CONCATENATE(G390,P390)</f>
        <v>FH__AXXX_5703p57.22</v>
      </c>
      <c r="U390" s="77">
        <f>VLOOKUP(T390,'3. Preventief onderhoud'!$K$7:$U$3003,2,FALSE)</f>
        <v>0</v>
      </c>
    </row>
    <row r="391" spans="1:21" x14ac:dyDescent="0.25">
      <c r="A391" t="s">
        <v>112</v>
      </c>
      <c r="C391" s="120">
        <v>45748</v>
      </c>
      <c r="D391" t="s">
        <v>63</v>
      </c>
      <c r="E391" t="s">
        <v>605</v>
      </c>
      <c r="F391">
        <v>0</v>
      </c>
      <c r="G391" t="s">
        <v>1487</v>
      </c>
      <c r="H391">
        <v>1</v>
      </c>
      <c r="I391" t="s">
        <v>3481</v>
      </c>
      <c r="J391" t="s">
        <v>3482</v>
      </c>
      <c r="K391" t="s">
        <v>3483</v>
      </c>
      <c r="M391" t="s">
        <v>3484</v>
      </c>
      <c r="N391" t="s">
        <v>3485</v>
      </c>
      <c r="O391" t="s">
        <v>2887</v>
      </c>
      <c r="P391" t="s">
        <v>62</v>
      </c>
      <c r="Q391" t="s">
        <v>63</v>
      </c>
      <c r="R391" t="s">
        <v>2823</v>
      </c>
      <c r="T391" t="str">
        <f t="shared" si="6"/>
        <v>G__00_94_5701p57.22</v>
      </c>
      <c r="U391" s="77">
        <f>VLOOKUP(T391,'3. Preventief onderhoud'!$K$7:$U$3003,2,FALSE)</f>
        <v>0</v>
      </c>
    </row>
    <row r="392" spans="1:21" x14ac:dyDescent="0.25">
      <c r="A392" t="s">
        <v>112</v>
      </c>
      <c r="C392" s="120">
        <v>45748</v>
      </c>
      <c r="D392" t="s">
        <v>63</v>
      </c>
      <c r="E392" t="s">
        <v>605</v>
      </c>
      <c r="F392">
        <v>0</v>
      </c>
      <c r="G392" t="s">
        <v>1490</v>
      </c>
      <c r="H392">
        <v>1</v>
      </c>
      <c r="I392" t="s">
        <v>3481</v>
      </c>
      <c r="J392" t="s">
        <v>3482</v>
      </c>
      <c r="K392" t="s">
        <v>3486</v>
      </c>
      <c r="M392" t="s">
        <v>3484</v>
      </c>
      <c r="N392" t="s">
        <v>3485</v>
      </c>
      <c r="O392" t="s">
        <v>2887</v>
      </c>
      <c r="P392" t="s">
        <v>62</v>
      </c>
      <c r="Q392" t="s">
        <v>63</v>
      </c>
      <c r="R392" t="s">
        <v>2823</v>
      </c>
      <c r="T392" t="str">
        <f t="shared" si="6"/>
        <v>G__00_94_5702p57.22</v>
      </c>
      <c r="U392" s="77">
        <f>VLOOKUP(T392,'3. Preventief onderhoud'!$K$7:$U$3003,2,FALSE)</f>
        <v>0</v>
      </c>
    </row>
    <row r="393" spans="1:21" x14ac:dyDescent="0.25">
      <c r="B393" t="s">
        <v>1522</v>
      </c>
      <c r="C393" s="120">
        <v>45748</v>
      </c>
      <c r="D393" t="s">
        <v>63</v>
      </c>
      <c r="E393" t="s">
        <v>1520</v>
      </c>
      <c r="F393">
        <v>1</v>
      </c>
      <c r="G393" t="s">
        <v>1521</v>
      </c>
      <c r="H393">
        <v>1</v>
      </c>
      <c r="I393" t="s">
        <v>1231</v>
      </c>
      <c r="L393" t="s">
        <v>3042</v>
      </c>
      <c r="N393" t="s">
        <v>3487</v>
      </c>
      <c r="O393" t="s">
        <v>2887</v>
      </c>
      <c r="P393" t="s">
        <v>62</v>
      </c>
      <c r="Q393" t="s">
        <v>63</v>
      </c>
      <c r="R393" t="s">
        <v>2823</v>
      </c>
      <c r="T393" t="str">
        <f t="shared" si="6"/>
        <v>GH_01_XX_5701p57.22</v>
      </c>
      <c r="U393" s="77">
        <f>VLOOKUP(T393,'3. Preventief onderhoud'!$K$7:$U$3003,2,FALSE)</f>
        <v>0</v>
      </c>
    </row>
    <row r="394" spans="1:21" x14ac:dyDescent="0.25">
      <c r="B394" t="s">
        <v>3488</v>
      </c>
      <c r="C394" s="120">
        <v>45748</v>
      </c>
      <c r="D394" t="s">
        <v>63</v>
      </c>
      <c r="E394" t="s">
        <v>638</v>
      </c>
      <c r="F394" t="s">
        <v>203</v>
      </c>
      <c r="G394" t="s">
        <v>1555</v>
      </c>
      <c r="H394">
        <v>1</v>
      </c>
      <c r="I394" t="s">
        <v>3489</v>
      </c>
      <c r="J394" t="s">
        <v>3490</v>
      </c>
      <c r="K394" t="s">
        <v>3491</v>
      </c>
      <c r="L394" t="s">
        <v>3492</v>
      </c>
      <c r="M394" t="s">
        <v>3484</v>
      </c>
      <c r="O394" t="s">
        <v>2887</v>
      </c>
      <c r="P394" t="s">
        <v>62</v>
      </c>
      <c r="Q394" t="s">
        <v>63</v>
      </c>
      <c r="R394" t="s">
        <v>2823</v>
      </c>
      <c r="T394" t="str">
        <f t="shared" si="6"/>
        <v>NA__K_XX_5701p57.22</v>
      </c>
      <c r="U394" s="77">
        <f>VLOOKUP(T394,'3. Preventief onderhoud'!$K$7:$U$3003,2,FALSE)</f>
        <v>0</v>
      </c>
    </row>
    <row r="395" spans="1:21" x14ac:dyDescent="0.25">
      <c r="B395" t="s">
        <v>3493</v>
      </c>
      <c r="C395" s="120">
        <v>45748</v>
      </c>
      <c r="D395" t="s">
        <v>63</v>
      </c>
      <c r="E395" t="s">
        <v>638</v>
      </c>
      <c r="F395" t="s">
        <v>203</v>
      </c>
      <c r="G395" t="s">
        <v>1558</v>
      </c>
      <c r="H395">
        <v>1</v>
      </c>
      <c r="I395" t="s">
        <v>3494</v>
      </c>
      <c r="J395" t="s">
        <v>3495</v>
      </c>
      <c r="K395" t="s">
        <v>3496</v>
      </c>
      <c r="L395" t="s">
        <v>3492</v>
      </c>
      <c r="M395" t="s">
        <v>3484</v>
      </c>
      <c r="O395" t="s">
        <v>2887</v>
      </c>
      <c r="P395" t="s">
        <v>62</v>
      </c>
      <c r="Q395" t="s">
        <v>63</v>
      </c>
      <c r="R395" t="s">
        <v>2823</v>
      </c>
      <c r="T395" t="str">
        <f t="shared" si="6"/>
        <v>NA__K_XX_5702p57.22</v>
      </c>
      <c r="U395" s="77">
        <f>VLOOKUP(T395,'3. Preventief onderhoud'!$K$7:$U$3003,2,FALSE)</f>
        <v>0</v>
      </c>
    </row>
    <row r="396" spans="1:21" x14ac:dyDescent="0.25">
      <c r="B396" t="s">
        <v>1568</v>
      </c>
      <c r="C396" s="120">
        <v>45748</v>
      </c>
      <c r="D396" t="s">
        <v>63</v>
      </c>
      <c r="E396" t="s">
        <v>638</v>
      </c>
      <c r="F396">
        <v>0</v>
      </c>
      <c r="G396" t="s">
        <v>1567</v>
      </c>
      <c r="H396">
        <v>1</v>
      </c>
      <c r="I396" t="s">
        <v>1254</v>
      </c>
      <c r="J396" t="s">
        <v>3490</v>
      </c>
      <c r="L396" t="s">
        <v>3492</v>
      </c>
      <c r="O396" t="s">
        <v>2887</v>
      </c>
      <c r="P396" t="s">
        <v>62</v>
      </c>
      <c r="Q396" t="s">
        <v>63</v>
      </c>
      <c r="R396" t="s">
        <v>2823</v>
      </c>
      <c r="T396" t="str">
        <f t="shared" si="6"/>
        <v>NA_00_21_5701p57.22</v>
      </c>
      <c r="U396" s="77">
        <f>VLOOKUP(T396,'3. Preventief onderhoud'!$K$7:$U$3003,2,FALSE)</f>
        <v>0</v>
      </c>
    </row>
    <row r="397" spans="1:21" x14ac:dyDescent="0.25">
      <c r="B397" t="s">
        <v>1570</v>
      </c>
      <c r="C397" s="120">
        <v>45748</v>
      </c>
      <c r="D397" t="s">
        <v>63</v>
      </c>
      <c r="E397" t="s">
        <v>638</v>
      </c>
      <c r="F397">
        <v>0</v>
      </c>
      <c r="G397" t="s">
        <v>1569</v>
      </c>
      <c r="H397">
        <v>1</v>
      </c>
      <c r="I397" t="s">
        <v>1254</v>
      </c>
      <c r="J397" t="s">
        <v>3495</v>
      </c>
      <c r="L397" t="s">
        <v>3492</v>
      </c>
      <c r="O397" t="s">
        <v>2887</v>
      </c>
      <c r="P397" t="s">
        <v>62</v>
      </c>
      <c r="Q397" t="s">
        <v>63</v>
      </c>
      <c r="R397" t="s">
        <v>2823</v>
      </c>
      <c r="T397" t="str">
        <f t="shared" si="6"/>
        <v>NA_00_21_5702p57.22</v>
      </c>
      <c r="U397" s="77">
        <f>VLOOKUP(T397,'3. Preventief onderhoud'!$K$7:$U$3003,2,FALSE)</f>
        <v>0</v>
      </c>
    </row>
    <row r="398" spans="1:21" x14ac:dyDescent="0.25">
      <c r="A398" t="s">
        <v>106</v>
      </c>
      <c r="B398" t="s">
        <v>3497</v>
      </c>
      <c r="C398" s="120">
        <v>45748</v>
      </c>
      <c r="D398" t="s">
        <v>63</v>
      </c>
      <c r="E398" t="s">
        <v>638</v>
      </c>
      <c r="F398">
        <v>31</v>
      </c>
      <c r="G398" t="s">
        <v>1579</v>
      </c>
      <c r="H398">
        <v>1</v>
      </c>
      <c r="I398" t="s">
        <v>3498</v>
      </c>
      <c r="J398" t="s">
        <v>3499</v>
      </c>
      <c r="K398" t="s">
        <v>3500</v>
      </c>
      <c r="L398" t="s">
        <v>3124</v>
      </c>
      <c r="M398" t="s">
        <v>3501</v>
      </c>
      <c r="N398" t="s">
        <v>3502</v>
      </c>
      <c r="O398" t="s">
        <v>2887</v>
      </c>
      <c r="P398" t="s">
        <v>62</v>
      </c>
      <c r="Q398" t="s">
        <v>63</v>
      </c>
      <c r="R398" t="s">
        <v>2823</v>
      </c>
      <c r="T398" t="str">
        <f t="shared" si="6"/>
        <v>NA_31_10_5701p57.22</v>
      </c>
      <c r="U398" s="77">
        <f>VLOOKUP(T398,'3. Preventief onderhoud'!$K$7:$U$3003,2,FALSE)</f>
        <v>0</v>
      </c>
    </row>
    <row r="399" spans="1:21" x14ac:dyDescent="0.25">
      <c r="A399" t="s">
        <v>106</v>
      </c>
      <c r="B399" t="s">
        <v>3503</v>
      </c>
      <c r="C399" s="120">
        <v>45748</v>
      </c>
      <c r="D399" t="s">
        <v>63</v>
      </c>
      <c r="E399" t="s">
        <v>638</v>
      </c>
      <c r="F399">
        <v>31</v>
      </c>
      <c r="G399" t="s">
        <v>1582</v>
      </c>
      <c r="H399">
        <v>1</v>
      </c>
      <c r="I399" t="s">
        <v>3504</v>
      </c>
      <c r="J399" t="s">
        <v>3505</v>
      </c>
      <c r="K399" t="s">
        <v>3506</v>
      </c>
      <c r="L399" t="s">
        <v>3124</v>
      </c>
      <c r="M399" t="s">
        <v>3501</v>
      </c>
      <c r="N399" t="s">
        <v>3502</v>
      </c>
      <c r="O399" t="s">
        <v>2887</v>
      </c>
      <c r="P399" t="s">
        <v>62</v>
      </c>
      <c r="Q399" t="s">
        <v>63</v>
      </c>
      <c r="R399" t="s">
        <v>2823</v>
      </c>
      <c r="T399" t="str">
        <f t="shared" si="6"/>
        <v>NA_31_10_5702p57.22</v>
      </c>
      <c r="U399" s="77">
        <f>VLOOKUP(T399,'3. Preventief onderhoud'!$K$7:$U$3003,2,FALSE)</f>
        <v>0</v>
      </c>
    </row>
    <row r="400" spans="1:21" x14ac:dyDescent="0.25">
      <c r="A400" t="s">
        <v>106</v>
      </c>
      <c r="B400" t="s">
        <v>3507</v>
      </c>
      <c r="C400" s="120">
        <v>45748</v>
      </c>
      <c r="D400" t="s">
        <v>63</v>
      </c>
      <c r="E400" t="s">
        <v>638</v>
      </c>
      <c r="F400">
        <v>31</v>
      </c>
      <c r="G400" t="s">
        <v>1583</v>
      </c>
      <c r="H400">
        <v>1</v>
      </c>
      <c r="I400" t="s">
        <v>3508</v>
      </c>
      <c r="J400" t="s">
        <v>3509</v>
      </c>
      <c r="K400" t="s">
        <v>3510</v>
      </c>
      <c r="L400" t="s">
        <v>3124</v>
      </c>
      <c r="M400" t="s">
        <v>3501</v>
      </c>
      <c r="N400" t="s">
        <v>3502</v>
      </c>
      <c r="O400" t="s">
        <v>2887</v>
      </c>
      <c r="P400" t="s">
        <v>62</v>
      </c>
      <c r="Q400" t="s">
        <v>63</v>
      </c>
      <c r="R400" t="s">
        <v>2823</v>
      </c>
      <c r="T400" t="str">
        <f t="shared" si="6"/>
        <v>NA_31_10_5703p57.22</v>
      </c>
      <c r="U400" s="77">
        <f>VLOOKUP(T400,'3. Preventief onderhoud'!$K$7:$U$3003,2,FALSE)</f>
        <v>0</v>
      </c>
    </row>
    <row r="401" spans="1:21" x14ac:dyDescent="0.25">
      <c r="A401" t="s">
        <v>106</v>
      </c>
      <c r="B401" t="s">
        <v>3511</v>
      </c>
      <c r="C401" s="120">
        <v>45748</v>
      </c>
      <c r="D401" t="s">
        <v>63</v>
      </c>
      <c r="E401" t="s">
        <v>638</v>
      </c>
      <c r="F401">
        <v>31</v>
      </c>
      <c r="G401" t="s">
        <v>1586</v>
      </c>
      <c r="H401">
        <v>1</v>
      </c>
      <c r="I401" t="s">
        <v>3512</v>
      </c>
      <c r="J401" t="s">
        <v>3513</v>
      </c>
      <c r="K401" t="s">
        <v>3514</v>
      </c>
      <c r="L401" t="s">
        <v>3124</v>
      </c>
      <c r="M401" t="s">
        <v>3501</v>
      </c>
      <c r="N401" t="s">
        <v>3502</v>
      </c>
      <c r="O401" t="s">
        <v>2887</v>
      </c>
      <c r="P401" t="s">
        <v>62</v>
      </c>
      <c r="Q401" t="s">
        <v>63</v>
      </c>
      <c r="R401" t="s">
        <v>2823</v>
      </c>
      <c r="T401" t="str">
        <f t="shared" si="6"/>
        <v>NA_31_10_5704p57.22</v>
      </c>
      <c r="U401" s="77">
        <f>VLOOKUP(T401,'3. Preventief onderhoud'!$K$7:$U$3003,2,FALSE)</f>
        <v>0</v>
      </c>
    </row>
    <row r="402" spans="1:21" x14ac:dyDescent="0.25">
      <c r="A402" t="s">
        <v>106</v>
      </c>
      <c r="B402" t="s">
        <v>3515</v>
      </c>
      <c r="C402" s="120">
        <v>45748</v>
      </c>
      <c r="D402" t="s">
        <v>63</v>
      </c>
      <c r="E402" t="s">
        <v>638</v>
      </c>
      <c r="F402">
        <v>31</v>
      </c>
      <c r="G402" t="s">
        <v>1588</v>
      </c>
      <c r="H402">
        <v>1</v>
      </c>
      <c r="I402" t="s">
        <v>3516</v>
      </c>
      <c r="J402" t="s">
        <v>3517</v>
      </c>
      <c r="K402" t="s">
        <v>3518</v>
      </c>
      <c r="L402" t="s">
        <v>3124</v>
      </c>
      <c r="M402" t="s">
        <v>3501</v>
      </c>
      <c r="N402" t="s">
        <v>3502</v>
      </c>
      <c r="O402" t="s">
        <v>2887</v>
      </c>
      <c r="P402" t="s">
        <v>62</v>
      </c>
      <c r="Q402" t="s">
        <v>63</v>
      </c>
      <c r="R402" t="s">
        <v>2823</v>
      </c>
      <c r="T402" t="str">
        <f t="shared" si="6"/>
        <v>NA_31_10_5705p57.22</v>
      </c>
      <c r="U402" s="77">
        <f>VLOOKUP(T402,'3. Preventief onderhoud'!$K$7:$U$3003,2,FALSE)</f>
        <v>0</v>
      </c>
    </row>
    <row r="403" spans="1:21" x14ac:dyDescent="0.25">
      <c r="A403" t="s">
        <v>106</v>
      </c>
      <c r="B403" t="s">
        <v>3519</v>
      </c>
      <c r="C403" s="120">
        <v>45748</v>
      </c>
      <c r="D403" t="s">
        <v>63</v>
      </c>
      <c r="E403" t="s">
        <v>638</v>
      </c>
      <c r="F403">
        <v>31</v>
      </c>
      <c r="G403" t="s">
        <v>1591</v>
      </c>
      <c r="H403">
        <v>1</v>
      </c>
      <c r="I403" t="s">
        <v>3520</v>
      </c>
      <c r="J403" t="s">
        <v>3521</v>
      </c>
      <c r="K403" t="s">
        <v>3522</v>
      </c>
      <c r="L403" t="s">
        <v>3124</v>
      </c>
      <c r="M403" t="s">
        <v>3501</v>
      </c>
      <c r="N403" t="s">
        <v>3502</v>
      </c>
      <c r="O403" t="s">
        <v>2887</v>
      </c>
      <c r="P403" t="s">
        <v>62</v>
      </c>
      <c r="Q403" t="s">
        <v>63</v>
      </c>
      <c r="R403" t="s">
        <v>2823</v>
      </c>
      <c r="T403" t="str">
        <f t="shared" si="6"/>
        <v>NA_31_10_5706p57.22</v>
      </c>
      <c r="U403" s="77">
        <f>VLOOKUP(T403,'3. Preventief onderhoud'!$K$7:$U$3003,2,FALSE)</f>
        <v>0</v>
      </c>
    </row>
    <row r="404" spans="1:21" x14ac:dyDescent="0.25">
      <c r="A404" t="s">
        <v>106</v>
      </c>
      <c r="B404" t="s">
        <v>3523</v>
      </c>
      <c r="C404" s="120">
        <v>45748</v>
      </c>
      <c r="D404" t="s">
        <v>63</v>
      </c>
      <c r="E404" t="s">
        <v>638</v>
      </c>
      <c r="F404">
        <v>31</v>
      </c>
      <c r="G404" t="s">
        <v>1593</v>
      </c>
      <c r="H404">
        <v>1</v>
      </c>
      <c r="I404" t="s">
        <v>3524</v>
      </c>
      <c r="J404" t="s">
        <v>3525</v>
      </c>
      <c r="K404" t="s">
        <v>3526</v>
      </c>
      <c r="L404" t="s">
        <v>3124</v>
      </c>
      <c r="M404" t="s">
        <v>3501</v>
      </c>
      <c r="N404" t="s">
        <v>3502</v>
      </c>
      <c r="O404" t="s">
        <v>2887</v>
      </c>
      <c r="P404" t="s">
        <v>62</v>
      </c>
      <c r="Q404" t="s">
        <v>63</v>
      </c>
      <c r="R404" t="s">
        <v>2823</v>
      </c>
      <c r="T404" t="str">
        <f t="shared" si="6"/>
        <v>NA_31_10_5707p57.22</v>
      </c>
      <c r="U404" s="77">
        <f>VLOOKUP(T404,'3. Preventief onderhoud'!$K$7:$U$3003,2,FALSE)</f>
        <v>0</v>
      </c>
    </row>
    <row r="405" spans="1:21" x14ac:dyDescent="0.25">
      <c r="A405" t="s">
        <v>106</v>
      </c>
      <c r="B405" t="s">
        <v>3527</v>
      </c>
      <c r="C405" s="120">
        <v>45748</v>
      </c>
      <c r="D405" t="s">
        <v>63</v>
      </c>
      <c r="E405" t="s">
        <v>638</v>
      </c>
      <c r="F405">
        <v>31</v>
      </c>
      <c r="G405" t="s">
        <v>1595</v>
      </c>
      <c r="H405">
        <v>1</v>
      </c>
      <c r="I405" t="s">
        <v>3528</v>
      </c>
      <c r="J405" t="s">
        <v>3529</v>
      </c>
      <c r="K405" t="s">
        <v>3530</v>
      </c>
      <c r="L405" t="s">
        <v>3124</v>
      </c>
      <c r="M405" t="s">
        <v>3501</v>
      </c>
      <c r="N405" t="s">
        <v>3502</v>
      </c>
      <c r="O405" t="s">
        <v>2887</v>
      </c>
      <c r="P405" t="s">
        <v>62</v>
      </c>
      <c r="Q405" t="s">
        <v>63</v>
      </c>
      <c r="R405" t="s">
        <v>2823</v>
      </c>
      <c r="T405" t="str">
        <f t="shared" si="6"/>
        <v>NA_31_10_5708p57.22</v>
      </c>
      <c r="U405" s="77">
        <f>VLOOKUP(T405,'3. Preventief onderhoud'!$K$7:$U$3003,2,FALSE)</f>
        <v>0</v>
      </c>
    </row>
    <row r="406" spans="1:21" x14ac:dyDescent="0.25">
      <c r="A406" t="s">
        <v>106</v>
      </c>
      <c r="B406" t="s">
        <v>3531</v>
      </c>
      <c r="C406" s="120">
        <v>45748</v>
      </c>
      <c r="D406" t="s">
        <v>63</v>
      </c>
      <c r="E406" t="s">
        <v>638</v>
      </c>
      <c r="F406">
        <v>31</v>
      </c>
      <c r="G406" t="s">
        <v>1596</v>
      </c>
      <c r="H406">
        <v>1</v>
      </c>
      <c r="I406" t="s">
        <v>3532</v>
      </c>
      <c r="J406" t="s">
        <v>3533</v>
      </c>
      <c r="K406" t="s">
        <v>3534</v>
      </c>
      <c r="L406" t="s">
        <v>3124</v>
      </c>
      <c r="M406" t="s">
        <v>3501</v>
      </c>
      <c r="N406" t="s">
        <v>3502</v>
      </c>
      <c r="O406" t="s">
        <v>2887</v>
      </c>
      <c r="P406" t="s">
        <v>62</v>
      </c>
      <c r="Q406" t="s">
        <v>63</v>
      </c>
      <c r="R406" t="s">
        <v>2823</v>
      </c>
      <c r="T406" t="str">
        <f t="shared" si="6"/>
        <v>NA_31_10_5709p57.22</v>
      </c>
      <c r="U406" s="77">
        <f>VLOOKUP(T406,'3. Preventief onderhoud'!$K$7:$U$3003,2,FALSE)</f>
        <v>0</v>
      </c>
    </row>
    <row r="407" spans="1:21" x14ac:dyDescent="0.25">
      <c r="A407" t="s">
        <v>106</v>
      </c>
      <c r="B407" t="s">
        <v>3535</v>
      </c>
      <c r="C407" s="120">
        <v>45748</v>
      </c>
      <c r="D407" t="s">
        <v>63</v>
      </c>
      <c r="E407" t="s">
        <v>638</v>
      </c>
      <c r="F407">
        <v>31</v>
      </c>
      <c r="G407" t="s">
        <v>1598</v>
      </c>
      <c r="H407">
        <v>1</v>
      </c>
      <c r="I407" t="s">
        <v>3536</v>
      </c>
      <c r="J407" t="s">
        <v>3537</v>
      </c>
      <c r="K407" t="s">
        <v>3538</v>
      </c>
      <c r="L407" t="s">
        <v>3124</v>
      </c>
      <c r="M407" t="s">
        <v>3501</v>
      </c>
      <c r="N407" t="s">
        <v>3502</v>
      </c>
      <c r="O407" t="s">
        <v>2887</v>
      </c>
      <c r="P407" t="s">
        <v>62</v>
      </c>
      <c r="Q407" t="s">
        <v>63</v>
      </c>
      <c r="R407" t="s">
        <v>2823</v>
      </c>
      <c r="T407" t="str">
        <f t="shared" si="6"/>
        <v>NA_31_10_5710p57.22</v>
      </c>
      <c r="U407" s="77">
        <f>VLOOKUP(T407,'3. Preventief onderhoud'!$K$7:$U$3003,2,FALSE)</f>
        <v>0</v>
      </c>
    </row>
    <row r="408" spans="1:21" x14ac:dyDescent="0.25">
      <c r="A408" t="s">
        <v>106</v>
      </c>
      <c r="B408" t="s">
        <v>3539</v>
      </c>
      <c r="C408" s="120">
        <v>45748</v>
      </c>
      <c r="D408" t="s">
        <v>63</v>
      </c>
      <c r="E408" t="s">
        <v>638</v>
      </c>
      <c r="F408">
        <v>31</v>
      </c>
      <c r="G408" t="s">
        <v>1599</v>
      </c>
      <c r="H408">
        <v>1</v>
      </c>
      <c r="I408" t="s">
        <v>3540</v>
      </c>
      <c r="J408" t="s">
        <v>3541</v>
      </c>
      <c r="K408" t="s">
        <v>3542</v>
      </c>
      <c r="L408" t="s">
        <v>3124</v>
      </c>
      <c r="M408" t="s">
        <v>3501</v>
      </c>
      <c r="N408" t="s">
        <v>3502</v>
      </c>
      <c r="O408" t="s">
        <v>2887</v>
      </c>
      <c r="P408" t="s">
        <v>62</v>
      </c>
      <c r="Q408" t="s">
        <v>63</v>
      </c>
      <c r="R408" t="s">
        <v>2823</v>
      </c>
      <c r="T408" t="str">
        <f t="shared" si="6"/>
        <v>NA_31_10_5711p57.22</v>
      </c>
      <c r="U408" s="77">
        <f>VLOOKUP(T408,'3. Preventief onderhoud'!$K$7:$U$3003,2,FALSE)</f>
        <v>0</v>
      </c>
    </row>
    <row r="409" spans="1:21" x14ac:dyDescent="0.25">
      <c r="A409" t="s">
        <v>106</v>
      </c>
      <c r="B409" t="s">
        <v>3543</v>
      </c>
      <c r="C409" s="120">
        <v>45748</v>
      </c>
      <c r="D409" t="s">
        <v>63</v>
      </c>
      <c r="E409" t="s">
        <v>638</v>
      </c>
      <c r="F409">
        <v>31</v>
      </c>
      <c r="G409" t="s">
        <v>1601</v>
      </c>
      <c r="H409">
        <v>1</v>
      </c>
      <c r="I409" t="s">
        <v>3544</v>
      </c>
      <c r="J409" t="s">
        <v>3545</v>
      </c>
      <c r="K409">
        <v>5725</v>
      </c>
      <c r="L409" t="s">
        <v>3124</v>
      </c>
      <c r="M409" t="s">
        <v>3501</v>
      </c>
      <c r="N409" t="s">
        <v>3502</v>
      </c>
      <c r="O409" t="s">
        <v>2887</v>
      </c>
      <c r="P409" t="s">
        <v>62</v>
      </c>
      <c r="Q409" t="s">
        <v>63</v>
      </c>
      <c r="R409" t="s">
        <v>2823</v>
      </c>
      <c r="T409" t="str">
        <f t="shared" si="6"/>
        <v>NA_31_10_5712p57.22</v>
      </c>
      <c r="U409" s="77">
        <f>VLOOKUP(T409,'3. Preventief onderhoud'!$K$7:$U$3003,2,FALSE)</f>
        <v>0</v>
      </c>
    </row>
    <row r="410" spans="1:21" x14ac:dyDescent="0.25">
      <c r="A410" t="s">
        <v>106</v>
      </c>
      <c r="B410" t="s">
        <v>3546</v>
      </c>
      <c r="C410" s="120">
        <v>45748</v>
      </c>
      <c r="D410" t="s">
        <v>63</v>
      </c>
      <c r="E410" t="s">
        <v>638</v>
      </c>
      <c r="F410">
        <v>31</v>
      </c>
      <c r="G410" t="s">
        <v>1603</v>
      </c>
      <c r="H410">
        <v>1</v>
      </c>
      <c r="I410" t="s">
        <v>3547</v>
      </c>
      <c r="J410" t="s">
        <v>3548</v>
      </c>
      <c r="K410" t="s">
        <v>3549</v>
      </c>
      <c r="L410" t="s">
        <v>3124</v>
      </c>
      <c r="M410" t="s">
        <v>3501</v>
      </c>
      <c r="N410" t="s">
        <v>3502</v>
      </c>
      <c r="O410" t="s">
        <v>2887</v>
      </c>
      <c r="P410" t="s">
        <v>62</v>
      </c>
      <c r="Q410" t="s">
        <v>63</v>
      </c>
      <c r="R410" t="s">
        <v>2823</v>
      </c>
      <c r="T410" t="str">
        <f t="shared" si="6"/>
        <v>NA_31_10_5713p57.22</v>
      </c>
      <c r="U410" s="77">
        <f>VLOOKUP(T410,'3. Preventief onderhoud'!$K$7:$U$3003,2,FALSE)</f>
        <v>0</v>
      </c>
    </row>
    <row r="411" spans="1:21" x14ac:dyDescent="0.25">
      <c r="A411" t="s">
        <v>106</v>
      </c>
      <c r="B411" t="s">
        <v>3546</v>
      </c>
      <c r="C411" s="120">
        <v>45748</v>
      </c>
      <c r="D411" t="s">
        <v>63</v>
      </c>
      <c r="E411" t="s">
        <v>638</v>
      </c>
      <c r="F411">
        <v>31</v>
      </c>
      <c r="G411" t="s">
        <v>1606</v>
      </c>
      <c r="H411">
        <v>1</v>
      </c>
      <c r="I411" t="s">
        <v>3550</v>
      </c>
      <c r="J411" t="s">
        <v>3551</v>
      </c>
      <c r="K411" t="s">
        <v>3552</v>
      </c>
      <c r="L411" t="s">
        <v>3124</v>
      </c>
      <c r="M411" t="s">
        <v>3553</v>
      </c>
      <c r="N411" t="s">
        <v>3502</v>
      </c>
      <c r="O411" t="s">
        <v>2887</v>
      </c>
      <c r="P411" t="s">
        <v>62</v>
      </c>
      <c r="Q411" t="s">
        <v>63</v>
      </c>
      <c r="R411" t="s">
        <v>2823</v>
      </c>
      <c r="T411" t="str">
        <f t="shared" si="6"/>
        <v>NA_31_10_5714p57.22</v>
      </c>
      <c r="U411" s="77">
        <f>VLOOKUP(T411,'3. Preventief onderhoud'!$K$7:$U$3003,2,FALSE)</f>
        <v>0</v>
      </c>
    </row>
    <row r="412" spans="1:21" x14ac:dyDescent="0.25">
      <c r="A412" t="s">
        <v>112</v>
      </c>
      <c r="B412" t="s">
        <v>1856</v>
      </c>
      <c r="C412" s="120">
        <v>45748</v>
      </c>
      <c r="D412" t="s">
        <v>63</v>
      </c>
      <c r="E412" t="s">
        <v>638</v>
      </c>
      <c r="F412">
        <v>31</v>
      </c>
      <c r="G412" t="s">
        <v>1608</v>
      </c>
      <c r="H412">
        <v>1</v>
      </c>
      <c r="I412" t="s">
        <v>3554</v>
      </c>
      <c r="J412" t="s">
        <v>3555</v>
      </c>
      <c r="K412" t="s">
        <v>3556</v>
      </c>
      <c r="L412" t="s">
        <v>3557</v>
      </c>
      <c r="M412" t="s">
        <v>3558</v>
      </c>
      <c r="N412" t="s">
        <v>3502</v>
      </c>
      <c r="O412" t="s">
        <v>2887</v>
      </c>
      <c r="P412" t="s">
        <v>62</v>
      </c>
      <c r="Q412" t="s">
        <v>63</v>
      </c>
      <c r="R412" t="s">
        <v>2823</v>
      </c>
      <c r="T412" t="str">
        <f t="shared" si="6"/>
        <v>NA_31_10_5715p57.22</v>
      </c>
      <c r="U412" s="77">
        <f>VLOOKUP(T412,'3. Preventief onderhoud'!$K$7:$U$3003,2,FALSE)</f>
        <v>0</v>
      </c>
    </row>
    <row r="413" spans="1:21" x14ac:dyDescent="0.25">
      <c r="B413" t="s">
        <v>3559</v>
      </c>
      <c r="C413" s="120">
        <v>45748</v>
      </c>
      <c r="D413" t="s">
        <v>63</v>
      </c>
      <c r="E413" t="s">
        <v>638</v>
      </c>
      <c r="F413">
        <v>31</v>
      </c>
      <c r="G413" t="s">
        <v>1611</v>
      </c>
      <c r="H413">
        <v>1</v>
      </c>
      <c r="I413" t="s">
        <v>3560</v>
      </c>
      <c r="J413" t="s">
        <v>3561</v>
      </c>
      <c r="L413" t="s">
        <v>3492</v>
      </c>
      <c r="N413" t="s">
        <v>3502</v>
      </c>
      <c r="O413" t="s">
        <v>2887</v>
      </c>
      <c r="P413" t="s">
        <v>62</v>
      </c>
      <c r="Q413" t="s">
        <v>63</v>
      </c>
      <c r="R413" t="s">
        <v>2823</v>
      </c>
      <c r="T413" t="str">
        <f t="shared" si="6"/>
        <v>NA_31_10_5716p57.22</v>
      </c>
      <c r="U413" s="77">
        <f>VLOOKUP(T413,'3. Preventief onderhoud'!$K$7:$U$3003,2,FALSE)</f>
        <v>0</v>
      </c>
    </row>
    <row r="414" spans="1:21" x14ac:dyDescent="0.25">
      <c r="B414" t="s">
        <v>3559</v>
      </c>
      <c r="C414" s="120">
        <v>45748</v>
      </c>
      <c r="D414" t="s">
        <v>63</v>
      </c>
      <c r="E414" t="s">
        <v>638</v>
      </c>
      <c r="F414">
        <v>31</v>
      </c>
      <c r="G414" t="s">
        <v>1612</v>
      </c>
      <c r="H414">
        <v>1</v>
      </c>
      <c r="I414" t="s">
        <v>3562</v>
      </c>
      <c r="J414" t="s">
        <v>3563</v>
      </c>
      <c r="L414" t="s">
        <v>3492</v>
      </c>
      <c r="N414" t="s">
        <v>3502</v>
      </c>
      <c r="O414" t="s">
        <v>2887</v>
      </c>
      <c r="P414" t="s">
        <v>62</v>
      </c>
      <c r="Q414" t="s">
        <v>63</v>
      </c>
      <c r="R414" t="s">
        <v>2823</v>
      </c>
      <c r="T414" t="str">
        <f t="shared" si="6"/>
        <v>NA_31_10_5717p57.22</v>
      </c>
      <c r="U414" s="77">
        <f>VLOOKUP(T414,'3. Preventief onderhoud'!$K$7:$U$3003,2,FALSE)</f>
        <v>0</v>
      </c>
    </row>
    <row r="415" spans="1:21" x14ac:dyDescent="0.25">
      <c r="B415" t="s">
        <v>1615</v>
      </c>
      <c r="C415" s="120">
        <v>45748</v>
      </c>
      <c r="D415" t="s">
        <v>63</v>
      </c>
      <c r="E415" t="s">
        <v>638</v>
      </c>
      <c r="F415">
        <v>31</v>
      </c>
      <c r="G415" t="s">
        <v>1613</v>
      </c>
      <c r="H415">
        <v>1</v>
      </c>
      <c r="I415" t="s">
        <v>3564</v>
      </c>
      <c r="J415" t="s">
        <v>3565</v>
      </c>
      <c r="K415" t="s">
        <v>3566</v>
      </c>
      <c r="L415" t="s">
        <v>3557</v>
      </c>
      <c r="M415" t="s">
        <v>3558</v>
      </c>
      <c r="N415" t="s">
        <v>3567</v>
      </c>
      <c r="O415" t="s">
        <v>2887</v>
      </c>
      <c r="P415" t="s">
        <v>62</v>
      </c>
      <c r="Q415" t="s">
        <v>63</v>
      </c>
      <c r="R415" t="s">
        <v>2823</v>
      </c>
      <c r="T415" t="str">
        <f t="shared" si="6"/>
        <v>NA_31_15_5701p57.22</v>
      </c>
      <c r="U415" s="77">
        <f>VLOOKUP(T415,'3. Preventief onderhoud'!$K$7:$U$3003,2,FALSE)</f>
        <v>0</v>
      </c>
    </row>
    <row r="416" spans="1:21" x14ac:dyDescent="0.25">
      <c r="A416" t="s">
        <v>106</v>
      </c>
      <c r="B416" t="s">
        <v>3568</v>
      </c>
      <c r="C416" s="120">
        <v>45748</v>
      </c>
      <c r="D416" t="s">
        <v>61</v>
      </c>
      <c r="E416" t="s">
        <v>666</v>
      </c>
      <c r="F416">
        <v>3</v>
      </c>
      <c r="G416" t="s">
        <v>667</v>
      </c>
      <c r="H416">
        <v>1</v>
      </c>
      <c r="I416" t="s">
        <v>3569</v>
      </c>
      <c r="J416" t="s">
        <v>3570</v>
      </c>
      <c r="K416" t="s">
        <v>3571</v>
      </c>
      <c r="L416" t="s">
        <v>3127</v>
      </c>
      <c r="M416" t="s">
        <v>3572</v>
      </c>
      <c r="N416" t="s">
        <v>3573</v>
      </c>
      <c r="O416" t="s">
        <v>2887</v>
      </c>
      <c r="P416" t="s">
        <v>60</v>
      </c>
      <c r="Q416" t="s">
        <v>61</v>
      </c>
      <c r="R416" t="s">
        <v>2823</v>
      </c>
      <c r="T416" t="str">
        <f t="shared" si="6"/>
        <v>NB_03_17_5701p57.21</v>
      </c>
      <c r="U416" s="77">
        <f>VLOOKUP(T416,'3. Preventief onderhoud'!$K$7:$U$3003,2,FALSE)</f>
        <v>0</v>
      </c>
    </row>
    <row r="417" spans="1:21" x14ac:dyDescent="0.25">
      <c r="A417" t="s">
        <v>106</v>
      </c>
      <c r="B417" t="s">
        <v>3574</v>
      </c>
      <c r="C417" s="120">
        <v>45748</v>
      </c>
      <c r="D417" t="s">
        <v>61</v>
      </c>
      <c r="E417" t="s">
        <v>666</v>
      </c>
      <c r="F417">
        <v>7</v>
      </c>
      <c r="G417" t="s">
        <v>670</v>
      </c>
      <c r="H417">
        <v>1</v>
      </c>
      <c r="I417" t="s">
        <v>671</v>
      </c>
      <c r="J417" t="s">
        <v>3575</v>
      </c>
      <c r="K417" t="s">
        <v>3576</v>
      </c>
      <c r="L417" t="s">
        <v>3127</v>
      </c>
      <c r="M417" t="s">
        <v>3577</v>
      </c>
      <c r="N417" t="s">
        <v>3578</v>
      </c>
      <c r="O417" t="s">
        <v>2887</v>
      </c>
      <c r="P417" t="s">
        <v>60</v>
      </c>
      <c r="Q417" t="s">
        <v>61</v>
      </c>
      <c r="R417" t="s">
        <v>2823</v>
      </c>
      <c r="T417" t="str">
        <f t="shared" si="6"/>
        <v>NB_07_11_5701p57.21</v>
      </c>
      <c r="U417" s="77">
        <f>VLOOKUP(T417,'3. Preventief onderhoud'!$K$7:$U$3003,2,FALSE)</f>
        <v>0</v>
      </c>
    </row>
    <row r="418" spans="1:21" x14ac:dyDescent="0.25">
      <c r="A418" t="s">
        <v>106</v>
      </c>
      <c r="B418" t="s">
        <v>3574</v>
      </c>
      <c r="C418" s="120">
        <v>45748</v>
      </c>
      <c r="D418" t="s">
        <v>61</v>
      </c>
      <c r="E418" t="s">
        <v>666</v>
      </c>
      <c r="F418">
        <v>7</v>
      </c>
      <c r="G418" t="s">
        <v>673</v>
      </c>
      <c r="H418">
        <v>1</v>
      </c>
      <c r="I418" t="s">
        <v>674</v>
      </c>
      <c r="J418" t="s">
        <v>3579</v>
      </c>
      <c r="K418" t="s">
        <v>3580</v>
      </c>
      <c r="L418" t="s">
        <v>3127</v>
      </c>
      <c r="M418" t="s">
        <v>3581</v>
      </c>
      <c r="N418" t="s">
        <v>3578</v>
      </c>
      <c r="O418" t="s">
        <v>2887</v>
      </c>
      <c r="P418" t="s">
        <v>60</v>
      </c>
      <c r="Q418" t="s">
        <v>61</v>
      </c>
      <c r="R418" t="s">
        <v>2823</v>
      </c>
      <c r="T418" t="str">
        <f t="shared" si="6"/>
        <v>NB_07_11_5702p57.21</v>
      </c>
      <c r="U418" s="77">
        <f>VLOOKUP(T418,'3. Preventief onderhoud'!$K$7:$U$3003,2,FALSE)</f>
        <v>0</v>
      </c>
    </row>
    <row r="419" spans="1:21" x14ac:dyDescent="0.25">
      <c r="A419" t="s">
        <v>106</v>
      </c>
      <c r="B419" t="s">
        <v>677</v>
      </c>
      <c r="C419" s="120">
        <v>45748</v>
      </c>
      <c r="D419" t="s">
        <v>61</v>
      </c>
      <c r="E419" t="s">
        <v>666</v>
      </c>
      <c r="F419">
        <v>7</v>
      </c>
      <c r="G419" t="s">
        <v>675</v>
      </c>
      <c r="H419">
        <v>1</v>
      </c>
      <c r="I419" t="s">
        <v>676</v>
      </c>
      <c r="J419" t="s">
        <v>3582</v>
      </c>
      <c r="K419" t="s">
        <v>3583</v>
      </c>
      <c r="L419" t="s">
        <v>3127</v>
      </c>
      <c r="M419" t="s">
        <v>3584</v>
      </c>
      <c r="N419" t="s">
        <v>3578</v>
      </c>
      <c r="O419" t="s">
        <v>2887</v>
      </c>
      <c r="P419" t="s">
        <v>60</v>
      </c>
      <c r="Q419" t="s">
        <v>61</v>
      </c>
      <c r="R419" t="s">
        <v>2823</v>
      </c>
      <c r="T419" t="str">
        <f t="shared" si="6"/>
        <v>NB_07_11_5703p57.21</v>
      </c>
      <c r="U419" s="77">
        <f>VLOOKUP(T419,'3. Preventief onderhoud'!$K$7:$U$3003,2,FALSE)</f>
        <v>0</v>
      </c>
    </row>
    <row r="420" spans="1:21" x14ac:dyDescent="0.25">
      <c r="A420" t="s">
        <v>106</v>
      </c>
      <c r="B420" t="s">
        <v>677</v>
      </c>
      <c r="C420" s="120">
        <v>45748</v>
      </c>
      <c r="D420" t="s">
        <v>61</v>
      </c>
      <c r="E420" t="s">
        <v>666</v>
      </c>
      <c r="F420">
        <v>7</v>
      </c>
      <c r="G420" t="s">
        <v>678</v>
      </c>
      <c r="H420">
        <v>1</v>
      </c>
      <c r="I420" t="s">
        <v>679</v>
      </c>
      <c r="J420" t="s">
        <v>3585</v>
      </c>
      <c r="K420" t="s">
        <v>3586</v>
      </c>
      <c r="L420" t="s">
        <v>3127</v>
      </c>
      <c r="M420" t="s">
        <v>3587</v>
      </c>
      <c r="N420" t="s">
        <v>3578</v>
      </c>
      <c r="O420" t="s">
        <v>2887</v>
      </c>
      <c r="P420" t="s">
        <v>60</v>
      </c>
      <c r="Q420" t="s">
        <v>61</v>
      </c>
      <c r="R420" t="s">
        <v>2823</v>
      </c>
      <c r="T420" t="str">
        <f t="shared" si="6"/>
        <v>NB_07_11_5704p57.21</v>
      </c>
      <c r="U420" s="77">
        <f>VLOOKUP(T420,'3. Preventief onderhoud'!$K$7:$U$3003,2,FALSE)</f>
        <v>0</v>
      </c>
    </row>
    <row r="421" spans="1:21" x14ac:dyDescent="0.25">
      <c r="A421" t="s">
        <v>86</v>
      </c>
      <c r="B421" t="s">
        <v>682</v>
      </c>
      <c r="C421" s="120">
        <v>45748</v>
      </c>
      <c r="D421" t="s">
        <v>61</v>
      </c>
      <c r="E421" t="s">
        <v>666</v>
      </c>
      <c r="F421">
        <v>7</v>
      </c>
      <c r="G421" t="s">
        <v>680</v>
      </c>
      <c r="H421">
        <v>1</v>
      </c>
      <c r="I421" t="s">
        <v>681</v>
      </c>
      <c r="J421" t="s">
        <v>3588</v>
      </c>
      <c r="K421" t="s">
        <v>3589</v>
      </c>
      <c r="L421" t="s">
        <v>3127</v>
      </c>
      <c r="M421" t="s">
        <v>3590</v>
      </c>
      <c r="N421" t="s">
        <v>3578</v>
      </c>
      <c r="O421" t="s">
        <v>2887</v>
      </c>
      <c r="P421" t="s">
        <v>60</v>
      </c>
      <c r="Q421" t="s">
        <v>61</v>
      </c>
      <c r="R421" t="s">
        <v>2823</v>
      </c>
      <c r="T421" t="str">
        <f t="shared" si="6"/>
        <v>NB_07_11_5705p57.21</v>
      </c>
      <c r="U421" s="77">
        <f>VLOOKUP(T421,'3. Preventief onderhoud'!$K$7:$U$3003,2,FALSE)</f>
        <v>0</v>
      </c>
    </row>
    <row r="422" spans="1:21" x14ac:dyDescent="0.25">
      <c r="A422" t="s">
        <v>86</v>
      </c>
      <c r="B422" t="s">
        <v>685</v>
      </c>
      <c r="C422" s="120">
        <v>45748</v>
      </c>
      <c r="D422" t="s">
        <v>61</v>
      </c>
      <c r="E422" t="s">
        <v>666</v>
      </c>
      <c r="F422">
        <v>7</v>
      </c>
      <c r="G422" t="s">
        <v>683</v>
      </c>
      <c r="H422">
        <v>1</v>
      </c>
      <c r="I422" t="s">
        <v>684</v>
      </c>
      <c r="J422" t="s">
        <v>3591</v>
      </c>
      <c r="K422" t="s">
        <v>3589</v>
      </c>
      <c r="L422" t="s">
        <v>3127</v>
      </c>
      <c r="M422" t="s">
        <v>3590</v>
      </c>
      <c r="N422" t="s">
        <v>3578</v>
      </c>
      <c r="O422" t="s">
        <v>2887</v>
      </c>
      <c r="P422" t="s">
        <v>60</v>
      </c>
      <c r="Q422" t="s">
        <v>61</v>
      </c>
      <c r="R422" t="s">
        <v>2823</v>
      </c>
      <c r="T422" t="str">
        <f t="shared" si="6"/>
        <v>NB_07_11_5706p57.21</v>
      </c>
      <c r="U422" s="77">
        <f>VLOOKUP(T422,'3. Preventief onderhoud'!$K$7:$U$3003,2,FALSE)</f>
        <v>0</v>
      </c>
    </row>
    <row r="423" spans="1:21" x14ac:dyDescent="0.25">
      <c r="A423" t="s">
        <v>106</v>
      </c>
      <c r="B423" t="s">
        <v>3592</v>
      </c>
      <c r="C423" s="120">
        <v>45748</v>
      </c>
      <c r="D423" t="s">
        <v>61</v>
      </c>
      <c r="E423" t="s">
        <v>666</v>
      </c>
      <c r="F423">
        <v>13</v>
      </c>
      <c r="G423" t="s">
        <v>686</v>
      </c>
      <c r="H423">
        <v>1</v>
      </c>
      <c r="I423" t="s">
        <v>687</v>
      </c>
      <c r="J423" t="s">
        <v>3593</v>
      </c>
      <c r="K423" t="s">
        <v>3594</v>
      </c>
      <c r="L423" t="s">
        <v>3127</v>
      </c>
      <c r="M423" t="s">
        <v>3595</v>
      </c>
      <c r="N423" t="s">
        <v>3596</v>
      </c>
      <c r="O423" t="s">
        <v>2887</v>
      </c>
      <c r="P423" t="s">
        <v>60</v>
      </c>
      <c r="Q423" t="s">
        <v>61</v>
      </c>
      <c r="R423" t="s">
        <v>2823</v>
      </c>
      <c r="T423" t="str">
        <f t="shared" si="6"/>
        <v>NB_13_10_5701p57.21</v>
      </c>
      <c r="U423" s="77">
        <f>VLOOKUP(T423,'3. Preventief onderhoud'!$K$7:$U$3003,2,FALSE)</f>
        <v>0</v>
      </c>
    </row>
    <row r="424" spans="1:21" x14ac:dyDescent="0.25">
      <c r="A424" t="s">
        <v>106</v>
      </c>
      <c r="B424" t="s">
        <v>3592</v>
      </c>
      <c r="C424" s="120">
        <v>45748</v>
      </c>
      <c r="D424" t="s">
        <v>61</v>
      </c>
      <c r="E424" t="s">
        <v>666</v>
      </c>
      <c r="F424">
        <v>13</v>
      </c>
      <c r="G424" t="s">
        <v>689</v>
      </c>
      <c r="H424">
        <v>1</v>
      </c>
      <c r="I424" t="s">
        <v>690</v>
      </c>
      <c r="J424" t="s">
        <v>3597</v>
      </c>
      <c r="K424" t="s">
        <v>3598</v>
      </c>
      <c r="L424" t="s">
        <v>3127</v>
      </c>
      <c r="M424" t="s">
        <v>3599</v>
      </c>
      <c r="N424" t="s">
        <v>3596</v>
      </c>
      <c r="O424" t="s">
        <v>2887</v>
      </c>
      <c r="P424" t="s">
        <v>60</v>
      </c>
      <c r="Q424" t="s">
        <v>61</v>
      </c>
      <c r="R424" t="s">
        <v>2823</v>
      </c>
      <c r="T424" t="str">
        <f t="shared" si="6"/>
        <v>NB_13_10_5702p57.21</v>
      </c>
      <c r="U424" s="77">
        <f>VLOOKUP(T424,'3. Preventief onderhoud'!$K$7:$U$3003,2,FALSE)</f>
        <v>0</v>
      </c>
    </row>
    <row r="425" spans="1:21" x14ac:dyDescent="0.25">
      <c r="C425" s="120">
        <v>45748</v>
      </c>
      <c r="D425" t="s">
        <v>44</v>
      </c>
      <c r="E425" t="s">
        <v>692</v>
      </c>
      <c r="F425">
        <v>1</v>
      </c>
      <c r="G425" t="s">
        <v>1765</v>
      </c>
      <c r="H425">
        <v>1</v>
      </c>
      <c r="I425" t="s">
        <v>1454</v>
      </c>
      <c r="L425" t="s">
        <v>2856</v>
      </c>
      <c r="N425" t="s">
        <v>2892</v>
      </c>
      <c r="O425" t="s">
        <v>2887</v>
      </c>
      <c r="P425" t="s">
        <v>43</v>
      </c>
      <c r="Q425" t="s">
        <v>44</v>
      </c>
      <c r="R425" t="s">
        <v>2823</v>
      </c>
      <c r="S425" t="s">
        <v>2893</v>
      </c>
      <c r="T425" t="str">
        <f t="shared" si="6"/>
        <v>NC_01_28_5701p57.11</v>
      </c>
      <c r="U425" s="77">
        <f>VLOOKUP(T425,'3. Preventief onderhoud'!$K$7:$U$3003,2,FALSE)</f>
        <v>0</v>
      </c>
    </row>
    <row r="426" spans="1:21" x14ac:dyDescent="0.25">
      <c r="C426" s="120">
        <v>45748</v>
      </c>
      <c r="D426" t="s">
        <v>44</v>
      </c>
      <c r="E426" t="s">
        <v>692</v>
      </c>
      <c r="F426">
        <v>1</v>
      </c>
      <c r="G426" t="s">
        <v>1766</v>
      </c>
      <c r="H426">
        <v>1</v>
      </c>
      <c r="I426" t="s">
        <v>1454</v>
      </c>
      <c r="L426" t="s">
        <v>2856</v>
      </c>
      <c r="N426" t="s">
        <v>2892</v>
      </c>
      <c r="O426" t="s">
        <v>2887</v>
      </c>
      <c r="P426" t="s">
        <v>43</v>
      </c>
      <c r="Q426" t="s">
        <v>44</v>
      </c>
      <c r="R426" t="s">
        <v>2823</v>
      </c>
      <c r="S426" t="s">
        <v>2893</v>
      </c>
      <c r="T426" t="str">
        <f t="shared" si="6"/>
        <v>NC_01_28_5702p57.11</v>
      </c>
      <c r="U426" s="77">
        <f>VLOOKUP(T426,'3. Preventief onderhoud'!$K$7:$U$3003,2,FALSE)</f>
        <v>0</v>
      </c>
    </row>
    <row r="427" spans="1:21" x14ac:dyDescent="0.25">
      <c r="A427" t="s">
        <v>106</v>
      </c>
      <c r="B427" t="s">
        <v>695</v>
      </c>
      <c r="C427" s="120">
        <v>45748</v>
      </c>
      <c r="D427" t="s">
        <v>61</v>
      </c>
      <c r="E427" t="s">
        <v>692</v>
      </c>
      <c r="F427">
        <v>3</v>
      </c>
      <c r="G427" t="s">
        <v>693</v>
      </c>
      <c r="H427">
        <v>1</v>
      </c>
      <c r="I427" t="s">
        <v>694</v>
      </c>
      <c r="J427" t="s">
        <v>3600</v>
      </c>
      <c r="K427" t="s">
        <v>3601</v>
      </c>
      <c r="L427" t="s">
        <v>3127</v>
      </c>
      <c r="M427" t="s">
        <v>3602</v>
      </c>
      <c r="N427" t="s">
        <v>3603</v>
      </c>
      <c r="O427" t="s">
        <v>2887</v>
      </c>
      <c r="P427" t="s">
        <v>60</v>
      </c>
      <c r="Q427" t="s">
        <v>61</v>
      </c>
      <c r="R427" t="s">
        <v>2823</v>
      </c>
      <c r="T427" t="str">
        <f t="shared" si="6"/>
        <v>NC_03_15_5701p57.21</v>
      </c>
      <c r="U427" s="77">
        <f>VLOOKUP(T427,'3. Preventief onderhoud'!$K$7:$U$3003,2,FALSE)</f>
        <v>0</v>
      </c>
    </row>
    <row r="428" spans="1:21" x14ac:dyDescent="0.25">
      <c r="B428" t="s">
        <v>3604</v>
      </c>
      <c r="C428" s="120">
        <v>45748</v>
      </c>
      <c r="D428" t="s">
        <v>63</v>
      </c>
      <c r="E428" t="s">
        <v>768</v>
      </c>
      <c r="F428">
        <v>4</v>
      </c>
      <c r="G428" t="s">
        <v>1934</v>
      </c>
      <c r="H428">
        <v>1</v>
      </c>
      <c r="I428" t="s">
        <v>1231</v>
      </c>
      <c r="N428" t="s">
        <v>3605</v>
      </c>
      <c r="O428" t="s">
        <v>2887</v>
      </c>
      <c r="P428" t="s">
        <v>62</v>
      </c>
      <c r="Q428" t="s">
        <v>63</v>
      </c>
      <c r="R428" t="s">
        <v>2823</v>
      </c>
      <c r="T428" t="str">
        <f t="shared" si="6"/>
        <v>ND_04_17_5701p57.22</v>
      </c>
      <c r="U428" s="77">
        <f>VLOOKUP(T428,'3. Preventief onderhoud'!$K$7:$U$3003,2,FALSE)</f>
        <v>0</v>
      </c>
    </row>
    <row r="429" spans="1:21" x14ac:dyDescent="0.25">
      <c r="B429" t="s">
        <v>3606</v>
      </c>
      <c r="C429" s="120">
        <v>45748</v>
      </c>
      <c r="D429" t="s">
        <v>63</v>
      </c>
      <c r="E429" t="s">
        <v>768</v>
      </c>
      <c r="F429">
        <v>4</v>
      </c>
      <c r="G429" t="s">
        <v>1935</v>
      </c>
      <c r="H429">
        <v>1</v>
      </c>
      <c r="I429" t="s">
        <v>1231</v>
      </c>
      <c r="N429" t="s">
        <v>3607</v>
      </c>
      <c r="O429" t="s">
        <v>2887</v>
      </c>
      <c r="P429" t="s">
        <v>62</v>
      </c>
      <c r="Q429" t="s">
        <v>63</v>
      </c>
      <c r="R429" t="s">
        <v>2823</v>
      </c>
      <c r="T429" t="str">
        <f t="shared" si="6"/>
        <v>ND_04_18_5701p57.22</v>
      </c>
      <c r="U429" s="77">
        <f>VLOOKUP(T429,'3. Preventief onderhoud'!$K$7:$U$3003,2,FALSE)</f>
        <v>0</v>
      </c>
    </row>
    <row r="430" spans="1:21" x14ac:dyDescent="0.25">
      <c r="C430" s="120">
        <v>45748</v>
      </c>
      <c r="D430" t="s">
        <v>63</v>
      </c>
      <c r="E430" t="s">
        <v>768</v>
      </c>
      <c r="F430">
        <v>4</v>
      </c>
      <c r="G430" t="s">
        <v>1937</v>
      </c>
      <c r="H430">
        <v>1</v>
      </c>
      <c r="I430" t="s">
        <v>1231</v>
      </c>
      <c r="N430" t="s">
        <v>3608</v>
      </c>
      <c r="O430" t="s">
        <v>2887</v>
      </c>
      <c r="P430" t="s">
        <v>62</v>
      </c>
      <c r="Q430" t="s">
        <v>63</v>
      </c>
      <c r="R430" t="s">
        <v>2823</v>
      </c>
      <c r="T430" t="str">
        <f t="shared" si="6"/>
        <v>ND_04_37_5701p57.22</v>
      </c>
      <c r="U430" s="77">
        <f>VLOOKUP(T430,'3. Preventief onderhoud'!$K$7:$U$3003,2,FALSE)</f>
        <v>0</v>
      </c>
    </row>
    <row r="431" spans="1:21" x14ac:dyDescent="0.25">
      <c r="C431" s="120">
        <v>45748</v>
      </c>
      <c r="D431" t="s">
        <v>63</v>
      </c>
      <c r="E431" t="s">
        <v>768</v>
      </c>
      <c r="F431">
        <v>4</v>
      </c>
      <c r="G431" t="s">
        <v>1938</v>
      </c>
      <c r="H431">
        <v>1</v>
      </c>
      <c r="I431" t="s">
        <v>1231</v>
      </c>
      <c r="N431" t="s">
        <v>3609</v>
      </c>
      <c r="O431" t="s">
        <v>2887</v>
      </c>
      <c r="P431" t="s">
        <v>62</v>
      </c>
      <c r="Q431" t="s">
        <v>63</v>
      </c>
      <c r="R431" t="s">
        <v>2823</v>
      </c>
      <c r="T431" t="str">
        <f t="shared" si="6"/>
        <v>ND_04_38_5701p57.22</v>
      </c>
      <c r="U431" s="77">
        <f>VLOOKUP(T431,'3. Preventief onderhoud'!$K$7:$U$3003,2,FALSE)</f>
        <v>0</v>
      </c>
    </row>
    <row r="432" spans="1:21" x14ac:dyDescent="0.25">
      <c r="C432" s="120">
        <v>45748</v>
      </c>
      <c r="D432" t="s">
        <v>63</v>
      </c>
      <c r="E432" t="s">
        <v>768</v>
      </c>
      <c r="F432">
        <v>4</v>
      </c>
      <c r="G432" t="s">
        <v>1939</v>
      </c>
      <c r="H432">
        <v>1</v>
      </c>
      <c r="I432" t="s">
        <v>1231</v>
      </c>
      <c r="N432" t="s">
        <v>3610</v>
      </c>
      <c r="O432" t="s">
        <v>2887</v>
      </c>
      <c r="P432" t="s">
        <v>62</v>
      </c>
      <c r="Q432" t="s">
        <v>63</v>
      </c>
      <c r="R432" t="s">
        <v>2823</v>
      </c>
      <c r="T432" t="str">
        <f t="shared" si="6"/>
        <v>ND_04_42_5701p57.22</v>
      </c>
      <c r="U432" s="77">
        <f>VLOOKUP(T432,'3. Preventief onderhoud'!$K$7:$U$3003,2,FALSE)</f>
        <v>0</v>
      </c>
    </row>
    <row r="433" spans="1:21" x14ac:dyDescent="0.25">
      <c r="C433" s="120">
        <v>45748</v>
      </c>
      <c r="D433" t="s">
        <v>63</v>
      </c>
      <c r="E433" t="s">
        <v>768</v>
      </c>
      <c r="F433">
        <v>4</v>
      </c>
      <c r="G433" t="s">
        <v>1940</v>
      </c>
      <c r="H433">
        <v>1</v>
      </c>
      <c r="I433" t="s">
        <v>1231</v>
      </c>
      <c r="N433" t="s">
        <v>3610</v>
      </c>
      <c r="O433" t="s">
        <v>2887</v>
      </c>
      <c r="P433" t="s">
        <v>62</v>
      </c>
      <c r="Q433" t="s">
        <v>63</v>
      </c>
      <c r="R433" t="s">
        <v>2823</v>
      </c>
      <c r="T433" t="str">
        <f t="shared" si="6"/>
        <v>ND_04_42_5702p57.22</v>
      </c>
      <c r="U433" s="77">
        <f>VLOOKUP(T433,'3. Preventief onderhoud'!$K$7:$U$3003,2,FALSE)</f>
        <v>0</v>
      </c>
    </row>
    <row r="434" spans="1:21" x14ac:dyDescent="0.25">
      <c r="C434" s="120">
        <v>45748</v>
      </c>
      <c r="D434" t="s">
        <v>63</v>
      </c>
      <c r="E434" t="s">
        <v>768</v>
      </c>
      <c r="F434">
        <v>4</v>
      </c>
      <c r="G434" t="s">
        <v>1942</v>
      </c>
      <c r="H434">
        <v>1</v>
      </c>
      <c r="I434" t="s">
        <v>1231</v>
      </c>
      <c r="N434" t="s">
        <v>3611</v>
      </c>
      <c r="O434" t="s">
        <v>2887</v>
      </c>
      <c r="P434" t="s">
        <v>62</v>
      </c>
      <c r="Q434" t="s">
        <v>63</v>
      </c>
      <c r="R434" t="s">
        <v>2823</v>
      </c>
      <c r="T434" t="str">
        <f t="shared" si="6"/>
        <v>ND_04_48_5701p57.22</v>
      </c>
      <c r="U434" s="77">
        <f>VLOOKUP(T434,'3. Preventief onderhoud'!$K$7:$U$3003,2,FALSE)</f>
        <v>0</v>
      </c>
    </row>
    <row r="435" spans="1:21" x14ac:dyDescent="0.25">
      <c r="C435" s="120">
        <v>45748</v>
      </c>
      <c r="D435" t="s">
        <v>63</v>
      </c>
      <c r="E435" t="s">
        <v>768</v>
      </c>
      <c r="F435">
        <v>7</v>
      </c>
      <c r="G435" t="s">
        <v>1964</v>
      </c>
      <c r="H435">
        <v>1</v>
      </c>
      <c r="I435" t="s">
        <v>1254</v>
      </c>
      <c r="N435" t="s">
        <v>3612</v>
      </c>
      <c r="O435" t="s">
        <v>2887</v>
      </c>
      <c r="P435" t="s">
        <v>62</v>
      </c>
      <c r="Q435" t="s">
        <v>63</v>
      </c>
      <c r="R435" t="s">
        <v>2823</v>
      </c>
      <c r="T435" t="str">
        <f t="shared" si="6"/>
        <v>ND_07_24_5711p57.22</v>
      </c>
      <c r="U435" s="77">
        <f>VLOOKUP(T435,'3. Preventief onderhoud'!$K$7:$U$3003,2,FALSE)</f>
        <v>0</v>
      </c>
    </row>
    <row r="436" spans="1:21" x14ac:dyDescent="0.25">
      <c r="C436" s="120">
        <v>45748</v>
      </c>
      <c r="D436" t="s">
        <v>63</v>
      </c>
      <c r="E436" t="s">
        <v>768</v>
      </c>
      <c r="F436">
        <v>10</v>
      </c>
      <c r="G436" t="s">
        <v>1966</v>
      </c>
      <c r="H436">
        <v>1</v>
      </c>
      <c r="I436" t="s">
        <v>1254</v>
      </c>
      <c r="N436" t="s">
        <v>3613</v>
      </c>
      <c r="O436" t="s">
        <v>2887</v>
      </c>
      <c r="P436" t="s">
        <v>62</v>
      </c>
      <c r="Q436" t="s">
        <v>63</v>
      </c>
      <c r="R436" t="s">
        <v>2823</v>
      </c>
      <c r="T436" t="str">
        <f t="shared" si="6"/>
        <v>ND_10_XX_5702p57.22</v>
      </c>
      <c r="U436" s="77">
        <f>VLOOKUP(T436,'3. Preventief onderhoud'!$K$7:$U$3003,2,FALSE)</f>
        <v>0</v>
      </c>
    </row>
    <row r="437" spans="1:21" x14ac:dyDescent="0.25">
      <c r="C437" s="120">
        <v>45748</v>
      </c>
      <c r="D437" t="s">
        <v>63</v>
      </c>
      <c r="E437" t="s">
        <v>768</v>
      </c>
      <c r="F437">
        <v>10</v>
      </c>
      <c r="G437" t="s">
        <v>1967</v>
      </c>
      <c r="H437">
        <v>1</v>
      </c>
      <c r="I437" t="s">
        <v>1231</v>
      </c>
      <c r="N437" t="s">
        <v>3614</v>
      </c>
      <c r="O437" t="s">
        <v>2887</v>
      </c>
      <c r="P437" t="s">
        <v>62</v>
      </c>
      <c r="Q437" t="s">
        <v>63</v>
      </c>
      <c r="R437" t="s">
        <v>2823</v>
      </c>
      <c r="T437" t="str">
        <f t="shared" si="6"/>
        <v>ND_10_XX_5703p57.22</v>
      </c>
      <c r="U437" s="77">
        <f>VLOOKUP(T437,'3. Preventief onderhoud'!$K$7:$U$3003,2,FALSE)</f>
        <v>0</v>
      </c>
    </row>
    <row r="438" spans="1:21" x14ac:dyDescent="0.25">
      <c r="C438" s="120">
        <v>45748</v>
      </c>
      <c r="D438" t="s">
        <v>63</v>
      </c>
      <c r="E438" t="s">
        <v>768</v>
      </c>
      <c r="F438" t="s">
        <v>88</v>
      </c>
      <c r="G438" t="s">
        <v>1968</v>
      </c>
      <c r="H438">
        <v>1</v>
      </c>
      <c r="I438" t="s">
        <v>1344</v>
      </c>
      <c r="O438" t="s">
        <v>2887</v>
      </c>
      <c r="P438" t="s">
        <v>62</v>
      </c>
      <c r="Q438" t="s">
        <v>63</v>
      </c>
      <c r="R438" t="s">
        <v>2823</v>
      </c>
      <c r="T438" t="str">
        <f t="shared" si="6"/>
        <v>ND_D_XX_5701p57.22</v>
      </c>
      <c r="U438" s="77">
        <f>VLOOKUP(T438,'3. Preventief onderhoud'!$K$7:$U$3003,2,FALSE)</f>
        <v>0</v>
      </c>
    </row>
    <row r="439" spans="1:21" x14ac:dyDescent="0.25">
      <c r="B439" t="s">
        <v>3615</v>
      </c>
      <c r="C439" s="120">
        <v>45748</v>
      </c>
      <c r="D439" t="s">
        <v>63</v>
      </c>
      <c r="E439" t="s">
        <v>801</v>
      </c>
      <c r="F439">
        <v>4</v>
      </c>
      <c r="G439" t="s">
        <v>1975</v>
      </c>
      <c r="H439">
        <v>1</v>
      </c>
      <c r="I439" t="s">
        <v>1231</v>
      </c>
      <c r="J439" t="s">
        <v>3616</v>
      </c>
      <c r="K439" t="s">
        <v>3616</v>
      </c>
      <c r="M439" t="s">
        <v>3617</v>
      </c>
      <c r="N439" t="s">
        <v>3618</v>
      </c>
      <c r="O439" t="s">
        <v>2887</v>
      </c>
      <c r="P439" t="s">
        <v>62</v>
      </c>
      <c r="Q439" t="s">
        <v>63</v>
      </c>
      <c r="R439" t="s">
        <v>2823</v>
      </c>
      <c r="T439" t="str">
        <f t="shared" si="6"/>
        <v>NE_04_15_5701p57.22</v>
      </c>
      <c r="U439" s="77">
        <f>VLOOKUP(T439,'3. Preventief onderhoud'!$K$7:$U$3003,2,FALSE)</f>
        <v>0</v>
      </c>
    </row>
    <row r="440" spans="1:21" x14ac:dyDescent="0.25">
      <c r="C440" s="120">
        <v>45748</v>
      </c>
      <c r="D440" t="s">
        <v>63</v>
      </c>
      <c r="E440" t="s">
        <v>801</v>
      </c>
      <c r="F440">
        <v>7</v>
      </c>
      <c r="G440" t="s">
        <v>1978</v>
      </c>
      <c r="H440">
        <v>1</v>
      </c>
      <c r="I440" t="s">
        <v>1979</v>
      </c>
      <c r="J440" t="s">
        <v>3619</v>
      </c>
      <c r="N440" t="s">
        <v>3620</v>
      </c>
      <c r="O440" t="s">
        <v>2887</v>
      </c>
      <c r="P440" t="s">
        <v>62</v>
      </c>
      <c r="Q440" t="s">
        <v>63</v>
      </c>
      <c r="R440" t="s">
        <v>2823</v>
      </c>
      <c r="T440" t="str">
        <f t="shared" si="6"/>
        <v>NE_07_04_5708p57.22</v>
      </c>
      <c r="U440" s="77">
        <f>VLOOKUP(T440,'3. Preventief onderhoud'!$K$7:$U$3003,2,FALSE)</f>
        <v>0</v>
      </c>
    </row>
    <row r="441" spans="1:21" x14ac:dyDescent="0.25">
      <c r="C441" s="120">
        <v>45748</v>
      </c>
      <c r="D441" t="s">
        <v>63</v>
      </c>
      <c r="E441" t="s">
        <v>801</v>
      </c>
      <c r="F441">
        <v>13</v>
      </c>
      <c r="G441" t="s">
        <v>1984</v>
      </c>
      <c r="H441">
        <v>1</v>
      </c>
      <c r="I441" t="s">
        <v>1344</v>
      </c>
      <c r="N441" t="s">
        <v>3621</v>
      </c>
      <c r="O441" t="s">
        <v>2887</v>
      </c>
      <c r="P441" t="s">
        <v>62</v>
      </c>
      <c r="Q441" t="s">
        <v>63</v>
      </c>
      <c r="R441" t="s">
        <v>2823</v>
      </c>
      <c r="T441" t="str">
        <f t="shared" si="6"/>
        <v>NE_13_08_5701p57.22</v>
      </c>
      <c r="U441" s="77">
        <f>VLOOKUP(T441,'3. Preventief onderhoud'!$K$7:$U$3003,2,FALSE)</f>
        <v>0</v>
      </c>
    </row>
    <row r="442" spans="1:21" x14ac:dyDescent="0.25">
      <c r="C442" s="120">
        <v>45748</v>
      </c>
      <c r="D442" t="s">
        <v>63</v>
      </c>
      <c r="E442" t="s">
        <v>801</v>
      </c>
      <c r="F442">
        <v>13</v>
      </c>
      <c r="G442" t="s">
        <v>1985</v>
      </c>
      <c r="H442">
        <v>1</v>
      </c>
      <c r="I442" t="s">
        <v>1344</v>
      </c>
      <c r="N442" t="s">
        <v>3622</v>
      </c>
      <c r="O442" t="s">
        <v>2887</v>
      </c>
      <c r="P442" t="s">
        <v>62</v>
      </c>
      <c r="Q442" t="s">
        <v>63</v>
      </c>
      <c r="R442" t="s">
        <v>2823</v>
      </c>
      <c r="T442" t="str">
        <f t="shared" si="6"/>
        <v>NE_13_11_5703p57.22</v>
      </c>
      <c r="U442" s="77">
        <f>VLOOKUP(T442,'3. Preventief onderhoud'!$K$7:$U$3003,2,FALSE)</f>
        <v>0</v>
      </c>
    </row>
    <row r="443" spans="1:21" x14ac:dyDescent="0.25">
      <c r="C443" s="120">
        <v>45748</v>
      </c>
      <c r="D443" t="s">
        <v>63</v>
      </c>
      <c r="E443" t="s">
        <v>822</v>
      </c>
      <c r="F443">
        <v>4</v>
      </c>
      <c r="G443" t="s">
        <v>1993</v>
      </c>
      <c r="H443">
        <v>1</v>
      </c>
      <c r="I443" t="s">
        <v>1231</v>
      </c>
      <c r="N443" t="s">
        <v>3623</v>
      </c>
      <c r="O443" t="s">
        <v>2887</v>
      </c>
      <c r="P443" t="s">
        <v>62</v>
      </c>
      <c r="Q443" t="s">
        <v>63</v>
      </c>
      <c r="R443" t="s">
        <v>2823</v>
      </c>
      <c r="T443" t="str">
        <f t="shared" si="6"/>
        <v>NF_04_32_5701p57.22</v>
      </c>
      <c r="U443" s="77">
        <f>VLOOKUP(T443,'3. Preventief onderhoud'!$K$7:$U$3003,2,FALSE)</f>
        <v>0</v>
      </c>
    </row>
    <row r="444" spans="1:21" x14ac:dyDescent="0.25">
      <c r="C444" s="120">
        <v>45748</v>
      </c>
      <c r="D444" t="s">
        <v>63</v>
      </c>
      <c r="E444" t="s">
        <v>822</v>
      </c>
      <c r="F444">
        <v>6</v>
      </c>
      <c r="G444" t="s">
        <v>1994</v>
      </c>
      <c r="H444">
        <v>1</v>
      </c>
      <c r="I444" t="s">
        <v>1231</v>
      </c>
      <c r="N444" t="s">
        <v>3624</v>
      </c>
      <c r="O444" t="s">
        <v>2887</v>
      </c>
      <c r="P444" t="s">
        <v>62</v>
      </c>
      <c r="Q444" t="s">
        <v>63</v>
      </c>
      <c r="R444" t="s">
        <v>2823</v>
      </c>
      <c r="T444" t="str">
        <f t="shared" si="6"/>
        <v>NF_06_33_5701p57.22</v>
      </c>
      <c r="U444" s="77">
        <f>VLOOKUP(T444,'3. Preventief onderhoud'!$K$7:$U$3003,2,FALSE)</f>
        <v>0</v>
      </c>
    </row>
    <row r="445" spans="1:21" x14ac:dyDescent="0.25">
      <c r="C445" s="120">
        <v>45748</v>
      </c>
      <c r="D445" t="s">
        <v>63</v>
      </c>
      <c r="E445" t="s">
        <v>822</v>
      </c>
      <c r="F445">
        <v>13</v>
      </c>
      <c r="G445" t="s">
        <v>1997</v>
      </c>
      <c r="H445">
        <v>1</v>
      </c>
      <c r="I445" t="s">
        <v>1344</v>
      </c>
      <c r="N445" t="s">
        <v>3625</v>
      </c>
      <c r="O445" t="s">
        <v>2887</v>
      </c>
      <c r="P445" t="s">
        <v>62</v>
      </c>
      <c r="Q445" t="s">
        <v>63</v>
      </c>
      <c r="R445" t="s">
        <v>2823</v>
      </c>
      <c r="T445" t="str">
        <f t="shared" si="6"/>
        <v>NF_13_26_5701p57.22</v>
      </c>
      <c r="U445" s="77">
        <f>VLOOKUP(T445,'3. Preventief onderhoud'!$K$7:$U$3003,2,FALSE)</f>
        <v>0</v>
      </c>
    </row>
    <row r="446" spans="1:21" x14ac:dyDescent="0.25">
      <c r="C446" s="120">
        <v>45748</v>
      </c>
      <c r="D446" t="s">
        <v>63</v>
      </c>
      <c r="E446" t="s">
        <v>822</v>
      </c>
      <c r="F446">
        <v>13</v>
      </c>
      <c r="G446" t="s">
        <v>1998</v>
      </c>
      <c r="H446">
        <v>1</v>
      </c>
      <c r="I446" t="s">
        <v>1344</v>
      </c>
      <c r="N446" t="s">
        <v>3626</v>
      </c>
      <c r="O446" t="s">
        <v>2887</v>
      </c>
      <c r="P446" t="s">
        <v>62</v>
      </c>
      <c r="Q446" t="s">
        <v>63</v>
      </c>
      <c r="R446" t="s">
        <v>2823</v>
      </c>
      <c r="T446" t="str">
        <f t="shared" si="6"/>
        <v>NF_13_30_5701p57.22</v>
      </c>
      <c r="U446" s="77">
        <f>VLOOKUP(T446,'3. Preventief onderhoud'!$K$7:$U$3003,2,FALSE)</f>
        <v>0</v>
      </c>
    </row>
    <row r="447" spans="1:21" x14ac:dyDescent="0.25">
      <c r="C447" s="120">
        <v>45748</v>
      </c>
      <c r="D447" t="s">
        <v>44</v>
      </c>
      <c r="E447" t="s">
        <v>918</v>
      </c>
      <c r="F447" t="s">
        <v>1999</v>
      </c>
      <c r="G447" t="s">
        <v>2176</v>
      </c>
      <c r="H447">
        <v>1</v>
      </c>
      <c r="I447" t="s">
        <v>1454</v>
      </c>
      <c r="L447" t="s">
        <v>2856</v>
      </c>
      <c r="N447" t="s">
        <v>2894</v>
      </c>
      <c r="O447" t="s">
        <v>2887</v>
      </c>
      <c r="P447" t="s">
        <v>43</v>
      </c>
      <c r="Q447" t="s">
        <v>44</v>
      </c>
      <c r="R447" t="s">
        <v>2823</v>
      </c>
      <c r="S447" t="s">
        <v>2893</v>
      </c>
      <c r="T447" t="str">
        <f t="shared" si="6"/>
        <v>NT_00_09_5701p57.11</v>
      </c>
      <c r="U447" s="77">
        <f>VLOOKUP(T447,'3. Preventief onderhoud'!$K$7:$U$3003,2,FALSE)</f>
        <v>0</v>
      </c>
    </row>
    <row r="448" spans="1:21" x14ac:dyDescent="0.25">
      <c r="A448" t="s">
        <v>95</v>
      </c>
      <c r="B448" t="s">
        <v>2903</v>
      </c>
      <c r="C448" s="120">
        <v>45748</v>
      </c>
      <c r="D448" t="s">
        <v>1139</v>
      </c>
      <c r="E448" t="s">
        <v>975</v>
      </c>
      <c r="F448">
        <v>0</v>
      </c>
      <c r="G448" t="s">
        <v>2252</v>
      </c>
      <c r="H448">
        <v>4</v>
      </c>
      <c r="I448" t="s">
        <v>2253</v>
      </c>
      <c r="L448" t="s">
        <v>2904</v>
      </c>
      <c r="N448" t="s">
        <v>3627</v>
      </c>
      <c r="O448" t="s">
        <v>2880</v>
      </c>
      <c r="P448" t="s">
        <v>39</v>
      </c>
      <c r="Q448" t="s">
        <v>1139</v>
      </c>
      <c r="R448" t="s">
        <v>2823</v>
      </c>
      <c r="S448" t="s">
        <v>3052</v>
      </c>
      <c r="T448" t="str">
        <f t="shared" si="6"/>
        <v>SB_00666_5701p57.08</v>
      </c>
      <c r="U448" s="77">
        <f>VLOOKUP(T448,'3. Preventief onderhoud'!$K$7:$U$3003,2,FALSE)</f>
        <v>0</v>
      </c>
    </row>
    <row r="449" spans="1:21" x14ac:dyDescent="0.25">
      <c r="A449" t="s">
        <v>95</v>
      </c>
      <c r="B449" t="s">
        <v>3628</v>
      </c>
      <c r="C449" s="120">
        <v>45748</v>
      </c>
      <c r="D449" t="s">
        <v>61</v>
      </c>
      <c r="E449" t="s">
        <v>1099</v>
      </c>
      <c r="F449">
        <v>2</v>
      </c>
      <c r="G449" t="s">
        <v>1100</v>
      </c>
      <c r="H449">
        <v>1</v>
      </c>
      <c r="I449" t="s">
        <v>1101</v>
      </c>
      <c r="J449" t="s">
        <v>3629</v>
      </c>
      <c r="K449" t="s">
        <v>3629</v>
      </c>
      <c r="L449" t="s">
        <v>2836</v>
      </c>
      <c r="M449" t="s">
        <v>3630</v>
      </c>
      <c r="N449" t="s">
        <v>3631</v>
      </c>
      <c r="O449" t="s">
        <v>2880</v>
      </c>
      <c r="P449" t="s">
        <v>60</v>
      </c>
      <c r="Q449" t="s">
        <v>61</v>
      </c>
      <c r="R449" t="s">
        <v>2823</v>
      </c>
      <c r="S449" t="s">
        <v>2907</v>
      </c>
      <c r="T449" t="str">
        <f t="shared" si="6"/>
        <v>SP_02554_5701p57.21</v>
      </c>
      <c r="U449" s="77">
        <f>VLOOKUP(T449,'3. Preventief onderhoud'!$K$7:$U$3003,2,FALSE)</f>
        <v>0</v>
      </c>
    </row>
    <row r="450" spans="1:21" x14ac:dyDescent="0.25">
      <c r="A450" t="s">
        <v>95</v>
      </c>
      <c r="B450" t="s">
        <v>3628</v>
      </c>
      <c r="C450" s="120">
        <v>45748</v>
      </c>
      <c r="D450" t="s">
        <v>61</v>
      </c>
      <c r="E450" t="s">
        <v>1099</v>
      </c>
      <c r="F450">
        <v>2</v>
      </c>
      <c r="G450" t="s">
        <v>1103</v>
      </c>
      <c r="H450">
        <v>1</v>
      </c>
      <c r="I450" t="s">
        <v>1104</v>
      </c>
      <c r="J450" t="s">
        <v>3632</v>
      </c>
      <c r="K450" t="s">
        <v>3632</v>
      </c>
      <c r="L450" t="s">
        <v>2836</v>
      </c>
      <c r="M450" t="s">
        <v>3630</v>
      </c>
      <c r="N450" t="s">
        <v>3631</v>
      </c>
      <c r="O450" t="s">
        <v>2880</v>
      </c>
      <c r="P450" t="s">
        <v>60</v>
      </c>
      <c r="Q450" t="s">
        <v>61</v>
      </c>
      <c r="R450" t="s">
        <v>2823</v>
      </c>
      <c r="S450" t="s">
        <v>2907</v>
      </c>
      <c r="T450" t="str">
        <f t="shared" si="6"/>
        <v>SP_02554_5702p57.21</v>
      </c>
      <c r="U450" s="77">
        <f>VLOOKUP(T450,'3. Preventief onderhoud'!$K$7:$U$3003,2,FALSE)</f>
        <v>0</v>
      </c>
    </row>
    <row r="451" spans="1:21" x14ac:dyDescent="0.25">
      <c r="A451" t="s">
        <v>95</v>
      </c>
      <c r="B451" t="s">
        <v>3628</v>
      </c>
      <c r="C451" s="120">
        <v>45748</v>
      </c>
      <c r="D451" t="s">
        <v>61</v>
      </c>
      <c r="E451" t="s">
        <v>1099</v>
      </c>
      <c r="F451">
        <v>2</v>
      </c>
      <c r="G451" t="s">
        <v>1105</v>
      </c>
      <c r="H451">
        <v>1</v>
      </c>
      <c r="I451" t="s">
        <v>1106</v>
      </c>
      <c r="J451" t="s">
        <v>3633</v>
      </c>
      <c r="K451" t="s">
        <v>3633</v>
      </c>
      <c r="L451" t="s">
        <v>2836</v>
      </c>
      <c r="M451" t="s">
        <v>3634</v>
      </c>
      <c r="N451" t="s">
        <v>3635</v>
      </c>
      <c r="O451" t="s">
        <v>2880</v>
      </c>
      <c r="P451" t="s">
        <v>60</v>
      </c>
      <c r="Q451" t="s">
        <v>61</v>
      </c>
      <c r="R451" t="s">
        <v>2823</v>
      </c>
      <c r="S451" t="s">
        <v>2907</v>
      </c>
      <c r="T451" t="str">
        <f t="shared" si="6"/>
        <v>SP_02586_5701p57.21</v>
      </c>
      <c r="U451" s="77">
        <f>VLOOKUP(T451,'3. Preventief onderhoud'!$K$7:$U$3003,2,FALSE)</f>
        <v>0</v>
      </c>
    </row>
    <row r="452" spans="1:21" x14ac:dyDescent="0.25">
      <c r="A452" t="s">
        <v>95</v>
      </c>
      <c r="B452" t="s">
        <v>3628</v>
      </c>
      <c r="C452" s="120">
        <v>45748</v>
      </c>
      <c r="D452" t="s">
        <v>61</v>
      </c>
      <c r="E452" t="s">
        <v>1099</v>
      </c>
      <c r="F452">
        <v>2</v>
      </c>
      <c r="G452" t="s">
        <v>1108</v>
      </c>
      <c r="H452">
        <v>1</v>
      </c>
      <c r="I452" t="s">
        <v>1109</v>
      </c>
      <c r="J452" t="s">
        <v>3636</v>
      </c>
      <c r="K452" t="s">
        <v>3636</v>
      </c>
      <c r="L452" t="s">
        <v>2836</v>
      </c>
      <c r="M452" t="s">
        <v>3634</v>
      </c>
      <c r="N452" t="s">
        <v>3635</v>
      </c>
      <c r="O452" t="s">
        <v>2880</v>
      </c>
      <c r="P452" t="s">
        <v>60</v>
      </c>
      <c r="Q452" t="s">
        <v>61</v>
      </c>
      <c r="R452" t="s">
        <v>2823</v>
      </c>
      <c r="S452" t="s">
        <v>2907</v>
      </c>
      <c r="T452" t="str">
        <f t="shared" si="6"/>
        <v>SP_02586_5702p57.21</v>
      </c>
      <c r="U452" s="77">
        <f>VLOOKUP(T452,'3. Preventief onderhoud'!$K$7:$U$3003,2,FALSE)</f>
        <v>0</v>
      </c>
    </row>
    <row r="453" spans="1:21" x14ac:dyDescent="0.25">
      <c r="A453" t="s">
        <v>95</v>
      </c>
      <c r="B453" t="s">
        <v>3637</v>
      </c>
      <c r="C453" s="120">
        <v>45748</v>
      </c>
      <c r="D453" t="s">
        <v>61</v>
      </c>
      <c r="E453" t="s">
        <v>1099</v>
      </c>
      <c r="F453">
        <v>3</v>
      </c>
      <c r="G453" t="s">
        <v>1110</v>
      </c>
      <c r="H453">
        <v>1</v>
      </c>
      <c r="I453" t="s">
        <v>1111</v>
      </c>
      <c r="J453" t="s">
        <v>3638</v>
      </c>
      <c r="K453" t="s">
        <v>3638</v>
      </c>
      <c r="L453" t="s">
        <v>2836</v>
      </c>
      <c r="M453" t="s">
        <v>3630</v>
      </c>
      <c r="N453" t="s">
        <v>3639</v>
      </c>
      <c r="O453" t="s">
        <v>2880</v>
      </c>
      <c r="P453" t="s">
        <v>60</v>
      </c>
      <c r="Q453" t="s">
        <v>61</v>
      </c>
      <c r="R453" t="s">
        <v>2823</v>
      </c>
      <c r="S453" t="s">
        <v>2907</v>
      </c>
      <c r="T453" t="str">
        <f t="shared" si="6"/>
        <v>SP_03554_5701p57.21</v>
      </c>
      <c r="U453" s="77">
        <f>VLOOKUP(T453,'3. Preventief onderhoud'!$K$7:$U$3003,2,FALSE)</f>
        <v>0</v>
      </c>
    </row>
    <row r="454" spans="1:21" x14ac:dyDescent="0.25">
      <c r="A454" t="s">
        <v>95</v>
      </c>
      <c r="B454" t="s">
        <v>3637</v>
      </c>
      <c r="C454" s="120">
        <v>45748</v>
      </c>
      <c r="D454" t="s">
        <v>61</v>
      </c>
      <c r="E454" t="s">
        <v>1099</v>
      </c>
      <c r="F454">
        <v>3</v>
      </c>
      <c r="G454" t="s">
        <v>1113</v>
      </c>
      <c r="H454">
        <v>1</v>
      </c>
      <c r="I454" t="s">
        <v>1114</v>
      </c>
      <c r="J454" t="s">
        <v>3640</v>
      </c>
      <c r="K454" t="s">
        <v>3640</v>
      </c>
      <c r="L454" t="s">
        <v>2836</v>
      </c>
      <c r="M454" t="s">
        <v>3630</v>
      </c>
      <c r="N454" t="s">
        <v>3639</v>
      </c>
      <c r="O454" t="s">
        <v>2880</v>
      </c>
      <c r="P454" t="s">
        <v>60</v>
      </c>
      <c r="Q454" t="s">
        <v>61</v>
      </c>
      <c r="R454" t="s">
        <v>2823</v>
      </c>
      <c r="S454" t="s">
        <v>2907</v>
      </c>
      <c r="T454" t="str">
        <f t="shared" ref="T454:T517" si="7">CONCATENATE(G454,P454)</f>
        <v>SP_03554_5702p57.21</v>
      </c>
      <c r="U454" s="77">
        <f>VLOOKUP(T454,'3. Preventief onderhoud'!$K$7:$U$3003,2,FALSE)</f>
        <v>0</v>
      </c>
    </row>
    <row r="455" spans="1:21" x14ac:dyDescent="0.25">
      <c r="A455" t="s">
        <v>95</v>
      </c>
      <c r="B455" t="s">
        <v>3637</v>
      </c>
      <c r="C455" s="120">
        <v>45748</v>
      </c>
      <c r="D455" t="s">
        <v>61</v>
      </c>
      <c r="E455" t="s">
        <v>1099</v>
      </c>
      <c r="F455">
        <v>3</v>
      </c>
      <c r="G455" t="s">
        <v>1115</v>
      </c>
      <c r="H455">
        <v>1</v>
      </c>
      <c r="I455" t="s">
        <v>1116</v>
      </c>
      <c r="J455" t="s">
        <v>3641</v>
      </c>
      <c r="K455" t="s">
        <v>3641</v>
      </c>
      <c r="L455" t="s">
        <v>2836</v>
      </c>
      <c r="M455" t="s">
        <v>3634</v>
      </c>
      <c r="N455" t="s">
        <v>3642</v>
      </c>
      <c r="O455" t="s">
        <v>2880</v>
      </c>
      <c r="P455" t="s">
        <v>60</v>
      </c>
      <c r="Q455" t="s">
        <v>61</v>
      </c>
      <c r="R455" t="s">
        <v>2823</v>
      </c>
      <c r="S455" t="s">
        <v>2907</v>
      </c>
      <c r="T455" t="str">
        <f t="shared" si="7"/>
        <v>SP_03586_5701p57.21</v>
      </c>
      <c r="U455" s="77">
        <f>VLOOKUP(T455,'3. Preventief onderhoud'!$K$7:$U$3003,2,FALSE)</f>
        <v>0</v>
      </c>
    </row>
    <row r="456" spans="1:21" x14ac:dyDescent="0.25">
      <c r="A456" t="s">
        <v>95</v>
      </c>
      <c r="B456" t="s">
        <v>3637</v>
      </c>
      <c r="C456" s="120">
        <v>45748</v>
      </c>
      <c r="D456" t="s">
        <v>61</v>
      </c>
      <c r="E456" t="s">
        <v>1099</v>
      </c>
      <c r="F456">
        <v>3</v>
      </c>
      <c r="G456" t="s">
        <v>1118</v>
      </c>
      <c r="H456">
        <v>1</v>
      </c>
      <c r="I456" t="s">
        <v>1119</v>
      </c>
      <c r="J456" t="s">
        <v>3643</v>
      </c>
      <c r="K456" t="s">
        <v>3643</v>
      </c>
      <c r="L456" t="s">
        <v>2836</v>
      </c>
      <c r="M456" t="s">
        <v>3634</v>
      </c>
      <c r="N456" t="s">
        <v>3642</v>
      </c>
      <c r="O456" t="s">
        <v>2880</v>
      </c>
      <c r="P456" t="s">
        <v>60</v>
      </c>
      <c r="Q456" t="s">
        <v>61</v>
      </c>
      <c r="R456" t="s">
        <v>2823</v>
      </c>
      <c r="S456" t="s">
        <v>2907</v>
      </c>
      <c r="T456" t="str">
        <f t="shared" si="7"/>
        <v>SP_03586_5702p57.21</v>
      </c>
      <c r="U456" s="77">
        <f>VLOOKUP(T456,'3. Preventief onderhoud'!$K$7:$U$3003,2,FALSE)</f>
        <v>0</v>
      </c>
    </row>
    <row r="457" spans="1:21" x14ac:dyDescent="0.25">
      <c r="A457" t="s">
        <v>86</v>
      </c>
      <c r="B457" t="s">
        <v>3644</v>
      </c>
      <c r="C457" s="120">
        <v>45748</v>
      </c>
      <c r="D457" t="s">
        <v>61</v>
      </c>
      <c r="E457" t="s">
        <v>1099</v>
      </c>
      <c r="F457">
        <v>4</v>
      </c>
      <c r="G457" t="s">
        <v>1120</v>
      </c>
      <c r="H457">
        <v>1</v>
      </c>
      <c r="I457" t="s">
        <v>1121</v>
      </c>
      <c r="J457" t="s">
        <v>3645</v>
      </c>
      <c r="K457" t="s">
        <v>3645</v>
      </c>
      <c r="L457" t="s">
        <v>2836</v>
      </c>
      <c r="M457" t="s">
        <v>3646</v>
      </c>
      <c r="N457" t="s">
        <v>3647</v>
      </c>
      <c r="O457" t="s">
        <v>2880</v>
      </c>
      <c r="P457" t="s">
        <v>60</v>
      </c>
      <c r="Q457" t="s">
        <v>61</v>
      </c>
      <c r="R457" t="s">
        <v>2823</v>
      </c>
      <c r="S457" t="s">
        <v>2907</v>
      </c>
      <c r="T457" t="str">
        <f t="shared" si="7"/>
        <v>SP_04532_5701p57.21</v>
      </c>
      <c r="U457" s="77">
        <f>VLOOKUP(T457,'3. Preventief onderhoud'!$K$7:$U$3003,2,FALSE)</f>
        <v>0</v>
      </c>
    </row>
    <row r="458" spans="1:21" x14ac:dyDescent="0.25">
      <c r="A458" t="s">
        <v>95</v>
      </c>
      <c r="B458" t="s">
        <v>3648</v>
      </c>
      <c r="C458" s="120">
        <v>45748</v>
      </c>
      <c r="D458" t="s">
        <v>61</v>
      </c>
      <c r="E458" t="s">
        <v>1099</v>
      </c>
      <c r="F458">
        <v>4</v>
      </c>
      <c r="G458" t="s">
        <v>1122</v>
      </c>
      <c r="H458">
        <v>1</v>
      </c>
      <c r="I458" t="s">
        <v>1123</v>
      </c>
      <c r="J458" t="s">
        <v>3649</v>
      </c>
      <c r="K458" t="s">
        <v>3649</v>
      </c>
      <c r="L458" t="s">
        <v>3650</v>
      </c>
      <c r="M458" t="s">
        <v>3651</v>
      </c>
      <c r="N458" t="s">
        <v>3652</v>
      </c>
      <c r="O458" t="s">
        <v>2880</v>
      </c>
      <c r="P458" t="s">
        <v>60</v>
      </c>
      <c r="Q458" t="s">
        <v>61</v>
      </c>
      <c r="R458" t="s">
        <v>2823</v>
      </c>
      <c r="S458" t="s">
        <v>2907</v>
      </c>
      <c r="T458" t="str">
        <f t="shared" si="7"/>
        <v>SP_04554_5705p57.21</v>
      </c>
      <c r="U458" s="77">
        <f>VLOOKUP(T458,'3. Preventief onderhoud'!$K$7:$U$3003,2,FALSE)</f>
        <v>0</v>
      </c>
    </row>
    <row r="459" spans="1:21" x14ac:dyDescent="0.25">
      <c r="A459" t="s">
        <v>95</v>
      </c>
      <c r="B459" t="s">
        <v>3653</v>
      </c>
      <c r="C459" s="120">
        <v>45748</v>
      </c>
      <c r="D459" t="s">
        <v>61</v>
      </c>
      <c r="E459" t="s">
        <v>1099</v>
      </c>
      <c r="F459">
        <v>4</v>
      </c>
      <c r="G459" t="s">
        <v>1125</v>
      </c>
      <c r="H459">
        <v>1</v>
      </c>
      <c r="I459" t="s">
        <v>1126</v>
      </c>
      <c r="J459" t="s">
        <v>3649</v>
      </c>
      <c r="K459" t="s">
        <v>3649</v>
      </c>
      <c r="L459" t="s">
        <v>3650</v>
      </c>
      <c r="M459" t="s">
        <v>3651</v>
      </c>
      <c r="N459" t="s">
        <v>3652</v>
      </c>
      <c r="O459" t="s">
        <v>2880</v>
      </c>
      <c r="P459" t="s">
        <v>60</v>
      </c>
      <c r="Q459" t="s">
        <v>61</v>
      </c>
      <c r="R459" t="s">
        <v>2823</v>
      </c>
      <c r="S459" t="s">
        <v>2907</v>
      </c>
      <c r="T459" t="str">
        <f t="shared" si="7"/>
        <v>SP_04554_5706p57.21</v>
      </c>
      <c r="U459" s="77">
        <f>VLOOKUP(T459,'3. Preventief onderhoud'!$K$7:$U$3003,2,FALSE)</f>
        <v>0</v>
      </c>
    </row>
    <row r="460" spans="1:21" x14ac:dyDescent="0.25">
      <c r="A460" t="s">
        <v>95</v>
      </c>
      <c r="B460" t="s">
        <v>3654</v>
      </c>
      <c r="C460" s="120">
        <v>45748</v>
      </c>
      <c r="D460" t="s">
        <v>61</v>
      </c>
      <c r="E460" t="s">
        <v>1099</v>
      </c>
      <c r="F460">
        <v>4</v>
      </c>
      <c r="G460" t="s">
        <v>1127</v>
      </c>
      <c r="H460">
        <v>1</v>
      </c>
      <c r="I460" t="s">
        <v>1128</v>
      </c>
      <c r="J460" t="s">
        <v>3655</v>
      </c>
      <c r="K460" t="s">
        <v>3655</v>
      </c>
      <c r="L460" t="s">
        <v>2836</v>
      </c>
      <c r="M460" t="s">
        <v>3646</v>
      </c>
      <c r="N460" t="s">
        <v>3656</v>
      </c>
      <c r="O460" t="s">
        <v>2880</v>
      </c>
      <c r="P460" t="s">
        <v>60</v>
      </c>
      <c r="Q460" t="s">
        <v>61</v>
      </c>
      <c r="R460" t="s">
        <v>2823</v>
      </c>
      <c r="S460" t="s">
        <v>2907</v>
      </c>
      <c r="T460" t="str">
        <f t="shared" si="7"/>
        <v>SP_04586_5701p57.21</v>
      </c>
      <c r="U460" s="77">
        <f>VLOOKUP(T460,'3. Preventief onderhoud'!$K$7:$U$3003,2,FALSE)</f>
        <v>0</v>
      </c>
    </row>
    <row r="461" spans="1:21" x14ac:dyDescent="0.25">
      <c r="A461" t="s">
        <v>95</v>
      </c>
      <c r="B461" t="s">
        <v>3657</v>
      </c>
      <c r="C461" s="120">
        <v>45748</v>
      </c>
      <c r="D461" t="s">
        <v>61</v>
      </c>
      <c r="E461" t="s">
        <v>1099</v>
      </c>
      <c r="F461">
        <v>4</v>
      </c>
      <c r="G461" t="s">
        <v>1130</v>
      </c>
      <c r="H461">
        <v>1</v>
      </c>
      <c r="I461" t="s">
        <v>1131</v>
      </c>
      <c r="J461" t="s">
        <v>3655</v>
      </c>
      <c r="K461" t="s">
        <v>3655</v>
      </c>
      <c r="L461" t="s">
        <v>2836</v>
      </c>
      <c r="M461" t="s">
        <v>3646</v>
      </c>
      <c r="N461" t="s">
        <v>3656</v>
      </c>
      <c r="O461" t="s">
        <v>2880</v>
      </c>
      <c r="P461" t="s">
        <v>60</v>
      </c>
      <c r="Q461" t="s">
        <v>61</v>
      </c>
      <c r="R461" t="s">
        <v>2823</v>
      </c>
      <c r="S461" t="s">
        <v>2907</v>
      </c>
      <c r="T461" t="str">
        <f t="shared" si="7"/>
        <v>SP_04586_5702p57.21</v>
      </c>
      <c r="U461" s="77">
        <f>VLOOKUP(T461,'3. Preventief onderhoud'!$K$7:$U$3003,2,FALSE)</f>
        <v>0</v>
      </c>
    </row>
    <row r="462" spans="1:21" x14ac:dyDescent="0.25">
      <c r="C462" s="120">
        <v>45748</v>
      </c>
      <c r="D462" t="s">
        <v>44</v>
      </c>
      <c r="E462" t="s">
        <v>2428</v>
      </c>
      <c r="F462" t="s">
        <v>1134</v>
      </c>
      <c r="G462" t="s">
        <v>2429</v>
      </c>
      <c r="H462">
        <v>1</v>
      </c>
      <c r="I462" t="s">
        <v>1372</v>
      </c>
      <c r="O462" t="s">
        <v>3051</v>
      </c>
      <c r="P462" t="s">
        <v>43</v>
      </c>
      <c r="Q462" t="s">
        <v>44</v>
      </c>
      <c r="R462" t="s">
        <v>2823</v>
      </c>
      <c r="S462" t="s">
        <v>3052</v>
      </c>
      <c r="T462" t="str">
        <f t="shared" si="7"/>
        <v>TH__AXXX_5701p57.11</v>
      </c>
      <c r="U462" s="77">
        <f>VLOOKUP(T462,'3. Preventief onderhoud'!$K$7:$U$3003,2,FALSE)</f>
        <v>0</v>
      </c>
    </row>
    <row r="463" spans="1:21" x14ac:dyDescent="0.25">
      <c r="A463" t="s">
        <v>95</v>
      </c>
      <c r="C463" s="120">
        <v>45754</v>
      </c>
      <c r="D463" t="s">
        <v>46</v>
      </c>
      <c r="E463" t="s">
        <v>96</v>
      </c>
      <c r="F463" t="s">
        <v>1134</v>
      </c>
      <c r="G463" t="s">
        <v>1135</v>
      </c>
      <c r="H463">
        <v>137</v>
      </c>
      <c r="I463" t="s">
        <v>1133</v>
      </c>
      <c r="L463" t="s">
        <v>2950</v>
      </c>
      <c r="O463" t="s">
        <v>2830</v>
      </c>
      <c r="P463" t="s">
        <v>45</v>
      </c>
      <c r="Q463" t="s">
        <v>46</v>
      </c>
      <c r="R463" t="s">
        <v>2823</v>
      </c>
      <c r="S463" t="s">
        <v>2907</v>
      </c>
      <c r="T463" t="str">
        <f t="shared" si="7"/>
        <v>AE__AXXX_5701p57.12</v>
      </c>
      <c r="U463" s="77">
        <f>VLOOKUP(T463,'3. Preventief onderhoud'!$K$7:$U$3003,2,FALSE)</f>
        <v>0</v>
      </c>
    </row>
    <row r="464" spans="1:21" x14ac:dyDescent="0.25">
      <c r="A464" t="s">
        <v>106</v>
      </c>
      <c r="C464" s="120">
        <v>45754</v>
      </c>
      <c r="D464" t="s">
        <v>1139</v>
      </c>
      <c r="E464" t="s">
        <v>288</v>
      </c>
      <c r="F464">
        <v>0</v>
      </c>
      <c r="G464" t="s">
        <v>1367</v>
      </c>
      <c r="H464">
        <v>24</v>
      </c>
      <c r="I464" t="s">
        <v>1368</v>
      </c>
      <c r="O464" t="s">
        <v>2830</v>
      </c>
      <c r="P464" t="s">
        <v>39</v>
      </c>
      <c r="Q464" t="s">
        <v>1139</v>
      </c>
      <c r="R464" t="s">
        <v>2823</v>
      </c>
      <c r="S464" t="s">
        <v>2969</v>
      </c>
      <c r="T464" t="str">
        <f t="shared" si="7"/>
        <v>CE_00XXX_5701p57.08</v>
      </c>
      <c r="U464" s="77">
        <f>VLOOKUP(T464,'3. Preventief onderhoud'!$K$7:$U$3003,2,FALSE)</f>
        <v>0</v>
      </c>
    </row>
    <row r="465" spans="1:21" x14ac:dyDescent="0.25">
      <c r="B465" t="s">
        <v>2951</v>
      </c>
      <c r="C465" s="120">
        <v>45754</v>
      </c>
      <c r="D465" t="s">
        <v>46</v>
      </c>
      <c r="E465" t="s">
        <v>575</v>
      </c>
      <c r="F465">
        <v>0</v>
      </c>
      <c r="G465" t="s">
        <v>1446</v>
      </c>
      <c r="H465">
        <v>1</v>
      </c>
      <c r="I465" t="s">
        <v>1133</v>
      </c>
      <c r="N465" t="s">
        <v>2952</v>
      </c>
      <c r="O465" t="s">
        <v>2830</v>
      </c>
      <c r="P465" t="s">
        <v>45</v>
      </c>
      <c r="Q465" t="s">
        <v>46</v>
      </c>
      <c r="R465" t="s">
        <v>2823</v>
      </c>
      <c r="T465" t="str">
        <f t="shared" si="7"/>
        <v>EG_00_02_5755p57.12</v>
      </c>
      <c r="U465" s="77">
        <f>VLOOKUP(T465,'3. Preventief onderhoud'!$K$7:$U$3003,2,FALSE)</f>
        <v>0</v>
      </c>
    </row>
    <row r="466" spans="1:21" x14ac:dyDescent="0.25">
      <c r="A466" t="s">
        <v>106</v>
      </c>
      <c r="C466" s="120">
        <v>45754</v>
      </c>
      <c r="D466" t="s">
        <v>46</v>
      </c>
      <c r="E466" t="s">
        <v>666</v>
      </c>
      <c r="F466">
        <v>4</v>
      </c>
      <c r="G466" t="s">
        <v>1653</v>
      </c>
      <c r="H466">
        <v>1</v>
      </c>
      <c r="I466" t="s">
        <v>1133</v>
      </c>
      <c r="L466" t="s">
        <v>2890</v>
      </c>
      <c r="N466" t="s">
        <v>3113</v>
      </c>
      <c r="O466" t="s">
        <v>2887</v>
      </c>
      <c r="P466" t="s">
        <v>45</v>
      </c>
      <c r="Q466" t="s">
        <v>46</v>
      </c>
      <c r="R466" t="s">
        <v>2823</v>
      </c>
      <c r="T466" t="str">
        <f t="shared" si="7"/>
        <v>NB_04_47_5771p57.12</v>
      </c>
      <c r="U466" s="77">
        <f>VLOOKUP(T466,'3. Preventief onderhoud'!$K$7:$U$3003,2,FALSE)</f>
        <v>0</v>
      </c>
    </row>
    <row r="467" spans="1:21" x14ac:dyDescent="0.25">
      <c r="A467" t="s">
        <v>106</v>
      </c>
      <c r="C467" s="120">
        <v>45754</v>
      </c>
      <c r="D467" t="s">
        <v>46</v>
      </c>
      <c r="E467" t="s">
        <v>666</v>
      </c>
      <c r="F467">
        <v>4</v>
      </c>
      <c r="G467" t="s">
        <v>1654</v>
      </c>
      <c r="H467">
        <v>1</v>
      </c>
      <c r="I467" t="s">
        <v>1133</v>
      </c>
      <c r="L467" t="s">
        <v>2890</v>
      </c>
      <c r="N467" t="s">
        <v>3113</v>
      </c>
      <c r="O467" t="s">
        <v>2887</v>
      </c>
      <c r="P467" t="s">
        <v>45</v>
      </c>
      <c r="Q467" t="s">
        <v>46</v>
      </c>
      <c r="R467" t="s">
        <v>2823</v>
      </c>
      <c r="T467" t="str">
        <f t="shared" si="7"/>
        <v>NB_04_47_5772p57.12</v>
      </c>
      <c r="U467" s="77">
        <f>VLOOKUP(T467,'3. Preventief onderhoud'!$K$7:$U$3003,2,FALSE)</f>
        <v>0</v>
      </c>
    </row>
    <row r="468" spans="1:21" x14ac:dyDescent="0.25">
      <c r="A468" t="s">
        <v>106</v>
      </c>
      <c r="C468" s="120">
        <v>45754</v>
      </c>
      <c r="D468" t="s">
        <v>46</v>
      </c>
      <c r="E468" t="s">
        <v>666</v>
      </c>
      <c r="F468">
        <v>4</v>
      </c>
      <c r="G468" t="s">
        <v>1655</v>
      </c>
      <c r="H468">
        <v>1</v>
      </c>
      <c r="I468" t="s">
        <v>1133</v>
      </c>
      <c r="L468" t="s">
        <v>2890</v>
      </c>
      <c r="N468" t="s">
        <v>3113</v>
      </c>
      <c r="O468" t="s">
        <v>2887</v>
      </c>
      <c r="P468" t="s">
        <v>45</v>
      </c>
      <c r="Q468" t="s">
        <v>46</v>
      </c>
      <c r="R468" t="s">
        <v>2823</v>
      </c>
      <c r="T468" t="str">
        <f t="shared" si="7"/>
        <v>NB_04_47_5773p57.12</v>
      </c>
      <c r="U468" s="77">
        <f>VLOOKUP(T468,'3. Preventief onderhoud'!$K$7:$U$3003,2,FALSE)</f>
        <v>0</v>
      </c>
    </row>
    <row r="469" spans="1:21" x14ac:dyDescent="0.25">
      <c r="A469" t="s">
        <v>106</v>
      </c>
      <c r="C469" s="120">
        <v>45754</v>
      </c>
      <c r="D469" t="s">
        <v>46</v>
      </c>
      <c r="E469" t="s">
        <v>666</v>
      </c>
      <c r="F469">
        <v>4</v>
      </c>
      <c r="G469" t="s">
        <v>1656</v>
      </c>
      <c r="H469">
        <v>1</v>
      </c>
      <c r="I469" t="s">
        <v>1133</v>
      </c>
      <c r="L469" t="s">
        <v>2890</v>
      </c>
      <c r="N469" t="s">
        <v>3113</v>
      </c>
      <c r="O469" t="s">
        <v>2887</v>
      </c>
      <c r="P469" t="s">
        <v>45</v>
      </c>
      <c r="Q469" t="s">
        <v>46</v>
      </c>
      <c r="R469" t="s">
        <v>2823</v>
      </c>
      <c r="T469" t="str">
        <f t="shared" si="7"/>
        <v>NB_04_47_5774p57.12</v>
      </c>
      <c r="U469" s="77">
        <f>VLOOKUP(T469,'3. Preventief onderhoud'!$K$7:$U$3003,2,FALSE)</f>
        <v>0</v>
      </c>
    </row>
    <row r="470" spans="1:21" x14ac:dyDescent="0.25">
      <c r="A470" t="s">
        <v>106</v>
      </c>
      <c r="C470" s="120">
        <v>45768</v>
      </c>
      <c r="D470" t="s">
        <v>1139</v>
      </c>
      <c r="E470" t="s">
        <v>288</v>
      </c>
      <c r="F470">
        <v>0</v>
      </c>
      <c r="G470" t="s">
        <v>1367</v>
      </c>
      <c r="H470">
        <v>24</v>
      </c>
      <c r="I470" t="s">
        <v>1368</v>
      </c>
      <c r="O470" t="s">
        <v>2830</v>
      </c>
      <c r="P470" t="s">
        <v>39</v>
      </c>
      <c r="Q470" t="s">
        <v>1139</v>
      </c>
      <c r="R470" t="s">
        <v>2823</v>
      </c>
      <c r="S470" t="s">
        <v>2969</v>
      </c>
      <c r="T470" t="str">
        <f t="shared" si="7"/>
        <v>CE_00XXX_5701p57.08</v>
      </c>
      <c r="U470" s="77">
        <f>VLOOKUP(T470,'3. Preventief onderhoud'!$K$7:$U$3003,2,FALSE)</f>
        <v>0</v>
      </c>
    </row>
    <row r="471" spans="1:21" x14ac:dyDescent="0.25">
      <c r="A471" t="s">
        <v>95</v>
      </c>
      <c r="C471" s="120">
        <v>45768</v>
      </c>
      <c r="D471" t="s">
        <v>1139</v>
      </c>
      <c r="E471" t="s">
        <v>575</v>
      </c>
      <c r="F471">
        <v>0</v>
      </c>
      <c r="G471" t="s">
        <v>1456</v>
      </c>
      <c r="H471">
        <v>1</v>
      </c>
      <c r="I471" t="s">
        <v>1457</v>
      </c>
      <c r="N471" t="s">
        <v>2970</v>
      </c>
      <c r="O471" t="s">
        <v>2830</v>
      </c>
      <c r="P471" t="s">
        <v>39</v>
      </c>
      <c r="Q471" t="s">
        <v>1139</v>
      </c>
      <c r="R471" t="s">
        <v>2823</v>
      </c>
      <c r="S471" t="s">
        <v>2971</v>
      </c>
      <c r="T471" t="str">
        <f t="shared" si="7"/>
        <v>EG_00_14_5756p57.08</v>
      </c>
      <c r="U471" s="77">
        <f>VLOOKUP(T471,'3. Preventief onderhoud'!$K$7:$U$3003,2,FALSE)</f>
        <v>0</v>
      </c>
    </row>
    <row r="472" spans="1:21" x14ac:dyDescent="0.25">
      <c r="A472" t="s">
        <v>95</v>
      </c>
      <c r="B472" t="s">
        <v>3658</v>
      </c>
      <c r="C472" s="120">
        <v>45778</v>
      </c>
      <c r="D472" t="s">
        <v>46</v>
      </c>
      <c r="E472" t="s">
        <v>87</v>
      </c>
      <c r="F472">
        <v>3</v>
      </c>
      <c r="G472" t="s">
        <v>1132</v>
      </c>
      <c r="H472">
        <v>2</v>
      </c>
      <c r="I472" t="s">
        <v>1133</v>
      </c>
      <c r="L472" t="s">
        <v>2950</v>
      </c>
      <c r="N472" t="s">
        <v>3659</v>
      </c>
      <c r="O472" t="s">
        <v>2822</v>
      </c>
      <c r="P472" t="s">
        <v>45</v>
      </c>
      <c r="Q472" t="s">
        <v>46</v>
      </c>
      <c r="R472" t="s">
        <v>2823</v>
      </c>
      <c r="T472" t="str">
        <f t="shared" si="7"/>
        <v>AD_03_34_5701p57.12</v>
      </c>
      <c r="U472" s="77">
        <f>VLOOKUP(T472,'3. Preventief onderhoud'!$K$7:$U$3003,2,FALSE)</f>
        <v>0</v>
      </c>
    </row>
    <row r="473" spans="1:21" x14ac:dyDescent="0.25">
      <c r="A473" t="s">
        <v>95</v>
      </c>
      <c r="B473" t="s">
        <v>3660</v>
      </c>
      <c r="C473" s="120">
        <v>45778</v>
      </c>
      <c r="D473" t="s">
        <v>58</v>
      </c>
      <c r="E473" t="s">
        <v>157</v>
      </c>
      <c r="F473" t="s">
        <v>88</v>
      </c>
      <c r="G473" t="s">
        <v>158</v>
      </c>
      <c r="H473">
        <v>1</v>
      </c>
      <c r="I473" t="s">
        <v>159</v>
      </c>
      <c r="J473" t="s">
        <v>3661</v>
      </c>
      <c r="K473" t="s">
        <v>3662</v>
      </c>
      <c r="L473" t="s">
        <v>2836</v>
      </c>
      <c r="M473" t="s">
        <v>3663</v>
      </c>
      <c r="O473" t="s">
        <v>2880</v>
      </c>
      <c r="P473" t="s">
        <v>57</v>
      </c>
      <c r="Q473" t="s">
        <v>58</v>
      </c>
      <c r="R473" t="s">
        <v>2823</v>
      </c>
      <c r="S473" t="s">
        <v>2907</v>
      </c>
      <c r="T473" t="str">
        <f t="shared" si="7"/>
        <v>BB__DXXX_5701p57.20</v>
      </c>
      <c r="U473" s="77">
        <f>VLOOKUP(T473,'3. Preventief onderhoud'!$K$7:$U$3003,2,FALSE)</f>
        <v>0</v>
      </c>
    </row>
    <row r="474" spans="1:21" x14ac:dyDescent="0.25">
      <c r="A474" t="s">
        <v>95</v>
      </c>
      <c r="B474" t="s">
        <v>3664</v>
      </c>
      <c r="C474" s="120">
        <v>45778</v>
      </c>
      <c r="D474" t="s">
        <v>58</v>
      </c>
      <c r="E474" t="s">
        <v>157</v>
      </c>
      <c r="F474" t="s">
        <v>88</v>
      </c>
      <c r="G474" t="s">
        <v>161</v>
      </c>
      <c r="H474">
        <v>1</v>
      </c>
      <c r="I474" t="s">
        <v>162</v>
      </c>
      <c r="J474" t="s">
        <v>3665</v>
      </c>
      <c r="K474" t="s">
        <v>3666</v>
      </c>
      <c r="L474" t="s">
        <v>2836</v>
      </c>
      <c r="M474" t="s">
        <v>3663</v>
      </c>
      <c r="O474" t="s">
        <v>2880</v>
      </c>
      <c r="P474" t="s">
        <v>57</v>
      </c>
      <c r="Q474" t="s">
        <v>58</v>
      </c>
      <c r="R474" t="s">
        <v>2823</v>
      </c>
      <c r="S474" t="s">
        <v>2907</v>
      </c>
      <c r="T474" t="str">
        <f t="shared" si="7"/>
        <v>BB__DXXX_5702p57.20</v>
      </c>
      <c r="U474" s="77">
        <f>VLOOKUP(T474,'3. Preventief onderhoud'!$K$7:$U$3003,2,FALSE)</f>
        <v>0</v>
      </c>
    </row>
    <row r="475" spans="1:21" x14ac:dyDescent="0.25">
      <c r="A475" t="s">
        <v>95</v>
      </c>
      <c r="C475" s="120">
        <v>45778</v>
      </c>
      <c r="D475" t="s">
        <v>63</v>
      </c>
      <c r="E475" t="s">
        <v>202</v>
      </c>
      <c r="F475">
        <v>1</v>
      </c>
      <c r="G475" t="s">
        <v>1222</v>
      </c>
      <c r="H475">
        <v>1</v>
      </c>
      <c r="I475" t="s">
        <v>1223</v>
      </c>
      <c r="L475" t="s">
        <v>3127</v>
      </c>
      <c r="N475" t="s">
        <v>3667</v>
      </c>
      <c r="O475" t="s">
        <v>2830</v>
      </c>
      <c r="P475" t="s">
        <v>62</v>
      </c>
      <c r="Q475" t="s">
        <v>63</v>
      </c>
      <c r="R475" t="s">
        <v>2823</v>
      </c>
      <c r="S475" t="s">
        <v>2907</v>
      </c>
      <c r="T475" t="str">
        <f t="shared" si="7"/>
        <v>BE_01_57_5701p57.22</v>
      </c>
      <c r="U475" s="77">
        <f>VLOOKUP(T475,'3. Preventief onderhoud'!$K$7:$U$3003,2,FALSE)</f>
        <v>0</v>
      </c>
    </row>
    <row r="476" spans="1:21" x14ac:dyDescent="0.25">
      <c r="A476" t="s">
        <v>95</v>
      </c>
      <c r="C476" s="120">
        <v>45778</v>
      </c>
      <c r="D476" t="s">
        <v>63</v>
      </c>
      <c r="E476" t="s">
        <v>202</v>
      </c>
      <c r="F476">
        <v>1</v>
      </c>
      <c r="G476" t="s">
        <v>1224</v>
      </c>
      <c r="H476">
        <v>1</v>
      </c>
      <c r="I476" t="s">
        <v>1223</v>
      </c>
      <c r="L476" t="s">
        <v>3127</v>
      </c>
      <c r="N476" t="s">
        <v>3668</v>
      </c>
      <c r="O476" t="s">
        <v>2830</v>
      </c>
      <c r="P476" t="s">
        <v>62</v>
      </c>
      <c r="Q476" t="s">
        <v>63</v>
      </c>
      <c r="R476" t="s">
        <v>2823</v>
      </c>
      <c r="S476" t="s">
        <v>2907</v>
      </c>
      <c r="T476" t="str">
        <f t="shared" si="7"/>
        <v>BE_01_58_5701p57.22</v>
      </c>
      <c r="U476" s="77">
        <f>VLOOKUP(T476,'3. Preventief onderhoud'!$K$7:$U$3003,2,FALSE)</f>
        <v>0</v>
      </c>
    </row>
    <row r="477" spans="1:21" x14ac:dyDescent="0.25">
      <c r="A477" t="s">
        <v>112</v>
      </c>
      <c r="B477" t="s">
        <v>3669</v>
      </c>
      <c r="C477" s="120">
        <v>45778</v>
      </c>
      <c r="D477" t="s">
        <v>63</v>
      </c>
      <c r="E477" t="s">
        <v>202</v>
      </c>
      <c r="F477">
        <v>1</v>
      </c>
      <c r="G477" t="s">
        <v>1225</v>
      </c>
      <c r="H477">
        <v>2</v>
      </c>
      <c r="I477" t="s">
        <v>1226</v>
      </c>
      <c r="J477" t="s">
        <v>3670</v>
      </c>
      <c r="L477" t="s">
        <v>3042</v>
      </c>
      <c r="N477" t="s">
        <v>3671</v>
      </c>
      <c r="O477" t="s">
        <v>2830</v>
      </c>
      <c r="P477" t="s">
        <v>62</v>
      </c>
      <c r="Q477" t="s">
        <v>63</v>
      </c>
      <c r="R477" t="s">
        <v>2823</v>
      </c>
      <c r="S477" t="s">
        <v>3672</v>
      </c>
      <c r="T477" t="str">
        <f t="shared" si="7"/>
        <v>BE_01114_5707p57.22</v>
      </c>
      <c r="U477" s="77">
        <f>VLOOKUP(T477,'3. Preventief onderhoud'!$K$7:$U$3003,2,FALSE)</f>
        <v>0</v>
      </c>
    </row>
    <row r="478" spans="1:21" x14ac:dyDescent="0.25">
      <c r="A478" t="s">
        <v>95</v>
      </c>
      <c r="C478" s="120">
        <v>45778</v>
      </c>
      <c r="D478" t="s">
        <v>46</v>
      </c>
      <c r="E478" t="s">
        <v>202</v>
      </c>
      <c r="F478">
        <v>3</v>
      </c>
      <c r="G478" t="s">
        <v>1228</v>
      </c>
      <c r="H478">
        <v>1</v>
      </c>
      <c r="I478" t="s">
        <v>1229</v>
      </c>
      <c r="L478" t="s">
        <v>2846</v>
      </c>
      <c r="N478" t="s">
        <v>3673</v>
      </c>
      <c r="O478" t="s">
        <v>2830</v>
      </c>
      <c r="P478" t="s">
        <v>45</v>
      </c>
      <c r="Q478" t="s">
        <v>46</v>
      </c>
      <c r="R478" t="s">
        <v>2823</v>
      </c>
      <c r="S478" t="s">
        <v>3052</v>
      </c>
      <c r="T478" t="str">
        <f t="shared" si="7"/>
        <v>BE_03305_5701p57.12</v>
      </c>
      <c r="U478" s="77">
        <f>VLOOKUP(T478,'3. Preventief onderhoud'!$K$7:$U$3003,2,FALSE)</f>
        <v>0</v>
      </c>
    </row>
    <row r="479" spans="1:21" x14ac:dyDescent="0.25">
      <c r="A479" t="s">
        <v>95</v>
      </c>
      <c r="B479" t="s">
        <v>2985</v>
      </c>
      <c r="C479" s="120">
        <v>45778</v>
      </c>
      <c r="D479" t="s">
        <v>63</v>
      </c>
      <c r="E479" t="s">
        <v>202</v>
      </c>
      <c r="F479">
        <v>5</v>
      </c>
      <c r="G479" t="s">
        <v>1250</v>
      </c>
      <c r="H479">
        <v>6</v>
      </c>
      <c r="I479" t="s">
        <v>1251</v>
      </c>
      <c r="J479" t="s">
        <v>3674</v>
      </c>
      <c r="L479" t="s">
        <v>3124</v>
      </c>
      <c r="N479" t="s">
        <v>3675</v>
      </c>
      <c r="O479" t="s">
        <v>2830</v>
      </c>
      <c r="P479" t="s">
        <v>62</v>
      </c>
      <c r="Q479" t="s">
        <v>63</v>
      </c>
      <c r="R479" t="s">
        <v>2823</v>
      </c>
      <c r="S479" t="s">
        <v>3266</v>
      </c>
      <c r="T479" t="str">
        <f t="shared" si="7"/>
        <v>BE_05515_5701p57.22</v>
      </c>
      <c r="U479" s="77">
        <f>VLOOKUP(T479,'3. Preventief onderhoud'!$K$7:$U$3003,2,FALSE)</f>
        <v>0</v>
      </c>
    </row>
    <row r="480" spans="1:21" x14ac:dyDescent="0.25">
      <c r="A480" t="s">
        <v>95</v>
      </c>
      <c r="C480" s="120">
        <v>45778</v>
      </c>
      <c r="D480" t="s">
        <v>63</v>
      </c>
      <c r="E480" t="s">
        <v>1252</v>
      </c>
      <c r="F480">
        <v>0</v>
      </c>
      <c r="G480" t="s">
        <v>1253</v>
      </c>
      <c r="H480">
        <v>1</v>
      </c>
      <c r="I480" t="s">
        <v>1254</v>
      </c>
      <c r="L480" t="s">
        <v>3676</v>
      </c>
      <c r="N480" t="s">
        <v>3677</v>
      </c>
      <c r="O480" t="s">
        <v>2830</v>
      </c>
      <c r="P480" t="s">
        <v>62</v>
      </c>
      <c r="Q480" t="s">
        <v>63</v>
      </c>
      <c r="R480" t="s">
        <v>2823</v>
      </c>
      <c r="T480" t="str">
        <f t="shared" si="7"/>
        <v>BF_00_09_5701p57.22</v>
      </c>
      <c r="U480" s="77">
        <f>VLOOKUP(T480,'3. Preventief onderhoud'!$K$7:$U$3003,2,FALSE)</f>
        <v>0</v>
      </c>
    </row>
    <row r="481" spans="1:21" x14ac:dyDescent="0.25">
      <c r="A481" t="s">
        <v>95</v>
      </c>
      <c r="C481" s="120">
        <v>45778</v>
      </c>
      <c r="D481" t="s">
        <v>63</v>
      </c>
      <c r="E481" t="s">
        <v>1252</v>
      </c>
      <c r="F481">
        <v>0</v>
      </c>
      <c r="G481" t="s">
        <v>1256</v>
      </c>
      <c r="H481">
        <v>1</v>
      </c>
      <c r="I481" t="s">
        <v>1257</v>
      </c>
      <c r="L481" t="s">
        <v>3678</v>
      </c>
      <c r="N481" t="s">
        <v>3677</v>
      </c>
      <c r="O481" t="s">
        <v>2830</v>
      </c>
      <c r="P481" t="s">
        <v>62</v>
      </c>
      <c r="Q481" t="s">
        <v>63</v>
      </c>
      <c r="R481" t="s">
        <v>2823</v>
      </c>
      <c r="T481" t="str">
        <f t="shared" si="7"/>
        <v>BF_00_09_5702p57.22</v>
      </c>
      <c r="U481" s="77">
        <f>VLOOKUP(T481,'3. Preventief onderhoud'!$K$7:$U$3003,2,FALSE)</f>
        <v>0</v>
      </c>
    </row>
    <row r="482" spans="1:21" x14ac:dyDescent="0.25">
      <c r="A482" t="s">
        <v>95</v>
      </c>
      <c r="C482" s="120">
        <v>45778</v>
      </c>
      <c r="D482" t="s">
        <v>63</v>
      </c>
      <c r="E482" t="s">
        <v>1252</v>
      </c>
      <c r="F482">
        <v>0</v>
      </c>
      <c r="G482" t="s">
        <v>1258</v>
      </c>
      <c r="H482">
        <v>1</v>
      </c>
      <c r="I482" t="s">
        <v>1257</v>
      </c>
      <c r="L482" t="s">
        <v>3678</v>
      </c>
      <c r="N482" t="s">
        <v>3679</v>
      </c>
      <c r="O482" t="s">
        <v>2830</v>
      </c>
      <c r="P482" t="s">
        <v>62</v>
      </c>
      <c r="Q482" t="s">
        <v>63</v>
      </c>
      <c r="R482" t="s">
        <v>2823</v>
      </c>
      <c r="T482" t="str">
        <f t="shared" si="7"/>
        <v>BF_00_13_5701p57.22</v>
      </c>
      <c r="U482" s="77">
        <f>VLOOKUP(T482,'3. Preventief onderhoud'!$K$7:$U$3003,2,FALSE)</f>
        <v>0</v>
      </c>
    </row>
    <row r="483" spans="1:21" x14ac:dyDescent="0.25">
      <c r="A483" t="s">
        <v>95</v>
      </c>
      <c r="C483" s="120">
        <v>45778</v>
      </c>
      <c r="D483" t="s">
        <v>63</v>
      </c>
      <c r="E483" t="s">
        <v>1252</v>
      </c>
      <c r="F483">
        <v>0</v>
      </c>
      <c r="G483" t="s">
        <v>1259</v>
      </c>
      <c r="H483">
        <v>1</v>
      </c>
      <c r="I483" t="s">
        <v>1254</v>
      </c>
      <c r="L483" t="s">
        <v>3676</v>
      </c>
      <c r="N483" t="s">
        <v>3680</v>
      </c>
      <c r="O483" t="s">
        <v>2830</v>
      </c>
      <c r="P483" t="s">
        <v>62</v>
      </c>
      <c r="Q483" t="s">
        <v>63</v>
      </c>
      <c r="R483" t="s">
        <v>2823</v>
      </c>
      <c r="T483" t="str">
        <f t="shared" si="7"/>
        <v>BF_00_15_5701p57.22</v>
      </c>
      <c r="U483" s="77">
        <f>VLOOKUP(T483,'3. Preventief onderhoud'!$K$7:$U$3003,2,FALSE)</f>
        <v>0</v>
      </c>
    </row>
    <row r="484" spans="1:21" x14ac:dyDescent="0.25">
      <c r="A484" t="s">
        <v>95</v>
      </c>
      <c r="C484" s="120">
        <v>45778</v>
      </c>
      <c r="D484" t="s">
        <v>63</v>
      </c>
      <c r="E484" t="s">
        <v>1252</v>
      </c>
      <c r="F484">
        <v>0</v>
      </c>
      <c r="G484" t="s">
        <v>1261</v>
      </c>
      <c r="H484">
        <v>1</v>
      </c>
      <c r="I484" t="s">
        <v>1254</v>
      </c>
      <c r="L484" t="s">
        <v>3676</v>
      </c>
      <c r="N484" t="s">
        <v>3681</v>
      </c>
      <c r="O484" t="s">
        <v>2830</v>
      </c>
      <c r="P484" t="s">
        <v>62</v>
      </c>
      <c r="Q484" t="s">
        <v>63</v>
      </c>
      <c r="R484" t="s">
        <v>2823</v>
      </c>
      <c r="T484" t="str">
        <f t="shared" si="7"/>
        <v>BF_00_17_5701p57.22</v>
      </c>
      <c r="U484" s="77">
        <f>VLOOKUP(T484,'3. Preventief onderhoud'!$K$7:$U$3003,2,FALSE)</f>
        <v>0</v>
      </c>
    </row>
    <row r="485" spans="1:21" x14ac:dyDescent="0.25">
      <c r="A485" t="s">
        <v>95</v>
      </c>
      <c r="B485" t="s">
        <v>3682</v>
      </c>
      <c r="C485" s="120">
        <v>45778</v>
      </c>
      <c r="D485" t="s">
        <v>63</v>
      </c>
      <c r="E485" t="s">
        <v>1252</v>
      </c>
      <c r="F485">
        <v>0</v>
      </c>
      <c r="G485" t="s">
        <v>1263</v>
      </c>
      <c r="H485">
        <v>1</v>
      </c>
      <c r="I485" t="s">
        <v>1254</v>
      </c>
      <c r="L485" t="s">
        <v>3676</v>
      </c>
      <c r="N485" t="s">
        <v>3683</v>
      </c>
      <c r="O485" t="s">
        <v>2830</v>
      </c>
      <c r="P485" t="s">
        <v>62</v>
      </c>
      <c r="Q485" t="s">
        <v>63</v>
      </c>
      <c r="R485" t="s">
        <v>2823</v>
      </c>
      <c r="T485" t="str">
        <f t="shared" si="7"/>
        <v>BF_00_18_5701p57.22</v>
      </c>
      <c r="U485" s="77">
        <f>VLOOKUP(T485,'3. Preventief onderhoud'!$K$7:$U$3003,2,FALSE)</f>
        <v>0</v>
      </c>
    </row>
    <row r="486" spans="1:21" x14ac:dyDescent="0.25">
      <c r="A486" t="s">
        <v>95</v>
      </c>
      <c r="C486" s="120">
        <v>45778</v>
      </c>
      <c r="D486" t="s">
        <v>63</v>
      </c>
      <c r="E486" t="s">
        <v>1252</v>
      </c>
      <c r="F486">
        <v>0</v>
      </c>
      <c r="G486" t="s">
        <v>1265</v>
      </c>
      <c r="H486">
        <v>1</v>
      </c>
      <c r="I486" t="s">
        <v>1266</v>
      </c>
      <c r="N486" t="s">
        <v>3684</v>
      </c>
      <c r="O486" t="s">
        <v>2830</v>
      </c>
      <c r="P486" t="s">
        <v>62</v>
      </c>
      <c r="Q486" t="s">
        <v>63</v>
      </c>
      <c r="R486" t="s">
        <v>2823</v>
      </c>
      <c r="T486" t="str">
        <f t="shared" si="7"/>
        <v>BF_00_22_5701p57.22</v>
      </c>
      <c r="U486" s="77">
        <f>VLOOKUP(T486,'3. Preventief onderhoud'!$K$7:$U$3003,2,FALSE)</f>
        <v>0</v>
      </c>
    </row>
    <row r="487" spans="1:21" x14ac:dyDescent="0.25">
      <c r="A487" t="s">
        <v>95</v>
      </c>
      <c r="C487" s="120">
        <v>45778</v>
      </c>
      <c r="D487" t="s">
        <v>63</v>
      </c>
      <c r="E487" t="s">
        <v>1252</v>
      </c>
      <c r="F487">
        <v>0</v>
      </c>
      <c r="G487" t="s">
        <v>1268</v>
      </c>
      <c r="H487">
        <v>1</v>
      </c>
      <c r="I487" t="s">
        <v>1266</v>
      </c>
      <c r="N487" t="s">
        <v>3685</v>
      </c>
      <c r="O487" t="s">
        <v>2830</v>
      </c>
      <c r="P487" t="s">
        <v>62</v>
      </c>
      <c r="Q487" t="s">
        <v>63</v>
      </c>
      <c r="R487" t="s">
        <v>2823</v>
      </c>
      <c r="T487" t="str">
        <f t="shared" si="7"/>
        <v>BF_00_22_5702p57.22</v>
      </c>
      <c r="U487" s="77">
        <f>VLOOKUP(T487,'3. Preventief onderhoud'!$K$7:$U$3003,2,FALSE)</f>
        <v>0</v>
      </c>
    </row>
    <row r="488" spans="1:21" x14ac:dyDescent="0.25">
      <c r="A488" t="s">
        <v>95</v>
      </c>
      <c r="C488" s="120">
        <v>45778</v>
      </c>
      <c r="D488" t="s">
        <v>63</v>
      </c>
      <c r="E488" t="s">
        <v>1252</v>
      </c>
      <c r="F488">
        <v>0</v>
      </c>
      <c r="G488" t="s">
        <v>1269</v>
      </c>
      <c r="H488">
        <v>1</v>
      </c>
      <c r="I488" t="s">
        <v>1266</v>
      </c>
      <c r="O488" t="s">
        <v>2830</v>
      </c>
      <c r="P488" t="s">
        <v>62</v>
      </c>
      <c r="Q488" t="s">
        <v>63</v>
      </c>
      <c r="R488" t="s">
        <v>2823</v>
      </c>
      <c r="T488" t="str">
        <f t="shared" si="7"/>
        <v>BF_00_22_5703p57.22</v>
      </c>
      <c r="U488" s="77">
        <f>VLOOKUP(T488,'3. Preventief onderhoud'!$K$7:$U$3003,2,FALSE)</f>
        <v>0</v>
      </c>
    </row>
    <row r="489" spans="1:21" x14ac:dyDescent="0.25">
      <c r="A489" t="s">
        <v>95</v>
      </c>
      <c r="B489" t="s">
        <v>3686</v>
      </c>
      <c r="C489" s="120">
        <v>45778</v>
      </c>
      <c r="D489" t="s">
        <v>63</v>
      </c>
      <c r="E489" t="s">
        <v>1252</v>
      </c>
      <c r="F489">
        <v>0</v>
      </c>
      <c r="G489" t="s">
        <v>1270</v>
      </c>
      <c r="H489">
        <v>10</v>
      </c>
      <c r="I489" t="s">
        <v>1271</v>
      </c>
      <c r="L489" t="s">
        <v>3678</v>
      </c>
      <c r="O489" t="s">
        <v>2830</v>
      </c>
      <c r="P489" t="s">
        <v>62</v>
      </c>
      <c r="Q489" t="s">
        <v>63</v>
      </c>
      <c r="R489" t="s">
        <v>2823</v>
      </c>
      <c r="T489" t="str">
        <f t="shared" si="7"/>
        <v>BF_00_XX_5701p57.22</v>
      </c>
      <c r="U489" s="77">
        <f>VLOOKUP(T489,'3. Preventief onderhoud'!$K$7:$U$3003,2,FALSE)</f>
        <v>0</v>
      </c>
    </row>
    <row r="490" spans="1:21" x14ac:dyDescent="0.25">
      <c r="A490" t="s">
        <v>112</v>
      </c>
      <c r="C490" s="120">
        <v>45778</v>
      </c>
      <c r="D490" t="s">
        <v>1139</v>
      </c>
      <c r="E490" t="s">
        <v>235</v>
      </c>
      <c r="F490">
        <v>0</v>
      </c>
      <c r="G490" t="s">
        <v>1272</v>
      </c>
      <c r="H490">
        <v>10</v>
      </c>
      <c r="I490" t="s">
        <v>1273</v>
      </c>
      <c r="N490" t="s">
        <v>3687</v>
      </c>
      <c r="O490" t="s">
        <v>2822</v>
      </c>
      <c r="P490" t="s">
        <v>39</v>
      </c>
      <c r="Q490" t="s">
        <v>1139</v>
      </c>
      <c r="R490" t="s">
        <v>2823</v>
      </c>
      <c r="S490" t="s">
        <v>3688</v>
      </c>
      <c r="T490" t="str">
        <f t="shared" si="7"/>
        <v>CA_00_11_5701p57.08</v>
      </c>
      <c r="U490" s="77">
        <f>VLOOKUP(T490,'3. Preventief onderhoud'!$K$7:$U$3003,2,FALSE)</f>
        <v>0</v>
      </c>
    </row>
    <row r="491" spans="1:21" x14ac:dyDescent="0.25">
      <c r="A491" t="s">
        <v>112</v>
      </c>
      <c r="C491" s="120">
        <v>45778</v>
      </c>
      <c r="D491" t="s">
        <v>63</v>
      </c>
      <c r="E491" t="s">
        <v>330</v>
      </c>
      <c r="F491" t="s">
        <v>88</v>
      </c>
      <c r="G491" t="s">
        <v>1376</v>
      </c>
      <c r="H491">
        <v>1</v>
      </c>
      <c r="I491" t="s">
        <v>1377</v>
      </c>
      <c r="J491" t="s">
        <v>3689</v>
      </c>
      <c r="L491" t="s">
        <v>3690</v>
      </c>
      <c r="O491" t="s">
        <v>2822</v>
      </c>
      <c r="P491" t="s">
        <v>62</v>
      </c>
      <c r="Q491" t="s">
        <v>63</v>
      </c>
      <c r="R491" t="s">
        <v>2823</v>
      </c>
      <c r="S491" t="s">
        <v>2828</v>
      </c>
      <c r="T491" t="str">
        <f t="shared" si="7"/>
        <v>DP__DXXX_5701p57.22</v>
      </c>
      <c r="U491" s="77">
        <f>VLOOKUP(T491,'3. Preventief onderhoud'!$K$7:$U$3003,2,FALSE)</f>
        <v>0</v>
      </c>
    </row>
    <row r="492" spans="1:21" x14ac:dyDescent="0.25">
      <c r="A492" t="s">
        <v>112</v>
      </c>
      <c r="B492" t="s">
        <v>3691</v>
      </c>
      <c r="C492" s="120">
        <v>45778</v>
      </c>
      <c r="D492" t="s">
        <v>63</v>
      </c>
      <c r="E492" t="s">
        <v>330</v>
      </c>
      <c r="F492" t="s">
        <v>203</v>
      </c>
      <c r="G492" t="s">
        <v>1378</v>
      </c>
      <c r="H492">
        <v>1</v>
      </c>
      <c r="I492" t="s">
        <v>1379</v>
      </c>
      <c r="K492" t="s">
        <v>3692</v>
      </c>
      <c r="M492" t="s">
        <v>3693</v>
      </c>
      <c r="N492" t="s">
        <v>3694</v>
      </c>
      <c r="O492" t="s">
        <v>2822</v>
      </c>
      <c r="P492" t="s">
        <v>62</v>
      </c>
      <c r="Q492" t="s">
        <v>63</v>
      </c>
      <c r="R492" t="s">
        <v>2823</v>
      </c>
      <c r="S492" t="s">
        <v>2828</v>
      </c>
      <c r="T492" t="str">
        <f t="shared" si="7"/>
        <v>DP__K228_5701p57.22</v>
      </c>
      <c r="U492" s="77">
        <f>VLOOKUP(T492,'3. Preventief onderhoud'!$K$7:$U$3003,2,FALSE)</f>
        <v>0</v>
      </c>
    </row>
    <row r="493" spans="1:21" x14ac:dyDescent="0.25">
      <c r="B493" t="s">
        <v>3695</v>
      </c>
      <c r="C493" s="120">
        <v>45778</v>
      </c>
      <c r="D493" t="s">
        <v>61</v>
      </c>
      <c r="E493" t="s">
        <v>330</v>
      </c>
      <c r="F493">
        <v>0</v>
      </c>
      <c r="G493" t="s">
        <v>331</v>
      </c>
      <c r="H493">
        <v>1</v>
      </c>
      <c r="I493" t="s">
        <v>332</v>
      </c>
      <c r="L493" t="s">
        <v>3127</v>
      </c>
      <c r="N493" t="s">
        <v>3696</v>
      </c>
      <c r="O493" t="s">
        <v>2822</v>
      </c>
      <c r="P493" t="s">
        <v>60</v>
      </c>
      <c r="Q493" t="s">
        <v>61</v>
      </c>
      <c r="R493" t="s">
        <v>2823</v>
      </c>
      <c r="T493" t="str">
        <f t="shared" si="7"/>
        <v>DP_00_229A_5701p57.21</v>
      </c>
      <c r="U493" s="77">
        <f>VLOOKUP(T493,'3. Preventief onderhoud'!$K$7:$U$3003,2,FALSE)</f>
        <v>0</v>
      </c>
    </row>
    <row r="494" spans="1:21" x14ac:dyDescent="0.25">
      <c r="A494" t="s">
        <v>112</v>
      </c>
      <c r="C494" s="120">
        <v>45778</v>
      </c>
      <c r="D494" t="s">
        <v>1139</v>
      </c>
      <c r="E494" t="s">
        <v>330</v>
      </c>
      <c r="F494">
        <v>0</v>
      </c>
      <c r="G494" t="s">
        <v>1380</v>
      </c>
      <c r="H494">
        <v>1</v>
      </c>
      <c r="I494" t="s">
        <v>1201</v>
      </c>
      <c r="O494" t="s">
        <v>2822</v>
      </c>
      <c r="P494" t="s">
        <v>39</v>
      </c>
      <c r="Q494" t="s">
        <v>1139</v>
      </c>
      <c r="R494" t="s">
        <v>2823</v>
      </c>
      <c r="S494" t="s">
        <v>2828</v>
      </c>
      <c r="T494" t="str">
        <f t="shared" si="7"/>
        <v>DP_00_XX_5701p57.08</v>
      </c>
      <c r="U494" s="77">
        <f>VLOOKUP(T494,'3. Preventief onderhoud'!$K$7:$U$3003,2,FALSE)</f>
        <v>0</v>
      </c>
    </row>
    <row r="495" spans="1:21" x14ac:dyDescent="0.25">
      <c r="A495" t="s">
        <v>112</v>
      </c>
      <c r="B495" t="s">
        <v>2817</v>
      </c>
      <c r="C495" s="120">
        <v>45778</v>
      </c>
      <c r="D495" t="s">
        <v>61</v>
      </c>
      <c r="E495" t="s">
        <v>330</v>
      </c>
      <c r="F495" t="s">
        <v>203</v>
      </c>
      <c r="G495" t="s">
        <v>334</v>
      </c>
      <c r="H495">
        <v>1</v>
      </c>
      <c r="I495" t="s">
        <v>335</v>
      </c>
      <c r="J495" t="s">
        <v>3697</v>
      </c>
      <c r="K495" t="s">
        <v>3698</v>
      </c>
      <c r="L495" t="s">
        <v>2836</v>
      </c>
      <c r="N495" t="s">
        <v>3694</v>
      </c>
      <c r="O495" t="s">
        <v>2822</v>
      </c>
      <c r="P495" t="s">
        <v>60</v>
      </c>
      <c r="Q495" t="s">
        <v>61</v>
      </c>
      <c r="R495" t="s">
        <v>2823</v>
      </c>
      <c r="S495" t="s">
        <v>2828</v>
      </c>
      <c r="T495" t="str">
        <f t="shared" si="7"/>
        <v>DP_00228_5701LVp57.21</v>
      </c>
      <c r="U495" s="77">
        <f>VLOOKUP(T495,'3. Preventief onderhoud'!$K$7:$U$3003,2,FALSE)</f>
        <v>0</v>
      </c>
    </row>
    <row r="496" spans="1:21" x14ac:dyDescent="0.25">
      <c r="A496" t="s">
        <v>112</v>
      </c>
      <c r="B496" t="s">
        <v>2817</v>
      </c>
      <c r="C496" s="120">
        <v>45778</v>
      </c>
      <c r="D496" t="s">
        <v>61</v>
      </c>
      <c r="E496" t="s">
        <v>330</v>
      </c>
      <c r="F496" t="s">
        <v>203</v>
      </c>
      <c r="G496" t="s">
        <v>337</v>
      </c>
      <c r="H496">
        <v>1</v>
      </c>
      <c r="I496" t="s">
        <v>338</v>
      </c>
      <c r="J496" t="s">
        <v>3699</v>
      </c>
      <c r="K496" t="s">
        <v>3700</v>
      </c>
      <c r="L496" t="s">
        <v>2836</v>
      </c>
      <c r="M496" t="s">
        <v>3693</v>
      </c>
      <c r="N496" t="s">
        <v>3694</v>
      </c>
      <c r="O496" t="s">
        <v>2822</v>
      </c>
      <c r="P496" t="s">
        <v>60</v>
      </c>
      <c r="Q496" t="s">
        <v>61</v>
      </c>
      <c r="R496" t="s">
        <v>2823</v>
      </c>
      <c r="S496" t="s">
        <v>2828</v>
      </c>
      <c r="T496" t="str">
        <f t="shared" si="7"/>
        <v>DP_00228_5702LVp57.21</v>
      </c>
      <c r="U496" s="77">
        <f>VLOOKUP(T496,'3. Preventief onderhoud'!$K$7:$U$3003,2,FALSE)</f>
        <v>0</v>
      </c>
    </row>
    <row r="497" spans="1:21" x14ac:dyDescent="0.25">
      <c r="A497" t="s">
        <v>112</v>
      </c>
      <c r="B497" t="s">
        <v>2817</v>
      </c>
      <c r="C497" s="120">
        <v>45778</v>
      </c>
      <c r="D497" t="s">
        <v>61</v>
      </c>
      <c r="E497" t="s">
        <v>330</v>
      </c>
      <c r="F497" t="s">
        <v>203</v>
      </c>
      <c r="G497" t="s">
        <v>339</v>
      </c>
      <c r="H497">
        <v>1</v>
      </c>
      <c r="I497" t="s">
        <v>340</v>
      </c>
      <c r="J497" t="s">
        <v>3701</v>
      </c>
      <c r="K497" t="s">
        <v>3702</v>
      </c>
      <c r="L497" t="s">
        <v>2836</v>
      </c>
      <c r="M497" t="s">
        <v>3693</v>
      </c>
      <c r="N497" t="s">
        <v>3694</v>
      </c>
      <c r="O497" t="s">
        <v>2822</v>
      </c>
      <c r="P497" t="s">
        <v>60</v>
      </c>
      <c r="Q497" t="s">
        <v>61</v>
      </c>
      <c r="R497" t="s">
        <v>2823</v>
      </c>
      <c r="S497" t="s">
        <v>2828</v>
      </c>
      <c r="T497" t="str">
        <f t="shared" si="7"/>
        <v>DP_00228_5703VAp57.21</v>
      </c>
      <c r="U497" s="77">
        <f>VLOOKUP(T497,'3. Preventief onderhoud'!$K$7:$U$3003,2,FALSE)</f>
        <v>0</v>
      </c>
    </row>
    <row r="498" spans="1:21" x14ac:dyDescent="0.25">
      <c r="A498" t="s">
        <v>112</v>
      </c>
      <c r="B498" t="s">
        <v>2817</v>
      </c>
      <c r="C498" s="120">
        <v>45778</v>
      </c>
      <c r="D498" t="s">
        <v>61</v>
      </c>
      <c r="E498" t="s">
        <v>330</v>
      </c>
      <c r="F498" t="s">
        <v>203</v>
      </c>
      <c r="G498" t="s">
        <v>342</v>
      </c>
      <c r="H498">
        <v>1</v>
      </c>
      <c r="I498" t="s">
        <v>343</v>
      </c>
      <c r="J498" t="s">
        <v>3703</v>
      </c>
      <c r="K498" t="s">
        <v>3704</v>
      </c>
      <c r="L498" t="s">
        <v>2836</v>
      </c>
      <c r="M498" t="s">
        <v>3693</v>
      </c>
      <c r="N498" t="s">
        <v>3694</v>
      </c>
      <c r="O498" t="s">
        <v>2822</v>
      </c>
      <c r="P498" t="s">
        <v>60</v>
      </c>
      <c r="Q498" t="s">
        <v>61</v>
      </c>
      <c r="R498" t="s">
        <v>2823</v>
      </c>
      <c r="S498" t="s">
        <v>2828</v>
      </c>
      <c r="T498" t="str">
        <f t="shared" si="7"/>
        <v>DP_00228_5704VAp57.21</v>
      </c>
      <c r="U498" s="77">
        <f>VLOOKUP(T498,'3. Preventief onderhoud'!$K$7:$U$3003,2,FALSE)</f>
        <v>0</v>
      </c>
    </row>
    <row r="499" spans="1:21" x14ac:dyDescent="0.25">
      <c r="A499" t="s">
        <v>112</v>
      </c>
      <c r="B499" t="s">
        <v>3705</v>
      </c>
      <c r="C499" s="120">
        <v>45778</v>
      </c>
      <c r="D499" t="s">
        <v>46</v>
      </c>
      <c r="E499" t="s">
        <v>330</v>
      </c>
      <c r="F499">
        <v>0</v>
      </c>
      <c r="G499" t="s">
        <v>1381</v>
      </c>
      <c r="H499">
        <v>1</v>
      </c>
      <c r="I499" t="s">
        <v>1133</v>
      </c>
      <c r="L499" t="s">
        <v>2863</v>
      </c>
      <c r="N499" t="s">
        <v>3706</v>
      </c>
      <c r="O499" t="s">
        <v>2822</v>
      </c>
      <c r="P499" t="s">
        <v>45</v>
      </c>
      <c r="Q499" t="s">
        <v>46</v>
      </c>
      <c r="R499" t="s">
        <v>2823</v>
      </c>
      <c r="S499" t="s">
        <v>2828</v>
      </c>
      <c r="T499" t="str">
        <f t="shared" si="7"/>
        <v>DP_00429_5701p57.12</v>
      </c>
      <c r="U499" s="77">
        <f>VLOOKUP(T499,'3. Preventief onderhoud'!$K$7:$U$3003,2,FALSE)</f>
        <v>0</v>
      </c>
    </row>
    <row r="500" spans="1:21" x14ac:dyDescent="0.25">
      <c r="A500" t="s">
        <v>112</v>
      </c>
      <c r="B500" t="s">
        <v>3705</v>
      </c>
      <c r="C500" s="120">
        <v>45778</v>
      </c>
      <c r="D500" t="s">
        <v>46</v>
      </c>
      <c r="E500" t="s">
        <v>330</v>
      </c>
      <c r="F500">
        <v>0</v>
      </c>
      <c r="G500" t="s">
        <v>1382</v>
      </c>
      <c r="H500">
        <v>1</v>
      </c>
      <c r="I500" t="s">
        <v>1133</v>
      </c>
      <c r="L500" t="s">
        <v>2863</v>
      </c>
      <c r="N500" t="s">
        <v>3707</v>
      </c>
      <c r="O500" t="s">
        <v>2822</v>
      </c>
      <c r="P500" t="s">
        <v>45</v>
      </c>
      <c r="Q500" t="s">
        <v>46</v>
      </c>
      <c r="R500" t="s">
        <v>2823</v>
      </c>
      <c r="S500" t="s">
        <v>2828</v>
      </c>
      <c r="T500" t="str">
        <f t="shared" si="7"/>
        <v>DP_01465_5701p57.12</v>
      </c>
      <c r="U500" s="77">
        <f>VLOOKUP(T500,'3. Preventief onderhoud'!$K$7:$U$3003,2,FALSE)</f>
        <v>0</v>
      </c>
    </row>
    <row r="501" spans="1:21" x14ac:dyDescent="0.25">
      <c r="A501" t="s">
        <v>95</v>
      </c>
      <c r="B501" t="s">
        <v>2817</v>
      </c>
      <c r="C501" s="120">
        <v>45778</v>
      </c>
      <c r="D501" t="s">
        <v>61</v>
      </c>
      <c r="E501" t="s">
        <v>330</v>
      </c>
      <c r="F501">
        <v>1</v>
      </c>
      <c r="G501" t="s">
        <v>344</v>
      </c>
      <c r="H501">
        <v>1</v>
      </c>
      <c r="I501" t="s">
        <v>345</v>
      </c>
      <c r="J501" t="s">
        <v>3708</v>
      </c>
      <c r="K501" t="s">
        <v>3709</v>
      </c>
      <c r="L501" t="s">
        <v>3710</v>
      </c>
      <c r="M501" t="s">
        <v>3693</v>
      </c>
      <c r="O501" t="s">
        <v>2822</v>
      </c>
      <c r="P501" t="s">
        <v>60</v>
      </c>
      <c r="Q501" t="s">
        <v>61</v>
      </c>
      <c r="R501" t="s">
        <v>2823</v>
      </c>
      <c r="S501" t="s">
        <v>2907</v>
      </c>
      <c r="T501" t="str">
        <f t="shared" si="7"/>
        <v>DP_01XXX_5705LVp57.21</v>
      </c>
      <c r="U501" s="77">
        <f>VLOOKUP(T501,'3. Preventief onderhoud'!$K$7:$U$3003,2,FALSE)</f>
        <v>0</v>
      </c>
    </row>
    <row r="502" spans="1:21" x14ac:dyDescent="0.25">
      <c r="A502" t="s">
        <v>95</v>
      </c>
      <c r="B502" t="s">
        <v>621</v>
      </c>
      <c r="C502" s="120">
        <v>45778</v>
      </c>
      <c r="D502" t="s">
        <v>58</v>
      </c>
      <c r="E502" t="s">
        <v>354</v>
      </c>
      <c r="F502">
        <v>0</v>
      </c>
      <c r="G502" t="s">
        <v>355</v>
      </c>
      <c r="H502">
        <v>1</v>
      </c>
      <c r="I502" t="s">
        <v>356</v>
      </c>
      <c r="J502" t="s">
        <v>3711</v>
      </c>
      <c r="K502" t="s">
        <v>3711</v>
      </c>
      <c r="L502" t="s">
        <v>2836</v>
      </c>
      <c r="M502" t="s">
        <v>3712</v>
      </c>
      <c r="N502" t="s">
        <v>3713</v>
      </c>
      <c r="O502" t="s">
        <v>2830</v>
      </c>
      <c r="P502" t="s">
        <v>57</v>
      </c>
      <c r="Q502" t="s">
        <v>58</v>
      </c>
      <c r="R502" t="s">
        <v>2823</v>
      </c>
      <c r="S502" t="s">
        <v>2865</v>
      </c>
      <c r="T502" t="str">
        <f t="shared" si="7"/>
        <v>EE_00_36_5701p57.20</v>
      </c>
      <c r="U502" s="77">
        <f>VLOOKUP(T502,'3. Preventief onderhoud'!$K$7:$U$3003,2,FALSE)</f>
        <v>0</v>
      </c>
    </row>
    <row r="503" spans="1:21" x14ac:dyDescent="0.25">
      <c r="A503" t="s">
        <v>95</v>
      </c>
      <c r="B503" t="s">
        <v>3714</v>
      </c>
      <c r="C503" s="120">
        <v>45778</v>
      </c>
      <c r="D503" t="s">
        <v>58</v>
      </c>
      <c r="E503" t="s">
        <v>354</v>
      </c>
      <c r="F503">
        <v>0</v>
      </c>
      <c r="G503" t="s">
        <v>358</v>
      </c>
      <c r="H503">
        <v>1</v>
      </c>
      <c r="I503" t="s">
        <v>359</v>
      </c>
      <c r="J503" t="s">
        <v>3715</v>
      </c>
      <c r="K503" t="s">
        <v>3715</v>
      </c>
      <c r="L503" t="s">
        <v>2836</v>
      </c>
      <c r="M503" t="s">
        <v>3712</v>
      </c>
      <c r="N503" t="s">
        <v>3716</v>
      </c>
      <c r="O503" t="s">
        <v>2830</v>
      </c>
      <c r="P503" t="s">
        <v>57</v>
      </c>
      <c r="Q503" t="s">
        <v>58</v>
      </c>
      <c r="R503" t="s">
        <v>2823</v>
      </c>
      <c r="S503" t="s">
        <v>2865</v>
      </c>
      <c r="T503" t="str">
        <f t="shared" si="7"/>
        <v>EE_00_79_5707p57.20</v>
      </c>
      <c r="U503" s="77">
        <f>VLOOKUP(T503,'3. Preventief onderhoud'!$K$7:$U$3003,2,FALSE)</f>
        <v>0</v>
      </c>
    </row>
    <row r="504" spans="1:21" x14ac:dyDescent="0.25">
      <c r="A504" t="s">
        <v>95</v>
      </c>
      <c r="C504" s="120">
        <v>45778</v>
      </c>
      <c r="D504" t="s">
        <v>1139</v>
      </c>
      <c r="E504" t="s">
        <v>354</v>
      </c>
      <c r="F504">
        <v>0</v>
      </c>
      <c r="G504" t="s">
        <v>1384</v>
      </c>
      <c r="H504">
        <v>2</v>
      </c>
      <c r="I504" t="s">
        <v>1201</v>
      </c>
      <c r="L504" t="s">
        <v>3717</v>
      </c>
      <c r="O504" t="s">
        <v>2830</v>
      </c>
      <c r="P504" t="s">
        <v>39</v>
      </c>
      <c r="Q504" t="s">
        <v>1139</v>
      </c>
      <c r="R504" t="s">
        <v>2823</v>
      </c>
      <c r="S504" t="s">
        <v>2865</v>
      </c>
      <c r="T504" t="str">
        <f t="shared" si="7"/>
        <v>EE_00_XX_5701p57.08</v>
      </c>
      <c r="U504" s="77">
        <f>VLOOKUP(T504,'3. Preventief onderhoud'!$K$7:$U$3003,2,FALSE)</f>
        <v>0</v>
      </c>
    </row>
    <row r="505" spans="1:21" x14ac:dyDescent="0.25">
      <c r="A505" t="s">
        <v>95</v>
      </c>
      <c r="B505" t="s">
        <v>3718</v>
      </c>
      <c r="C505" s="120">
        <v>45778</v>
      </c>
      <c r="D505" t="s">
        <v>58</v>
      </c>
      <c r="E505" t="s">
        <v>354</v>
      </c>
      <c r="F505">
        <v>7</v>
      </c>
      <c r="G505" t="s">
        <v>425</v>
      </c>
      <c r="H505">
        <v>2</v>
      </c>
      <c r="I505" t="s">
        <v>426</v>
      </c>
      <c r="J505" t="s">
        <v>3719</v>
      </c>
      <c r="L505" t="s">
        <v>2836</v>
      </c>
      <c r="N505" t="s">
        <v>3720</v>
      </c>
      <c r="O505" t="s">
        <v>2830</v>
      </c>
      <c r="P505" t="s">
        <v>57</v>
      </c>
      <c r="Q505" t="s">
        <v>58</v>
      </c>
      <c r="R505" t="s">
        <v>2823</v>
      </c>
      <c r="S505" t="s">
        <v>2865</v>
      </c>
      <c r="T505" t="str">
        <f t="shared" si="7"/>
        <v>EE_07705_5701p57.20</v>
      </c>
      <c r="U505" s="77">
        <f>VLOOKUP(T505,'3. Preventief onderhoud'!$K$7:$U$3003,2,FALSE)</f>
        <v>0</v>
      </c>
    </row>
    <row r="506" spans="1:21" x14ac:dyDescent="0.25">
      <c r="A506" t="s">
        <v>95</v>
      </c>
      <c r="B506" t="s">
        <v>3721</v>
      </c>
      <c r="C506" s="120">
        <v>45778</v>
      </c>
      <c r="D506" t="s">
        <v>58</v>
      </c>
      <c r="E506" t="s">
        <v>354</v>
      </c>
      <c r="F506">
        <v>7</v>
      </c>
      <c r="G506" t="s">
        <v>428</v>
      </c>
      <c r="H506">
        <v>1</v>
      </c>
      <c r="I506" t="s">
        <v>426</v>
      </c>
      <c r="J506" t="s">
        <v>3722</v>
      </c>
      <c r="L506" t="s">
        <v>2836</v>
      </c>
      <c r="N506" t="s">
        <v>3723</v>
      </c>
      <c r="O506" t="s">
        <v>2830</v>
      </c>
      <c r="P506" t="s">
        <v>57</v>
      </c>
      <c r="Q506" t="s">
        <v>58</v>
      </c>
      <c r="R506" t="s">
        <v>2823</v>
      </c>
      <c r="S506" t="s">
        <v>2865</v>
      </c>
      <c r="T506" t="str">
        <f t="shared" si="7"/>
        <v>EE_07750_5702p57.20</v>
      </c>
      <c r="U506" s="77">
        <f>VLOOKUP(T506,'3. Preventief onderhoud'!$K$7:$U$3003,2,FALSE)</f>
        <v>0</v>
      </c>
    </row>
    <row r="507" spans="1:21" x14ac:dyDescent="0.25">
      <c r="A507" t="s">
        <v>95</v>
      </c>
      <c r="B507" t="s">
        <v>3724</v>
      </c>
      <c r="C507" s="120">
        <v>45778</v>
      </c>
      <c r="D507" t="s">
        <v>58</v>
      </c>
      <c r="E507" t="s">
        <v>354</v>
      </c>
      <c r="F507">
        <v>7</v>
      </c>
      <c r="G507" t="s">
        <v>429</v>
      </c>
      <c r="H507">
        <v>1</v>
      </c>
      <c r="I507" t="s">
        <v>426</v>
      </c>
      <c r="J507" t="s">
        <v>3722</v>
      </c>
      <c r="L507" t="s">
        <v>2836</v>
      </c>
      <c r="N507" t="s">
        <v>3723</v>
      </c>
      <c r="O507" t="s">
        <v>2830</v>
      </c>
      <c r="P507" t="s">
        <v>57</v>
      </c>
      <c r="Q507" t="s">
        <v>58</v>
      </c>
      <c r="R507" t="s">
        <v>2823</v>
      </c>
      <c r="S507" t="s">
        <v>2865</v>
      </c>
      <c r="T507" t="str">
        <f t="shared" si="7"/>
        <v>EE_07750_5703p57.20</v>
      </c>
      <c r="U507" s="77">
        <f>VLOOKUP(T507,'3. Preventief onderhoud'!$K$7:$U$3003,2,FALSE)</f>
        <v>0</v>
      </c>
    </row>
    <row r="508" spans="1:21" x14ac:dyDescent="0.25">
      <c r="A508" t="s">
        <v>95</v>
      </c>
      <c r="B508" t="s">
        <v>3725</v>
      </c>
      <c r="C508" s="120">
        <v>45778</v>
      </c>
      <c r="D508" t="s">
        <v>58</v>
      </c>
      <c r="E508" t="s">
        <v>354</v>
      </c>
      <c r="F508">
        <v>11</v>
      </c>
      <c r="G508" t="s">
        <v>430</v>
      </c>
      <c r="H508">
        <v>1</v>
      </c>
      <c r="I508" t="s">
        <v>431</v>
      </c>
      <c r="J508" t="s">
        <v>3726</v>
      </c>
      <c r="K508" t="s">
        <v>3727</v>
      </c>
      <c r="L508" t="s">
        <v>2836</v>
      </c>
      <c r="M508" t="s">
        <v>3728</v>
      </c>
      <c r="N508" t="s">
        <v>3414</v>
      </c>
      <c r="O508" t="s">
        <v>2830</v>
      </c>
      <c r="P508" t="s">
        <v>57</v>
      </c>
      <c r="Q508" t="s">
        <v>58</v>
      </c>
      <c r="R508" t="s">
        <v>2823</v>
      </c>
      <c r="S508" t="s">
        <v>2865</v>
      </c>
      <c r="T508" t="str">
        <f t="shared" si="7"/>
        <v>EE_11_01_5701p57.20</v>
      </c>
      <c r="U508" s="77">
        <f>VLOOKUP(T508,'3. Preventief onderhoud'!$K$7:$U$3003,2,FALSE)</f>
        <v>0</v>
      </c>
    </row>
    <row r="509" spans="1:21" x14ac:dyDescent="0.25">
      <c r="A509" t="s">
        <v>95</v>
      </c>
      <c r="B509" t="s">
        <v>3725</v>
      </c>
      <c r="C509" s="120">
        <v>45778</v>
      </c>
      <c r="D509" t="s">
        <v>58</v>
      </c>
      <c r="E509" t="s">
        <v>354</v>
      </c>
      <c r="F509">
        <v>11</v>
      </c>
      <c r="G509" t="s">
        <v>432</v>
      </c>
      <c r="H509">
        <v>1</v>
      </c>
      <c r="I509" t="s">
        <v>433</v>
      </c>
      <c r="J509" t="s">
        <v>3729</v>
      </c>
      <c r="K509" t="s">
        <v>3730</v>
      </c>
      <c r="L509" t="s">
        <v>2836</v>
      </c>
      <c r="M509" t="s">
        <v>3728</v>
      </c>
      <c r="N509" t="s">
        <v>3414</v>
      </c>
      <c r="O509" t="s">
        <v>2830</v>
      </c>
      <c r="P509" t="s">
        <v>57</v>
      </c>
      <c r="Q509" t="s">
        <v>58</v>
      </c>
      <c r="R509" t="s">
        <v>2823</v>
      </c>
      <c r="S509" t="s">
        <v>2865</v>
      </c>
      <c r="T509" t="str">
        <f t="shared" si="7"/>
        <v>EE_11_01_5702p57.20</v>
      </c>
      <c r="U509" s="77">
        <f>VLOOKUP(T509,'3. Preventief onderhoud'!$K$7:$U$3003,2,FALSE)</f>
        <v>0</v>
      </c>
    </row>
    <row r="510" spans="1:21" x14ac:dyDescent="0.25">
      <c r="A510" t="s">
        <v>95</v>
      </c>
      <c r="B510" t="s">
        <v>3731</v>
      </c>
      <c r="C510" s="120">
        <v>45778</v>
      </c>
      <c r="D510" t="s">
        <v>58</v>
      </c>
      <c r="E510" t="s">
        <v>354</v>
      </c>
      <c r="F510">
        <v>11</v>
      </c>
      <c r="G510" t="s">
        <v>434</v>
      </c>
      <c r="H510">
        <v>1</v>
      </c>
      <c r="I510" t="s">
        <v>435</v>
      </c>
      <c r="J510" t="s">
        <v>3732</v>
      </c>
      <c r="K510" t="s">
        <v>3733</v>
      </c>
      <c r="L510" t="s">
        <v>2836</v>
      </c>
      <c r="M510" t="s">
        <v>3734</v>
      </c>
      <c r="N510" t="s">
        <v>3414</v>
      </c>
      <c r="O510" t="s">
        <v>2830</v>
      </c>
      <c r="P510" t="s">
        <v>57</v>
      </c>
      <c r="Q510" t="s">
        <v>58</v>
      </c>
      <c r="R510" t="s">
        <v>2823</v>
      </c>
      <c r="S510" t="s">
        <v>2865</v>
      </c>
      <c r="T510" t="str">
        <f t="shared" si="7"/>
        <v>EE_11_01_5703p57.20</v>
      </c>
      <c r="U510" s="77">
        <f>VLOOKUP(T510,'3. Preventief onderhoud'!$K$7:$U$3003,2,FALSE)</f>
        <v>0</v>
      </c>
    </row>
    <row r="511" spans="1:21" x14ac:dyDescent="0.25">
      <c r="A511" t="s">
        <v>95</v>
      </c>
      <c r="B511" t="s">
        <v>3735</v>
      </c>
      <c r="C511" s="120">
        <v>45778</v>
      </c>
      <c r="D511" t="s">
        <v>58</v>
      </c>
      <c r="E511" t="s">
        <v>354</v>
      </c>
      <c r="F511">
        <v>11</v>
      </c>
      <c r="G511" t="s">
        <v>436</v>
      </c>
      <c r="H511">
        <v>1</v>
      </c>
      <c r="I511" t="s">
        <v>437</v>
      </c>
      <c r="J511" t="s">
        <v>3736</v>
      </c>
      <c r="K511" t="s">
        <v>3737</v>
      </c>
      <c r="L511" t="s">
        <v>2836</v>
      </c>
      <c r="M511" t="s">
        <v>3734</v>
      </c>
      <c r="N511" t="s">
        <v>3414</v>
      </c>
      <c r="O511" t="s">
        <v>2830</v>
      </c>
      <c r="P511" t="s">
        <v>57</v>
      </c>
      <c r="Q511" t="s">
        <v>58</v>
      </c>
      <c r="R511" t="s">
        <v>2823</v>
      </c>
      <c r="S511" t="s">
        <v>2865</v>
      </c>
      <c r="T511" t="str">
        <f t="shared" si="7"/>
        <v>EE_11_01_5704p57.20</v>
      </c>
      <c r="U511" s="77">
        <f>VLOOKUP(T511,'3. Preventief onderhoud'!$K$7:$U$3003,2,FALSE)</f>
        <v>0</v>
      </c>
    </row>
    <row r="512" spans="1:21" x14ac:dyDescent="0.25">
      <c r="A512" t="s">
        <v>95</v>
      </c>
      <c r="B512" t="s">
        <v>3738</v>
      </c>
      <c r="C512" s="120">
        <v>45778</v>
      </c>
      <c r="D512" t="s">
        <v>58</v>
      </c>
      <c r="E512" t="s">
        <v>354</v>
      </c>
      <c r="F512">
        <v>11</v>
      </c>
      <c r="G512" t="s">
        <v>438</v>
      </c>
      <c r="H512">
        <v>1</v>
      </c>
      <c r="I512" t="s">
        <v>439</v>
      </c>
      <c r="J512" t="s">
        <v>3739</v>
      </c>
      <c r="K512" t="s">
        <v>3740</v>
      </c>
      <c r="L512" t="s">
        <v>2836</v>
      </c>
      <c r="M512" t="s">
        <v>3741</v>
      </c>
      <c r="N512" t="s">
        <v>3414</v>
      </c>
      <c r="O512" t="s">
        <v>2830</v>
      </c>
      <c r="P512" t="s">
        <v>57</v>
      </c>
      <c r="Q512" t="s">
        <v>58</v>
      </c>
      <c r="R512" t="s">
        <v>2823</v>
      </c>
      <c r="S512" t="s">
        <v>2865</v>
      </c>
      <c r="T512" t="str">
        <f t="shared" si="7"/>
        <v>EE_11_01_5713p57.20</v>
      </c>
      <c r="U512" s="77">
        <f>VLOOKUP(T512,'3. Preventief onderhoud'!$K$7:$U$3003,2,FALSE)</f>
        <v>0</v>
      </c>
    </row>
    <row r="513" spans="1:21" x14ac:dyDescent="0.25">
      <c r="A513" t="s">
        <v>95</v>
      </c>
      <c r="B513" t="s">
        <v>3738</v>
      </c>
      <c r="C513" s="120">
        <v>45778</v>
      </c>
      <c r="D513" t="s">
        <v>58</v>
      </c>
      <c r="E513" t="s">
        <v>354</v>
      </c>
      <c r="F513">
        <v>11</v>
      </c>
      <c r="G513" t="s">
        <v>440</v>
      </c>
      <c r="H513">
        <v>1</v>
      </c>
      <c r="I513" t="s">
        <v>441</v>
      </c>
      <c r="J513" t="s">
        <v>3742</v>
      </c>
      <c r="K513" t="s">
        <v>3743</v>
      </c>
      <c r="L513" t="s">
        <v>2836</v>
      </c>
      <c r="M513" t="s">
        <v>3741</v>
      </c>
      <c r="N513" t="s">
        <v>3414</v>
      </c>
      <c r="O513" t="s">
        <v>2830</v>
      </c>
      <c r="P513" t="s">
        <v>57</v>
      </c>
      <c r="Q513" t="s">
        <v>58</v>
      </c>
      <c r="R513" t="s">
        <v>2823</v>
      </c>
      <c r="S513" t="s">
        <v>2865</v>
      </c>
      <c r="T513" t="str">
        <f t="shared" si="7"/>
        <v>EE_11_01_5714p57.20</v>
      </c>
      <c r="U513" s="77">
        <f>VLOOKUP(T513,'3. Preventief onderhoud'!$K$7:$U$3003,2,FALSE)</f>
        <v>0</v>
      </c>
    </row>
    <row r="514" spans="1:21" x14ac:dyDescent="0.25">
      <c r="A514" t="s">
        <v>95</v>
      </c>
      <c r="B514" t="s">
        <v>3744</v>
      </c>
      <c r="C514" s="120">
        <v>45778</v>
      </c>
      <c r="D514" t="s">
        <v>58</v>
      </c>
      <c r="E514" t="s">
        <v>354</v>
      </c>
      <c r="F514">
        <v>11</v>
      </c>
      <c r="G514" t="s">
        <v>442</v>
      </c>
      <c r="H514">
        <v>1</v>
      </c>
      <c r="I514" t="s">
        <v>443</v>
      </c>
      <c r="J514" t="s">
        <v>3745</v>
      </c>
      <c r="K514" t="s">
        <v>3746</v>
      </c>
      <c r="L514" t="s">
        <v>2836</v>
      </c>
      <c r="M514" t="s">
        <v>3747</v>
      </c>
      <c r="N514" t="s">
        <v>3414</v>
      </c>
      <c r="O514" t="s">
        <v>2830</v>
      </c>
      <c r="P514" t="s">
        <v>57</v>
      </c>
      <c r="Q514" t="s">
        <v>58</v>
      </c>
      <c r="R514" t="s">
        <v>2823</v>
      </c>
      <c r="S514" t="s">
        <v>2865</v>
      </c>
      <c r="T514" t="str">
        <f t="shared" si="7"/>
        <v>EE_11_01_5715p57.20</v>
      </c>
      <c r="U514" s="77">
        <f>VLOOKUP(T514,'3. Preventief onderhoud'!$K$7:$U$3003,2,FALSE)</f>
        <v>0</v>
      </c>
    </row>
    <row r="515" spans="1:21" x14ac:dyDescent="0.25">
      <c r="A515" t="s">
        <v>95</v>
      </c>
      <c r="B515" t="s">
        <v>3744</v>
      </c>
      <c r="C515" s="120">
        <v>45778</v>
      </c>
      <c r="D515" t="s">
        <v>58</v>
      </c>
      <c r="E515" t="s">
        <v>354</v>
      </c>
      <c r="F515">
        <v>11</v>
      </c>
      <c r="G515" t="s">
        <v>444</v>
      </c>
      <c r="H515">
        <v>1</v>
      </c>
      <c r="I515" t="s">
        <v>445</v>
      </c>
      <c r="J515" t="s">
        <v>3748</v>
      </c>
      <c r="K515" t="s">
        <v>3749</v>
      </c>
      <c r="L515" t="s">
        <v>2836</v>
      </c>
      <c r="M515" t="s">
        <v>3747</v>
      </c>
      <c r="N515" t="s">
        <v>3414</v>
      </c>
      <c r="O515" t="s">
        <v>2830</v>
      </c>
      <c r="P515" t="s">
        <v>57</v>
      </c>
      <c r="Q515" t="s">
        <v>58</v>
      </c>
      <c r="R515" t="s">
        <v>2823</v>
      </c>
      <c r="S515" t="s">
        <v>2865</v>
      </c>
      <c r="T515" t="str">
        <f t="shared" si="7"/>
        <v>EE_11_01_5716p57.20</v>
      </c>
      <c r="U515" s="77">
        <f>VLOOKUP(T515,'3. Preventief onderhoud'!$K$7:$U$3003,2,FALSE)</f>
        <v>0</v>
      </c>
    </row>
    <row r="516" spans="1:21" x14ac:dyDescent="0.25">
      <c r="A516" t="s">
        <v>95</v>
      </c>
      <c r="B516" t="s">
        <v>3750</v>
      </c>
      <c r="C516" s="120">
        <v>45778</v>
      </c>
      <c r="D516" t="s">
        <v>58</v>
      </c>
      <c r="E516" t="s">
        <v>354</v>
      </c>
      <c r="F516">
        <v>11</v>
      </c>
      <c r="G516" t="s">
        <v>446</v>
      </c>
      <c r="H516">
        <v>1</v>
      </c>
      <c r="I516" t="s">
        <v>447</v>
      </c>
      <c r="J516" t="s">
        <v>3751</v>
      </c>
      <c r="K516" t="s">
        <v>3752</v>
      </c>
      <c r="L516" t="s">
        <v>2836</v>
      </c>
      <c r="M516" t="s">
        <v>3734</v>
      </c>
      <c r="N516" t="s">
        <v>3414</v>
      </c>
      <c r="O516" t="s">
        <v>2830</v>
      </c>
      <c r="P516" t="s">
        <v>57</v>
      </c>
      <c r="Q516" t="s">
        <v>58</v>
      </c>
      <c r="R516" t="s">
        <v>2823</v>
      </c>
      <c r="S516" t="s">
        <v>2865</v>
      </c>
      <c r="T516" t="str">
        <f t="shared" si="7"/>
        <v>EE_11_01_5717p57.20</v>
      </c>
      <c r="U516" s="77">
        <f>VLOOKUP(T516,'3. Preventief onderhoud'!$K$7:$U$3003,2,FALSE)</f>
        <v>0</v>
      </c>
    </row>
    <row r="517" spans="1:21" x14ac:dyDescent="0.25">
      <c r="A517" t="s">
        <v>95</v>
      </c>
      <c r="B517" t="s">
        <v>3750</v>
      </c>
      <c r="C517" s="120">
        <v>45778</v>
      </c>
      <c r="D517" t="s">
        <v>58</v>
      </c>
      <c r="E517" t="s">
        <v>354</v>
      </c>
      <c r="F517">
        <v>11</v>
      </c>
      <c r="G517" t="s">
        <v>448</v>
      </c>
      <c r="H517">
        <v>1</v>
      </c>
      <c r="I517" t="s">
        <v>449</v>
      </c>
      <c r="J517" t="s">
        <v>3753</v>
      </c>
      <c r="K517" t="s">
        <v>3754</v>
      </c>
      <c r="L517" t="s">
        <v>2836</v>
      </c>
      <c r="M517" t="s">
        <v>3734</v>
      </c>
      <c r="N517" t="s">
        <v>3414</v>
      </c>
      <c r="O517" t="s">
        <v>2830</v>
      </c>
      <c r="P517" t="s">
        <v>57</v>
      </c>
      <c r="Q517" t="s">
        <v>58</v>
      </c>
      <c r="R517" t="s">
        <v>2823</v>
      </c>
      <c r="S517" t="s">
        <v>2865</v>
      </c>
      <c r="T517" t="str">
        <f t="shared" si="7"/>
        <v>EE_11_01_5718p57.20</v>
      </c>
      <c r="U517" s="77">
        <f>VLOOKUP(T517,'3. Preventief onderhoud'!$K$7:$U$3003,2,FALSE)</f>
        <v>0</v>
      </c>
    </row>
    <row r="518" spans="1:21" x14ac:dyDescent="0.25">
      <c r="A518" t="s">
        <v>95</v>
      </c>
      <c r="B518" t="s">
        <v>3755</v>
      </c>
      <c r="C518" s="120">
        <v>45778</v>
      </c>
      <c r="D518" t="s">
        <v>58</v>
      </c>
      <c r="E518" t="s">
        <v>354</v>
      </c>
      <c r="F518">
        <v>11</v>
      </c>
      <c r="G518" t="s">
        <v>450</v>
      </c>
      <c r="H518">
        <v>1</v>
      </c>
      <c r="I518" t="s">
        <v>451</v>
      </c>
      <c r="J518" t="s">
        <v>3756</v>
      </c>
      <c r="L518" t="s">
        <v>3127</v>
      </c>
      <c r="N518" t="s">
        <v>3414</v>
      </c>
      <c r="O518" t="s">
        <v>2830</v>
      </c>
      <c r="P518" t="s">
        <v>57</v>
      </c>
      <c r="Q518" t="s">
        <v>58</v>
      </c>
      <c r="R518" t="s">
        <v>2823</v>
      </c>
      <c r="S518" t="s">
        <v>2865</v>
      </c>
      <c r="T518" t="str">
        <f t="shared" ref="T518:T581" si="8">CONCATENATE(G518,P518)</f>
        <v>EE_11_01_5719p57.20</v>
      </c>
      <c r="U518" s="77">
        <f>VLOOKUP(T518,'3. Preventief onderhoud'!$K$7:$U$3003,2,FALSE)</f>
        <v>0</v>
      </c>
    </row>
    <row r="519" spans="1:21" x14ac:dyDescent="0.25">
      <c r="A519" t="s">
        <v>95</v>
      </c>
      <c r="B519" t="s">
        <v>3755</v>
      </c>
      <c r="C519" s="120">
        <v>45778</v>
      </c>
      <c r="D519" t="s">
        <v>58</v>
      </c>
      <c r="E519" t="s">
        <v>354</v>
      </c>
      <c r="F519">
        <v>11</v>
      </c>
      <c r="G519" t="s">
        <v>453</v>
      </c>
      <c r="H519">
        <v>1</v>
      </c>
      <c r="I519" t="s">
        <v>454</v>
      </c>
      <c r="J519" t="s">
        <v>3757</v>
      </c>
      <c r="L519" t="s">
        <v>3127</v>
      </c>
      <c r="N519" t="s">
        <v>3414</v>
      </c>
      <c r="O519" t="s">
        <v>2830</v>
      </c>
      <c r="P519" t="s">
        <v>57</v>
      </c>
      <c r="Q519" t="s">
        <v>58</v>
      </c>
      <c r="R519" t="s">
        <v>2823</v>
      </c>
      <c r="S519" t="s">
        <v>2865</v>
      </c>
      <c r="T519" t="str">
        <f t="shared" si="8"/>
        <v>EE_11_01_5720p57.20</v>
      </c>
      <c r="U519" s="77">
        <f>VLOOKUP(T519,'3. Preventief onderhoud'!$K$7:$U$3003,2,FALSE)</f>
        <v>0</v>
      </c>
    </row>
    <row r="520" spans="1:21" x14ac:dyDescent="0.25">
      <c r="A520" t="s">
        <v>95</v>
      </c>
      <c r="B520" t="s">
        <v>3758</v>
      </c>
      <c r="C520" s="120">
        <v>45778</v>
      </c>
      <c r="D520" t="s">
        <v>58</v>
      </c>
      <c r="E520" t="s">
        <v>354</v>
      </c>
      <c r="F520">
        <v>11</v>
      </c>
      <c r="G520" t="s">
        <v>455</v>
      </c>
      <c r="H520">
        <v>1</v>
      </c>
      <c r="I520" t="s">
        <v>456</v>
      </c>
      <c r="J520" t="s">
        <v>3759</v>
      </c>
      <c r="N520" t="s">
        <v>3414</v>
      </c>
      <c r="O520" t="s">
        <v>2830</v>
      </c>
      <c r="P520" t="s">
        <v>57</v>
      </c>
      <c r="Q520" t="s">
        <v>58</v>
      </c>
      <c r="R520" t="s">
        <v>2823</v>
      </c>
      <c r="S520" t="s">
        <v>2865</v>
      </c>
      <c r="T520" t="str">
        <f t="shared" si="8"/>
        <v>EE_11_01_5721p57.20</v>
      </c>
      <c r="U520" s="77">
        <f>VLOOKUP(T520,'3. Preventief onderhoud'!$K$7:$U$3003,2,FALSE)</f>
        <v>0</v>
      </c>
    </row>
    <row r="521" spans="1:21" x14ac:dyDescent="0.25">
      <c r="A521" t="s">
        <v>95</v>
      </c>
      <c r="B521" t="s">
        <v>3760</v>
      </c>
      <c r="C521" s="120">
        <v>45778</v>
      </c>
      <c r="D521" t="s">
        <v>58</v>
      </c>
      <c r="E521" t="s">
        <v>354</v>
      </c>
      <c r="F521">
        <v>11</v>
      </c>
      <c r="G521" t="s">
        <v>458</v>
      </c>
      <c r="H521">
        <v>1</v>
      </c>
      <c r="I521" t="s">
        <v>459</v>
      </c>
      <c r="J521" t="s">
        <v>3761</v>
      </c>
      <c r="N521" t="s">
        <v>3414</v>
      </c>
      <c r="O521" t="s">
        <v>2830</v>
      </c>
      <c r="P521" t="s">
        <v>57</v>
      </c>
      <c r="Q521" t="s">
        <v>58</v>
      </c>
      <c r="R521" t="s">
        <v>2823</v>
      </c>
      <c r="S521" t="s">
        <v>2865</v>
      </c>
      <c r="T521" t="str">
        <f t="shared" si="8"/>
        <v>EE_11_01_5722p57.20</v>
      </c>
      <c r="U521" s="77">
        <f>VLOOKUP(T521,'3. Preventief onderhoud'!$K$7:$U$3003,2,FALSE)</f>
        <v>0</v>
      </c>
    </row>
    <row r="522" spans="1:21" x14ac:dyDescent="0.25">
      <c r="A522" t="s">
        <v>95</v>
      </c>
      <c r="B522" t="s">
        <v>3755</v>
      </c>
      <c r="C522" s="120">
        <v>45778</v>
      </c>
      <c r="D522" t="s">
        <v>58</v>
      </c>
      <c r="E522" t="s">
        <v>354</v>
      </c>
      <c r="F522">
        <v>11</v>
      </c>
      <c r="G522" t="s">
        <v>460</v>
      </c>
      <c r="H522">
        <v>1</v>
      </c>
      <c r="I522" t="s">
        <v>461</v>
      </c>
      <c r="J522" t="s">
        <v>3762</v>
      </c>
      <c r="L522" t="s">
        <v>2836</v>
      </c>
      <c r="N522" t="s">
        <v>3414</v>
      </c>
      <c r="O522" t="s">
        <v>2830</v>
      </c>
      <c r="P522" t="s">
        <v>57</v>
      </c>
      <c r="Q522" t="s">
        <v>58</v>
      </c>
      <c r="R522" t="s">
        <v>2823</v>
      </c>
      <c r="S522" t="s">
        <v>2865</v>
      </c>
      <c r="T522" t="str">
        <f t="shared" si="8"/>
        <v>EE_11_01_5724p57.20</v>
      </c>
      <c r="U522" s="77">
        <f>VLOOKUP(T522,'3. Preventief onderhoud'!$K$7:$U$3003,2,FALSE)</f>
        <v>0</v>
      </c>
    </row>
    <row r="523" spans="1:21" x14ac:dyDescent="0.25">
      <c r="A523" t="s">
        <v>95</v>
      </c>
      <c r="B523" t="s">
        <v>3763</v>
      </c>
      <c r="C523" s="120">
        <v>45778</v>
      </c>
      <c r="D523" t="s">
        <v>58</v>
      </c>
      <c r="E523" t="s">
        <v>354</v>
      </c>
      <c r="F523">
        <v>11</v>
      </c>
      <c r="G523" t="s">
        <v>462</v>
      </c>
      <c r="H523">
        <v>1</v>
      </c>
      <c r="I523" t="s">
        <v>463</v>
      </c>
      <c r="J523" t="s">
        <v>3764</v>
      </c>
      <c r="K523" t="s">
        <v>3765</v>
      </c>
      <c r="L523" t="s">
        <v>2836</v>
      </c>
      <c r="M523" t="s">
        <v>3741</v>
      </c>
      <c r="N523" t="s">
        <v>3414</v>
      </c>
      <c r="O523" t="s">
        <v>2830</v>
      </c>
      <c r="P523" t="s">
        <v>57</v>
      </c>
      <c r="Q523" t="s">
        <v>58</v>
      </c>
      <c r="R523" t="s">
        <v>2823</v>
      </c>
      <c r="S523" t="s">
        <v>2865</v>
      </c>
      <c r="T523" t="str">
        <f t="shared" si="8"/>
        <v>EE_11_01_5725p57.20</v>
      </c>
      <c r="U523" s="77">
        <f>VLOOKUP(T523,'3. Preventief onderhoud'!$K$7:$U$3003,2,FALSE)</f>
        <v>0</v>
      </c>
    </row>
    <row r="524" spans="1:21" x14ac:dyDescent="0.25">
      <c r="A524" t="s">
        <v>95</v>
      </c>
      <c r="B524" t="s">
        <v>3766</v>
      </c>
      <c r="C524" s="120">
        <v>45778</v>
      </c>
      <c r="D524" t="s">
        <v>58</v>
      </c>
      <c r="E524" t="s">
        <v>354</v>
      </c>
      <c r="F524">
        <v>11</v>
      </c>
      <c r="G524" t="s">
        <v>464</v>
      </c>
      <c r="H524">
        <v>1</v>
      </c>
      <c r="I524" t="s">
        <v>465</v>
      </c>
      <c r="J524" t="s">
        <v>3767</v>
      </c>
      <c r="K524" t="s">
        <v>3768</v>
      </c>
      <c r="L524" t="s">
        <v>2836</v>
      </c>
      <c r="M524" t="s">
        <v>3741</v>
      </c>
      <c r="N524" t="s">
        <v>3414</v>
      </c>
      <c r="O524" t="s">
        <v>2830</v>
      </c>
      <c r="P524" t="s">
        <v>57</v>
      </c>
      <c r="Q524" t="s">
        <v>58</v>
      </c>
      <c r="R524" t="s">
        <v>2823</v>
      </c>
      <c r="S524" t="s">
        <v>2865</v>
      </c>
      <c r="T524" t="str">
        <f t="shared" si="8"/>
        <v>EE_11_01_5726p57.20</v>
      </c>
      <c r="U524" s="77">
        <f>VLOOKUP(T524,'3. Preventief onderhoud'!$K$7:$U$3003,2,FALSE)</f>
        <v>0</v>
      </c>
    </row>
    <row r="525" spans="1:21" x14ac:dyDescent="0.25">
      <c r="A525" t="s">
        <v>95</v>
      </c>
      <c r="B525" t="s">
        <v>3769</v>
      </c>
      <c r="C525" s="120">
        <v>45778</v>
      </c>
      <c r="D525" t="s">
        <v>58</v>
      </c>
      <c r="E525" t="s">
        <v>354</v>
      </c>
      <c r="F525">
        <v>11</v>
      </c>
      <c r="G525" t="s">
        <v>466</v>
      </c>
      <c r="H525">
        <v>1</v>
      </c>
      <c r="I525" t="s">
        <v>467</v>
      </c>
      <c r="J525" t="s">
        <v>3770</v>
      </c>
      <c r="K525" t="s">
        <v>3771</v>
      </c>
      <c r="L525" t="s">
        <v>2836</v>
      </c>
      <c r="M525" t="s">
        <v>3741</v>
      </c>
      <c r="N525" t="s">
        <v>3414</v>
      </c>
      <c r="O525" t="s">
        <v>2830</v>
      </c>
      <c r="P525" t="s">
        <v>57</v>
      </c>
      <c r="Q525" t="s">
        <v>58</v>
      </c>
      <c r="R525" t="s">
        <v>2823</v>
      </c>
      <c r="S525" t="s">
        <v>2865</v>
      </c>
      <c r="T525" t="str">
        <f t="shared" si="8"/>
        <v>EE_11_01_5727p57.20</v>
      </c>
      <c r="U525" s="77">
        <f>VLOOKUP(T525,'3. Preventief onderhoud'!$K$7:$U$3003,2,FALSE)</f>
        <v>0</v>
      </c>
    </row>
    <row r="526" spans="1:21" x14ac:dyDescent="0.25">
      <c r="A526" t="s">
        <v>95</v>
      </c>
      <c r="B526" t="s">
        <v>3772</v>
      </c>
      <c r="C526" s="120">
        <v>45778</v>
      </c>
      <c r="D526" t="s">
        <v>58</v>
      </c>
      <c r="E526" t="s">
        <v>354</v>
      </c>
      <c r="F526">
        <v>11</v>
      </c>
      <c r="G526" t="s">
        <v>468</v>
      </c>
      <c r="H526">
        <v>1</v>
      </c>
      <c r="I526" t="s">
        <v>469</v>
      </c>
      <c r="J526" t="s">
        <v>3773</v>
      </c>
      <c r="K526" t="s">
        <v>3774</v>
      </c>
      <c r="L526" t="s">
        <v>2836</v>
      </c>
      <c r="M526" t="s">
        <v>3747</v>
      </c>
      <c r="N526" t="s">
        <v>3414</v>
      </c>
      <c r="O526" t="s">
        <v>2830</v>
      </c>
      <c r="P526" t="s">
        <v>57</v>
      </c>
      <c r="Q526" t="s">
        <v>58</v>
      </c>
      <c r="R526" t="s">
        <v>2823</v>
      </c>
      <c r="S526" t="s">
        <v>2865</v>
      </c>
      <c r="T526" t="str">
        <f t="shared" si="8"/>
        <v>EE_11_01_5728p57.20</v>
      </c>
      <c r="U526" s="77">
        <f>VLOOKUP(T526,'3. Preventief onderhoud'!$K$7:$U$3003,2,FALSE)</f>
        <v>0</v>
      </c>
    </row>
    <row r="527" spans="1:21" x14ac:dyDescent="0.25">
      <c r="A527" t="s">
        <v>95</v>
      </c>
      <c r="B527" t="s">
        <v>3775</v>
      </c>
      <c r="C527" s="120">
        <v>45778</v>
      </c>
      <c r="D527" t="s">
        <v>58</v>
      </c>
      <c r="E527" t="s">
        <v>354</v>
      </c>
      <c r="F527">
        <v>11</v>
      </c>
      <c r="G527" t="s">
        <v>470</v>
      </c>
      <c r="H527">
        <v>1</v>
      </c>
      <c r="I527" t="s">
        <v>471</v>
      </c>
      <c r="J527" t="s">
        <v>3776</v>
      </c>
      <c r="K527" t="s">
        <v>3777</v>
      </c>
      <c r="L527" t="s">
        <v>2836</v>
      </c>
      <c r="M527" t="s">
        <v>3747</v>
      </c>
      <c r="N527" t="s">
        <v>3414</v>
      </c>
      <c r="O527" t="s">
        <v>2830</v>
      </c>
      <c r="P527" t="s">
        <v>57</v>
      </c>
      <c r="Q527" t="s">
        <v>58</v>
      </c>
      <c r="R527" t="s">
        <v>2823</v>
      </c>
      <c r="S527" t="s">
        <v>2865</v>
      </c>
      <c r="T527" t="str">
        <f t="shared" si="8"/>
        <v>EE_11001_5705p57.20</v>
      </c>
      <c r="U527" s="77">
        <f>VLOOKUP(T527,'3. Preventief onderhoud'!$K$7:$U$3003,2,FALSE)</f>
        <v>0</v>
      </c>
    </row>
    <row r="528" spans="1:21" x14ac:dyDescent="0.25">
      <c r="A528" t="s">
        <v>95</v>
      </c>
      <c r="B528" t="s">
        <v>3778</v>
      </c>
      <c r="C528" s="120">
        <v>45778</v>
      </c>
      <c r="D528" t="s">
        <v>58</v>
      </c>
      <c r="E528" t="s">
        <v>354</v>
      </c>
      <c r="F528">
        <v>11</v>
      </c>
      <c r="G528" t="s">
        <v>472</v>
      </c>
      <c r="H528">
        <v>1</v>
      </c>
      <c r="I528" t="s">
        <v>473</v>
      </c>
      <c r="J528" t="s">
        <v>3779</v>
      </c>
      <c r="K528" t="s">
        <v>3780</v>
      </c>
      <c r="L528" t="s">
        <v>2836</v>
      </c>
      <c r="M528" t="s">
        <v>3741</v>
      </c>
      <c r="N528" t="s">
        <v>3414</v>
      </c>
      <c r="O528" t="s">
        <v>2830</v>
      </c>
      <c r="P528" t="s">
        <v>57</v>
      </c>
      <c r="Q528" t="s">
        <v>58</v>
      </c>
      <c r="R528" t="s">
        <v>2823</v>
      </c>
      <c r="S528" t="s">
        <v>2865</v>
      </c>
      <c r="T528" t="str">
        <f t="shared" si="8"/>
        <v>EE_11001_5706p57.20</v>
      </c>
      <c r="U528" s="77">
        <f>VLOOKUP(T528,'3. Preventief onderhoud'!$K$7:$U$3003,2,FALSE)</f>
        <v>0</v>
      </c>
    </row>
    <row r="529" spans="1:21" x14ac:dyDescent="0.25">
      <c r="A529" t="s">
        <v>95</v>
      </c>
      <c r="B529" t="s">
        <v>3781</v>
      </c>
      <c r="C529" s="120">
        <v>45778</v>
      </c>
      <c r="D529" t="s">
        <v>58</v>
      </c>
      <c r="E529" t="s">
        <v>354</v>
      </c>
      <c r="F529">
        <v>11</v>
      </c>
      <c r="G529" t="s">
        <v>474</v>
      </c>
      <c r="H529">
        <v>1</v>
      </c>
      <c r="I529" t="s">
        <v>475</v>
      </c>
      <c r="J529" t="s">
        <v>3782</v>
      </c>
      <c r="K529" t="s">
        <v>3783</v>
      </c>
      <c r="L529" t="s">
        <v>2836</v>
      </c>
      <c r="M529" t="s">
        <v>3728</v>
      </c>
      <c r="N529" t="s">
        <v>3414</v>
      </c>
      <c r="O529" t="s">
        <v>2830</v>
      </c>
      <c r="P529" t="s">
        <v>57</v>
      </c>
      <c r="Q529" t="s">
        <v>58</v>
      </c>
      <c r="R529" t="s">
        <v>2823</v>
      </c>
      <c r="S529" t="s">
        <v>2865</v>
      </c>
      <c r="T529" t="str">
        <f t="shared" si="8"/>
        <v>EE_11001_5707p57.20</v>
      </c>
      <c r="U529" s="77">
        <f>VLOOKUP(T529,'3. Preventief onderhoud'!$K$7:$U$3003,2,FALSE)</f>
        <v>0</v>
      </c>
    </row>
    <row r="530" spans="1:21" x14ac:dyDescent="0.25">
      <c r="A530" t="s">
        <v>95</v>
      </c>
      <c r="B530" t="s">
        <v>3784</v>
      </c>
      <c r="C530" s="120">
        <v>45778</v>
      </c>
      <c r="D530" t="s">
        <v>58</v>
      </c>
      <c r="E530" t="s">
        <v>354</v>
      </c>
      <c r="F530">
        <v>11</v>
      </c>
      <c r="G530" t="s">
        <v>476</v>
      </c>
      <c r="H530">
        <v>1</v>
      </c>
      <c r="I530" t="s">
        <v>477</v>
      </c>
      <c r="J530" t="s">
        <v>3785</v>
      </c>
      <c r="K530" t="s">
        <v>3786</v>
      </c>
      <c r="L530" t="s">
        <v>2836</v>
      </c>
      <c r="M530" t="s">
        <v>3734</v>
      </c>
      <c r="N530" t="s">
        <v>3414</v>
      </c>
      <c r="O530" t="s">
        <v>2830</v>
      </c>
      <c r="P530" t="s">
        <v>57</v>
      </c>
      <c r="Q530" t="s">
        <v>58</v>
      </c>
      <c r="R530" t="s">
        <v>2823</v>
      </c>
      <c r="S530" t="s">
        <v>2865</v>
      </c>
      <c r="T530" t="str">
        <f t="shared" si="8"/>
        <v>EE_11001_5708p57.20</v>
      </c>
      <c r="U530" s="77">
        <f>VLOOKUP(T530,'3. Preventief onderhoud'!$K$7:$U$3003,2,FALSE)</f>
        <v>0</v>
      </c>
    </row>
    <row r="531" spans="1:21" x14ac:dyDescent="0.25">
      <c r="A531" t="s">
        <v>95</v>
      </c>
      <c r="B531" t="s">
        <v>3787</v>
      </c>
      <c r="C531" s="120">
        <v>45778</v>
      </c>
      <c r="D531" t="s">
        <v>58</v>
      </c>
      <c r="E531" t="s">
        <v>354</v>
      </c>
      <c r="F531">
        <v>11</v>
      </c>
      <c r="G531" t="s">
        <v>478</v>
      </c>
      <c r="H531">
        <v>1</v>
      </c>
      <c r="I531" t="s">
        <v>479</v>
      </c>
      <c r="J531" t="s">
        <v>3788</v>
      </c>
      <c r="K531" t="s">
        <v>3789</v>
      </c>
      <c r="L531" t="s">
        <v>2836</v>
      </c>
      <c r="M531" t="s">
        <v>3741</v>
      </c>
      <c r="N531" t="s">
        <v>3414</v>
      </c>
      <c r="O531" t="s">
        <v>2830</v>
      </c>
      <c r="P531" t="s">
        <v>57</v>
      </c>
      <c r="Q531" t="s">
        <v>58</v>
      </c>
      <c r="R531" t="s">
        <v>2823</v>
      </c>
      <c r="S531" t="s">
        <v>2865</v>
      </c>
      <c r="T531" t="str">
        <f t="shared" si="8"/>
        <v>EE_11001_5709p57.20</v>
      </c>
      <c r="U531" s="77">
        <f>VLOOKUP(T531,'3. Preventief onderhoud'!$K$7:$U$3003,2,FALSE)</f>
        <v>0</v>
      </c>
    </row>
    <row r="532" spans="1:21" x14ac:dyDescent="0.25">
      <c r="A532" t="s">
        <v>95</v>
      </c>
      <c r="B532" t="s">
        <v>3790</v>
      </c>
      <c r="C532" s="120">
        <v>45778</v>
      </c>
      <c r="D532" t="s">
        <v>58</v>
      </c>
      <c r="E532" t="s">
        <v>354</v>
      </c>
      <c r="F532">
        <v>11</v>
      </c>
      <c r="G532" t="s">
        <v>480</v>
      </c>
      <c r="H532">
        <v>1</v>
      </c>
      <c r="I532" t="s">
        <v>481</v>
      </c>
      <c r="J532" t="s">
        <v>3791</v>
      </c>
      <c r="K532" t="s">
        <v>3792</v>
      </c>
      <c r="L532" t="s">
        <v>2836</v>
      </c>
      <c r="M532" t="s">
        <v>3734</v>
      </c>
      <c r="N532" t="s">
        <v>3414</v>
      </c>
      <c r="O532" t="s">
        <v>2830</v>
      </c>
      <c r="P532" t="s">
        <v>57</v>
      </c>
      <c r="Q532" t="s">
        <v>58</v>
      </c>
      <c r="R532" t="s">
        <v>2823</v>
      </c>
      <c r="S532" t="s">
        <v>2865</v>
      </c>
      <c r="T532" t="str">
        <f t="shared" si="8"/>
        <v>EE_11001_5710p57.20</v>
      </c>
      <c r="U532" s="77">
        <f>VLOOKUP(T532,'3. Preventief onderhoud'!$K$7:$U$3003,2,FALSE)</f>
        <v>0</v>
      </c>
    </row>
    <row r="533" spans="1:21" x14ac:dyDescent="0.25">
      <c r="A533" t="s">
        <v>95</v>
      </c>
      <c r="B533" t="s">
        <v>3793</v>
      </c>
      <c r="C533" s="120">
        <v>45778</v>
      </c>
      <c r="D533" t="s">
        <v>58</v>
      </c>
      <c r="E533" t="s">
        <v>354</v>
      </c>
      <c r="F533">
        <v>11</v>
      </c>
      <c r="G533" t="s">
        <v>482</v>
      </c>
      <c r="H533">
        <v>1</v>
      </c>
      <c r="I533" t="s">
        <v>483</v>
      </c>
      <c r="J533" t="s">
        <v>3794</v>
      </c>
      <c r="K533" t="s">
        <v>3795</v>
      </c>
      <c r="L533" t="s">
        <v>2836</v>
      </c>
      <c r="M533" t="s">
        <v>3734</v>
      </c>
      <c r="N533" t="s">
        <v>3414</v>
      </c>
      <c r="O533" t="s">
        <v>2830</v>
      </c>
      <c r="P533" t="s">
        <v>57</v>
      </c>
      <c r="Q533" t="s">
        <v>58</v>
      </c>
      <c r="R533" t="s">
        <v>2823</v>
      </c>
      <c r="S533" t="s">
        <v>2865</v>
      </c>
      <c r="T533" t="str">
        <f t="shared" si="8"/>
        <v>EE_11001_5711p57.20</v>
      </c>
      <c r="U533" s="77">
        <f>VLOOKUP(T533,'3. Preventief onderhoud'!$K$7:$U$3003,2,FALSE)</f>
        <v>0</v>
      </c>
    </row>
    <row r="534" spans="1:21" x14ac:dyDescent="0.25">
      <c r="A534" t="s">
        <v>95</v>
      </c>
      <c r="B534" t="s">
        <v>3796</v>
      </c>
      <c r="C534" s="120">
        <v>45778</v>
      </c>
      <c r="D534" t="s">
        <v>58</v>
      </c>
      <c r="E534" t="s">
        <v>354</v>
      </c>
      <c r="F534">
        <v>11</v>
      </c>
      <c r="G534" t="s">
        <v>484</v>
      </c>
      <c r="H534">
        <v>1</v>
      </c>
      <c r="I534" t="s">
        <v>485</v>
      </c>
      <c r="J534" t="s">
        <v>3797</v>
      </c>
      <c r="K534" t="s">
        <v>3798</v>
      </c>
      <c r="L534" t="s">
        <v>2836</v>
      </c>
      <c r="M534" t="s">
        <v>3734</v>
      </c>
      <c r="N534" t="s">
        <v>3414</v>
      </c>
      <c r="O534" t="s">
        <v>2830</v>
      </c>
      <c r="P534" t="s">
        <v>57</v>
      </c>
      <c r="Q534" t="s">
        <v>58</v>
      </c>
      <c r="R534" t="s">
        <v>2823</v>
      </c>
      <c r="S534" t="s">
        <v>2865</v>
      </c>
      <c r="T534" t="str">
        <f t="shared" si="8"/>
        <v>EE_11001_5712p57.20</v>
      </c>
      <c r="U534" s="77">
        <f>VLOOKUP(T534,'3. Preventief onderhoud'!$K$7:$U$3003,2,FALSE)</f>
        <v>0</v>
      </c>
    </row>
    <row r="535" spans="1:21" x14ac:dyDescent="0.25">
      <c r="A535" t="s">
        <v>106</v>
      </c>
      <c r="B535" t="s">
        <v>3799</v>
      </c>
      <c r="C535" s="120">
        <v>45778</v>
      </c>
      <c r="D535" t="s">
        <v>58</v>
      </c>
      <c r="E535" t="s">
        <v>354</v>
      </c>
      <c r="F535">
        <v>13</v>
      </c>
      <c r="G535" t="s">
        <v>486</v>
      </c>
      <c r="H535">
        <v>1</v>
      </c>
      <c r="I535" t="s">
        <v>487</v>
      </c>
      <c r="J535" t="s">
        <v>3800</v>
      </c>
      <c r="K535" t="s">
        <v>3801</v>
      </c>
      <c r="L535" t="s">
        <v>2836</v>
      </c>
      <c r="M535" t="s">
        <v>3802</v>
      </c>
      <c r="N535" t="s">
        <v>3803</v>
      </c>
      <c r="O535" t="s">
        <v>2830</v>
      </c>
      <c r="P535" t="s">
        <v>57</v>
      </c>
      <c r="Q535" t="s">
        <v>58</v>
      </c>
      <c r="R535" t="s">
        <v>2823</v>
      </c>
      <c r="S535" t="s">
        <v>2865</v>
      </c>
      <c r="T535" t="str">
        <f t="shared" si="8"/>
        <v>EE_13_50_5701p57.20</v>
      </c>
      <c r="U535" s="77">
        <f>VLOOKUP(T535,'3. Preventief onderhoud'!$K$7:$U$3003,2,FALSE)</f>
        <v>0</v>
      </c>
    </row>
    <row r="536" spans="1:21" x14ac:dyDescent="0.25">
      <c r="A536" t="s">
        <v>106</v>
      </c>
      <c r="B536" t="s">
        <v>3804</v>
      </c>
      <c r="C536" s="120">
        <v>45778</v>
      </c>
      <c r="D536" t="s">
        <v>58</v>
      </c>
      <c r="E536" t="s">
        <v>354</v>
      </c>
      <c r="F536">
        <v>13</v>
      </c>
      <c r="G536" t="s">
        <v>489</v>
      </c>
      <c r="H536">
        <v>1</v>
      </c>
      <c r="I536" t="s">
        <v>490</v>
      </c>
      <c r="J536" t="s">
        <v>3805</v>
      </c>
      <c r="K536" t="s">
        <v>3806</v>
      </c>
      <c r="L536" t="s">
        <v>2836</v>
      </c>
      <c r="M536" t="s">
        <v>3802</v>
      </c>
      <c r="N536" t="s">
        <v>3807</v>
      </c>
      <c r="O536" t="s">
        <v>2830</v>
      </c>
      <c r="P536" t="s">
        <v>57</v>
      </c>
      <c r="Q536" t="s">
        <v>58</v>
      </c>
      <c r="R536" t="s">
        <v>2823</v>
      </c>
      <c r="S536" t="s">
        <v>2865</v>
      </c>
      <c r="T536" t="str">
        <f t="shared" si="8"/>
        <v>EE_13_53_5701p57.20</v>
      </c>
      <c r="U536" s="77">
        <f>VLOOKUP(T536,'3. Preventief onderhoud'!$K$7:$U$3003,2,FALSE)</f>
        <v>0</v>
      </c>
    </row>
    <row r="537" spans="1:21" x14ac:dyDescent="0.25">
      <c r="A537" t="s">
        <v>106</v>
      </c>
      <c r="B537" t="s">
        <v>3808</v>
      </c>
      <c r="C537" s="120">
        <v>45778</v>
      </c>
      <c r="D537" t="s">
        <v>58</v>
      </c>
      <c r="E537" t="s">
        <v>354</v>
      </c>
      <c r="F537">
        <v>13</v>
      </c>
      <c r="G537" t="s">
        <v>491</v>
      </c>
      <c r="H537">
        <v>1</v>
      </c>
      <c r="I537" t="s">
        <v>492</v>
      </c>
      <c r="J537" t="s">
        <v>3809</v>
      </c>
      <c r="K537" t="s">
        <v>3810</v>
      </c>
      <c r="L537" t="s">
        <v>2836</v>
      </c>
      <c r="M537" t="s">
        <v>3802</v>
      </c>
      <c r="N537" t="s">
        <v>3807</v>
      </c>
      <c r="O537" t="s">
        <v>2830</v>
      </c>
      <c r="P537" t="s">
        <v>57</v>
      </c>
      <c r="Q537" t="s">
        <v>58</v>
      </c>
      <c r="R537" t="s">
        <v>2823</v>
      </c>
      <c r="S537" t="s">
        <v>2865</v>
      </c>
      <c r="T537" t="str">
        <f t="shared" si="8"/>
        <v>EE_13_53_5702p57.20</v>
      </c>
      <c r="U537" s="77">
        <f>VLOOKUP(T537,'3. Preventief onderhoud'!$K$7:$U$3003,2,FALSE)</f>
        <v>0</v>
      </c>
    </row>
    <row r="538" spans="1:21" x14ac:dyDescent="0.25">
      <c r="A538" t="s">
        <v>106</v>
      </c>
      <c r="B538" t="s">
        <v>3811</v>
      </c>
      <c r="C538" s="120">
        <v>45778</v>
      </c>
      <c r="D538" t="s">
        <v>58</v>
      </c>
      <c r="E538" t="s">
        <v>354</v>
      </c>
      <c r="F538">
        <v>13</v>
      </c>
      <c r="G538" t="s">
        <v>493</v>
      </c>
      <c r="H538">
        <v>1</v>
      </c>
      <c r="I538" t="s">
        <v>494</v>
      </c>
      <c r="J538" t="s">
        <v>3812</v>
      </c>
      <c r="K538" t="s">
        <v>3813</v>
      </c>
      <c r="L538" t="s">
        <v>2836</v>
      </c>
      <c r="M538" t="s">
        <v>3802</v>
      </c>
      <c r="N538" t="s">
        <v>3807</v>
      </c>
      <c r="O538" t="s">
        <v>2830</v>
      </c>
      <c r="P538" t="s">
        <v>57</v>
      </c>
      <c r="Q538" t="s">
        <v>58</v>
      </c>
      <c r="R538" t="s">
        <v>2823</v>
      </c>
      <c r="S538" t="s">
        <v>2865</v>
      </c>
      <c r="T538" t="str">
        <f t="shared" si="8"/>
        <v>EE_13_53_5703p57.20</v>
      </c>
      <c r="U538" s="77">
        <f>VLOOKUP(T538,'3. Preventief onderhoud'!$K$7:$U$3003,2,FALSE)</f>
        <v>0</v>
      </c>
    </row>
    <row r="539" spans="1:21" x14ac:dyDescent="0.25">
      <c r="A539" t="s">
        <v>106</v>
      </c>
      <c r="B539" t="s">
        <v>3814</v>
      </c>
      <c r="C539" s="120">
        <v>45778</v>
      </c>
      <c r="D539" t="s">
        <v>58</v>
      </c>
      <c r="E539" t="s">
        <v>354</v>
      </c>
      <c r="F539">
        <v>13</v>
      </c>
      <c r="G539" t="s">
        <v>496</v>
      </c>
      <c r="H539">
        <v>1</v>
      </c>
      <c r="I539" t="s">
        <v>497</v>
      </c>
      <c r="J539" t="s">
        <v>3809</v>
      </c>
      <c r="K539" t="s">
        <v>3815</v>
      </c>
      <c r="L539" t="s">
        <v>2836</v>
      </c>
      <c r="M539" t="s">
        <v>3802</v>
      </c>
      <c r="N539" t="s">
        <v>3807</v>
      </c>
      <c r="O539" t="s">
        <v>2830</v>
      </c>
      <c r="P539" t="s">
        <v>57</v>
      </c>
      <c r="Q539" t="s">
        <v>58</v>
      </c>
      <c r="R539" t="s">
        <v>2823</v>
      </c>
      <c r="S539" t="s">
        <v>2865</v>
      </c>
      <c r="T539" t="str">
        <f t="shared" si="8"/>
        <v>EE_13_53_5704p57.20</v>
      </c>
      <c r="U539" s="77">
        <f>VLOOKUP(T539,'3. Preventief onderhoud'!$K$7:$U$3003,2,FALSE)</f>
        <v>0</v>
      </c>
    </row>
    <row r="540" spans="1:21" x14ac:dyDescent="0.25">
      <c r="A540" t="s">
        <v>95</v>
      </c>
      <c r="C540" s="120">
        <v>45778</v>
      </c>
      <c r="D540" t="s">
        <v>1139</v>
      </c>
      <c r="E540" t="s">
        <v>354</v>
      </c>
      <c r="F540">
        <v>13</v>
      </c>
      <c r="G540" t="s">
        <v>1424</v>
      </c>
      <c r="H540">
        <v>17</v>
      </c>
      <c r="I540" t="s">
        <v>1425</v>
      </c>
      <c r="O540" t="s">
        <v>2830</v>
      </c>
      <c r="P540" t="s">
        <v>39</v>
      </c>
      <c r="Q540" t="s">
        <v>1139</v>
      </c>
      <c r="R540" t="s">
        <v>2823</v>
      </c>
      <c r="S540" t="s">
        <v>2865</v>
      </c>
      <c r="T540" t="str">
        <f t="shared" si="8"/>
        <v>EE_13_XX_5702p57.08</v>
      </c>
      <c r="U540" s="77">
        <f>VLOOKUP(T540,'3. Preventief onderhoud'!$K$7:$U$3003,2,FALSE)</f>
        <v>0</v>
      </c>
    </row>
    <row r="541" spans="1:21" x14ac:dyDescent="0.25">
      <c r="A541" t="s">
        <v>95</v>
      </c>
      <c r="B541" t="s">
        <v>3331</v>
      </c>
      <c r="C541" s="120">
        <v>45778</v>
      </c>
      <c r="D541" t="s">
        <v>58</v>
      </c>
      <c r="E541" t="s">
        <v>354</v>
      </c>
      <c r="F541">
        <v>18</v>
      </c>
      <c r="G541" t="s">
        <v>498</v>
      </c>
      <c r="H541">
        <v>1</v>
      </c>
      <c r="I541" t="s">
        <v>499</v>
      </c>
      <c r="J541" t="s">
        <v>3816</v>
      </c>
      <c r="L541" t="s">
        <v>2836</v>
      </c>
      <c r="N541" t="s">
        <v>3817</v>
      </c>
      <c r="O541" t="s">
        <v>2830</v>
      </c>
      <c r="P541" t="s">
        <v>57</v>
      </c>
      <c r="Q541" t="s">
        <v>58</v>
      </c>
      <c r="R541" t="s">
        <v>2823</v>
      </c>
      <c r="S541" t="s">
        <v>2865</v>
      </c>
      <c r="T541" t="str">
        <f t="shared" si="8"/>
        <v>EE_18_01_5707p57.20</v>
      </c>
      <c r="U541" s="77">
        <f>VLOOKUP(T541,'3. Preventief onderhoud'!$K$7:$U$3003,2,FALSE)</f>
        <v>0</v>
      </c>
    </row>
    <row r="542" spans="1:21" x14ac:dyDescent="0.25">
      <c r="A542" t="s">
        <v>95</v>
      </c>
      <c r="B542" t="s">
        <v>3331</v>
      </c>
      <c r="C542" s="120">
        <v>45778</v>
      </c>
      <c r="D542" t="s">
        <v>58</v>
      </c>
      <c r="E542" t="s">
        <v>354</v>
      </c>
      <c r="F542">
        <v>18</v>
      </c>
      <c r="G542" t="s">
        <v>500</v>
      </c>
      <c r="H542">
        <v>1</v>
      </c>
      <c r="I542" t="s">
        <v>499</v>
      </c>
      <c r="J542" t="s">
        <v>3818</v>
      </c>
      <c r="L542" t="s">
        <v>2836</v>
      </c>
      <c r="N542" t="s">
        <v>3817</v>
      </c>
      <c r="O542" t="s">
        <v>2830</v>
      </c>
      <c r="P542" t="s">
        <v>57</v>
      </c>
      <c r="Q542" t="s">
        <v>58</v>
      </c>
      <c r="R542" t="s">
        <v>2823</v>
      </c>
      <c r="S542" t="s">
        <v>2865</v>
      </c>
      <c r="T542" t="str">
        <f t="shared" si="8"/>
        <v>Ee_18_01_5708p57.20</v>
      </c>
      <c r="U542" s="77">
        <f>VLOOKUP(T542,'3. Preventief onderhoud'!$K$7:$U$3003,2,FALSE)</f>
        <v>0</v>
      </c>
    </row>
    <row r="543" spans="1:21" x14ac:dyDescent="0.25">
      <c r="A543" t="s">
        <v>95</v>
      </c>
      <c r="B543" t="s">
        <v>3819</v>
      </c>
      <c r="C543" s="120">
        <v>45778</v>
      </c>
      <c r="D543" t="s">
        <v>58</v>
      </c>
      <c r="E543" t="s">
        <v>354</v>
      </c>
      <c r="F543">
        <v>18</v>
      </c>
      <c r="G543" t="s">
        <v>501</v>
      </c>
      <c r="H543">
        <v>1</v>
      </c>
      <c r="I543" t="s">
        <v>502</v>
      </c>
      <c r="J543" t="s">
        <v>3820</v>
      </c>
      <c r="K543" t="s">
        <v>3821</v>
      </c>
      <c r="L543" t="s">
        <v>2836</v>
      </c>
      <c r="M543" t="s">
        <v>3822</v>
      </c>
      <c r="N543" t="s">
        <v>3817</v>
      </c>
      <c r="O543" t="s">
        <v>2830</v>
      </c>
      <c r="P543" t="s">
        <v>57</v>
      </c>
      <c r="Q543" t="s">
        <v>58</v>
      </c>
      <c r="R543" t="s">
        <v>2823</v>
      </c>
      <c r="S543" t="s">
        <v>2865</v>
      </c>
      <c r="T543" t="str">
        <f t="shared" si="8"/>
        <v>EE_18_01_5709p57.20</v>
      </c>
      <c r="U543" s="77">
        <f>VLOOKUP(T543,'3. Preventief onderhoud'!$K$7:$U$3003,2,FALSE)</f>
        <v>0</v>
      </c>
    </row>
    <row r="544" spans="1:21" x14ac:dyDescent="0.25">
      <c r="A544" t="s">
        <v>95</v>
      </c>
      <c r="B544" t="s">
        <v>3823</v>
      </c>
      <c r="C544" s="120">
        <v>45778</v>
      </c>
      <c r="D544" t="s">
        <v>58</v>
      </c>
      <c r="E544" t="s">
        <v>354</v>
      </c>
      <c r="F544">
        <v>18</v>
      </c>
      <c r="G544" t="s">
        <v>504</v>
      </c>
      <c r="H544">
        <v>1</v>
      </c>
      <c r="I544" t="s">
        <v>505</v>
      </c>
      <c r="J544" t="s">
        <v>3824</v>
      </c>
      <c r="K544" t="s">
        <v>3825</v>
      </c>
      <c r="L544" t="s">
        <v>2836</v>
      </c>
      <c r="M544" t="s">
        <v>3822</v>
      </c>
      <c r="N544" t="s">
        <v>3817</v>
      </c>
      <c r="O544" t="s">
        <v>2830</v>
      </c>
      <c r="P544" t="s">
        <v>57</v>
      </c>
      <c r="Q544" t="s">
        <v>58</v>
      </c>
      <c r="R544" t="s">
        <v>2823</v>
      </c>
      <c r="S544" t="s">
        <v>2865</v>
      </c>
      <c r="T544" t="str">
        <f t="shared" si="8"/>
        <v>EE_18_01_5710p57.20</v>
      </c>
      <c r="U544" s="77">
        <f>VLOOKUP(T544,'3. Preventief onderhoud'!$K$7:$U$3003,2,FALSE)</f>
        <v>0</v>
      </c>
    </row>
    <row r="545" spans="1:21" x14ac:dyDescent="0.25">
      <c r="A545" t="s">
        <v>95</v>
      </c>
      <c r="B545" t="s">
        <v>3826</v>
      </c>
      <c r="C545" s="120">
        <v>45778</v>
      </c>
      <c r="D545" t="s">
        <v>58</v>
      </c>
      <c r="E545" t="s">
        <v>354</v>
      </c>
      <c r="F545">
        <v>18</v>
      </c>
      <c r="G545" t="s">
        <v>506</v>
      </c>
      <c r="H545">
        <v>1</v>
      </c>
      <c r="I545" t="s">
        <v>507</v>
      </c>
      <c r="J545" t="s">
        <v>3827</v>
      </c>
      <c r="K545" t="s">
        <v>3828</v>
      </c>
      <c r="L545" t="s">
        <v>2836</v>
      </c>
      <c r="M545" t="s">
        <v>3829</v>
      </c>
      <c r="N545" t="s">
        <v>3817</v>
      </c>
      <c r="O545" t="s">
        <v>2830</v>
      </c>
      <c r="P545" t="s">
        <v>57</v>
      </c>
      <c r="Q545" t="s">
        <v>58</v>
      </c>
      <c r="R545" t="s">
        <v>2823</v>
      </c>
      <c r="S545" t="s">
        <v>2865</v>
      </c>
      <c r="T545" t="str">
        <f t="shared" si="8"/>
        <v>EE_18_01_5715p57.20</v>
      </c>
      <c r="U545" s="77">
        <f>VLOOKUP(T545,'3. Preventief onderhoud'!$K$7:$U$3003,2,FALSE)</f>
        <v>0</v>
      </c>
    </row>
    <row r="546" spans="1:21" x14ac:dyDescent="0.25">
      <c r="A546" t="s">
        <v>95</v>
      </c>
      <c r="B546" t="s">
        <v>3830</v>
      </c>
      <c r="C546" s="120">
        <v>45778</v>
      </c>
      <c r="D546" t="s">
        <v>58</v>
      </c>
      <c r="E546" t="s">
        <v>354</v>
      </c>
      <c r="F546">
        <v>18</v>
      </c>
      <c r="G546" t="s">
        <v>508</v>
      </c>
      <c r="H546">
        <v>1</v>
      </c>
      <c r="I546" t="s">
        <v>509</v>
      </c>
      <c r="J546" t="s">
        <v>3831</v>
      </c>
      <c r="K546" t="s">
        <v>3832</v>
      </c>
      <c r="L546" t="s">
        <v>2836</v>
      </c>
      <c r="M546" t="s">
        <v>3829</v>
      </c>
      <c r="N546" t="s">
        <v>3817</v>
      </c>
      <c r="O546" t="s">
        <v>2830</v>
      </c>
      <c r="P546" t="s">
        <v>57</v>
      </c>
      <c r="Q546" t="s">
        <v>58</v>
      </c>
      <c r="R546" t="s">
        <v>2823</v>
      </c>
      <c r="S546" t="s">
        <v>2865</v>
      </c>
      <c r="T546" t="str">
        <f t="shared" si="8"/>
        <v>EE_18_01_5716p57.20</v>
      </c>
      <c r="U546" s="77">
        <f>VLOOKUP(T546,'3. Preventief onderhoud'!$K$7:$U$3003,2,FALSE)</f>
        <v>0</v>
      </c>
    </row>
    <row r="547" spans="1:21" x14ac:dyDescent="0.25">
      <c r="A547" t="s">
        <v>95</v>
      </c>
      <c r="B547" t="s">
        <v>3354</v>
      </c>
      <c r="C547" s="120">
        <v>45778</v>
      </c>
      <c r="D547" t="s">
        <v>58</v>
      </c>
      <c r="E547" t="s">
        <v>354</v>
      </c>
      <c r="F547">
        <v>18</v>
      </c>
      <c r="G547" t="s">
        <v>510</v>
      </c>
      <c r="H547">
        <v>1</v>
      </c>
      <c r="I547" t="s">
        <v>511</v>
      </c>
      <c r="J547" t="s">
        <v>3833</v>
      </c>
      <c r="K547" t="s">
        <v>3834</v>
      </c>
      <c r="L547" t="s">
        <v>2836</v>
      </c>
      <c r="M547" t="s">
        <v>3822</v>
      </c>
      <c r="N547" t="s">
        <v>3817</v>
      </c>
      <c r="O547" t="s">
        <v>2830</v>
      </c>
      <c r="P547" t="s">
        <v>57</v>
      </c>
      <c r="Q547" t="s">
        <v>58</v>
      </c>
      <c r="R547" t="s">
        <v>2823</v>
      </c>
      <c r="S547" t="s">
        <v>2865</v>
      </c>
      <c r="T547" t="str">
        <f t="shared" si="8"/>
        <v>EE_18_01_5717p57.20</v>
      </c>
      <c r="U547" s="77">
        <f>VLOOKUP(T547,'3. Preventief onderhoud'!$K$7:$U$3003,2,FALSE)</f>
        <v>0</v>
      </c>
    </row>
    <row r="548" spans="1:21" x14ac:dyDescent="0.25">
      <c r="A548" t="s">
        <v>95</v>
      </c>
      <c r="B548" t="s">
        <v>3354</v>
      </c>
      <c r="C548" s="120">
        <v>45778</v>
      </c>
      <c r="D548" t="s">
        <v>58</v>
      </c>
      <c r="E548" t="s">
        <v>354</v>
      </c>
      <c r="F548">
        <v>18</v>
      </c>
      <c r="G548" t="s">
        <v>512</v>
      </c>
      <c r="H548">
        <v>1</v>
      </c>
      <c r="I548" t="s">
        <v>513</v>
      </c>
      <c r="J548" t="s">
        <v>3835</v>
      </c>
      <c r="K548" t="s">
        <v>3836</v>
      </c>
      <c r="L548" t="s">
        <v>2836</v>
      </c>
      <c r="M548" t="s">
        <v>3822</v>
      </c>
      <c r="N548" t="s">
        <v>3817</v>
      </c>
      <c r="O548" t="s">
        <v>2830</v>
      </c>
      <c r="P548" t="s">
        <v>57</v>
      </c>
      <c r="Q548" t="s">
        <v>58</v>
      </c>
      <c r="R548" t="s">
        <v>2823</v>
      </c>
      <c r="S548" t="s">
        <v>2865</v>
      </c>
      <c r="T548" t="str">
        <f t="shared" si="8"/>
        <v>EE_18_01_5718p57.20</v>
      </c>
      <c r="U548" s="77">
        <f>VLOOKUP(T548,'3. Preventief onderhoud'!$K$7:$U$3003,2,FALSE)</f>
        <v>0</v>
      </c>
    </row>
    <row r="549" spans="1:21" x14ac:dyDescent="0.25">
      <c r="A549" t="s">
        <v>95</v>
      </c>
      <c r="B549" t="s">
        <v>3837</v>
      </c>
      <c r="C549" s="120">
        <v>45778</v>
      </c>
      <c r="D549" t="s">
        <v>58</v>
      </c>
      <c r="E549" t="s">
        <v>354</v>
      </c>
      <c r="F549">
        <v>18</v>
      </c>
      <c r="G549" t="s">
        <v>514</v>
      </c>
      <c r="H549">
        <v>1</v>
      </c>
      <c r="I549" t="s">
        <v>515</v>
      </c>
      <c r="J549" t="s">
        <v>3838</v>
      </c>
      <c r="K549" t="s">
        <v>3839</v>
      </c>
      <c r="L549" t="s">
        <v>2836</v>
      </c>
      <c r="M549" t="s">
        <v>3822</v>
      </c>
      <c r="N549" t="s">
        <v>3817</v>
      </c>
      <c r="O549" t="s">
        <v>2830</v>
      </c>
      <c r="P549" t="s">
        <v>57</v>
      </c>
      <c r="Q549" t="s">
        <v>58</v>
      </c>
      <c r="R549" t="s">
        <v>2823</v>
      </c>
      <c r="S549" t="s">
        <v>2865</v>
      </c>
      <c r="T549" t="str">
        <f t="shared" si="8"/>
        <v>EE_18_01_5719p57.20</v>
      </c>
      <c r="U549" s="77">
        <f>VLOOKUP(T549,'3. Preventief onderhoud'!$K$7:$U$3003,2,FALSE)</f>
        <v>0</v>
      </c>
    </row>
    <row r="550" spans="1:21" x14ac:dyDescent="0.25">
      <c r="A550" t="s">
        <v>95</v>
      </c>
      <c r="B550" t="s">
        <v>3840</v>
      </c>
      <c r="C550" s="120">
        <v>45778</v>
      </c>
      <c r="D550" t="s">
        <v>58</v>
      </c>
      <c r="E550" t="s">
        <v>354</v>
      </c>
      <c r="F550">
        <v>18</v>
      </c>
      <c r="G550" t="s">
        <v>516</v>
      </c>
      <c r="H550">
        <v>1</v>
      </c>
      <c r="I550" t="s">
        <v>517</v>
      </c>
      <c r="J550" t="s">
        <v>3841</v>
      </c>
      <c r="K550" t="s">
        <v>3842</v>
      </c>
      <c r="L550" t="s">
        <v>2836</v>
      </c>
      <c r="M550" t="s">
        <v>3829</v>
      </c>
      <c r="N550" t="s">
        <v>3817</v>
      </c>
      <c r="O550" t="s">
        <v>2830</v>
      </c>
      <c r="P550" t="s">
        <v>57</v>
      </c>
      <c r="Q550" t="s">
        <v>58</v>
      </c>
      <c r="R550" t="s">
        <v>2823</v>
      </c>
      <c r="S550" t="s">
        <v>2865</v>
      </c>
      <c r="T550" t="str">
        <f t="shared" si="8"/>
        <v>EE_18_01_5720p57.20</v>
      </c>
      <c r="U550" s="77">
        <f>VLOOKUP(T550,'3. Preventief onderhoud'!$K$7:$U$3003,2,FALSE)</f>
        <v>0</v>
      </c>
    </row>
    <row r="551" spans="1:21" x14ac:dyDescent="0.25">
      <c r="A551" t="s">
        <v>95</v>
      </c>
      <c r="B551" t="s">
        <v>3755</v>
      </c>
      <c r="C551" s="120">
        <v>45778</v>
      </c>
      <c r="D551" t="s">
        <v>58</v>
      </c>
      <c r="E551" t="s">
        <v>354</v>
      </c>
      <c r="F551">
        <v>18</v>
      </c>
      <c r="G551" t="s">
        <v>518</v>
      </c>
      <c r="H551">
        <v>1</v>
      </c>
      <c r="I551" t="s">
        <v>519</v>
      </c>
      <c r="J551" t="s">
        <v>3843</v>
      </c>
      <c r="L551" t="s">
        <v>2836</v>
      </c>
      <c r="N551" t="s">
        <v>3817</v>
      </c>
      <c r="O551" t="s">
        <v>2830</v>
      </c>
      <c r="P551" t="s">
        <v>57</v>
      </c>
      <c r="Q551" t="s">
        <v>58</v>
      </c>
      <c r="R551" t="s">
        <v>2823</v>
      </c>
      <c r="S551" t="s">
        <v>2865</v>
      </c>
      <c r="T551" t="str">
        <f t="shared" si="8"/>
        <v>EE_18_01_5723p57.20</v>
      </c>
      <c r="U551" s="77">
        <f>VLOOKUP(T551,'3. Preventief onderhoud'!$K$7:$U$3003,2,FALSE)</f>
        <v>0</v>
      </c>
    </row>
    <row r="552" spans="1:21" x14ac:dyDescent="0.25">
      <c r="A552" t="s">
        <v>95</v>
      </c>
      <c r="B552" t="s">
        <v>3392</v>
      </c>
      <c r="C552" s="120">
        <v>45778</v>
      </c>
      <c r="D552" t="s">
        <v>58</v>
      </c>
      <c r="E552" t="s">
        <v>354</v>
      </c>
      <c r="F552">
        <v>18</v>
      </c>
      <c r="G552" t="s">
        <v>520</v>
      </c>
      <c r="H552">
        <v>1</v>
      </c>
      <c r="I552" t="s">
        <v>426</v>
      </c>
      <c r="J552" t="s">
        <v>3844</v>
      </c>
      <c r="L552" t="s">
        <v>2836</v>
      </c>
      <c r="N552" t="s">
        <v>3817</v>
      </c>
      <c r="O552" t="s">
        <v>2830</v>
      </c>
      <c r="P552" t="s">
        <v>57</v>
      </c>
      <c r="Q552" t="s">
        <v>58</v>
      </c>
      <c r="R552" t="s">
        <v>2823</v>
      </c>
      <c r="S552" t="s">
        <v>2865</v>
      </c>
      <c r="T552" t="str">
        <f t="shared" si="8"/>
        <v>EE_18001_5701p57.20</v>
      </c>
      <c r="U552" s="77">
        <f>VLOOKUP(T552,'3. Preventief onderhoud'!$K$7:$U$3003,2,FALSE)</f>
        <v>0</v>
      </c>
    </row>
    <row r="553" spans="1:21" x14ac:dyDescent="0.25">
      <c r="A553" t="s">
        <v>95</v>
      </c>
      <c r="C553" s="120">
        <v>45778</v>
      </c>
      <c r="D553" t="s">
        <v>58</v>
      </c>
      <c r="E553" t="s">
        <v>354</v>
      </c>
      <c r="F553">
        <v>18</v>
      </c>
      <c r="G553" t="s">
        <v>521</v>
      </c>
      <c r="H553">
        <v>1</v>
      </c>
      <c r="I553" t="s">
        <v>522</v>
      </c>
      <c r="J553" t="s">
        <v>3845</v>
      </c>
      <c r="K553" t="s">
        <v>3846</v>
      </c>
      <c r="L553" t="s">
        <v>2836</v>
      </c>
      <c r="M553" t="s">
        <v>3847</v>
      </c>
      <c r="N553" t="s">
        <v>3817</v>
      </c>
      <c r="O553" t="s">
        <v>2830</v>
      </c>
      <c r="P553" t="s">
        <v>57</v>
      </c>
      <c r="Q553" t="s">
        <v>58</v>
      </c>
      <c r="R553" t="s">
        <v>2823</v>
      </c>
      <c r="S553" t="s">
        <v>2865</v>
      </c>
      <c r="T553" t="str">
        <f t="shared" si="8"/>
        <v>EE_18001_5702p57.20</v>
      </c>
      <c r="U553" s="77">
        <f>VLOOKUP(T553,'3. Preventief onderhoud'!$K$7:$U$3003,2,FALSE)</f>
        <v>0</v>
      </c>
    </row>
    <row r="554" spans="1:21" x14ac:dyDescent="0.25">
      <c r="A554" t="s">
        <v>95</v>
      </c>
      <c r="B554" t="s">
        <v>3392</v>
      </c>
      <c r="C554" s="120">
        <v>45778</v>
      </c>
      <c r="D554" t="s">
        <v>58</v>
      </c>
      <c r="E554" t="s">
        <v>354</v>
      </c>
      <c r="F554">
        <v>18</v>
      </c>
      <c r="G554" t="s">
        <v>523</v>
      </c>
      <c r="H554">
        <v>1</v>
      </c>
      <c r="I554" t="s">
        <v>426</v>
      </c>
      <c r="J554" t="s">
        <v>3848</v>
      </c>
      <c r="L554" t="s">
        <v>2836</v>
      </c>
      <c r="N554" t="s">
        <v>3817</v>
      </c>
      <c r="O554" t="s">
        <v>2830</v>
      </c>
      <c r="P554" t="s">
        <v>57</v>
      </c>
      <c r="Q554" t="s">
        <v>58</v>
      </c>
      <c r="R554" t="s">
        <v>2823</v>
      </c>
      <c r="S554" t="s">
        <v>2865</v>
      </c>
      <c r="T554" t="str">
        <f t="shared" si="8"/>
        <v>EE_18001_5703p57.20</v>
      </c>
      <c r="U554" s="77">
        <f>VLOOKUP(T554,'3. Preventief onderhoud'!$K$7:$U$3003,2,FALSE)</f>
        <v>0</v>
      </c>
    </row>
    <row r="555" spans="1:21" x14ac:dyDescent="0.25">
      <c r="A555" t="s">
        <v>95</v>
      </c>
      <c r="B555" t="s">
        <v>3392</v>
      </c>
      <c r="C555" s="120">
        <v>45778</v>
      </c>
      <c r="D555" t="s">
        <v>58</v>
      </c>
      <c r="E555" t="s">
        <v>354</v>
      </c>
      <c r="F555">
        <v>18</v>
      </c>
      <c r="G555" t="s">
        <v>524</v>
      </c>
      <c r="H555">
        <v>1</v>
      </c>
      <c r="I555" t="s">
        <v>426</v>
      </c>
      <c r="J555" t="s">
        <v>3849</v>
      </c>
      <c r="L555" t="s">
        <v>2836</v>
      </c>
      <c r="N555" t="s">
        <v>3817</v>
      </c>
      <c r="O555" t="s">
        <v>2830</v>
      </c>
      <c r="P555" t="s">
        <v>57</v>
      </c>
      <c r="Q555" t="s">
        <v>58</v>
      </c>
      <c r="R555" t="s">
        <v>2823</v>
      </c>
      <c r="S555" t="s">
        <v>2865</v>
      </c>
      <c r="T555" t="str">
        <f t="shared" si="8"/>
        <v>EE_18001_5704p57.20</v>
      </c>
      <c r="U555" s="77">
        <f>VLOOKUP(T555,'3. Preventief onderhoud'!$K$7:$U$3003,2,FALSE)</f>
        <v>0</v>
      </c>
    </row>
    <row r="556" spans="1:21" x14ac:dyDescent="0.25">
      <c r="A556" t="s">
        <v>95</v>
      </c>
      <c r="C556" s="120">
        <v>45778</v>
      </c>
      <c r="D556" t="s">
        <v>58</v>
      </c>
      <c r="E556" t="s">
        <v>354</v>
      </c>
      <c r="F556">
        <v>18</v>
      </c>
      <c r="G556" t="s">
        <v>525</v>
      </c>
      <c r="H556">
        <v>1</v>
      </c>
      <c r="I556" t="s">
        <v>526</v>
      </c>
      <c r="J556" t="s">
        <v>3850</v>
      </c>
      <c r="K556" t="s">
        <v>3851</v>
      </c>
      <c r="L556" t="s">
        <v>2836</v>
      </c>
      <c r="M556" t="s">
        <v>3852</v>
      </c>
      <c r="N556" t="s">
        <v>3817</v>
      </c>
      <c r="O556" t="s">
        <v>2830</v>
      </c>
      <c r="P556" t="s">
        <v>57</v>
      </c>
      <c r="Q556" t="s">
        <v>58</v>
      </c>
      <c r="R556" t="s">
        <v>2823</v>
      </c>
      <c r="S556" t="s">
        <v>2865</v>
      </c>
      <c r="T556" t="str">
        <f t="shared" si="8"/>
        <v>EE_18001_5705p57.20</v>
      </c>
      <c r="U556" s="77">
        <f>VLOOKUP(T556,'3. Preventief onderhoud'!$K$7:$U$3003,2,FALSE)</f>
        <v>0</v>
      </c>
    </row>
    <row r="557" spans="1:21" x14ac:dyDescent="0.25">
      <c r="A557" t="s">
        <v>95</v>
      </c>
      <c r="C557" s="120">
        <v>45778</v>
      </c>
      <c r="D557" t="s">
        <v>58</v>
      </c>
      <c r="E557" t="s">
        <v>354</v>
      </c>
      <c r="F557">
        <v>18</v>
      </c>
      <c r="G557" t="s">
        <v>527</v>
      </c>
      <c r="H557">
        <v>1</v>
      </c>
      <c r="I557" t="s">
        <v>528</v>
      </c>
      <c r="J557" t="s">
        <v>3853</v>
      </c>
      <c r="K557" t="s">
        <v>3854</v>
      </c>
      <c r="L557" t="s">
        <v>2836</v>
      </c>
      <c r="M557" t="s">
        <v>3852</v>
      </c>
      <c r="N557" t="s">
        <v>3817</v>
      </c>
      <c r="O557" t="s">
        <v>2830</v>
      </c>
      <c r="P557" t="s">
        <v>57</v>
      </c>
      <c r="Q557" t="s">
        <v>58</v>
      </c>
      <c r="R557" t="s">
        <v>2823</v>
      </c>
      <c r="S557" t="s">
        <v>2865</v>
      </c>
      <c r="T557" t="str">
        <f t="shared" si="8"/>
        <v>EE_18001_5706p57.20</v>
      </c>
      <c r="U557" s="77">
        <f>VLOOKUP(T557,'3. Preventief onderhoud'!$K$7:$U$3003,2,FALSE)</f>
        <v>0</v>
      </c>
    </row>
    <row r="558" spans="1:21" x14ac:dyDescent="0.25">
      <c r="A558" t="s">
        <v>95</v>
      </c>
      <c r="C558" s="120">
        <v>45778</v>
      </c>
      <c r="D558" t="s">
        <v>58</v>
      </c>
      <c r="E558" t="s">
        <v>354</v>
      </c>
      <c r="F558">
        <v>18</v>
      </c>
      <c r="G558" t="s">
        <v>529</v>
      </c>
      <c r="H558">
        <v>1</v>
      </c>
      <c r="I558" t="s">
        <v>530</v>
      </c>
      <c r="J558" t="s">
        <v>3855</v>
      </c>
      <c r="K558" t="s">
        <v>3856</v>
      </c>
      <c r="L558" t="s">
        <v>2836</v>
      </c>
      <c r="M558" t="s">
        <v>3822</v>
      </c>
      <c r="N558" t="s">
        <v>3817</v>
      </c>
      <c r="O558" t="s">
        <v>2830</v>
      </c>
      <c r="P558" t="s">
        <v>57</v>
      </c>
      <c r="Q558" t="s">
        <v>58</v>
      </c>
      <c r="R558" t="s">
        <v>2823</v>
      </c>
      <c r="S558" t="s">
        <v>2865</v>
      </c>
      <c r="T558" t="str">
        <f t="shared" si="8"/>
        <v>EE_18001_5707p57.20</v>
      </c>
      <c r="U558" s="77">
        <f>VLOOKUP(T558,'3. Preventief onderhoud'!$K$7:$U$3003,2,FALSE)</f>
        <v>0</v>
      </c>
    </row>
    <row r="559" spans="1:21" x14ac:dyDescent="0.25">
      <c r="A559" t="s">
        <v>95</v>
      </c>
      <c r="C559" s="120">
        <v>45778</v>
      </c>
      <c r="D559" t="s">
        <v>58</v>
      </c>
      <c r="E559" t="s">
        <v>354</v>
      </c>
      <c r="F559">
        <v>18</v>
      </c>
      <c r="G559" t="s">
        <v>531</v>
      </c>
      <c r="H559">
        <v>1</v>
      </c>
      <c r="I559" t="s">
        <v>532</v>
      </c>
      <c r="J559" t="s">
        <v>3857</v>
      </c>
      <c r="K559" t="s">
        <v>3858</v>
      </c>
      <c r="L559" t="s">
        <v>2836</v>
      </c>
      <c r="M559" t="s">
        <v>3822</v>
      </c>
      <c r="N559" t="s">
        <v>3817</v>
      </c>
      <c r="O559" t="s">
        <v>2830</v>
      </c>
      <c r="P559" t="s">
        <v>57</v>
      </c>
      <c r="Q559" t="s">
        <v>58</v>
      </c>
      <c r="R559" t="s">
        <v>2823</v>
      </c>
      <c r="S559" t="s">
        <v>2865</v>
      </c>
      <c r="T559" t="str">
        <f t="shared" si="8"/>
        <v>EE_18001_5708p57.20</v>
      </c>
      <c r="U559" s="77">
        <f>VLOOKUP(T559,'3. Preventief onderhoud'!$K$7:$U$3003,2,FALSE)</f>
        <v>0</v>
      </c>
    </row>
    <row r="560" spans="1:21" x14ac:dyDescent="0.25">
      <c r="A560" t="s">
        <v>95</v>
      </c>
      <c r="C560" s="120">
        <v>45778</v>
      </c>
      <c r="D560" t="s">
        <v>58</v>
      </c>
      <c r="E560" t="s">
        <v>354</v>
      </c>
      <c r="F560">
        <v>18</v>
      </c>
      <c r="G560" t="s">
        <v>533</v>
      </c>
      <c r="H560">
        <v>1</v>
      </c>
      <c r="I560" t="s">
        <v>534</v>
      </c>
      <c r="J560" t="s">
        <v>3859</v>
      </c>
      <c r="K560" t="s">
        <v>3860</v>
      </c>
      <c r="L560" t="s">
        <v>2836</v>
      </c>
      <c r="M560" t="s">
        <v>3847</v>
      </c>
      <c r="N560" t="s">
        <v>3817</v>
      </c>
      <c r="O560" t="s">
        <v>2830</v>
      </c>
      <c r="P560" t="s">
        <v>57</v>
      </c>
      <c r="Q560" t="s">
        <v>58</v>
      </c>
      <c r="R560" t="s">
        <v>2823</v>
      </c>
      <c r="S560" t="s">
        <v>2865</v>
      </c>
      <c r="T560" t="str">
        <f t="shared" si="8"/>
        <v>EE_18001_5711p57.20</v>
      </c>
      <c r="U560" s="77">
        <f>VLOOKUP(T560,'3. Preventief onderhoud'!$K$7:$U$3003,2,FALSE)</f>
        <v>0</v>
      </c>
    </row>
    <row r="561" spans="1:21" x14ac:dyDescent="0.25">
      <c r="A561" t="s">
        <v>95</v>
      </c>
      <c r="C561" s="120">
        <v>45778</v>
      </c>
      <c r="D561" t="s">
        <v>58</v>
      </c>
      <c r="E561" t="s">
        <v>354</v>
      </c>
      <c r="F561">
        <v>18</v>
      </c>
      <c r="G561" t="s">
        <v>535</v>
      </c>
      <c r="H561">
        <v>1</v>
      </c>
      <c r="I561" t="s">
        <v>536</v>
      </c>
      <c r="J561" t="s">
        <v>3861</v>
      </c>
      <c r="K561" t="s">
        <v>3862</v>
      </c>
      <c r="L561" t="s">
        <v>2836</v>
      </c>
      <c r="M561" t="s">
        <v>3829</v>
      </c>
      <c r="N561" t="s">
        <v>3817</v>
      </c>
      <c r="O561" t="s">
        <v>2830</v>
      </c>
      <c r="P561" t="s">
        <v>57</v>
      </c>
      <c r="Q561" t="s">
        <v>58</v>
      </c>
      <c r="R561" t="s">
        <v>2823</v>
      </c>
      <c r="S561" t="s">
        <v>2865</v>
      </c>
      <c r="T561" t="str">
        <f t="shared" si="8"/>
        <v>EE_18001_5712p57.20</v>
      </c>
      <c r="U561" s="77">
        <f>VLOOKUP(T561,'3. Preventief onderhoud'!$K$7:$U$3003,2,FALSE)</f>
        <v>0</v>
      </c>
    </row>
    <row r="562" spans="1:21" x14ac:dyDescent="0.25">
      <c r="A562" t="s">
        <v>95</v>
      </c>
      <c r="C562" s="120">
        <v>45778</v>
      </c>
      <c r="D562" t="s">
        <v>58</v>
      </c>
      <c r="E562" t="s">
        <v>354</v>
      </c>
      <c r="F562">
        <v>18</v>
      </c>
      <c r="G562" t="s">
        <v>537</v>
      </c>
      <c r="H562">
        <v>1</v>
      </c>
      <c r="I562" t="s">
        <v>538</v>
      </c>
      <c r="J562" t="s">
        <v>3863</v>
      </c>
      <c r="K562" t="s">
        <v>3864</v>
      </c>
      <c r="L562" t="s">
        <v>2836</v>
      </c>
      <c r="M562" t="s">
        <v>3852</v>
      </c>
      <c r="N562" t="s">
        <v>3817</v>
      </c>
      <c r="O562" t="s">
        <v>2830</v>
      </c>
      <c r="P562" t="s">
        <v>57</v>
      </c>
      <c r="Q562" t="s">
        <v>58</v>
      </c>
      <c r="R562" t="s">
        <v>2823</v>
      </c>
      <c r="S562" t="s">
        <v>2865</v>
      </c>
      <c r="T562" t="str">
        <f t="shared" si="8"/>
        <v>EE_18001_5713p57.20</v>
      </c>
      <c r="U562" s="77">
        <f>VLOOKUP(T562,'3. Preventief onderhoud'!$K$7:$U$3003,2,FALSE)</f>
        <v>0</v>
      </c>
    </row>
    <row r="563" spans="1:21" x14ac:dyDescent="0.25">
      <c r="A563" t="s">
        <v>95</v>
      </c>
      <c r="B563" t="s">
        <v>3784</v>
      </c>
      <c r="C563" s="120">
        <v>45778</v>
      </c>
      <c r="D563" t="s">
        <v>58</v>
      </c>
      <c r="E563" t="s">
        <v>354</v>
      </c>
      <c r="F563">
        <v>18</v>
      </c>
      <c r="G563" t="s">
        <v>539</v>
      </c>
      <c r="H563">
        <v>1</v>
      </c>
      <c r="I563" t="s">
        <v>540</v>
      </c>
      <c r="J563" t="s">
        <v>3865</v>
      </c>
      <c r="K563" t="s">
        <v>3866</v>
      </c>
      <c r="L563" t="s">
        <v>2836</v>
      </c>
      <c r="M563" t="s">
        <v>3822</v>
      </c>
      <c r="N563" t="s">
        <v>3817</v>
      </c>
      <c r="O563" t="s">
        <v>2830</v>
      </c>
      <c r="P563" t="s">
        <v>57</v>
      </c>
      <c r="Q563" t="s">
        <v>58</v>
      </c>
      <c r="R563" t="s">
        <v>2823</v>
      </c>
      <c r="S563" t="s">
        <v>2865</v>
      </c>
      <c r="T563" t="str">
        <f t="shared" si="8"/>
        <v>EE_18001_5714p57.20</v>
      </c>
      <c r="U563" s="77">
        <f>VLOOKUP(T563,'3. Preventief onderhoud'!$K$7:$U$3003,2,FALSE)</f>
        <v>0</v>
      </c>
    </row>
    <row r="564" spans="1:21" x14ac:dyDescent="0.25">
      <c r="C564" s="120">
        <v>45778</v>
      </c>
      <c r="D564" t="s">
        <v>44</v>
      </c>
      <c r="E564" t="s">
        <v>575</v>
      </c>
      <c r="F564">
        <v>0</v>
      </c>
      <c r="G564" t="s">
        <v>1465</v>
      </c>
      <c r="H564">
        <v>1</v>
      </c>
      <c r="I564" t="s">
        <v>1454</v>
      </c>
      <c r="L564" t="s">
        <v>2856</v>
      </c>
      <c r="N564" t="s">
        <v>2966</v>
      </c>
      <c r="O564" t="s">
        <v>2830</v>
      </c>
      <c r="P564" t="s">
        <v>43</v>
      </c>
      <c r="Q564" t="s">
        <v>44</v>
      </c>
      <c r="R564" t="s">
        <v>2823</v>
      </c>
      <c r="T564" t="str">
        <f t="shared" si="8"/>
        <v>EG_00_18_5701p57.11</v>
      </c>
      <c r="U564" s="77">
        <f>VLOOKUP(T564,'3. Preventief onderhoud'!$K$7:$U$3003,2,FALSE)</f>
        <v>0</v>
      </c>
    </row>
    <row r="565" spans="1:21" x14ac:dyDescent="0.25">
      <c r="A565" t="s">
        <v>95</v>
      </c>
      <c r="C565" s="120">
        <v>45778</v>
      </c>
      <c r="D565" t="s">
        <v>44</v>
      </c>
      <c r="E565" t="s">
        <v>612</v>
      </c>
      <c r="F565">
        <v>0</v>
      </c>
      <c r="G565" t="s">
        <v>1528</v>
      </c>
      <c r="H565">
        <v>1</v>
      </c>
      <c r="I565" t="s">
        <v>1529</v>
      </c>
      <c r="N565" t="s">
        <v>3050</v>
      </c>
      <c r="O565" t="s">
        <v>3051</v>
      </c>
      <c r="P565" t="s">
        <v>43</v>
      </c>
      <c r="Q565" t="s">
        <v>44</v>
      </c>
      <c r="R565" t="s">
        <v>2823</v>
      </c>
      <c r="S565" t="s">
        <v>3052</v>
      </c>
      <c r="T565" t="str">
        <f t="shared" si="8"/>
        <v>GK_00_36_5702p57.11</v>
      </c>
      <c r="U565" s="77">
        <f>VLOOKUP(T565,'3. Preventief onderhoud'!$K$7:$U$3003,2,FALSE)</f>
        <v>0</v>
      </c>
    </row>
    <row r="566" spans="1:21" x14ac:dyDescent="0.25">
      <c r="A566" t="s">
        <v>95</v>
      </c>
      <c r="B566" t="s">
        <v>3867</v>
      </c>
      <c r="C566" s="120">
        <v>45778</v>
      </c>
      <c r="D566" t="s">
        <v>61</v>
      </c>
      <c r="E566" t="s">
        <v>626</v>
      </c>
      <c r="F566">
        <v>2</v>
      </c>
      <c r="G566" t="s">
        <v>627</v>
      </c>
      <c r="H566">
        <v>1</v>
      </c>
      <c r="I566" t="s">
        <v>628</v>
      </c>
      <c r="J566" t="s">
        <v>3868</v>
      </c>
      <c r="K566" t="s">
        <v>3868</v>
      </c>
      <c r="L566" t="s">
        <v>3869</v>
      </c>
      <c r="M566" t="s">
        <v>3870</v>
      </c>
      <c r="N566" t="s">
        <v>3871</v>
      </c>
      <c r="O566" t="s">
        <v>2880</v>
      </c>
      <c r="P566" t="s">
        <v>60</v>
      </c>
      <c r="Q566" t="s">
        <v>61</v>
      </c>
      <c r="R566" t="s">
        <v>2823</v>
      </c>
      <c r="S566" t="s">
        <v>2865</v>
      </c>
      <c r="T566" t="str">
        <f t="shared" si="8"/>
        <v>KP_02812_5701p57.21</v>
      </c>
      <c r="U566" s="77">
        <f>VLOOKUP(T566,'3. Preventief onderhoud'!$K$7:$U$3003,2,FALSE)</f>
        <v>0</v>
      </c>
    </row>
    <row r="567" spans="1:21" x14ac:dyDescent="0.25">
      <c r="A567" t="s">
        <v>112</v>
      </c>
      <c r="B567" t="s">
        <v>3872</v>
      </c>
      <c r="C567" s="120">
        <v>45778</v>
      </c>
      <c r="D567" t="s">
        <v>61</v>
      </c>
      <c r="E567" t="s">
        <v>626</v>
      </c>
      <c r="F567" t="s">
        <v>88</v>
      </c>
      <c r="G567" t="s">
        <v>630</v>
      </c>
      <c r="H567">
        <v>1</v>
      </c>
      <c r="I567" t="s">
        <v>631</v>
      </c>
      <c r="J567" t="s">
        <v>3868</v>
      </c>
      <c r="K567" t="s">
        <v>3868</v>
      </c>
      <c r="L567" t="s">
        <v>3869</v>
      </c>
      <c r="M567" t="s">
        <v>3870</v>
      </c>
      <c r="O567" t="s">
        <v>2880</v>
      </c>
      <c r="P567" t="s">
        <v>60</v>
      </c>
      <c r="Q567" t="s">
        <v>61</v>
      </c>
      <c r="R567" t="s">
        <v>2823</v>
      </c>
      <c r="S567" t="s">
        <v>2865</v>
      </c>
      <c r="T567" t="str">
        <f t="shared" si="8"/>
        <v>KP_DXXXX_5701p57.21</v>
      </c>
      <c r="U567" s="77">
        <f>VLOOKUP(T567,'3. Preventief onderhoud'!$K$7:$U$3003,2,FALSE)</f>
        <v>0</v>
      </c>
    </row>
    <row r="568" spans="1:21" x14ac:dyDescent="0.25">
      <c r="A568" t="s">
        <v>604</v>
      </c>
      <c r="B568" t="s">
        <v>641</v>
      </c>
      <c r="C568" s="120">
        <v>45778</v>
      </c>
      <c r="D568" t="s">
        <v>61</v>
      </c>
      <c r="E568" t="s">
        <v>638</v>
      </c>
      <c r="F568">
        <v>7</v>
      </c>
      <c r="G568" t="s">
        <v>639</v>
      </c>
      <c r="H568">
        <v>1</v>
      </c>
      <c r="I568" t="s">
        <v>640</v>
      </c>
      <c r="J568" t="s">
        <v>3873</v>
      </c>
      <c r="K568" t="s">
        <v>3874</v>
      </c>
      <c r="L568" t="s">
        <v>3127</v>
      </c>
      <c r="M568" t="s">
        <v>3875</v>
      </c>
      <c r="N568" t="s">
        <v>3876</v>
      </c>
      <c r="O568" t="s">
        <v>2887</v>
      </c>
      <c r="P568" t="s">
        <v>60</v>
      </c>
      <c r="Q568" t="s">
        <v>61</v>
      </c>
      <c r="R568" t="s">
        <v>2823</v>
      </c>
      <c r="T568" t="str">
        <f t="shared" si="8"/>
        <v>NA_07_12_5701p57.21</v>
      </c>
      <c r="U568" s="77">
        <f>VLOOKUP(T568,'3. Preventief onderhoud'!$K$7:$U$3003,2,FALSE)</f>
        <v>0</v>
      </c>
    </row>
    <row r="569" spans="1:21" x14ac:dyDescent="0.25">
      <c r="A569" t="s">
        <v>604</v>
      </c>
      <c r="B569" t="s">
        <v>641</v>
      </c>
      <c r="C569" s="120">
        <v>45778</v>
      </c>
      <c r="D569" t="s">
        <v>61</v>
      </c>
      <c r="E569" t="s">
        <v>638</v>
      </c>
      <c r="F569">
        <v>7</v>
      </c>
      <c r="G569" t="s">
        <v>642</v>
      </c>
      <c r="H569">
        <v>1</v>
      </c>
      <c r="I569" t="s">
        <v>643</v>
      </c>
      <c r="J569" t="s">
        <v>3877</v>
      </c>
      <c r="K569" t="s">
        <v>3878</v>
      </c>
      <c r="L569" t="s">
        <v>3127</v>
      </c>
      <c r="M569" t="s">
        <v>3879</v>
      </c>
      <c r="N569" t="s">
        <v>3876</v>
      </c>
      <c r="O569" t="s">
        <v>2887</v>
      </c>
      <c r="P569" t="s">
        <v>60</v>
      </c>
      <c r="Q569" t="s">
        <v>61</v>
      </c>
      <c r="R569" t="s">
        <v>2823</v>
      </c>
      <c r="T569" t="str">
        <f t="shared" si="8"/>
        <v>NA_07_12_5702p57.21</v>
      </c>
      <c r="U569" s="77">
        <f>VLOOKUP(T569,'3. Preventief onderhoud'!$K$7:$U$3003,2,FALSE)</f>
        <v>0</v>
      </c>
    </row>
    <row r="570" spans="1:21" x14ac:dyDescent="0.25">
      <c r="A570" t="s">
        <v>604</v>
      </c>
      <c r="B570" t="s">
        <v>646</v>
      </c>
      <c r="C570" s="120">
        <v>45778</v>
      </c>
      <c r="D570" t="s">
        <v>61</v>
      </c>
      <c r="E570" t="s">
        <v>638</v>
      </c>
      <c r="F570">
        <v>7</v>
      </c>
      <c r="G570" t="s">
        <v>644</v>
      </c>
      <c r="H570">
        <v>1</v>
      </c>
      <c r="I570" t="s">
        <v>645</v>
      </c>
      <c r="J570" t="s">
        <v>3880</v>
      </c>
      <c r="K570" t="s">
        <v>3881</v>
      </c>
      <c r="L570" t="s">
        <v>3127</v>
      </c>
      <c r="M570" t="s">
        <v>3882</v>
      </c>
      <c r="N570" t="s">
        <v>3876</v>
      </c>
      <c r="O570" t="s">
        <v>2887</v>
      </c>
      <c r="P570" t="s">
        <v>60</v>
      </c>
      <c r="Q570" t="s">
        <v>61</v>
      </c>
      <c r="R570" t="s">
        <v>2823</v>
      </c>
      <c r="T570" t="str">
        <f t="shared" si="8"/>
        <v>NA_07_12_5703p57.21</v>
      </c>
      <c r="U570" s="77">
        <f>VLOOKUP(T570,'3. Preventief onderhoud'!$K$7:$U$3003,2,FALSE)</f>
        <v>0</v>
      </c>
    </row>
    <row r="571" spans="1:21" x14ac:dyDescent="0.25">
      <c r="A571" t="s">
        <v>604</v>
      </c>
      <c r="B571" t="s">
        <v>649</v>
      </c>
      <c r="C571" s="120">
        <v>45778</v>
      </c>
      <c r="D571" t="s">
        <v>61</v>
      </c>
      <c r="E571" t="s">
        <v>638</v>
      </c>
      <c r="F571">
        <v>13</v>
      </c>
      <c r="G571" t="s">
        <v>647</v>
      </c>
      <c r="H571">
        <v>1</v>
      </c>
      <c r="I571" t="s">
        <v>648</v>
      </c>
      <c r="J571" t="s">
        <v>3883</v>
      </c>
      <c r="K571" t="s">
        <v>3884</v>
      </c>
      <c r="L571" t="s">
        <v>3127</v>
      </c>
      <c r="M571" t="s">
        <v>3885</v>
      </c>
      <c r="N571" t="s">
        <v>3886</v>
      </c>
      <c r="O571" t="s">
        <v>2887</v>
      </c>
      <c r="P571" t="s">
        <v>60</v>
      </c>
      <c r="Q571" t="s">
        <v>61</v>
      </c>
      <c r="R571" t="s">
        <v>2823</v>
      </c>
      <c r="T571" t="str">
        <f t="shared" si="8"/>
        <v>NA_13_16_5701p57.21</v>
      </c>
      <c r="U571" s="77">
        <f>VLOOKUP(T571,'3. Preventief onderhoud'!$K$7:$U$3003,2,FALSE)</f>
        <v>0</v>
      </c>
    </row>
    <row r="572" spans="1:21" x14ac:dyDescent="0.25">
      <c r="A572" t="s">
        <v>604</v>
      </c>
      <c r="B572" t="s">
        <v>649</v>
      </c>
      <c r="C572" s="120">
        <v>45778</v>
      </c>
      <c r="D572" t="s">
        <v>61</v>
      </c>
      <c r="E572" t="s">
        <v>638</v>
      </c>
      <c r="F572">
        <v>13</v>
      </c>
      <c r="G572" t="s">
        <v>650</v>
      </c>
      <c r="H572">
        <v>1</v>
      </c>
      <c r="I572" t="s">
        <v>651</v>
      </c>
      <c r="J572" t="s">
        <v>3887</v>
      </c>
      <c r="K572" t="s">
        <v>3888</v>
      </c>
      <c r="L572" t="s">
        <v>3127</v>
      </c>
      <c r="M572" t="s">
        <v>3885</v>
      </c>
      <c r="N572" t="s">
        <v>3886</v>
      </c>
      <c r="O572" t="s">
        <v>2887</v>
      </c>
      <c r="P572" t="s">
        <v>60</v>
      </c>
      <c r="Q572" t="s">
        <v>61</v>
      </c>
      <c r="R572" t="s">
        <v>2823</v>
      </c>
      <c r="T572" t="str">
        <f t="shared" si="8"/>
        <v>NA_13_16_5702p57.21</v>
      </c>
      <c r="U572" s="77">
        <f>VLOOKUP(T572,'3. Preventief onderhoud'!$K$7:$U$3003,2,FALSE)</f>
        <v>0</v>
      </c>
    </row>
    <row r="573" spans="1:21" x14ac:dyDescent="0.25">
      <c r="A573" t="s">
        <v>604</v>
      </c>
      <c r="B573" t="s">
        <v>649</v>
      </c>
      <c r="C573" s="120">
        <v>45778</v>
      </c>
      <c r="D573" t="s">
        <v>61</v>
      </c>
      <c r="E573" t="s">
        <v>638</v>
      </c>
      <c r="F573">
        <v>13</v>
      </c>
      <c r="G573" t="s">
        <v>652</v>
      </c>
      <c r="H573">
        <v>1</v>
      </c>
      <c r="I573" t="s">
        <v>653</v>
      </c>
      <c r="J573" t="s">
        <v>3889</v>
      </c>
      <c r="K573" t="s">
        <v>3890</v>
      </c>
      <c r="L573" t="s">
        <v>3127</v>
      </c>
      <c r="M573" t="s">
        <v>3885</v>
      </c>
      <c r="N573" t="s">
        <v>3886</v>
      </c>
      <c r="O573" t="s">
        <v>2887</v>
      </c>
      <c r="P573" t="s">
        <v>60</v>
      </c>
      <c r="Q573" t="s">
        <v>61</v>
      </c>
      <c r="R573" t="s">
        <v>2823</v>
      </c>
      <c r="T573" t="str">
        <f t="shared" si="8"/>
        <v>NA_13_16_5703p57.21</v>
      </c>
      <c r="U573" s="77">
        <f>VLOOKUP(T573,'3. Preventief onderhoud'!$K$7:$U$3003,2,FALSE)</f>
        <v>0</v>
      </c>
    </row>
    <row r="574" spans="1:21" x14ac:dyDescent="0.25">
      <c r="A574" t="s">
        <v>604</v>
      </c>
      <c r="B574" t="s">
        <v>649</v>
      </c>
      <c r="C574" s="120">
        <v>45778</v>
      </c>
      <c r="D574" t="s">
        <v>61</v>
      </c>
      <c r="E574" t="s">
        <v>638</v>
      </c>
      <c r="F574">
        <v>13</v>
      </c>
      <c r="G574" t="s">
        <v>654</v>
      </c>
      <c r="H574">
        <v>1</v>
      </c>
      <c r="I574" t="s">
        <v>655</v>
      </c>
      <c r="J574" t="s">
        <v>3891</v>
      </c>
      <c r="K574" t="s">
        <v>3892</v>
      </c>
      <c r="L574" t="s">
        <v>3127</v>
      </c>
      <c r="M574" t="s">
        <v>3885</v>
      </c>
      <c r="N574" t="s">
        <v>3886</v>
      </c>
      <c r="O574" t="s">
        <v>2887</v>
      </c>
      <c r="P574" t="s">
        <v>60</v>
      </c>
      <c r="Q574" t="s">
        <v>61</v>
      </c>
      <c r="R574" t="s">
        <v>2823</v>
      </c>
      <c r="T574" t="str">
        <f t="shared" si="8"/>
        <v>NA_13_16_5704p57.21</v>
      </c>
      <c r="U574" s="77">
        <f>VLOOKUP(T574,'3. Preventief onderhoud'!$K$7:$U$3003,2,FALSE)</f>
        <v>0</v>
      </c>
    </row>
    <row r="575" spans="1:21" x14ac:dyDescent="0.25">
      <c r="A575" t="s">
        <v>112</v>
      </c>
      <c r="B575" t="s">
        <v>658</v>
      </c>
      <c r="C575" s="120">
        <v>45778</v>
      </c>
      <c r="D575" t="s">
        <v>61</v>
      </c>
      <c r="E575" t="s">
        <v>638</v>
      </c>
      <c r="F575">
        <v>13</v>
      </c>
      <c r="G575" t="s">
        <v>656</v>
      </c>
      <c r="H575">
        <v>1</v>
      </c>
      <c r="I575" t="s">
        <v>657</v>
      </c>
      <c r="J575" t="s">
        <v>3893</v>
      </c>
      <c r="K575" t="s">
        <v>3894</v>
      </c>
      <c r="L575" t="s">
        <v>3127</v>
      </c>
      <c r="M575" t="s">
        <v>3895</v>
      </c>
      <c r="N575" t="s">
        <v>3886</v>
      </c>
      <c r="O575" t="s">
        <v>2887</v>
      </c>
      <c r="P575" t="s">
        <v>60</v>
      </c>
      <c r="Q575" t="s">
        <v>61</v>
      </c>
      <c r="R575" t="s">
        <v>2823</v>
      </c>
      <c r="T575" t="str">
        <f t="shared" si="8"/>
        <v>NA_13_16_5705p57.21</v>
      </c>
      <c r="U575" s="77">
        <f>VLOOKUP(T575,'3. Preventief onderhoud'!$K$7:$U$3003,2,FALSE)</f>
        <v>0</v>
      </c>
    </row>
    <row r="576" spans="1:21" x14ac:dyDescent="0.25">
      <c r="A576" t="s">
        <v>112</v>
      </c>
      <c r="B576" t="s">
        <v>658</v>
      </c>
      <c r="C576" s="120">
        <v>45778</v>
      </c>
      <c r="D576" t="s">
        <v>61</v>
      </c>
      <c r="E576" t="s">
        <v>638</v>
      </c>
      <c r="F576">
        <v>13</v>
      </c>
      <c r="G576" t="s">
        <v>659</v>
      </c>
      <c r="H576">
        <v>1</v>
      </c>
      <c r="I576" t="s">
        <v>660</v>
      </c>
      <c r="J576" t="s">
        <v>3896</v>
      </c>
      <c r="K576" t="s">
        <v>3897</v>
      </c>
      <c r="L576" t="s">
        <v>3127</v>
      </c>
      <c r="M576" t="s">
        <v>3898</v>
      </c>
      <c r="N576" t="s">
        <v>3886</v>
      </c>
      <c r="O576" t="s">
        <v>2887</v>
      </c>
      <c r="P576" t="s">
        <v>60</v>
      </c>
      <c r="Q576" t="s">
        <v>61</v>
      </c>
      <c r="R576" t="s">
        <v>2823</v>
      </c>
      <c r="T576" t="str">
        <f t="shared" si="8"/>
        <v>NA_13_16_5706p57.21</v>
      </c>
      <c r="U576" s="77">
        <f>VLOOKUP(T576,'3. Preventief onderhoud'!$K$7:$U$3003,2,FALSE)</f>
        <v>0</v>
      </c>
    </row>
    <row r="577" spans="1:21" x14ac:dyDescent="0.25">
      <c r="A577" t="s">
        <v>112</v>
      </c>
      <c r="B577" t="s">
        <v>663</v>
      </c>
      <c r="C577" s="120">
        <v>45778</v>
      </c>
      <c r="D577" t="s">
        <v>61</v>
      </c>
      <c r="E577" t="s">
        <v>638</v>
      </c>
      <c r="F577">
        <v>31</v>
      </c>
      <c r="G577" t="s">
        <v>661</v>
      </c>
      <c r="H577">
        <v>1</v>
      </c>
      <c r="I577" t="s">
        <v>662</v>
      </c>
      <c r="J577" t="s">
        <v>3899</v>
      </c>
      <c r="K577" t="s">
        <v>3900</v>
      </c>
      <c r="L577" t="s">
        <v>3127</v>
      </c>
      <c r="M577" t="s">
        <v>3901</v>
      </c>
      <c r="N577" t="s">
        <v>3502</v>
      </c>
      <c r="O577" t="s">
        <v>2887</v>
      </c>
      <c r="P577" t="s">
        <v>60</v>
      </c>
      <c r="Q577" t="s">
        <v>61</v>
      </c>
      <c r="R577" t="s">
        <v>2823</v>
      </c>
      <c r="T577" t="str">
        <f t="shared" si="8"/>
        <v>NA_31_10_5718p57.21</v>
      </c>
      <c r="U577" s="77">
        <f>VLOOKUP(T577,'3. Preventief onderhoud'!$K$7:$U$3003,2,FALSE)</f>
        <v>0</v>
      </c>
    </row>
    <row r="578" spans="1:21" x14ac:dyDescent="0.25">
      <c r="A578" t="s">
        <v>112</v>
      </c>
      <c r="B578" t="s">
        <v>663</v>
      </c>
      <c r="C578" s="120">
        <v>45778</v>
      </c>
      <c r="D578" t="s">
        <v>61</v>
      </c>
      <c r="E578" t="s">
        <v>638</v>
      </c>
      <c r="F578">
        <v>31</v>
      </c>
      <c r="G578" t="s">
        <v>664</v>
      </c>
      <c r="H578">
        <v>1</v>
      </c>
      <c r="I578" t="s">
        <v>665</v>
      </c>
      <c r="J578" t="s">
        <v>3902</v>
      </c>
      <c r="K578" t="s">
        <v>3903</v>
      </c>
      <c r="L578" t="s">
        <v>3127</v>
      </c>
      <c r="M578" t="s">
        <v>3904</v>
      </c>
      <c r="N578" t="s">
        <v>3502</v>
      </c>
      <c r="O578" t="s">
        <v>2887</v>
      </c>
      <c r="P578" t="s">
        <v>60</v>
      </c>
      <c r="Q578" t="s">
        <v>61</v>
      </c>
      <c r="R578" t="s">
        <v>2823</v>
      </c>
      <c r="T578" t="str">
        <f t="shared" si="8"/>
        <v>NA_31_10_5719p57.21</v>
      </c>
      <c r="U578" s="77">
        <f>VLOOKUP(T578,'3. Preventief onderhoud'!$K$7:$U$3003,2,FALSE)</f>
        <v>0</v>
      </c>
    </row>
    <row r="579" spans="1:21" x14ac:dyDescent="0.25">
      <c r="C579" s="120">
        <v>45778</v>
      </c>
      <c r="D579" t="s">
        <v>63</v>
      </c>
      <c r="E579" t="s">
        <v>692</v>
      </c>
      <c r="F579">
        <v>2</v>
      </c>
      <c r="G579" t="s">
        <v>1771</v>
      </c>
      <c r="H579">
        <v>1</v>
      </c>
      <c r="I579" t="s">
        <v>1676</v>
      </c>
      <c r="N579" t="s">
        <v>3905</v>
      </c>
      <c r="O579" t="s">
        <v>2887</v>
      </c>
      <c r="P579" t="s">
        <v>62</v>
      </c>
      <c r="Q579" t="s">
        <v>63</v>
      </c>
      <c r="R579" t="s">
        <v>2823</v>
      </c>
      <c r="T579" t="str">
        <f t="shared" si="8"/>
        <v>NC_02_19_5701p57.22</v>
      </c>
      <c r="U579" s="77">
        <f>VLOOKUP(T579,'3. Preventief onderhoud'!$K$7:$U$3003,2,FALSE)</f>
        <v>0</v>
      </c>
    </row>
    <row r="580" spans="1:21" x14ac:dyDescent="0.25">
      <c r="C580" s="120">
        <v>45778</v>
      </c>
      <c r="D580" t="s">
        <v>63</v>
      </c>
      <c r="E580" t="s">
        <v>692</v>
      </c>
      <c r="F580">
        <v>2</v>
      </c>
      <c r="G580" t="s">
        <v>1772</v>
      </c>
      <c r="H580">
        <v>1</v>
      </c>
      <c r="I580" t="s">
        <v>1676</v>
      </c>
      <c r="N580" t="s">
        <v>3905</v>
      </c>
      <c r="O580" t="s">
        <v>2887</v>
      </c>
      <c r="P580" t="s">
        <v>62</v>
      </c>
      <c r="Q580" t="s">
        <v>63</v>
      </c>
      <c r="R580" t="s">
        <v>2823</v>
      </c>
      <c r="T580" t="str">
        <f t="shared" si="8"/>
        <v>NC_02_19_5702p57.22</v>
      </c>
      <c r="U580" s="77">
        <f>VLOOKUP(T580,'3. Preventief onderhoud'!$K$7:$U$3003,2,FALSE)</f>
        <v>0</v>
      </c>
    </row>
    <row r="581" spans="1:21" x14ac:dyDescent="0.25">
      <c r="C581" s="120">
        <v>45778</v>
      </c>
      <c r="D581" t="s">
        <v>63</v>
      </c>
      <c r="E581" t="s">
        <v>692</v>
      </c>
      <c r="F581">
        <v>2</v>
      </c>
      <c r="G581" t="s">
        <v>1773</v>
      </c>
      <c r="H581">
        <v>1</v>
      </c>
      <c r="I581" t="s">
        <v>1676</v>
      </c>
      <c r="N581" t="s">
        <v>3905</v>
      </c>
      <c r="O581" t="s">
        <v>2887</v>
      </c>
      <c r="P581" t="s">
        <v>62</v>
      </c>
      <c r="Q581" t="s">
        <v>63</v>
      </c>
      <c r="R581" t="s">
        <v>2823</v>
      </c>
      <c r="T581" t="str">
        <f t="shared" si="8"/>
        <v>NC_02_19_5703p57.22</v>
      </c>
      <c r="U581" s="77">
        <f>VLOOKUP(T581,'3. Preventief onderhoud'!$K$7:$U$3003,2,FALSE)</f>
        <v>0</v>
      </c>
    </row>
    <row r="582" spans="1:21" x14ac:dyDescent="0.25">
      <c r="C582" s="120">
        <v>45778</v>
      </c>
      <c r="D582" t="s">
        <v>63</v>
      </c>
      <c r="E582" t="s">
        <v>692</v>
      </c>
      <c r="F582">
        <v>2</v>
      </c>
      <c r="G582" t="s">
        <v>1774</v>
      </c>
      <c r="H582">
        <v>1</v>
      </c>
      <c r="I582" t="s">
        <v>1676</v>
      </c>
      <c r="N582" t="s">
        <v>3905</v>
      </c>
      <c r="O582" t="s">
        <v>2887</v>
      </c>
      <c r="P582" t="s">
        <v>62</v>
      </c>
      <c r="Q582" t="s">
        <v>63</v>
      </c>
      <c r="R582" t="s">
        <v>2823</v>
      </c>
      <c r="T582" t="str">
        <f t="shared" ref="T582:T645" si="9">CONCATENATE(G582,P582)</f>
        <v>NC_02_19_5704p57.22</v>
      </c>
      <c r="U582" s="77">
        <f>VLOOKUP(T582,'3. Preventief onderhoud'!$K$7:$U$3003,2,FALSE)</f>
        <v>0</v>
      </c>
    </row>
    <row r="583" spans="1:21" x14ac:dyDescent="0.25">
      <c r="C583" s="120">
        <v>45778</v>
      </c>
      <c r="D583" t="s">
        <v>63</v>
      </c>
      <c r="E583" t="s">
        <v>692</v>
      </c>
      <c r="F583">
        <v>2</v>
      </c>
      <c r="G583" t="s">
        <v>1775</v>
      </c>
      <c r="H583">
        <v>1</v>
      </c>
      <c r="I583" t="s">
        <v>1676</v>
      </c>
      <c r="N583" t="s">
        <v>3905</v>
      </c>
      <c r="O583" t="s">
        <v>2887</v>
      </c>
      <c r="P583" t="s">
        <v>62</v>
      </c>
      <c r="Q583" t="s">
        <v>63</v>
      </c>
      <c r="R583" t="s">
        <v>2823</v>
      </c>
      <c r="T583" t="str">
        <f t="shared" si="9"/>
        <v>NC_02_19_5705p57.22</v>
      </c>
      <c r="U583" s="77">
        <f>VLOOKUP(T583,'3. Preventief onderhoud'!$K$7:$U$3003,2,FALSE)</f>
        <v>0</v>
      </c>
    </row>
    <row r="584" spans="1:21" x14ac:dyDescent="0.25">
      <c r="C584" s="120">
        <v>45778</v>
      </c>
      <c r="D584" t="s">
        <v>63</v>
      </c>
      <c r="E584" t="s">
        <v>692</v>
      </c>
      <c r="F584">
        <v>2</v>
      </c>
      <c r="G584" t="s">
        <v>1776</v>
      </c>
      <c r="H584">
        <v>1</v>
      </c>
      <c r="I584" t="s">
        <v>1676</v>
      </c>
      <c r="N584" t="s">
        <v>3905</v>
      </c>
      <c r="O584" t="s">
        <v>2887</v>
      </c>
      <c r="P584" t="s">
        <v>62</v>
      </c>
      <c r="Q584" t="s">
        <v>63</v>
      </c>
      <c r="R584" t="s">
        <v>2823</v>
      </c>
      <c r="T584" t="str">
        <f t="shared" si="9"/>
        <v>NC_02_19_5706p57.22</v>
      </c>
      <c r="U584" s="77">
        <f>VLOOKUP(T584,'3. Preventief onderhoud'!$K$7:$U$3003,2,FALSE)</f>
        <v>0</v>
      </c>
    </row>
    <row r="585" spans="1:21" x14ac:dyDescent="0.25">
      <c r="C585" s="120">
        <v>45778</v>
      </c>
      <c r="D585" t="s">
        <v>63</v>
      </c>
      <c r="E585" t="s">
        <v>692</v>
      </c>
      <c r="F585">
        <v>2</v>
      </c>
      <c r="G585" t="s">
        <v>1777</v>
      </c>
      <c r="H585">
        <v>1</v>
      </c>
      <c r="I585" t="s">
        <v>1676</v>
      </c>
      <c r="N585" t="s">
        <v>3905</v>
      </c>
      <c r="O585" t="s">
        <v>2887</v>
      </c>
      <c r="P585" t="s">
        <v>62</v>
      </c>
      <c r="Q585" t="s">
        <v>63</v>
      </c>
      <c r="R585" t="s">
        <v>2823</v>
      </c>
      <c r="T585" t="str">
        <f t="shared" si="9"/>
        <v>NC_02_19_5707p57.22</v>
      </c>
      <c r="U585" s="77">
        <f>VLOOKUP(T585,'3. Preventief onderhoud'!$K$7:$U$3003,2,FALSE)</f>
        <v>0</v>
      </c>
    </row>
    <row r="586" spans="1:21" x14ac:dyDescent="0.25">
      <c r="C586" s="120">
        <v>45778</v>
      </c>
      <c r="D586" t="s">
        <v>63</v>
      </c>
      <c r="E586" t="s">
        <v>692</v>
      </c>
      <c r="F586">
        <v>2</v>
      </c>
      <c r="G586" t="s">
        <v>1778</v>
      </c>
      <c r="H586">
        <v>1</v>
      </c>
      <c r="I586" t="s">
        <v>1676</v>
      </c>
      <c r="N586" t="s">
        <v>3905</v>
      </c>
      <c r="O586" t="s">
        <v>2887</v>
      </c>
      <c r="P586" t="s">
        <v>62</v>
      </c>
      <c r="Q586" t="s">
        <v>63</v>
      </c>
      <c r="R586" t="s">
        <v>2823</v>
      </c>
      <c r="T586" t="str">
        <f t="shared" si="9"/>
        <v>NC_02_19_5708p57.22</v>
      </c>
      <c r="U586" s="77">
        <f>VLOOKUP(T586,'3. Preventief onderhoud'!$K$7:$U$3003,2,FALSE)</f>
        <v>0</v>
      </c>
    </row>
    <row r="587" spans="1:21" x14ac:dyDescent="0.25">
      <c r="C587" s="120">
        <v>45778</v>
      </c>
      <c r="D587" t="s">
        <v>63</v>
      </c>
      <c r="E587" t="s">
        <v>692</v>
      </c>
      <c r="F587">
        <v>2</v>
      </c>
      <c r="G587" t="s">
        <v>1783</v>
      </c>
      <c r="H587">
        <v>1</v>
      </c>
      <c r="I587" t="s">
        <v>1676</v>
      </c>
      <c r="N587" t="s">
        <v>3906</v>
      </c>
      <c r="O587" t="s">
        <v>2887</v>
      </c>
      <c r="P587" t="s">
        <v>62</v>
      </c>
      <c r="Q587" t="s">
        <v>63</v>
      </c>
      <c r="R587" t="s">
        <v>2823</v>
      </c>
      <c r="T587" t="str">
        <f t="shared" si="9"/>
        <v>NC_02_26_5701p57.22</v>
      </c>
      <c r="U587" s="77">
        <f>VLOOKUP(T587,'3. Preventief onderhoud'!$K$7:$U$3003,2,FALSE)</f>
        <v>0</v>
      </c>
    </row>
    <row r="588" spans="1:21" x14ac:dyDescent="0.25">
      <c r="C588" s="120">
        <v>45778</v>
      </c>
      <c r="D588" t="s">
        <v>63</v>
      </c>
      <c r="E588" t="s">
        <v>692</v>
      </c>
      <c r="F588">
        <v>2</v>
      </c>
      <c r="G588" t="s">
        <v>1784</v>
      </c>
      <c r="H588">
        <v>1</v>
      </c>
      <c r="I588" t="s">
        <v>1676</v>
      </c>
      <c r="N588" t="s">
        <v>3906</v>
      </c>
      <c r="O588" t="s">
        <v>2887</v>
      </c>
      <c r="P588" t="s">
        <v>62</v>
      </c>
      <c r="Q588" t="s">
        <v>63</v>
      </c>
      <c r="R588" t="s">
        <v>2823</v>
      </c>
      <c r="T588" t="str">
        <f t="shared" si="9"/>
        <v>NC_02_26_5702p57.22</v>
      </c>
      <c r="U588" s="77">
        <f>VLOOKUP(T588,'3. Preventief onderhoud'!$K$7:$U$3003,2,FALSE)</f>
        <v>0</v>
      </c>
    </row>
    <row r="589" spans="1:21" x14ac:dyDescent="0.25">
      <c r="C589" s="120">
        <v>45778</v>
      </c>
      <c r="D589" t="s">
        <v>63</v>
      </c>
      <c r="E589" t="s">
        <v>692</v>
      </c>
      <c r="F589">
        <v>4</v>
      </c>
      <c r="G589" t="s">
        <v>1800</v>
      </c>
      <c r="H589">
        <v>1</v>
      </c>
      <c r="I589" t="s">
        <v>1231</v>
      </c>
      <c r="N589" t="s">
        <v>3907</v>
      </c>
      <c r="O589" t="s">
        <v>2887</v>
      </c>
      <c r="P589" t="s">
        <v>62</v>
      </c>
      <c r="Q589" t="s">
        <v>63</v>
      </c>
      <c r="R589" t="s">
        <v>2823</v>
      </c>
      <c r="T589" t="str">
        <f t="shared" si="9"/>
        <v>NC_04_27_5701p57.22</v>
      </c>
      <c r="U589" s="77">
        <f>VLOOKUP(T589,'3. Preventief onderhoud'!$K$7:$U$3003,2,FALSE)</f>
        <v>0</v>
      </c>
    </row>
    <row r="590" spans="1:21" x14ac:dyDescent="0.25">
      <c r="C590" s="120">
        <v>45778</v>
      </c>
      <c r="D590" t="s">
        <v>63</v>
      </c>
      <c r="E590" t="s">
        <v>692</v>
      </c>
      <c r="F590">
        <v>4</v>
      </c>
      <c r="G590" t="s">
        <v>1801</v>
      </c>
      <c r="H590">
        <v>1</v>
      </c>
      <c r="I590" t="s">
        <v>1231</v>
      </c>
      <c r="N590" t="s">
        <v>3907</v>
      </c>
      <c r="O590" t="s">
        <v>2887</v>
      </c>
      <c r="P590" t="s">
        <v>62</v>
      </c>
      <c r="Q590" t="s">
        <v>63</v>
      </c>
      <c r="R590" t="s">
        <v>2823</v>
      </c>
      <c r="T590" t="str">
        <f t="shared" si="9"/>
        <v>NC_04_27_5702p57.22</v>
      </c>
      <c r="U590" s="77">
        <f>VLOOKUP(T590,'3. Preventief onderhoud'!$K$7:$U$3003,2,FALSE)</f>
        <v>0</v>
      </c>
    </row>
    <row r="591" spans="1:21" x14ac:dyDescent="0.25">
      <c r="C591" s="120">
        <v>45778</v>
      </c>
      <c r="D591" t="s">
        <v>63</v>
      </c>
      <c r="E591" t="s">
        <v>692</v>
      </c>
      <c r="F591">
        <v>4</v>
      </c>
      <c r="G591" t="s">
        <v>1804</v>
      </c>
      <c r="H591">
        <v>1</v>
      </c>
      <c r="I591" t="s">
        <v>1231</v>
      </c>
      <c r="N591" t="s">
        <v>3908</v>
      </c>
      <c r="O591" t="s">
        <v>2887</v>
      </c>
      <c r="P591" t="s">
        <v>62</v>
      </c>
      <c r="Q591" t="s">
        <v>63</v>
      </c>
      <c r="R591" t="s">
        <v>2823</v>
      </c>
      <c r="T591" t="str">
        <f t="shared" si="9"/>
        <v>NC_04_28_5703p57.22</v>
      </c>
      <c r="U591" s="77">
        <f>VLOOKUP(T591,'3. Preventief onderhoud'!$K$7:$U$3003,2,FALSE)</f>
        <v>0</v>
      </c>
    </row>
    <row r="592" spans="1:21" x14ac:dyDescent="0.25">
      <c r="C592" s="120">
        <v>45778</v>
      </c>
      <c r="D592" t="s">
        <v>63</v>
      </c>
      <c r="E592" t="s">
        <v>692</v>
      </c>
      <c r="F592">
        <v>4</v>
      </c>
      <c r="G592" t="s">
        <v>1805</v>
      </c>
      <c r="H592">
        <v>1</v>
      </c>
      <c r="I592" t="s">
        <v>1231</v>
      </c>
      <c r="N592" t="s">
        <v>3908</v>
      </c>
      <c r="O592" t="s">
        <v>2887</v>
      </c>
      <c r="P592" t="s">
        <v>62</v>
      </c>
      <c r="Q592" t="s">
        <v>63</v>
      </c>
      <c r="R592" t="s">
        <v>2823</v>
      </c>
      <c r="T592" t="str">
        <f t="shared" si="9"/>
        <v>NC_04_28_5704p57.22</v>
      </c>
      <c r="U592" s="77">
        <f>VLOOKUP(T592,'3. Preventief onderhoud'!$K$7:$U$3003,2,FALSE)</f>
        <v>0</v>
      </c>
    </row>
    <row r="593" spans="2:21" x14ac:dyDescent="0.25">
      <c r="C593" s="120">
        <v>45778</v>
      </c>
      <c r="D593" t="s">
        <v>63</v>
      </c>
      <c r="E593" t="s">
        <v>692</v>
      </c>
      <c r="F593">
        <v>5</v>
      </c>
      <c r="G593" t="s">
        <v>1808</v>
      </c>
      <c r="H593">
        <v>1</v>
      </c>
      <c r="I593" t="s">
        <v>1676</v>
      </c>
      <c r="N593" t="s">
        <v>3909</v>
      </c>
      <c r="O593" t="s">
        <v>2887</v>
      </c>
      <c r="P593" t="s">
        <v>62</v>
      </c>
      <c r="Q593" t="s">
        <v>63</v>
      </c>
      <c r="R593" t="s">
        <v>2823</v>
      </c>
      <c r="T593" t="str">
        <f t="shared" si="9"/>
        <v>NC_05_01_5706p57.22</v>
      </c>
      <c r="U593" s="77">
        <f>VLOOKUP(T593,'3. Preventief onderhoud'!$K$7:$U$3003,2,FALSE)</f>
        <v>0</v>
      </c>
    </row>
    <row r="594" spans="2:21" x14ac:dyDescent="0.25">
      <c r="C594" s="120">
        <v>45778</v>
      </c>
      <c r="D594" t="s">
        <v>63</v>
      </c>
      <c r="E594" t="s">
        <v>692</v>
      </c>
      <c r="F594">
        <v>5</v>
      </c>
      <c r="G594" t="s">
        <v>1813</v>
      </c>
      <c r="H594">
        <v>1</v>
      </c>
      <c r="I594" t="s">
        <v>1676</v>
      </c>
      <c r="N594" t="s">
        <v>3909</v>
      </c>
      <c r="O594" t="s">
        <v>2887</v>
      </c>
      <c r="P594" t="s">
        <v>62</v>
      </c>
      <c r="Q594" t="s">
        <v>63</v>
      </c>
      <c r="R594" t="s">
        <v>2823</v>
      </c>
      <c r="T594" t="str">
        <f t="shared" si="9"/>
        <v>NC_05_07_5701p57.22</v>
      </c>
      <c r="U594" s="77">
        <f>VLOOKUP(T594,'3. Preventief onderhoud'!$K$7:$U$3003,2,FALSE)</f>
        <v>0</v>
      </c>
    </row>
    <row r="595" spans="2:21" x14ac:dyDescent="0.25">
      <c r="C595" s="120">
        <v>45778</v>
      </c>
      <c r="D595" t="s">
        <v>63</v>
      </c>
      <c r="E595" t="s">
        <v>692</v>
      </c>
      <c r="F595">
        <v>5</v>
      </c>
      <c r="G595" t="s">
        <v>1814</v>
      </c>
      <c r="H595">
        <v>1</v>
      </c>
      <c r="I595" t="s">
        <v>1676</v>
      </c>
      <c r="N595" t="s">
        <v>3910</v>
      </c>
      <c r="O595" t="s">
        <v>2887</v>
      </c>
      <c r="P595" t="s">
        <v>62</v>
      </c>
      <c r="Q595" t="s">
        <v>63</v>
      </c>
      <c r="R595" t="s">
        <v>2823</v>
      </c>
      <c r="T595" t="str">
        <f t="shared" si="9"/>
        <v>NC_05_07_5702p57.22</v>
      </c>
      <c r="U595" s="77">
        <f>VLOOKUP(T595,'3. Preventief onderhoud'!$K$7:$U$3003,2,FALSE)</f>
        <v>0</v>
      </c>
    </row>
    <row r="596" spans="2:21" x14ac:dyDescent="0.25">
      <c r="C596" s="120">
        <v>45778</v>
      </c>
      <c r="D596" t="s">
        <v>63</v>
      </c>
      <c r="E596" t="s">
        <v>692</v>
      </c>
      <c r="F596">
        <v>5</v>
      </c>
      <c r="G596" t="s">
        <v>1815</v>
      </c>
      <c r="H596">
        <v>1</v>
      </c>
      <c r="I596" t="s">
        <v>1676</v>
      </c>
      <c r="N596" t="s">
        <v>3911</v>
      </c>
      <c r="O596" t="s">
        <v>2887</v>
      </c>
      <c r="P596" t="s">
        <v>62</v>
      </c>
      <c r="Q596" t="s">
        <v>63</v>
      </c>
      <c r="R596" t="s">
        <v>2823</v>
      </c>
      <c r="T596" t="str">
        <f t="shared" si="9"/>
        <v>NC_05_07_5704p57.22</v>
      </c>
      <c r="U596" s="77">
        <f>VLOOKUP(T596,'3. Preventief onderhoud'!$K$7:$U$3003,2,FALSE)</f>
        <v>0</v>
      </c>
    </row>
    <row r="597" spans="2:21" x14ac:dyDescent="0.25">
      <c r="C597" s="120">
        <v>45778</v>
      </c>
      <c r="D597" t="s">
        <v>63</v>
      </c>
      <c r="E597" t="s">
        <v>692</v>
      </c>
      <c r="F597">
        <v>5</v>
      </c>
      <c r="G597" t="s">
        <v>1822</v>
      </c>
      <c r="H597">
        <v>1</v>
      </c>
      <c r="I597" t="s">
        <v>1676</v>
      </c>
      <c r="N597" t="s">
        <v>3912</v>
      </c>
      <c r="O597" t="s">
        <v>2887</v>
      </c>
      <c r="P597" t="s">
        <v>62</v>
      </c>
      <c r="Q597" t="s">
        <v>63</v>
      </c>
      <c r="R597" t="s">
        <v>2823</v>
      </c>
      <c r="T597" t="str">
        <f t="shared" si="9"/>
        <v>NC_05_15_5701p57.22</v>
      </c>
      <c r="U597" s="77">
        <f>VLOOKUP(T597,'3. Preventief onderhoud'!$K$7:$U$3003,2,FALSE)</f>
        <v>0</v>
      </c>
    </row>
    <row r="598" spans="2:21" x14ac:dyDescent="0.25">
      <c r="C598" s="120">
        <v>45778</v>
      </c>
      <c r="D598" t="s">
        <v>63</v>
      </c>
      <c r="E598" t="s">
        <v>692</v>
      </c>
      <c r="F598">
        <v>7</v>
      </c>
      <c r="G598" t="s">
        <v>1849</v>
      </c>
      <c r="H598">
        <v>1</v>
      </c>
      <c r="I598" t="s">
        <v>1254</v>
      </c>
      <c r="N598" t="s">
        <v>3913</v>
      </c>
      <c r="O598" t="s">
        <v>2887</v>
      </c>
      <c r="P598" t="s">
        <v>62</v>
      </c>
      <c r="Q598" t="s">
        <v>63</v>
      </c>
      <c r="R598" t="s">
        <v>2823</v>
      </c>
      <c r="T598" t="str">
        <f t="shared" si="9"/>
        <v>NC_07_30_5701p57.22</v>
      </c>
      <c r="U598" s="77">
        <f>VLOOKUP(T598,'3. Preventief onderhoud'!$K$7:$U$3003,2,FALSE)</f>
        <v>0</v>
      </c>
    </row>
    <row r="599" spans="2:21" x14ac:dyDescent="0.25">
      <c r="B599" t="s">
        <v>1852</v>
      </c>
      <c r="C599" s="120">
        <v>45778</v>
      </c>
      <c r="D599" t="s">
        <v>63</v>
      </c>
      <c r="E599" t="s">
        <v>692</v>
      </c>
      <c r="F599">
        <v>7</v>
      </c>
      <c r="G599" t="s">
        <v>1851</v>
      </c>
      <c r="H599">
        <v>1</v>
      </c>
      <c r="I599" t="s">
        <v>1254</v>
      </c>
      <c r="J599" t="s">
        <v>3914</v>
      </c>
      <c r="L599" t="s">
        <v>3492</v>
      </c>
      <c r="N599" t="s">
        <v>3915</v>
      </c>
      <c r="O599" t="s">
        <v>2887</v>
      </c>
      <c r="P599" t="s">
        <v>62</v>
      </c>
      <c r="Q599" t="s">
        <v>63</v>
      </c>
      <c r="R599" t="s">
        <v>2823</v>
      </c>
      <c r="T599" t="str">
        <f t="shared" si="9"/>
        <v>NC_07_33_5701p57.22</v>
      </c>
      <c r="U599" s="77">
        <f>VLOOKUP(T599,'3. Preventief onderhoud'!$K$7:$U$3003,2,FALSE)</f>
        <v>0</v>
      </c>
    </row>
    <row r="600" spans="2:21" x14ac:dyDescent="0.25">
      <c r="C600" s="120">
        <v>45778</v>
      </c>
      <c r="D600" t="s">
        <v>63</v>
      </c>
      <c r="E600" t="s">
        <v>692</v>
      </c>
      <c r="F600">
        <v>7</v>
      </c>
      <c r="G600" t="s">
        <v>1853</v>
      </c>
      <c r="H600">
        <v>1</v>
      </c>
      <c r="I600" t="s">
        <v>1254</v>
      </c>
      <c r="N600" t="s">
        <v>3915</v>
      </c>
      <c r="O600" t="s">
        <v>2887</v>
      </c>
      <c r="P600" t="s">
        <v>62</v>
      </c>
      <c r="Q600" t="s">
        <v>63</v>
      </c>
      <c r="R600" t="s">
        <v>2823</v>
      </c>
      <c r="T600" t="str">
        <f t="shared" si="9"/>
        <v>NC_07_33_5702p57.22</v>
      </c>
      <c r="U600" s="77">
        <f>VLOOKUP(T600,'3. Preventief onderhoud'!$K$7:$U$3003,2,FALSE)</f>
        <v>0</v>
      </c>
    </row>
    <row r="601" spans="2:21" x14ac:dyDescent="0.25">
      <c r="B601" t="s">
        <v>1852</v>
      </c>
      <c r="C601" s="120">
        <v>45778</v>
      </c>
      <c r="D601" t="s">
        <v>63</v>
      </c>
      <c r="E601" t="s">
        <v>692</v>
      </c>
      <c r="F601">
        <v>7</v>
      </c>
      <c r="G601" t="s">
        <v>1854</v>
      </c>
      <c r="H601">
        <v>1</v>
      </c>
      <c r="I601" t="s">
        <v>1254</v>
      </c>
      <c r="J601" t="s">
        <v>3916</v>
      </c>
      <c r="L601" t="s">
        <v>3492</v>
      </c>
      <c r="N601" t="s">
        <v>3917</v>
      </c>
      <c r="O601" t="s">
        <v>2887</v>
      </c>
      <c r="P601" t="s">
        <v>62</v>
      </c>
      <c r="Q601" t="s">
        <v>63</v>
      </c>
      <c r="R601" t="s">
        <v>2823</v>
      </c>
      <c r="T601" t="str">
        <f t="shared" si="9"/>
        <v>NC_07_37_5701p57.22</v>
      </c>
      <c r="U601" s="77">
        <f>VLOOKUP(T601,'3. Preventief onderhoud'!$K$7:$U$3003,2,FALSE)</f>
        <v>0</v>
      </c>
    </row>
    <row r="602" spans="2:21" x14ac:dyDescent="0.25">
      <c r="B602" t="s">
        <v>1856</v>
      </c>
      <c r="C602" s="120">
        <v>45778</v>
      </c>
      <c r="D602" t="s">
        <v>63</v>
      </c>
      <c r="E602" t="s">
        <v>692</v>
      </c>
      <c r="F602">
        <v>7</v>
      </c>
      <c r="G602" t="s">
        <v>1855</v>
      </c>
      <c r="H602">
        <v>1</v>
      </c>
      <c r="I602" t="s">
        <v>1231</v>
      </c>
      <c r="J602" t="s">
        <v>3918</v>
      </c>
      <c r="L602" t="s">
        <v>3492</v>
      </c>
      <c r="N602" t="s">
        <v>3919</v>
      </c>
      <c r="O602" t="s">
        <v>2887</v>
      </c>
      <c r="P602" t="s">
        <v>62</v>
      </c>
      <c r="Q602" t="s">
        <v>63</v>
      </c>
      <c r="R602" t="s">
        <v>2823</v>
      </c>
      <c r="T602" t="str">
        <f t="shared" si="9"/>
        <v>NC_07_37_5702p57.22</v>
      </c>
      <c r="U602" s="77">
        <f>VLOOKUP(T602,'3. Preventief onderhoud'!$K$7:$U$3003,2,FALSE)</f>
        <v>0</v>
      </c>
    </row>
    <row r="603" spans="2:21" x14ac:dyDescent="0.25">
      <c r="C603" s="120">
        <v>45778</v>
      </c>
      <c r="D603" t="s">
        <v>63</v>
      </c>
      <c r="E603" t="s">
        <v>692</v>
      </c>
      <c r="F603">
        <v>7</v>
      </c>
      <c r="G603" t="s">
        <v>1857</v>
      </c>
      <c r="H603">
        <v>1</v>
      </c>
      <c r="I603" t="s">
        <v>1254</v>
      </c>
      <c r="N603" t="s">
        <v>3920</v>
      </c>
      <c r="O603" t="s">
        <v>2887</v>
      </c>
      <c r="P603" t="s">
        <v>62</v>
      </c>
      <c r="Q603" t="s">
        <v>63</v>
      </c>
      <c r="R603" t="s">
        <v>2823</v>
      </c>
      <c r="T603" t="str">
        <f t="shared" si="9"/>
        <v>NC_07_37_5703p57.22</v>
      </c>
      <c r="U603" s="77">
        <f>VLOOKUP(T603,'3. Preventief onderhoud'!$K$7:$U$3003,2,FALSE)</f>
        <v>0</v>
      </c>
    </row>
    <row r="604" spans="2:21" x14ac:dyDescent="0.25">
      <c r="C604" s="120">
        <v>45778</v>
      </c>
      <c r="D604" t="s">
        <v>63</v>
      </c>
      <c r="E604" t="s">
        <v>692</v>
      </c>
      <c r="F604">
        <v>8</v>
      </c>
      <c r="G604" t="s">
        <v>1866</v>
      </c>
      <c r="H604">
        <v>1</v>
      </c>
      <c r="I604" t="s">
        <v>1676</v>
      </c>
      <c r="N604" t="s">
        <v>3921</v>
      </c>
      <c r="O604" t="s">
        <v>2887</v>
      </c>
      <c r="P604" t="s">
        <v>62</v>
      </c>
      <c r="Q604" t="s">
        <v>63</v>
      </c>
      <c r="R604" t="s">
        <v>2823</v>
      </c>
      <c r="T604" t="str">
        <f t="shared" si="9"/>
        <v>NC_08_08_5701p57.22</v>
      </c>
      <c r="U604" s="77">
        <f>VLOOKUP(T604,'3. Preventief onderhoud'!$K$7:$U$3003,2,FALSE)</f>
        <v>0</v>
      </c>
    </row>
    <row r="605" spans="2:21" x14ac:dyDescent="0.25">
      <c r="C605" s="120">
        <v>45778</v>
      </c>
      <c r="D605" t="s">
        <v>63</v>
      </c>
      <c r="E605" t="s">
        <v>692</v>
      </c>
      <c r="F605">
        <v>8</v>
      </c>
      <c r="G605" t="s">
        <v>1867</v>
      </c>
      <c r="H605">
        <v>1</v>
      </c>
      <c r="I605" t="s">
        <v>1676</v>
      </c>
      <c r="N605" t="s">
        <v>3922</v>
      </c>
      <c r="O605" t="s">
        <v>2887</v>
      </c>
      <c r="P605" t="s">
        <v>62</v>
      </c>
      <c r="Q605" t="s">
        <v>63</v>
      </c>
      <c r="R605" t="s">
        <v>2823</v>
      </c>
      <c r="T605" t="str">
        <f t="shared" si="9"/>
        <v>NC_08_08_5702p57.22</v>
      </c>
      <c r="U605" s="77">
        <f>VLOOKUP(T605,'3. Preventief onderhoud'!$K$7:$U$3003,2,FALSE)</f>
        <v>0</v>
      </c>
    </row>
    <row r="606" spans="2:21" x14ac:dyDescent="0.25">
      <c r="C606" s="120">
        <v>45778</v>
      </c>
      <c r="D606" t="s">
        <v>63</v>
      </c>
      <c r="E606" t="s">
        <v>692</v>
      </c>
      <c r="F606">
        <v>8</v>
      </c>
      <c r="G606" t="s">
        <v>1872</v>
      </c>
      <c r="H606">
        <v>1</v>
      </c>
      <c r="I606" t="s">
        <v>1676</v>
      </c>
      <c r="N606" t="s">
        <v>3923</v>
      </c>
      <c r="O606" t="s">
        <v>2887</v>
      </c>
      <c r="P606" t="s">
        <v>62</v>
      </c>
      <c r="Q606" t="s">
        <v>63</v>
      </c>
      <c r="R606" t="s">
        <v>2823</v>
      </c>
      <c r="T606" t="str">
        <f t="shared" si="9"/>
        <v>NC_08_18_5702p57.22</v>
      </c>
      <c r="U606" s="77">
        <f>VLOOKUP(T606,'3. Preventief onderhoud'!$K$7:$U$3003,2,FALSE)</f>
        <v>0</v>
      </c>
    </row>
    <row r="607" spans="2:21" x14ac:dyDescent="0.25">
      <c r="C607" s="120">
        <v>45778</v>
      </c>
      <c r="D607" t="s">
        <v>63</v>
      </c>
      <c r="E607" t="s">
        <v>692</v>
      </c>
      <c r="F607">
        <v>8</v>
      </c>
      <c r="G607" t="s">
        <v>1873</v>
      </c>
      <c r="H607">
        <v>1</v>
      </c>
      <c r="I607" t="s">
        <v>1676</v>
      </c>
      <c r="N607" t="s">
        <v>3923</v>
      </c>
      <c r="O607" t="s">
        <v>2887</v>
      </c>
      <c r="P607" t="s">
        <v>62</v>
      </c>
      <c r="Q607" t="s">
        <v>63</v>
      </c>
      <c r="R607" t="s">
        <v>2823</v>
      </c>
      <c r="T607" t="str">
        <f t="shared" si="9"/>
        <v>NC_08_18_5703p57.22</v>
      </c>
      <c r="U607" s="77">
        <f>VLOOKUP(T607,'3. Preventief onderhoud'!$K$7:$U$3003,2,FALSE)</f>
        <v>0</v>
      </c>
    </row>
    <row r="608" spans="2:21" x14ac:dyDescent="0.25">
      <c r="C608" s="120">
        <v>45778</v>
      </c>
      <c r="D608" t="s">
        <v>63</v>
      </c>
      <c r="E608" t="s">
        <v>692</v>
      </c>
      <c r="F608">
        <v>8</v>
      </c>
      <c r="G608" t="s">
        <v>1874</v>
      </c>
      <c r="H608">
        <v>1</v>
      </c>
      <c r="I608" t="s">
        <v>1676</v>
      </c>
      <c r="N608" t="s">
        <v>3924</v>
      </c>
      <c r="O608" t="s">
        <v>2887</v>
      </c>
      <c r="P608" t="s">
        <v>62</v>
      </c>
      <c r="Q608" t="s">
        <v>63</v>
      </c>
      <c r="R608" t="s">
        <v>2823</v>
      </c>
      <c r="T608" t="str">
        <f t="shared" si="9"/>
        <v>NC_08_XX_5701p57.22</v>
      </c>
      <c r="U608" s="77">
        <f>VLOOKUP(T608,'3. Preventief onderhoud'!$K$7:$U$3003,2,FALSE)</f>
        <v>0</v>
      </c>
    </row>
    <row r="609" spans="1:21" x14ac:dyDescent="0.25">
      <c r="C609" s="120">
        <v>45778</v>
      </c>
      <c r="D609" t="s">
        <v>63</v>
      </c>
      <c r="E609" t="s">
        <v>692</v>
      </c>
      <c r="F609">
        <v>9</v>
      </c>
      <c r="G609" t="s">
        <v>1879</v>
      </c>
      <c r="H609">
        <v>1</v>
      </c>
      <c r="I609" t="s">
        <v>1676</v>
      </c>
      <c r="N609" t="s">
        <v>3925</v>
      </c>
      <c r="O609" t="s">
        <v>2887</v>
      </c>
      <c r="P609" t="s">
        <v>62</v>
      </c>
      <c r="Q609" t="s">
        <v>63</v>
      </c>
      <c r="R609" t="s">
        <v>2823</v>
      </c>
      <c r="T609" t="str">
        <f t="shared" si="9"/>
        <v>NC_09_18_5701p57.22</v>
      </c>
      <c r="U609" s="77">
        <f>VLOOKUP(T609,'3. Preventief onderhoud'!$K$7:$U$3003,2,FALSE)</f>
        <v>0</v>
      </c>
    </row>
    <row r="610" spans="1:21" x14ac:dyDescent="0.25">
      <c r="C610" s="120">
        <v>45778</v>
      </c>
      <c r="D610" t="s">
        <v>63</v>
      </c>
      <c r="E610" t="s">
        <v>692</v>
      </c>
      <c r="F610">
        <v>9</v>
      </c>
      <c r="G610" t="s">
        <v>1881</v>
      </c>
      <c r="H610">
        <v>1</v>
      </c>
      <c r="I610" t="s">
        <v>1676</v>
      </c>
      <c r="N610" t="s">
        <v>3926</v>
      </c>
      <c r="O610" t="s">
        <v>2887</v>
      </c>
      <c r="P610" t="s">
        <v>62</v>
      </c>
      <c r="Q610" t="s">
        <v>63</v>
      </c>
      <c r="R610" t="s">
        <v>2823</v>
      </c>
      <c r="T610" t="str">
        <f t="shared" si="9"/>
        <v>NC_09_22_5702p57.22</v>
      </c>
      <c r="U610" s="77">
        <f>VLOOKUP(T610,'3. Preventief onderhoud'!$K$7:$U$3003,2,FALSE)</f>
        <v>0</v>
      </c>
    </row>
    <row r="611" spans="1:21" x14ac:dyDescent="0.25">
      <c r="C611" s="120">
        <v>45778</v>
      </c>
      <c r="D611" t="s">
        <v>63</v>
      </c>
      <c r="E611" t="s">
        <v>692</v>
      </c>
      <c r="F611">
        <v>9</v>
      </c>
      <c r="G611" t="s">
        <v>1882</v>
      </c>
      <c r="H611">
        <v>1</v>
      </c>
      <c r="I611" t="s">
        <v>1676</v>
      </c>
      <c r="N611" t="s">
        <v>3927</v>
      </c>
      <c r="O611" t="s">
        <v>2887</v>
      </c>
      <c r="P611" t="s">
        <v>62</v>
      </c>
      <c r="Q611" t="s">
        <v>63</v>
      </c>
      <c r="R611" t="s">
        <v>2823</v>
      </c>
      <c r="T611" t="str">
        <f t="shared" si="9"/>
        <v>NC_09_XX_5702p57.22</v>
      </c>
      <c r="U611" s="77">
        <f>VLOOKUP(T611,'3. Preventief onderhoud'!$K$7:$U$3003,2,FALSE)</f>
        <v>0</v>
      </c>
    </row>
    <row r="612" spans="1:21" x14ac:dyDescent="0.25">
      <c r="B612" t="s">
        <v>1890</v>
      </c>
      <c r="C612" s="120">
        <v>45778</v>
      </c>
      <c r="D612" t="s">
        <v>63</v>
      </c>
      <c r="E612" t="s">
        <v>692</v>
      </c>
      <c r="F612">
        <v>10</v>
      </c>
      <c r="G612" t="s">
        <v>1889</v>
      </c>
      <c r="H612">
        <v>1</v>
      </c>
      <c r="I612" t="s">
        <v>1231</v>
      </c>
      <c r="L612" t="s">
        <v>3928</v>
      </c>
      <c r="N612" t="s">
        <v>3929</v>
      </c>
      <c r="O612" t="s">
        <v>2887</v>
      </c>
      <c r="P612" t="s">
        <v>62</v>
      </c>
      <c r="Q612" t="s">
        <v>63</v>
      </c>
      <c r="R612" t="s">
        <v>2823</v>
      </c>
      <c r="T612" t="str">
        <f t="shared" si="9"/>
        <v>NC_10_18_5701p57.22</v>
      </c>
      <c r="U612" s="77">
        <f>VLOOKUP(T612,'3. Preventief onderhoud'!$K$7:$U$3003,2,FALSE)</f>
        <v>0</v>
      </c>
    </row>
    <row r="613" spans="1:21" x14ac:dyDescent="0.25">
      <c r="B613" t="s">
        <v>1892</v>
      </c>
      <c r="C613" s="120">
        <v>45778</v>
      </c>
      <c r="D613" t="s">
        <v>63</v>
      </c>
      <c r="E613" t="s">
        <v>692</v>
      </c>
      <c r="F613">
        <v>10</v>
      </c>
      <c r="G613" t="s">
        <v>1891</v>
      </c>
      <c r="H613">
        <v>1</v>
      </c>
      <c r="I613" t="s">
        <v>1231</v>
      </c>
      <c r="L613" t="s">
        <v>3017</v>
      </c>
      <c r="N613" t="s">
        <v>3929</v>
      </c>
      <c r="O613" t="s">
        <v>2887</v>
      </c>
      <c r="P613" t="s">
        <v>62</v>
      </c>
      <c r="Q613" t="s">
        <v>63</v>
      </c>
      <c r="R613" t="s">
        <v>2823</v>
      </c>
      <c r="T613" t="str">
        <f t="shared" si="9"/>
        <v>NC_10_18_5702p57.22</v>
      </c>
      <c r="U613" s="77">
        <f>VLOOKUP(T613,'3. Preventief onderhoud'!$K$7:$U$3003,2,FALSE)</f>
        <v>0</v>
      </c>
    </row>
    <row r="614" spans="1:21" x14ac:dyDescent="0.25">
      <c r="B614" t="s">
        <v>1615</v>
      </c>
      <c r="C614" s="120">
        <v>45778</v>
      </c>
      <c r="D614" t="s">
        <v>63</v>
      </c>
      <c r="E614" t="s">
        <v>692</v>
      </c>
      <c r="F614">
        <v>10</v>
      </c>
      <c r="G614" t="s">
        <v>1893</v>
      </c>
      <c r="H614">
        <v>1</v>
      </c>
      <c r="I614" t="s">
        <v>1231</v>
      </c>
      <c r="J614" t="s">
        <v>3930</v>
      </c>
      <c r="L614" t="s">
        <v>3557</v>
      </c>
      <c r="N614" t="s">
        <v>3929</v>
      </c>
      <c r="O614" t="s">
        <v>2887</v>
      </c>
      <c r="P614" t="s">
        <v>62</v>
      </c>
      <c r="Q614" t="s">
        <v>63</v>
      </c>
      <c r="R614" t="s">
        <v>2823</v>
      </c>
      <c r="T614" t="str">
        <f t="shared" si="9"/>
        <v>NC_10_18_5703p57.22</v>
      </c>
      <c r="U614" s="77">
        <f>VLOOKUP(T614,'3. Preventief onderhoud'!$K$7:$U$3003,2,FALSE)</f>
        <v>0</v>
      </c>
    </row>
    <row r="615" spans="1:21" x14ac:dyDescent="0.25">
      <c r="B615" t="s">
        <v>1856</v>
      </c>
      <c r="C615" s="120">
        <v>45778</v>
      </c>
      <c r="D615" t="s">
        <v>63</v>
      </c>
      <c r="E615" t="s">
        <v>692</v>
      </c>
      <c r="F615">
        <v>10</v>
      </c>
      <c r="G615" t="s">
        <v>1894</v>
      </c>
      <c r="H615">
        <v>1</v>
      </c>
      <c r="I615" t="s">
        <v>1231</v>
      </c>
      <c r="J615" t="s">
        <v>3931</v>
      </c>
      <c r="L615" t="s">
        <v>3492</v>
      </c>
      <c r="N615" t="s">
        <v>3929</v>
      </c>
      <c r="O615" t="s">
        <v>2887</v>
      </c>
      <c r="P615" t="s">
        <v>62</v>
      </c>
      <c r="Q615" t="s">
        <v>63</v>
      </c>
      <c r="R615" t="s">
        <v>2823</v>
      </c>
      <c r="T615" t="str">
        <f t="shared" si="9"/>
        <v>NC_10_18_5704p57.22</v>
      </c>
      <c r="U615" s="77">
        <f>VLOOKUP(T615,'3. Preventief onderhoud'!$K$7:$U$3003,2,FALSE)</f>
        <v>0</v>
      </c>
    </row>
    <row r="616" spans="1:21" x14ac:dyDescent="0.25">
      <c r="B616" t="s">
        <v>1896</v>
      </c>
      <c r="C616" s="120">
        <v>45778</v>
      </c>
      <c r="D616" t="s">
        <v>63</v>
      </c>
      <c r="E616" t="s">
        <v>692</v>
      </c>
      <c r="F616">
        <v>10</v>
      </c>
      <c r="G616" t="s">
        <v>1895</v>
      </c>
      <c r="H616">
        <v>1</v>
      </c>
      <c r="I616" t="s">
        <v>1676</v>
      </c>
      <c r="N616" t="s">
        <v>3932</v>
      </c>
      <c r="O616" t="s">
        <v>2887</v>
      </c>
      <c r="P616" t="s">
        <v>62</v>
      </c>
      <c r="Q616" t="s">
        <v>63</v>
      </c>
      <c r="R616" t="s">
        <v>2823</v>
      </c>
      <c r="T616" t="str">
        <f t="shared" si="9"/>
        <v>NC_10_20_5702p57.22</v>
      </c>
      <c r="U616" s="77">
        <f>VLOOKUP(T616,'3. Preventief onderhoud'!$K$7:$U$3003,2,FALSE)</f>
        <v>0</v>
      </c>
    </row>
    <row r="617" spans="1:21" x14ac:dyDescent="0.25">
      <c r="C617" s="120">
        <v>45778</v>
      </c>
      <c r="D617" t="s">
        <v>63</v>
      </c>
      <c r="E617" t="s">
        <v>692</v>
      </c>
      <c r="F617">
        <v>10</v>
      </c>
      <c r="G617" t="s">
        <v>1901</v>
      </c>
      <c r="H617">
        <v>1</v>
      </c>
      <c r="I617" t="s">
        <v>1254</v>
      </c>
      <c r="N617" t="s">
        <v>3933</v>
      </c>
      <c r="O617" t="s">
        <v>2887</v>
      </c>
      <c r="P617" t="s">
        <v>62</v>
      </c>
      <c r="Q617" t="s">
        <v>63</v>
      </c>
      <c r="R617" t="s">
        <v>2823</v>
      </c>
      <c r="T617" t="str">
        <f t="shared" si="9"/>
        <v>NC_10_XX_5703p57.22</v>
      </c>
      <c r="U617" s="77">
        <f>VLOOKUP(T617,'3. Preventief onderhoud'!$K$7:$U$3003,2,FALSE)</f>
        <v>0</v>
      </c>
    </row>
    <row r="618" spans="1:21" x14ac:dyDescent="0.25">
      <c r="A618" t="s">
        <v>95</v>
      </c>
      <c r="B618" t="s">
        <v>3934</v>
      </c>
      <c r="C618" s="120">
        <v>45778</v>
      </c>
      <c r="D618" t="s">
        <v>61</v>
      </c>
      <c r="E618" t="s">
        <v>975</v>
      </c>
      <c r="F618" t="s">
        <v>88</v>
      </c>
      <c r="G618" t="s">
        <v>981</v>
      </c>
      <c r="H618">
        <v>1</v>
      </c>
      <c r="I618" t="s">
        <v>982</v>
      </c>
      <c r="J618" t="s">
        <v>3935</v>
      </c>
      <c r="K618" t="s">
        <v>3935</v>
      </c>
      <c r="L618" t="s">
        <v>2863</v>
      </c>
      <c r="M618" t="s">
        <v>3936</v>
      </c>
      <c r="O618" t="s">
        <v>2880</v>
      </c>
      <c r="P618" t="s">
        <v>60</v>
      </c>
      <c r="Q618" t="s">
        <v>61</v>
      </c>
      <c r="R618" t="s">
        <v>2823</v>
      </c>
      <c r="S618" t="s">
        <v>2899</v>
      </c>
      <c r="T618" t="str">
        <f t="shared" si="9"/>
        <v>SB__DXXX_5706p57.21</v>
      </c>
      <c r="U618" s="77">
        <f>VLOOKUP(T618,'3. Preventief onderhoud'!$K$7:$U$3003,2,FALSE)</f>
        <v>0</v>
      </c>
    </row>
    <row r="619" spans="1:21" x14ac:dyDescent="0.25">
      <c r="A619" t="s">
        <v>112</v>
      </c>
      <c r="B619" t="s">
        <v>3937</v>
      </c>
      <c r="C619" s="120">
        <v>45778</v>
      </c>
      <c r="D619" t="s">
        <v>63</v>
      </c>
      <c r="E619" t="s">
        <v>2336</v>
      </c>
      <c r="F619" t="s">
        <v>88</v>
      </c>
      <c r="G619" t="s">
        <v>2338</v>
      </c>
      <c r="H619">
        <v>3</v>
      </c>
      <c r="I619" t="s">
        <v>2339</v>
      </c>
      <c r="L619" t="s">
        <v>3938</v>
      </c>
      <c r="N619" t="s">
        <v>3939</v>
      </c>
      <c r="O619" t="s">
        <v>2880</v>
      </c>
      <c r="P619" t="s">
        <v>62</v>
      </c>
      <c r="Q619" t="s">
        <v>63</v>
      </c>
      <c r="R619" t="s">
        <v>2823</v>
      </c>
      <c r="S619" t="s">
        <v>2828</v>
      </c>
      <c r="T619" t="str">
        <f t="shared" si="9"/>
        <v>SH_01031_5701p57.22</v>
      </c>
      <c r="U619" s="77">
        <f>VLOOKUP(T619,'3. Preventief onderhoud'!$K$7:$U$3003,2,FALSE)</f>
        <v>0</v>
      </c>
    </row>
    <row r="620" spans="1:21" x14ac:dyDescent="0.25">
      <c r="A620" t="s">
        <v>95</v>
      </c>
      <c r="B620" t="s">
        <v>3940</v>
      </c>
      <c r="C620" s="120">
        <v>45778</v>
      </c>
      <c r="D620" t="s">
        <v>63</v>
      </c>
      <c r="E620" t="s">
        <v>2336</v>
      </c>
      <c r="F620">
        <v>3</v>
      </c>
      <c r="G620" t="s">
        <v>2342</v>
      </c>
      <c r="H620">
        <v>1</v>
      </c>
      <c r="I620" t="s">
        <v>2343</v>
      </c>
      <c r="J620" t="s">
        <v>3941</v>
      </c>
      <c r="L620" t="s">
        <v>3036</v>
      </c>
      <c r="N620" t="s">
        <v>3942</v>
      </c>
      <c r="O620" t="s">
        <v>2880</v>
      </c>
      <c r="P620" t="s">
        <v>62</v>
      </c>
      <c r="Q620" t="s">
        <v>63</v>
      </c>
      <c r="R620" t="s">
        <v>2823</v>
      </c>
      <c r="T620" t="str">
        <f t="shared" si="9"/>
        <v>SH_03051_5701p57.22</v>
      </c>
      <c r="U620" s="77">
        <f>VLOOKUP(T620,'3. Preventief onderhoud'!$K$7:$U$3003,2,FALSE)</f>
        <v>0</v>
      </c>
    </row>
    <row r="621" spans="1:21" x14ac:dyDescent="0.25">
      <c r="A621" t="s">
        <v>604</v>
      </c>
      <c r="B621" t="s">
        <v>3943</v>
      </c>
      <c r="C621" s="120">
        <v>45778</v>
      </c>
      <c r="D621" t="s">
        <v>63</v>
      </c>
      <c r="E621" t="s">
        <v>2336</v>
      </c>
      <c r="F621">
        <v>3</v>
      </c>
      <c r="G621" t="s">
        <v>2345</v>
      </c>
      <c r="H621">
        <v>1</v>
      </c>
      <c r="I621" t="s">
        <v>2346</v>
      </c>
      <c r="J621" t="s">
        <v>3944</v>
      </c>
      <c r="L621" t="s">
        <v>3036</v>
      </c>
      <c r="N621" t="s">
        <v>3945</v>
      </c>
      <c r="O621" t="s">
        <v>2880</v>
      </c>
      <c r="P621" t="s">
        <v>62</v>
      </c>
      <c r="Q621" t="s">
        <v>63</v>
      </c>
      <c r="R621" t="s">
        <v>2823</v>
      </c>
      <c r="S621" t="s">
        <v>3946</v>
      </c>
      <c r="T621" t="str">
        <f t="shared" si="9"/>
        <v>SH_03058_5701p57.22</v>
      </c>
      <c r="U621" s="77">
        <f>VLOOKUP(T621,'3. Preventief onderhoud'!$K$7:$U$3003,2,FALSE)</f>
        <v>0</v>
      </c>
    </row>
    <row r="622" spans="1:21" x14ac:dyDescent="0.25">
      <c r="A622" t="s">
        <v>112</v>
      </c>
      <c r="B622" t="s">
        <v>3947</v>
      </c>
      <c r="C622" s="120">
        <v>45778</v>
      </c>
      <c r="D622" t="s">
        <v>63</v>
      </c>
      <c r="E622" t="s">
        <v>2336</v>
      </c>
      <c r="F622" t="s">
        <v>88</v>
      </c>
      <c r="G622" t="s">
        <v>2348</v>
      </c>
      <c r="H622">
        <v>1</v>
      </c>
      <c r="I622" t="s">
        <v>2349</v>
      </c>
      <c r="J622" t="s">
        <v>3948</v>
      </c>
      <c r="K622" t="s">
        <v>3949</v>
      </c>
      <c r="L622" t="s">
        <v>2836</v>
      </c>
      <c r="O622" t="s">
        <v>2880</v>
      </c>
      <c r="P622" t="s">
        <v>62</v>
      </c>
      <c r="Q622" t="s">
        <v>63</v>
      </c>
      <c r="R622" t="s">
        <v>2823</v>
      </c>
      <c r="S622" t="s">
        <v>2828</v>
      </c>
      <c r="T622" t="str">
        <f t="shared" si="9"/>
        <v>SH_D_____5702p57.22</v>
      </c>
      <c r="U622" s="77">
        <f>VLOOKUP(T622,'3. Preventief onderhoud'!$K$7:$U$3003,2,FALSE)</f>
        <v>0</v>
      </c>
    </row>
    <row r="623" spans="1:21" x14ac:dyDescent="0.25">
      <c r="A623" t="s">
        <v>112</v>
      </c>
      <c r="B623" t="s">
        <v>3950</v>
      </c>
      <c r="C623" s="120">
        <v>45778</v>
      </c>
      <c r="D623" t="s">
        <v>63</v>
      </c>
      <c r="E623" t="s">
        <v>2336</v>
      </c>
      <c r="F623" t="s">
        <v>88</v>
      </c>
      <c r="G623" t="s">
        <v>2351</v>
      </c>
      <c r="H623">
        <v>1</v>
      </c>
      <c r="I623" t="s">
        <v>2352</v>
      </c>
      <c r="J623" t="s">
        <v>3951</v>
      </c>
      <c r="K623" t="s">
        <v>3949</v>
      </c>
      <c r="L623" t="s">
        <v>2836</v>
      </c>
      <c r="O623" t="s">
        <v>2880</v>
      </c>
      <c r="P623" t="s">
        <v>62</v>
      </c>
      <c r="Q623" t="s">
        <v>63</v>
      </c>
      <c r="R623" t="s">
        <v>2823</v>
      </c>
      <c r="S623" t="s">
        <v>2828</v>
      </c>
      <c r="T623" t="str">
        <f t="shared" si="9"/>
        <v>SH_D_____5703p57.22</v>
      </c>
      <c r="U623" s="77">
        <f>VLOOKUP(T623,'3. Preventief onderhoud'!$K$7:$U$3003,2,FALSE)</f>
        <v>0</v>
      </c>
    </row>
    <row r="624" spans="1:21" x14ac:dyDescent="0.25">
      <c r="A624" t="s">
        <v>112</v>
      </c>
      <c r="C624" s="120">
        <v>45778</v>
      </c>
      <c r="D624" t="s">
        <v>48</v>
      </c>
      <c r="E624" t="s">
        <v>1039</v>
      </c>
      <c r="F624">
        <v>0</v>
      </c>
      <c r="G624" t="s">
        <v>2367</v>
      </c>
      <c r="H624">
        <v>1</v>
      </c>
      <c r="I624" t="s">
        <v>1402</v>
      </c>
      <c r="N624" t="s">
        <v>3194</v>
      </c>
      <c r="O624" t="s">
        <v>2880</v>
      </c>
      <c r="P624" t="s">
        <v>47</v>
      </c>
      <c r="Q624" t="s">
        <v>48</v>
      </c>
      <c r="R624" t="s">
        <v>2823</v>
      </c>
      <c r="S624" t="s">
        <v>2828</v>
      </c>
      <c r="T624" t="str">
        <f t="shared" si="9"/>
        <v>SK_00304_5730p57.13</v>
      </c>
      <c r="U624" s="77">
        <f>VLOOKUP(T624,'3. Preventief onderhoud'!$K$7:$U$3003,2,FALSE)</f>
        <v>0</v>
      </c>
    </row>
    <row r="625" spans="1:21" x14ac:dyDescent="0.25">
      <c r="A625" t="s">
        <v>106</v>
      </c>
      <c r="C625" s="120">
        <v>45782</v>
      </c>
      <c r="D625" t="s">
        <v>1139</v>
      </c>
      <c r="E625" t="s">
        <v>288</v>
      </c>
      <c r="F625">
        <v>0</v>
      </c>
      <c r="G625" t="s">
        <v>1367</v>
      </c>
      <c r="H625">
        <v>24</v>
      </c>
      <c r="I625" t="s">
        <v>1368</v>
      </c>
      <c r="O625" t="s">
        <v>2830</v>
      </c>
      <c r="P625" t="s">
        <v>39</v>
      </c>
      <c r="Q625" t="s">
        <v>1139</v>
      </c>
      <c r="R625" t="s">
        <v>2823</v>
      </c>
      <c r="S625" t="s">
        <v>2969</v>
      </c>
      <c r="T625" t="str">
        <f t="shared" si="9"/>
        <v>CE_00XXX_5701p57.08</v>
      </c>
      <c r="U625" s="77">
        <f>VLOOKUP(T625,'3. Preventief onderhoud'!$K$7:$U$3003,2,FALSE)</f>
        <v>0</v>
      </c>
    </row>
    <row r="626" spans="1:21" x14ac:dyDescent="0.25">
      <c r="B626" t="s">
        <v>2951</v>
      </c>
      <c r="C626" s="120">
        <v>45782</v>
      </c>
      <c r="D626" t="s">
        <v>46</v>
      </c>
      <c r="E626" t="s">
        <v>575</v>
      </c>
      <c r="F626">
        <v>0</v>
      </c>
      <c r="G626" t="s">
        <v>1447</v>
      </c>
      <c r="H626">
        <v>1</v>
      </c>
      <c r="I626" t="s">
        <v>1133</v>
      </c>
      <c r="N626" t="s">
        <v>2952</v>
      </c>
      <c r="O626" t="s">
        <v>2830</v>
      </c>
      <c r="P626" t="s">
        <v>45</v>
      </c>
      <c r="Q626" t="s">
        <v>46</v>
      </c>
      <c r="R626" t="s">
        <v>2823</v>
      </c>
      <c r="T626" t="str">
        <f t="shared" si="9"/>
        <v>EG_00_02_5756p57.12</v>
      </c>
      <c r="U626" s="77">
        <f>VLOOKUP(T626,'3. Preventief onderhoud'!$K$7:$U$3003,2,FALSE)</f>
        <v>0</v>
      </c>
    </row>
    <row r="627" spans="1:21" x14ac:dyDescent="0.25">
      <c r="B627" t="s">
        <v>2951</v>
      </c>
      <c r="C627" s="120">
        <v>45782</v>
      </c>
      <c r="D627" t="s">
        <v>46</v>
      </c>
      <c r="E627" t="s">
        <v>575</v>
      </c>
      <c r="F627">
        <v>0</v>
      </c>
      <c r="G627" t="s">
        <v>1448</v>
      </c>
      <c r="H627">
        <v>1</v>
      </c>
      <c r="I627" t="s">
        <v>1133</v>
      </c>
      <c r="N627" t="s">
        <v>2952</v>
      </c>
      <c r="O627" t="s">
        <v>2830</v>
      </c>
      <c r="P627" t="s">
        <v>45</v>
      </c>
      <c r="Q627" t="s">
        <v>46</v>
      </c>
      <c r="R627" t="s">
        <v>2823</v>
      </c>
      <c r="T627" t="str">
        <f t="shared" si="9"/>
        <v>EG_00_02_5771p57.12</v>
      </c>
      <c r="U627" s="77">
        <f>VLOOKUP(T627,'3. Preventief onderhoud'!$K$7:$U$3003,2,FALSE)</f>
        <v>0</v>
      </c>
    </row>
    <row r="628" spans="1:21" x14ac:dyDescent="0.25">
      <c r="B628" t="s">
        <v>2951</v>
      </c>
      <c r="C628" s="120">
        <v>45782</v>
      </c>
      <c r="D628" t="s">
        <v>46</v>
      </c>
      <c r="E628" t="s">
        <v>575</v>
      </c>
      <c r="F628">
        <v>0</v>
      </c>
      <c r="G628" t="s">
        <v>1449</v>
      </c>
      <c r="H628">
        <v>1</v>
      </c>
      <c r="I628" t="s">
        <v>1133</v>
      </c>
      <c r="N628" t="s">
        <v>2952</v>
      </c>
      <c r="O628" t="s">
        <v>2830</v>
      </c>
      <c r="P628" t="s">
        <v>45</v>
      </c>
      <c r="Q628" t="s">
        <v>46</v>
      </c>
      <c r="R628" t="s">
        <v>2823</v>
      </c>
      <c r="T628" t="str">
        <f t="shared" si="9"/>
        <v>EG_00_02_5773p57.12</v>
      </c>
      <c r="U628" s="77">
        <f>VLOOKUP(T628,'3. Preventief onderhoud'!$K$7:$U$3003,2,FALSE)</f>
        <v>0</v>
      </c>
    </row>
    <row r="629" spans="1:21" x14ac:dyDescent="0.25">
      <c r="B629" t="s">
        <v>2953</v>
      </c>
      <c r="C629" s="120">
        <v>45782</v>
      </c>
      <c r="D629" t="s">
        <v>46</v>
      </c>
      <c r="E629" t="s">
        <v>575</v>
      </c>
      <c r="F629">
        <v>0</v>
      </c>
      <c r="G629" t="s">
        <v>1458</v>
      </c>
      <c r="H629">
        <v>1</v>
      </c>
      <c r="I629" t="s">
        <v>1133</v>
      </c>
      <c r="J629" t="s">
        <v>2954</v>
      </c>
      <c r="N629" t="s">
        <v>2857</v>
      </c>
      <c r="O629" t="s">
        <v>2830</v>
      </c>
      <c r="P629" t="s">
        <v>45</v>
      </c>
      <c r="Q629" t="s">
        <v>46</v>
      </c>
      <c r="R629" t="s">
        <v>2823</v>
      </c>
      <c r="T629" t="str">
        <f t="shared" si="9"/>
        <v>EG_00_14_5771p57.12</v>
      </c>
      <c r="U629" s="77">
        <f>VLOOKUP(T629,'3. Preventief onderhoud'!$K$7:$U$3003,2,FALSE)</f>
        <v>0</v>
      </c>
    </row>
    <row r="630" spans="1:21" x14ac:dyDescent="0.25">
      <c r="B630" t="s">
        <v>2953</v>
      </c>
      <c r="C630" s="120">
        <v>45782</v>
      </c>
      <c r="D630" t="s">
        <v>46</v>
      </c>
      <c r="E630" t="s">
        <v>575</v>
      </c>
      <c r="F630">
        <v>0</v>
      </c>
      <c r="G630" t="s">
        <v>1459</v>
      </c>
      <c r="H630">
        <v>1</v>
      </c>
      <c r="I630" t="s">
        <v>1133</v>
      </c>
      <c r="J630" t="s">
        <v>2955</v>
      </c>
      <c r="N630" t="s">
        <v>2857</v>
      </c>
      <c r="O630" t="s">
        <v>2830</v>
      </c>
      <c r="P630" t="s">
        <v>45</v>
      </c>
      <c r="Q630" t="s">
        <v>46</v>
      </c>
      <c r="R630" t="s">
        <v>2823</v>
      </c>
      <c r="T630" t="str">
        <f t="shared" si="9"/>
        <v>EG_00_14_5772p57.12</v>
      </c>
      <c r="U630" s="77">
        <f>VLOOKUP(T630,'3. Preventief onderhoud'!$K$7:$U$3003,2,FALSE)</f>
        <v>0</v>
      </c>
    </row>
    <row r="631" spans="1:21" x14ac:dyDescent="0.25">
      <c r="B631" t="s">
        <v>2956</v>
      </c>
      <c r="C631" s="120">
        <v>45782</v>
      </c>
      <c r="D631" t="s">
        <v>46</v>
      </c>
      <c r="E631" t="s">
        <v>575</v>
      </c>
      <c r="F631">
        <v>0</v>
      </c>
      <c r="G631" t="s">
        <v>1460</v>
      </c>
      <c r="H631">
        <v>1</v>
      </c>
      <c r="I631" t="s">
        <v>1133</v>
      </c>
      <c r="J631" t="s">
        <v>2957</v>
      </c>
      <c r="N631" t="s">
        <v>2857</v>
      </c>
      <c r="O631" t="s">
        <v>2830</v>
      </c>
      <c r="P631" t="s">
        <v>45</v>
      </c>
      <c r="Q631" t="s">
        <v>46</v>
      </c>
      <c r="R631" t="s">
        <v>2823</v>
      </c>
      <c r="T631" t="str">
        <f t="shared" si="9"/>
        <v>EG_00_14_5773p57.12</v>
      </c>
      <c r="U631" s="77">
        <f>VLOOKUP(T631,'3. Preventief onderhoud'!$K$7:$U$3003,2,FALSE)</f>
        <v>0</v>
      </c>
    </row>
    <row r="632" spans="1:21" x14ac:dyDescent="0.25">
      <c r="B632" t="s">
        <v>2956</v>
      </c>
      <c r="C632" s="120">
        <v>45782</v>
      </c>
      <c r="D632" t="s">
        <v>46</v>
      </c>
      <c r="E632" t="s">
        <v>575</v>
      </c>
      <c r="F632">
        <v>0</v>
      </c>
      <c r="G632" t="s">
        <v>1461</v>
      </c>
      <c r="H632">
        <v>1</v>
      </c>
      <c r="I632" t="s">
        <v>1133</v>
      </c>
      <c r="J632" t="s">
        <v>2958</v>
      </c>
      <c r="N632" t="s">
        <v>2857</v>
      </c>
      <c r="O632" t="s">
        <v>2830</v>
      </c>
      <c r="P632" t="s">
        <v>45</v>
      </c>
      <c r="Q632" t="s">
        <v>46</v>
      </c>
      <c r="R632" t="s">
        <v>2823</v>
      </c>
      <c r="T632" t="str">
        <f t="shared" si="9"/>
        <v>EG_00_14_5774p57.12</v>
      </c>
      <c r="U632" s="77">
        <f>VLOOKUP(T632,'3. Preventief onderhoud'!$K$7:$U$3003,2,FALSE)</f>
        <v>0</v>
      </c>
    </row>
    <row r="633" spans="1:21" x14ac:dyDescent="0.25">
      <c r="B633" t="s">
        <v>2953</v>
      </c>
      <c r="C633" s="120">
        <v>45782</v>
      </c>
      <c r="D633" t="s">
        <v>46</v>
      </c>
      <c r="E633" t="s">
        <v>575</v>
      </c>
      <c r="F633">
        <v>0</v>
      </c>
      <c r="G633" t="s">
        <v>1462</v>
      </c>
      <c r="H633">
        <v>1</v>
      </c>
      <c r="I633" t="s">
        <v>1133</v>
      </c>
      <c r="J633" t="s">
        <v>2959</v>
      </c>
      <c r="N633" t="s">
        <v>2857</v>
      </c>
      <c r="O633" t="s">
        <v>2830</v>
      </c>
      <c r="P633" t="s">
        <v>45</v>
      </c>
      <c r="Q633" t="s">
        <v>46</v>
      </c>
      <c r="R633" t="s">
        <v>2823</v>
      </c>
      <c r="T633" t="str">
        <f t="shared" si="9"/>
        <v>EG_00_14_5775p57.12</v>
      </c>
      <c r="U633" s="77">
        <f>VLOOKUP(T633,'3. Preventief onderhoud'!$K$7:$U$3003,2,FALSE)</f>
        <v>0</v>
      </c>
    </row>
    <row r="634" spans="1:21" x14ac:dyDescent="0.25">
      <c r="B634" t="s">
        <v>2953</v>
      </c>
      <c r="C634" s="120">
        <v>45782</v>
      </c>
      <c r="D634" t="s">
        <v>46</v>
      </c>
      <c r="E634" t="s">
        <v>575</v>
      </c>
      <c r="F634">
        <v>0</v>
      </c>
      <c r="G634" t="s">
        <v>1463</v>
      </c>
      <c r="H634">
        <v>1</v>
      </c>
      <c r="I634" t="s">
        <v>1133</v>
      </c>
      <c r="J634" t="s">
        <v>2960</v>
      </c>
      <c r="N634" t="s">
        <v>2857</v>
      </c>
      <c r="O634" t="s">
        <v>2830</v>
      </c>
      <c r="P634" t="s">
        <v>45</v>
      </c>
      <c r="Q634" t="s">
        <v>46</v>
      </c>
      <c r="R634" t="s">
        <v>2823</v>
      </c>
      <c r="T634" t="str">
        <f t="shared" si="9"/>
        <v>EG_00_14_5778p57.12</v>
      </c>
      <c r="U634" s="77">
        <f>VLOOKUP(T634,'3. Preventief onderhoud'!$K$7:$U$3003,2,FALSE)</f>
        <v>0</v>
      </c>
    </row>
    <row r="635" spans="1:21" x14ac:dyDescent="0.25">
      <c r="B635" t="s">
        <v>2953</v>
      </c>
      <c r="C635" s="120">
        <v>45782</v>
      </c>
      <c r="D635" t="s">
        <v>46</v>
      </c>
      <c r="E635" t="s">
        <v>575</v>
      </c>
      <c r="F635">
        <v>0</v>
      </c>
      <c r="G635" t="s">
        <v>1464</v>
      </c>
      <c r="H635">
        <v>1</v>
      </c>
      <c r="I635" t="s">
        <v>1133</v>
      </c>
      <c r="J635" t="s">
        <v>2961</v>
      </c>
      <c r="N635" t="s">
        <v>2857</v>
      </c>
      <c r="O635" t="s">
        <v>2830</v>
      </c>
      <c r="P635" t="s">
        <v>45</v>
      </c>
      <c r="Q635" t="s">
        <v>46</v>
      </c>
      <c r="R635" t="s">
        <v>2823</v>
      </c>
      <c r="T635" t="str">
        <f t="shared" si="9"/>
        <v>EG_00_14_5779p57.12</v>
      </c>
      <c r="U635" s="77">
        <f>VLOOKUP(T635,'3. Preventief onderhoud'!$K$7:$U$3003,2,FALSE)</f>
        <v>0</v>
      </c>
    </row>
    <row r="636" spans="1:21" x14ac:dyDescent="0.25">
      <c r="B636" t="s">
        <v>2953</v>
      </c>
      <c r="C636" s="120">
        <v>45782</v>
      </c>
      <c r="D636" t="s">
        <v>46</v>
      </c>
      <c r="E636" t="s">
        <v>575</v>
      </c>
      <c r="F636">
        <v>0</v>
      </c>
      <c r="G636" t="s">
        <v>1466</v>
      </c>
      <c r="H636">
        <v>1</v>
      </c>
      <c r="I636" t="s">
        <v>1133</v>
      </c>
      <c r="J636" t="s">
        <v>2962</v>
      </c>
      <c r="N636" t="s">
        <v>2963</v>
      </c>
      <c r="O636" t="s">
        <v>2830</v>
      </c>
      <c r="P636" t="s">
        <v>45</v>
      </c>
      <c r="Q636" t="s">
        <v>46</v>
      </c>
      <c r="R636" t="s">
        <v>2823</v>
      </c>
      <c r="T636" t="str">
        <f t="shared" si="9"/>
        <v>EG_00_18_5770p57.12</v>
      </c>
      <c r="U636" s="77">
        <f>VLOOKUP(T636,'3. Preventief onderhoud'!$K$7:$U$3003,2,FALSE)</f>
        <v>0</v>
      </c>
    </row>
    <row r="637" spans="1:21" x14ac:dyDescent="0.25">
      <c r="B637" t="s">
        <v>2953</v>
      </c>
      <c r="C637" s="120">
        <v>45782</v>
      </c>
      <c r="D637" t="s">
        <v>46</v>
      </c>
      <c r="E637" t="s">
        <v>575</v>
      </c>
      <c r="F637">
        <v>0</v>
      </c>
      <c r="G637" t="s">
        <v>1467</v>
      </c>
      <c r="H637">
        <v>1</v>
      </c>
      <c r="I637" t="s">
        <v>1133</v>
      </c>
      <c r="J637" t="s">
        <v>2964</v>
      </c>
      <c r="N637" t="s">
        <v>2963</v>
      </c>
      <c r="O637" t="s">
        <v>2830</v>
      </c>
      <c r="P637" t="s">
        <v>45</v>
      </c>
      <c r="Q637" t="s">
        <v>46</v>
      </c>
      <c r="R637" t="s">
        <v>2823</v>
      </c>
      <c r="T637" t="str">
        <f t="shared" si="9"/>
        <v>EG_00_18_5771p57.12</v>
      </c>
      <c r="U637" s="77">
        <f>VLOOKUP(T637,'3. Preventief onderhoud'!$K$7:$U$3003,2,FALSE)</f>
        <v>0</v>
      </c>
    </row>
    <row r="638" spans="1:21" x14ac:dyDescent="0.25">
      <c r="B638" t="s">
        <v>2953</v>
      </c>
      <c r="C638" s="120">
        <v>45782</v>
      </c>
      <c r="D638" t="s">
        <v>46</v>
      </c>
      <c r="E638" t="s">
        <v>575</v>
      </c>
      <c r="F638">
        <v>0</v>
      </c>
      <c r="G638" t="s">
        <v>1468</v>
      </c>
      <c r="H638">
        <v>1</v>
      </c>
      <c r="I638" t="s">
        <v>1133</v>
      </c>
      <c r="J638" t="s">
        <v>2965</v>
      </c>
      <c r="N638" t="s">
        <v>2966</v>
      </c>
      <c r="O638" t="s">
        <v>2830</v>
      </c>
      <c r="P638" t="s">
        <v>45</v>
      </c>
      <c r="Q638" t="s">
        <v>46</v>
      </c>
      <c r="R638" t="s">
        <v>2823</v>
      </c>
      <c r="T638" t="str">
        <f t="shared" si="9"/>
        <v>EG_00_18_5772p57.12</v>
      </c>
      <c r="U638" s="77">
        <f>VLOOKUP(T638,'3. Preventief onderhoud'!$K$7:$U$3003,2,FALSE)</f>
        <v>0</v>
      </c>
    </row>
    <row r="639" spans="1:21" x14ac:dyDescent="0.25">
      <c r="B639" t="s">
        <v>2953</v>
      </c>
      <c r="C639" s="120">
        <v>45782</v>
      </c>
      <c r="D639" t="s">
        <v>46</v>
      </c>
      <c r="E639" t="s">
        <v>575</v>
      </c>
      <c r="F639">
        <v>0</v>
      </c>
      <c r="G639" t="s">
        <v>1469</v>
      </c>
      <c r="H639">
        <v>1</v>
      </c>
      <c r="I639" t="s">
        <v>1133</v>
      </c>
      <c r="J639" t="s">
        <v>2967</v>
      </c>
      <c r="N639" t="s">
        <v>2966</v>
      </c>
      <c r="O639" t="s">
        <v>2830</v>
      </c>
      <c r="P639" t="s">
        <v>45</v>
      </c>
      <c r="Q639" t="s">
        <v>46</v>
      </c>
      <c r="R639" t="s">
        <v>2823</v>
      </c>
      <c r="T639" t="str">
        <f t="shared" si="9"/>
        <v>EG_00_18_5774p57.12</v>
      </c>
      <c r="U639" s="77">
        <f>VLOOKUP(T639,'3. Preventief onderhoud'!$K$7:$U$3003,2,FALSE)</f>
        <v>0</v>
      </c>
    </row>
    <row r="640" spans="1:21" x14ac:dyDescent="0.25">
      <c r="C640" s="120">
        <v>45782</v>
      </c>
      <c r="D640" t="s">
        <v>46</v>
      </c>
      <c r="E640" t="s">
        <v>575</v>
      </c>
      <c r="F640">
        <v>0</v>
      </c>
      <c r="G640" t="s">
        <v>1470</v>
      </c>
      <c r="H640">
        <v>1</v>
      </c>
      <c r="I640" t="s">
        <v>1471</v>
      </c>
      <c r="N640" t="s">
        <v>2968</v>
      </c>
      <c r="O640" t="s">
        <v>2830</v>
      </c>
      <c r="P640" t="s">
        <v>45</v>
      </c>
      <c r="Q640" t="s">
        <v>46</v>
      </c>
      <c r="R640" t="s">
        <v>2823</v>
      </c>
      <c r="T640" t="str">
        <f t="shared" si="9"/>
        <v>EG_00_18_5775p57.12</v>
      </c>
      <c r="U640" s="77">
        <f>VLOOKUP(T640,'3. Preventief onderhoud'!$K$7:$U$3003,2,FALSE)</f>
        <v>0</v>
      </c>
    </row>
    <row r="641" spans="1:21" x14ac:dyDescent="0.25">
      <c r="A641" t="s">
        <v>106</v>
      </c>
      <c r="C641" s="120">
        <v>45796</v>
      </c>
      <c r="D641" t="s">
        <v>1139</v>
      </c>
      <c r="E641" t="s">
        <v>288</v>
      </c>
      <c r="F641">
        <v>0</v>
      </c>
      <c r="G641" t="s">
        <v>1367</v>
      </c>
      <c r="H641">
        <v>24</v>
      </c>
      <c r="I641" t="s">
        <v>1368</v>
      </c>
      <c r="O641" t="s">
        <v>2830</v>
      </c>
      <c r="P641" t="s">
        <v>39</v>
      </c>
      <c r="Q641" t="s">
        <v>1139</v>
      </c>
      <c r="R641" t="s">
        <v>2823</v>
      </c>
      <c r="S641" t="s">
        <v>2969</v>
      </c>
      <c r="T641" t="str">
        <f t="shared" si="9"/>
        <v>CE_00XXX_5701p57.08</v>
      </c>
      <c r="U641" s="77">
        <f>VLOOKUP(T641,'3. Preventief onderhoud'!$K$7:$U$3003,2,FALSE)</f>
        <v>0</v>
      </c>
    </row>
    <row r="642" spans="1:21" x14ac:dyDescent="0.25">
      <c r="A642" t="s">
        <v>86</v>
      </c>
      <c r="B642" t="s">
        <v>3952</v>
      </c>
      <c r="C642" s="120">
        <v>45809</v>
      </c>
      <c r="D642" t="s">
        <v>58</v>
      </c>
      <c r="E642" t="s">
        <v>202</v>
      </c>
      <c r="F642" t="s">
        <v>203</v>
      </c>
      <c r="G642" t="s">
        <v>204</v>
      </c>
      <c r="H642">
        <v>1</v>
      </c>
      <c r="I642" t="s">
        <v>205</v>
      </c>
      <c r="J642" t="s">
        <v>3953</v>
      </c>
      <c r="K642" t="s">
        <v>3954</v>
      </c>
      <c r="L642" t="s">
        <v>2836</v>
      </c>
      <c r="M642" t="s">
        <v>3955</v>
      </c>
      <c r="N642" t="s">
        <v>3956</v>
      </c>
      <c r="O642" t="s">
        <v>2830</v>
      </c>
      <c r="P642" t="s">
        <v>57</v>
      </c>
      <c r="Q642" t="s">
        <v>58</v>
      </c>
      <c r="R642" t="s">
        <v>2823</v>
      </c>
      <c r="S642" t="s">
        <v>3957</v>
      </c>
      <c r="T642" t="str">
        <f t="shared" si="9"/>
        <v>BE_00xxx_5701p57.20</v>
      </c>
      <c r="U642" s="77">
        <f>VLOOKUP(T642,'3. Preventief onderhoud'!$K$7:$U$3003,2,FALSE)</f>
        <v>0</v>
      </c>
    </row>
    <row r="643" spans="1:21" x14ac:dyDescent="0.25">
      <c r="A643" t="s">
        <v>86</v>
      </c>
      <c r="B643" t="s">
        <v>3952</v>
      </c>
      <c r="C643" s="120">
        <v>45809</v>
      </c>
      <c r="D643" t="s">
        <v>58</v>
      </c>
      <c r="E643" t="s">
        <v>202</v>
      </c>
      <c r="F643" t="s">
        <v>203</v>
      </c>
      <c r="G643" t="s">
        <v>207</v>
      </c>
      <c r="H643">
        <v>1</v>
      </c>
      <c r="I643" t="s">
        <v>208</v>
      </c>
      <c r="J643" t="s">
        <v>3958</v>
      </c>
      <c r="K643" t="s">
        <v>3954</v>
      </c>
      <c r="L643" t="s">
        <v>2836</v>
      </c>
      <c r="M643" t="s">
        <v>3955</v>
      </c>
      <c r="N643" t="s">
        <v>3956</v>
      </c>
      <c r="O643" t="s">
        <v>2830</v>
      </c>
      <c r="P643" t="s">
        <v>57</v>
      </c>
      <c r="Q643" t="s">
        <v>58</v>
      </c>
      <c r="R643" t="s">
        <v>2823</v>
      </c>
      <c r="S643" t="s">
        <v>3957</v>
      </c>
      <c r="T643" t="str">
        <f t="shared" si="9"/>
        <v>BE_00xxx_5702p57.20</v>
      </c>
      <c r="U643" s="77">
        <f>VLOOKUP(T643,'3. Preventief onderhoud'!$K$7:$U$3003,2,FALSE)</f>
        <v>0</v>
      </c>
    </row>
    <row r="644" spans="1:21" x14ac:dyDescent="0.25">
      <c r="A644" t="s">
        <v>86</v>
      </c>
      <c r="B644" t="s">
        <v>3959</v>
      </c>
      <c r="C644" s="120">
        <v>45809</v>
      </c>
      <c r="D644" t="s">
        <v>58</v>
      </c>
      <c r="E644" t="s">
        <v>202</v>
      </c>
      <c r="F644">
        <v>1</v>
      </c>
      <c r="G644" t="s">
        <v>209</v>
      </c>
      <c r="H644">
        <v>1</v>
      </c>
      <c r="I644" t="s">
        <v>210</v>
      </c>
      <c r="J644" t="s">
        <v>3960</v>
      </c>
      <c r="K644" t="s">
        <v>3961</v>
      </c>
      <c r="L644" t="s">
        <v>2836</v>
      </c>
      <c r="M644" t="s">
        <v>3962</v>
      </c>
      <c r="N644" t="s">
        <v>3963</v>
      </c>
      <c r="O644" t="s">
        <v>2830</v>
      </c>
      <c r="P644" t="s">
        <v>57</v>
      </c>
      <c r="Q644" t="s">
        <v>58</v>
      </c>
      <c r="R644" t="s">
        <v>2823</v>
      </c>
      <c r="S644" t="s">
        <v>3957</v>
      </c>
      <c r="T644" t="str">
        <f t="shared" si="9"/>
        <v>BE_01154_5701p57.20</v>
      </c>
      <c r="U644" s="77">
        <f>VLOOKUP(T644,'3. Preventief onderhoud'!$K$7:$U$3003,2,FALSE)</f>
        <v>0</v>
      </c>
    </row>
    <row r="645" spans="1:21" x14ac:dyDescent="0.25">
      <c r="A645" t="s">
        <v>95</v>
      </c>
      <c r="B645" t="s">
        <v>3964</v>
      </c>
      <c r="C645" s="120">
        <v>45809</v>
      </c>
      <c r="D645" t="s">
        <v>63</v>
      </c>
      <c r="E645" t="s">
        <v>202</v>
      </c>
      <c r="F645">
        <v>5</v>
      </c>
      <c r="G645" t="s">
        <v>1230</v>
      </c>
      <c r="H645">
        <v>1</v>
      </c>
      <c r="I645" t="s">
        <v>1231</v>
      </c>
      <c r="L645" t="s">
        <v>3124</v>
      </c>
      <c r="N645" t="s">
        <v>3675</v>
      </c>
      <c r="O645" t="s">
        <v>2830</v>
      </c>
      <c r="P645" t="s">
        <v>62</v>
      </c>
      <c r="Q645" t="s">
        <v>63</v>
      </c>
      <c r="R645" t="s">
        <v>2823</v>
      </c>
      <c r="S645" t="s">
        <v>3266</v>
      </c>
      <c r="T645" t="str">
        <f t="shared" si="9"/>
        <v>BE_05_00_5703p57.22</v>
      </c>
      <c r="U645" s="77">
        <f>VLOOKUP(T645,'3. Preventief onderhoud'!$K$7:$U$3003,2,FALSE)</f>
        <v>0</v>
      </c>
    </row>
    <row r="646" spans="1:21" x14ac:dyDescent="0.25">
      <c r="A646" t="s">
        <v>95</v>
      </c>
      <c r="B646" t="s">
        <v>3965</v>
      </c>
      <c r="C646" s="120">
        <v>45809</v>
      </c>
      <c r="D646" t="s">
        <v>63</v>
      </c>
      <c r="E646" t="s">
        <v>202</v>
      </c>
      <c r="F646">
        <v>5</v>
      </c>
      <c r="G646" t="s">
        <v>1232</v>
      </c>
      <c r="H646">
        <v>1</v>
      </c>
      <c r="I646" t="s">
        <v>1233</v>
      </c>
      <c r="K646" t="s">
        <v>1232</v>
      </c>
      <c r="L646" t="s">
        <v>3124</v>
      </c>
      <c r="M646" t="s">
        <v>3962</v>
      </c>
      <c r="N646" t="s">
        <v>3675</v>
      </c>
      <c r="O646" t="s">
        <v>2830</v>
      </c>
      <c r="P646" t="s">
        <v>62</v>
      </c>
      <c r="Q646" t="s">
        <v>63</v>
      </c>
      <c r="R646" t="s">
        <v>2823</v>
      </c>
      <c r="S646" t="s">
        <v>3266</v>
      </c>
      <c r="T646" t="str">
        <f t="shared" ref="T646:T709" si="10">CONCATENATE(G646,P646)</f>
        <v>BE_05_00_5704VA01p57.22</v>
      </c>
      <c r="U646" s="77">
        <f>VLOOKUP(T646,'3. Preventief onderhoud'!$K$7:$U$3003,2,FALSE)</f>
        <v>0</v>
      </c>
    </row>
    <row r="647" spans="1:21" x14ac:dyDescent="0.25">
      <c r="A647" t="s">
        <v>95</v>
      </c>
      <c r="B647" t="s">
        <v>3966</v>
      </c>
      <c r="C647" s="120">
        <v>45809</v>
      </c>
      <c r="D647" t="s">
        <v>63</v>
      </c>
      <c r="E647" t="s">
        <v>202</v>
      </c>
      <c r="F647">
        <v>5</v>
      </c>
      <c r="G647" t="s">
        <v>1234</v>
      </c>
      <c r="H647">
        <v>1</v>
      </c>
      <c r="I647" t="s">
        <v>1235</v>
      </c>
      <c r="K647" t="s">
        <v>1234</v>
      </c>
      <c r="L647" t="s">
        <v>3124</v>
      </c>
      <c r="M647" t="s">
        <v>3962</v>
      </c>
      <c r="N647" t="s">
        <v>3675</v>
      </c>
      <c r="O647" t="s">
        <v>2830</v>
      </c>
      <c r="P647" t="s">
        <v>62</v>
      </c>
      <c r="Q647" t="s">
        <v>63</v>
      </c>
      <c r="R647" t="s">
        <v>2823</v>
      </c>
      <c r="S647" t="s">
        <v>3266</v>
      </c>
      <c r="T647" t="str">
        <f t="shared" si="10"/>
        <v>BE_05_00_5704VA02p57.22</v>
      </c>
      <c r="U647" s="77">
        <f>VLOOKUP(T647,'3. Preventief onderhoud'!$K$7:$U$3003,2,FALSE)</f>
        <v>0</v>
      </c>
    </row>
    <row r="648" spans="1:21" x14ac:dyDescent="0.25">
      <c r="A648" t="s">
        <v>95</v>
      </c>
      <c r="B648" t="s">
        <v>3967</v>
      </c>
      <c r="C648" s="120">
        <v>45809</v>
      </c>
      <c r="D648" t="s">
        <v>63</v>
      </c>
      <c r="E648" t="s">
        <v>202</v>
      </c>
      <c r="F648">
        <v>5</v>
      </c>
      <c r="G648" t="s">
        <v>1236</v>
      </c>
      <c r="H648">
        <v>1</v>
      </c>
      <c r="I648" t="s">
        <v>1237</v>
      </c>
      <c r="K648" t="s">
        <v>1236</v>
      </c>
      <c r="L648" t="s">
        <v>3124</v>
      </c>
      <c r="M648" t="s">
        <v>3962</v>
      </c>
      <c r="N648" t="s">
        <v>3675</v>
      </c>
      <c r="O648" t="s">
        <v>2830</v>
      </c>
      <c r="P648" t="s">
        <v>62</v>
      </c>
      <c r="Q648" t="s">
        <v>63</v>
      </c>
      <c r="R648" t="s">
        <v>2823</v>
      </c>
      <c r="S648" t="s">
        <v>3266</v>
      </c>
      <c r="T648" t="str">
        <f t="shared" si="10"/>
        <v>BE_05_00_5704VA03p57.22</v>
      </c>
      <c r="U648" s="77">
        <f>VLOOKUP(T648,'3. Preventief onderhoud'!$K$7:$U$3003,2,FALSE)</f>
        <v>0</v>
      </c>
    </row>
    <row r="649" spans="1:21" x14ac:dyDescent="0.25">
      <c r="A649" t="s">
        <v>95</v>
      </c>
      <c r="B649" t="s">
        <v>3968</v>
      </c>
      <c r="C649" s="120">
        <v>45809</v>
      </c>
      <c r="D649" t="s">
        <v>63</v>
      </c>
      <c r="E649" t="s">
        <v>202</v>
      </c>
      <c r="F649">
        <v>5</v>
      </c>
      <c r="G649" t="s">
        <v>1238</v>
      </c>
      <c r="H649">
        <v>1</v>
      </c>
      <c r="I649" t="s">
        <v>1239</v>
      </c>
      <c r="K649" t="s">
        <v>1238</v>
      </c>
      <c r="L649" t="s">
        <v>3124</v>
      </c>
      <c r="M649" t="s">
        <v>3962</v>
      </c>
      <c r="N649" t="s">
        <v>3675</v>
      </c>
      <c r="O649" t="s">
        <v>2830</v>
      </c>
      <c r="P649" t="s">
        <v>62</v>
      </c>
      <c r="Q649" t="s">
        <v>63</v>
      </c>
      <c r="R649" t="s">
        <v>2823</v>
      </c>
      <c r="S649" t="s">
        <v>3266</v>
      </c>
      <c r="T649" t="str">
        <f t="shared" si="10"/>
        <v>BE_05_00_5704VA04p57.22</v>
      </c>
      <c r="U649" s="77">
        <f>VLOOKUP(T649,'3. Preventief onderhoud'!$K$7:$U$3003,2,FALSE)</f>
        <v>0</v>
      </c>
    </row>
    <row r="650" spans="1:21" x14ac:dyDescent="0.25">
      <c r="A650" t="s">
        <v>95</v>
      </c>
      <c r="B650" t="s">
        <v>3969</v>
      </c>
      <c r="C650" s="120">
        <v>45809</v>
      </c>
      <c r="D650" t="s">
        <v>63</v>
      </c>
      <c r="E650" t="s">
        <v>202</v>
      </c>
      <c r="F650">
        <v>5</v>
      </c>
      <c r="G650" t="s">
        <v>1240</v>
      </c>
      <c r="H650">
        <v>1</v>
      </c>
      <c r="I650" t="s">
        <v>1231</v>
      </c>
      <c r="L650" t="s">
        <v>3124</v>
      </c>
      <c r="N650" t="s">
        <v>3675</v>
      </c>
      <c r="O650" t="s">
        <v>2830</v>
      </c>
      <c r="P650" t="s">
        <v>62</v>
      </c>
      <c r="Q650" t="s">
        <v>63</v>
      </c>
      <c r="R650" t="s">
        <v>2823</v>
      </c>
      <c r="S650" t="s">
        <v>3266</v>
      </c>
      <c r="T650" t="str">
        <f t="shared" si="10"/>
        <v>BE_05_00_5705p57.22</v>
      </c>
      <c r="U650" s="77">
        <f>VLOOKUP(T650,'3. Preventief onderhoud'!$K$7:$U$3003,2,FALSE)</f>
        <v>0</v>
      </c>
    </row>
    <row r="651" spans="1:21" x14ac:dyDescent="0.25">
      <c r="A651" t="s">
        <v>95</v>
      </c>
      <c r="B651" t="s">
        <v>3970</v>
      </c>
      <c r="C651" s="120">
        <v>45809</v>
      </c>
      <c r="D651" t="s">
        <v>63</v>
      </c>
      <c r="E651" t="s">
        <v>202</v>
      </c>
      <c r="F651">
        <v>5</v>
      </c>
      <c r="G651" t="s">
        <v>1241</v>
      </c>
      <c r="H651">
        <v>1</v>
      </c>
      <c r="I651" t="s">
        <v>1231</v>
      </c>
      <c r="L651" t="s">
        <v>3124</v>
      </c>
      <c r="N651" t="s">
        <v>3675</v>
      </c>
      <c r="O651" t="s">
        <v>2830</v>
      </c>
      <c r="P651" t="s">
        <v>62</v>
      </c>
      <c r="Q651" t="s">
        <v>63</v>
      </c>
      <c r="R651" t="s">
        <v>2823</v>
      </c>
      <c r="S651" t="s">
        <v>3266</v>
      </c>
      <c r="T651" t="str">
        <f t="shared" si="10"/>
        <v>BE_05_00_5706p57.22</v>
      </c>
      <c r="U651" s="77">
        <f>VLOOKUP(T651,'3. Preventief onderhoud'!$K$7:$U$3003,2,FALSE)</f>
        <v>0</v>
      </c>
    </row>
    <row r="652" spans="1:21" x14ac:dyDescent="0.25">
      <c r="A652" t="s">
        <v>95</v>
      </c>
      <c r="C652" s="120">
        <v>45809</v>
      </c>
      <c r="D652" t="s">
        <v>63</v>
      </c>
      <c r="E652" t="s">
        <v>202</v>
      </c>
      <c r="F652">
        <v>5</v>
      </c>
      <c r="G652" t="s">
        <v>1244</v>
      </c>
      <c r="H652">
        <v>1</v>
      </c>
      <c r="I652" t="s">
        <v>1245</v>
      </c>
      <c r="K652" t="s">
        <v>3971</v>
      </c>
      <c r="L652" t="s">
        <v>3124</v>
      </c>
      <c r="M652" t="s">
        <v>3962</v>
      </c>
      <c r="N652" t="s">
        <v>3675</v>
      </c>
      <c r="O652" t="s">
        <v>2830</v>
      </c>
      <c r="P652" t="s">
        <v>62</v>
      </c>
      <c r="Q652" t="s">
        <v>63</v>
      </c>
      <c r="R652" t="s">
        <v>2823</v>
      </c>
      <c r="S652" t="s">
        <v>3266</v>
      </c>
      <c r="T652" t="str">
        <f t="shared" si="10"/>
        <v>BE_05_00_5708p57.22</v>
      </c>
      <c r="U652" s="77">
        <f>VLOOKUP(T652,'3. Preventief onderhoud'!$K$7:$U$3003,2,FALSE)</f>
        <v>0</v>
      </c>
    </row>
    <row r="653" spans="1:21" x14ac:dyDescent="0.25">
      <c r="A653" t="s">
        <v>95</v>
      </c>
      <c r="B653" t="s">
        <v>3972</v>
      </c>
      <c r="C653" s="120">
        <v>45809</v>
      </c>
      <c r="D653" t="s">
        <v>48</v>
      </c>
      <c r="E653" t="s">
        <v>202</v>
      </c>
      <c r="F653">
        <v>5</v>
      </c>
      <c r="G653" t="s">
        <v>1246</v>
      </c>
      <c r="H653">
        <v>1</v>
      </c>
      <c r="I653" t="s">
        <v>1247</v>
      </c>
      <c r="N653" t="s">
        <v>3675</v>
      </c>
      <c r="O653" t="s">
        <v>2830</v>
      </c>
      <c r="P653" t="s">
        <v>47</v>
      </c>
      <c r="Q653" t="s">
        <v>48</v>
      </c>
      <c r="R653" t="s">
        <v>2823</v>
      </c>
      <c r="S653" t="s">
        <v>3266</v>
      </c>
      <c r="T653" t="str">
        <f t="shared" si="10"/>
        <v>BE_05_XX_5701p57.13</v>
      </c>
      <c r="U653" s="77">
        <f>VLOOKUP(T653,'3. Preventief onderhoud'!$K$7:$U$3003,2,FALSE)</f>
        <v>0</v>
      </c>
    </row>
    <row r="654" spans="1:21" x14ac:dyDescent="0.25">
      <c r="A654" t="s">
        <v>95</v>
      </c>
      <c r="B654" t="s">
        <v>3973</v>
      </c>
      <c r="C654" s="120">
        <v>45809</v>
      </c>
      <c r="D654" t="s">
        <v>48</v>
      </c>
      <c r="E654" t="s">
        <v>202</v>
      </c>
      <c r="F654">
        <v>5</v>
      </c>
      <c r="G654" t="s">
        <v>1248</v>
      </c>
      <c r="H654">
        <v>1</v>
      </c>
      <c r="I654" t="s">
        <v>1249</v>
      </c>
      <c r="N654" t="s">
        <v>3675</v>
      </c>
      <c r="O654" t="s">
        <v>2830</v>
      </c>
      <c r="P654" t="s">
        <v>47</v>
      </c>
      <c r="Q654" t="s">
        <v>48</v>
      </c>
      <c r="R654" t="s">
        <v>2823</v>
      </c>
      <c r="S654" t="s">
        <v>3266</v>
      </c>
      <c r="T654" t="str">
        <f t="shared" si="10"/>
        <v>BE_05_XX-5702p57.13</v>
      </c>
      <c r="U654" s="77">
        <f>VLOOKUP(T654,'3. Preventief onderhoud'!$K$7:$U$3003,2,FALSE)</f>
        <v>0</v>
      </c>
    </row>
    <row r="655" spans="1:21" x14ac:dyDescent="0.25">
      <c r="A655" t="s">
        <v>95</v>
      </c>
      <c r="B655" t="s">
        <v>3974</v>
      </c>
      <c r="C655" s="120">
        <v>45809</v>
      </c>
      <c r="D655" t="s">
        <v>58</v>
      </c>
      <c r="E655" t="s">
        <v>202</v>
      </c>
      <c r="F655">
        <v>5</v>
      </c>
      <c r="G655" t="s">
        <v>212</v>
      </c>
      <c r="H655">
        <v>1</v>
      </c>
      <c r="I655" t="s">
        <v>213</v>
      </c>
      <c r="J655" t="s">
        <v>3975</v>
      </c>
      <c r="K655" t="s">
        <v>3975</v>
      </c>
      <c r="L655" t="s">
        <v>2836</v>
      </c>
      <c r="M655" t="s">
        <v>3976</v>
      </c>
      <c r="N655" t="s">
        <v>3675</v>
      </c>
      <c r="O655" t="s">
        <v>2830</v>
      </c>
      <c r="P655" t="s">
        <v>57</v>
      </c>
      <c r="Q655" t="s">
        <v>58</v>
      </c>
      <c r="R655" t="s">
        <v>2823</v>
      </c>
      <c r="S655" t="s">
        <v>3266</v>
      </c>
      <c r="T655" t="str">
        <f t="shared" si="10"/>
        <v>BE_05515_5702p57.20</v>
      </c>
      <c r="U655" s="77">
        <f>VLOOKUP(T655,'3. Preventief onderhoud'!$K$7:$U$3003,2,FALSE)</f>
        <v>0</v>
      </c>
    </row>
    <row r="656" spans="1:21" x14ac:dyDescent="0.25">
      <c r="A656" t="s">
        <v>95</v>
      </c>
      <c r="B656" t="s">
        <v>3977</v>
      </c>
      <c r="C656" s="120">
        <v>45809</v>
      </c>
      <c r="D656" t="s">
        <v>58</v>
      </c>
      <c r="E656" t="s">
        <v>202</v>
      </c>
      <c r="F656">
        <v>5</v>
      </c>
      <c r="G656" t="s">
        <v>215</v>
      </c>
      <c r="H656">
        <v>1</v>
      </c>
      <c r="I656" t="s">
        <v>216</v>
      </c>
      <c r="J656" t="s">
        <v>3978</v>
      </c>
      <c r="K656" t="s">
        <v>3978</v>
      </c>
      <c r="L656" t="s">
        <v>2836</v>
      </c>
      <c r="M656" t="s">
        <v>3979</v>
      </c>
      <c r="N656" t="s">
        <v>3675</v>
      </c>
      <c r="O656" t="s">
        <v>2830</v>
      </c>
      <c r="P656" t="s">
        <v>57</v>
      </c>
      <c r="Q656" t="s">
        <v>58</v>
      </c>
      <c r="R656" t="s">
        <v>2823</v>
      </c>
      <c r="S656" t="s">
        <v>3266</v>
      </c>
      <c r="T656" t="str">
        <f t="shared" si="10"/>
        <v>BE_05515_5703p57.20</v>
      </c>
      <c r="U656" s="77">
        <f>VLOOKUP(T656,'3. Preventief onderhoud'!$K$7:$U$3003,2,FALSE)</f>
        <v>0</v>
      </c>
    </row>
    <row r="657" spans="1:21" x14ac:dyDescent="0.25">
      <c r="A657" t="s">
        <v>95</v>
      </c>
      <c r="B657" t="s">
        <v>3974</v>
      </c>
      <c r="C657" s="120">
        <v>45809</v>
      </c>
      <c r="D657" t="s">
        <v>58</v>
      </c>
      <c r="E657" t="s">
        <v>202</v>
      </c>
      <c r="F657">
        <v>5</v>
      </c>
      <c r="G657" t="s">
        <v>217</v>
      </c>
      <c r="H657">
        <v>1</v>
      </c>
      <c r="I657" t="s">
        <v>218</v>
      </c>
      <c r="J657" t="s">
        <v>3975</v>
      </c>
      <c r="K657" t="s">
        <v>3975</v>
      </c>
      <c r="L657" t="s">
        <v>2836</v>
      </c>
      <c r="M657" t="s">
        <v>3976</v>
      </c>
      <c r="N657" t="s">
        <v>3675</v>
      </c>
      <c r="O657" t="s">
        <v>2830</v>
      </c>
      <c r="P657" t="s">
        <v>57</v>
      </c>
      <c r="Q657" t="s">
        <v>58</v>
      </c>
      <c r="R657" t="s">
        <v>2823</v>
      </c>
      <c r="S657" t="s">
        <v>3266</v>
      </c>
      <c r="T657" t="str">
        <f t="shared" si="10"/>
        <v>BE_05515_5704p57.20</v>
      </c>
      <c r="U657" s="77">
        <f>VLOOKUP(T657,'3. Preventief onderhoud'!$K$7:$U$3003,2,FALSE)</f>
        <v>0</v>
      </c>
    </row>
    <row r="658" spans="1:21" x14ac:dyDescent="0.25">
      <c r="A658" t="s">
        <v>95</v>
      </c>
      <c r="B658" t="s">
        <v>3977</v>
      </c>
      <c r="C658" s="120">
        <v>45809</v>
      </c>
      <c r="D658" t="s">
        <v>58</v>
      </c>
      <c r="E658" t="s">
        <v>202</v>
      </c>
      <c r="F658">
        <v>5</v>
      </c>
      <c r="G658" t="s">
        <v>220</v>
      </c>
      <c r="H658">
        <v>1</v>
      </c>
      <c r="I658" t="s">
        <v>221</v>
      </c>
      <c r="J658" t="s">
        <v>3980</v>
      </c>
      <c r="K658" t="s">
        <v>3980</v>
      </c>
      <c r="L658" t="s">
        <v>3869</v>
      </c>
      <c r="M658" t="s">
        <v>3981</v>
      </c>
      <c r="N658" t="s">
        <v>3675</v>
      </c>
      <c r="O658" t="s">
        <v>2830</v>
      </c>
      <c r="P658" t="s">
        <v>57</v>
      </c>
      <c r="Q658" t="s">
        <v>58</v>
      </c>
      <c r="R658" t="s">
        <v>2823</v>
      </c>
      <c r="S658" t="s">
        <v>3266</v>
      </c>
      <c r="T658" t="str">
        <f t="shared" si="10"/>
        <v>BE_05515_5705p57.20</v>
      </c>
      <c r="U658" s="77">
        <f>VLOOKUP(T658,'3. Preventief onderhoud'!$K$7:$U$3003,2,FALSE)</f>
        <v>0</v>
      </c>
    </row>
    <row r="659" spans="1:21" x14ac:dyDescent="0.25">
      <c r="A659" t="s">
        <v>95</v>
      </c>
      <c r="B659" t="s">
        <v>3982</v>
      </c>
      <c r="C659" s="120">
        <v>45809</v>
      </c>
      <c r="D659" t="s">
        <v>58</v>
      </c>
      <c r="E659" t="s">
        <v>202</v>
      </c>
      <c r="F659">
        <v>5</v>
      </c>
      <c r="G659" t="s">
        <v>222</v>
      </c>
      <c r="H659">
        <v>1</v>
      </c>
      <c r="I659" t="s">
        <v>223</v>
      </c>
      <c r="J659" t="s">
        <v>3983</v>
      </c>
      <c r="K659" t="s">
        <v>3984</v>
      </c>
      <c r="L659" t="s">
        <v>2836</v>
      </c>
      <c r="M659" t="s">
        <v>3979</v>
      </c>
      <c r="N659" t="s">
        <v>3675</v>
      </c>
      <c r="O659" t="s">
        <v>2830</v>
      </c>
      <c r="P659" t="s">
        <v>57</v>
      </c>
      <c r="Q659" t="s">
        <v>58</v>
      </c>
      <c r="R659" t="s">
        <v>2823</v>
      </c>
      <c r="S659" t="s">
        <v>3266</v>
      </c>
      <c r="T659" t="str">
        <f t="shared" si="10"/>
        <v>BE_05515_5706p57.20</v>
      </c>
      <c r="U659" s="77">
        <f>VLOOKUP(T659,'3. Preventief onderhoud'!$K$7:$U$3003,2,FALSE)</f>
        <v>0</v>
      </c>
    </row>
    <row r="660" spans="1:21" x14ac:dyDescent="0.25">
      <c r="A660" t="s">
        <v>95</v>
      </c>
      <c r="B660" t="s">
        <v>3985</v>
      </c>
      <c r="C660" s="120">
        <v>45809</v>
      </c>
      <c r="D660" t="s">
        <v>58</v>
      </c>
      <c r="E660" t="s">
        <v>202</v>
      </c>
      <c r="F660">
        <v>5</v>
      </c>
      <c r="G660" t="s">
        <v>225</v>
      </c>
      <c r="H660">
        <v>1</v>
      </c>
      <c r="I660" t="s">
        <v>226</v>
      </c>
      <c r="J660" t="s">
        <v>3986</v>
      </c>
      <c r="K660" t="s">
        <v>3987</v>
      </c>
      <c r="L660" t="s">
        <v>2836</v>
      </c>
      <c r="M660" t="s">
        <v>3981</v>
      </c>
      <c r="N660" t="s">
        <v>3675</v>
      </c>
      <c r="O660" t="s">
        <v>2830</v>
      </c>
      <c r="P660" t="s">
        <v>57</v>
      </c>
      <c r="Q660" t="s">
        <v>58</v>
      </c>
      <c r="R660" t="s">
        <v>2823</v>
      </c>
      <c r="S660" t="s">
        <v>3266</v>
      </c>
      <c r="T660" t="str">
        <f t="shared" si="10"/>
        <v>BE_05515_5707p57.20</v>
      </c>
      <c r="U660" s="77">
        <f>VLOOKUP(T660,'3. Preventief onderhoud'!$K$7:$U$3003,2,FALSE)</f>
        <v>0</v>
      </c>
    </row>
    <row r="661" spans="1:21" x14ac:dyDescent="0.25">
      <c r="A661" t="s">
        <v>95</v>
      </c>
      <c r="B661" t="s">
        <v>3985</v>
      </c>
      <c r="C661" s="120">
        <v>45809</v>
      </c>
      <c r="D661" t="s">
        <v>58</v>
      </c>
      <c r="E661" t="s">
        <v>202</v>
      </c>
      <c r="F661">
        <v>5</v>
      </c>
      <c r="G661" t="s">
        <v>227</v>
      </c>
      <c r="H661">
        <v>1</v>
      </c>
      <c r="I661" t="s">
        <v>228</v>
      </c>
      <c r="J661" t="s">
        <v>3988</v>
      </c>
      <c r="K661" t="s">
        <v>3989</v>
      </c>
      <c r="L661" t="s">
        <v>2836</v>
      </c>
      <c r="M661" t="s">
        <v>3981</v>
      </c>
      <c r="N661" t="s">
        <v>3675</v>
      </c>
      <c r="O661" t="s">
        <v>2830</v>
      </c>
      <c r="P661" t="s">
        <v>57</v>
      </c>
      <c r="Q661" t="s">
        <v>58</v>
      </c>
      <c r="R661" t="s">
        <v>2823</v>
      </c>
      <c r="S661" t="s">
        <v>3266</v>
      </c>
      <c r="T661" t="str">
        <f t="shared" si="10"/>
        <v>BE_05515_5709p57.20</v>
      </c>
      <c r="U661" s="77">
        <f>VLOOKUP(T661,'3. Preventief onderhoud'!$K$7:$U$3003,2,FALSE)</f>
        <v>0</v>
      </c>
    </row>
    <row r="662" spans="1:21" x14ac:dyDescent="0.25">
      <c r="A662" t="s">
        <v>95</v>
      </c>
      <c r="B662" t="s">
        <v>3977</v>
      </c>
      <c r="C662" s="120">
        <v>45809</v>
      </c>
      <c r="D662" t="s">
        <v>58</v>
      </c>
      <c r="E662" t="s">
        <v>202</v>
      </c>
      <c r="F662">
        <v>5</v>
      </c>
      <c r="G662" t="s">
        <v>229</v>
      </c>
      <c r="H662">
        <v>1</v>
      </c>
      <c r="I662" t="s">
        <v>230</v>
      </c>
      <c r="J662" t="s">
        <v>3990</v>
      </c>
      <c r="K662" t="s">
        <v>3991</v>
      </c>
      <c r="L662" t="s">
        <v>3869</v>
      </c>
      <c r="M662" t="s">
        <v>3981</v>
      </c>
      <c r="N662" t="s">
        <v>3675</v>
      </c>
      <c r="O662" t="s">
        <v>2830</v>
      </c>
      <c r="P662" t="s">
        <v>57</v>
      </c>
      <c r="Q662" t="s">
        <v>58</v>
      </c>
      <c r="R662" t="s">
        <v>2823</v>
      </c>
      <c r="S662" t="s">
        <v>3266</v>
      </c>
      <c r="T662" t="str">
        <f t="shared" si="10"/>
        <v>BE_05515_5710p57.20</v>
      </c>
      <c r="U662" s="77">
        <f>VLOOKUP(T662,'3. Preventief onderhoud'!$K$7:$U$3003,2,FALSE)</f>
        <v>0</v>
      </c>
    </row>
    <row r="663" spans="1:21" x14ac:dyDescent="0.25">
      <c r="A663" t="s">
        <v>95</v>
      </c>
      <c r="B663" t="s">
        <v>3982</v>
      </c>
      <c r="C663" s="120">
        <v>45809</v>
      </c>
      <c r="D663" t="s">
        <v>58</v>
      </c>
      <c r="E663" t="s">
        <v>202</v>
      </c>
      <c r="F663">
        <v>5</v>
      </c>
      <c r="G663" t="s">
        <v>231</v>
      </c>
      <c r="H663">
        <v>1</v>
      </c>
      <c r="I663" t="s">
        <v>232</v>
      </c>
      <c r="J663" t="s">
        <v>3992</v>
      </c>
      <c r="K663" t="s">
        <v>3993</v>
      </c>
      <c r="L663" t="s">
        <v>2836</v>
      </c>
      <c r="M663" t="s">
        <v>3979</v>
      </c>
      <c r="N663" t="s">
        <v>3675</v>
      </c>
      <c r="O663" t="s">
        <v>2830</v>
      </c>
      <c r="P663" t="s">
        <v>57</v>
      </c>
      <c r="Q663" t="s">
        <v>58</v>
      </c>
      <c r="R663" t="s">
        <v>2823</v>
      </c>
      <c r="S663" t="s">
        <v>3266</v>
      </c>
      <c r="T663" t="str">
        <f t="shared" si="10"/>
        <v>BE_05515_5711p57.20</v>
      </c>
      <c r="U663" s="77">
        <f>VLOOKUP(T663,'3. Preventief onderhoud'!$K$7:$U$3003,2,FALSE)</f>
        <v>0</v>
      </c>
    </row>
    <row r="664" spans="1:21" x14ac:dyDescent="0.25">
      <c r="A664" t="s">
        <v>95</v>
      </c>
      <c r="B664" t="s">
        <v>3994</v>
      </c>
      <c r="C664" s="120">
        <v>45809</v>
      </c>
      <c r="D664" t="s">
        <v>58</v>
      </c>
      <c r="E664" t="s">
        <v>202</v>
      </c>
      <c r="F664" t="s">
        <v>88</v>
      </c>
      <c r="G664" t="s">
        <v>233</v>
      </c>
      <c r="H664">
        <v>1</v>
      </c>
      <c r="I664" t="s">
        <v>234</v>
      </c>
      <c r="J664" t="s">
        <v>3995</v>
      </c>
      <c r="K664" t="s">
        <v>3995</v>
      </c>
      <c r="L664" t="s">
        <v>2836</v>
      </c>
      <c r="M664" t="s">
        <v>3962</v>
      </c>
      <c r="O664" t="s">
        <v>2830</v>
      </c>
      <c r="P664" t="s">
        <v>57</v>
      </c>
      <c r="Q664" t="s">
        <v>58</v>
      </c>
      <c r="R664" t="s">
        <v>2823</v>
      </c>
      <c r="T664" t="str">
        <f t="shared" si="10"/>
        <v>BE_DXXX_5702p57.20</v>
      </c>
      <c r="U664" s="77">
        <f>VLOOKUP(T664,'3. Preventief onderhoud'!$K$7:$U$3003,2,FALSE)</f>
        <v>0</v>
      </c>
    </row>
    <row r="665" spans="1:21" x14ac:dyDescent="0.25">
      <c r="A665" t="s">
        <v>95</v>
      </c>
      <c r="C665" s="120">
        <v>45809</v>
      </c>
      <c r="D665" t="s">
        <v>61</v>
      </c>
      <c r="E665" t="s">
        <v>259</v>
      </c>
      <c r="F665">
        <v>0</v>
      </c>
      <c r="G665" t="s">
        <v>260</v>
      </c>
      <c r="H665">
        <v>1</v>
      </c>
      <c r="I665" t="s">
        <v>261</v>
      </c>
      <c r="J665" t="s">
        <v>3996</v>
      </c>
      <c r="K665" t="s">
        <v>3996</v>
      </c>
      <c r="L665" t="s">
        <v>3997</v>
      </c>
      <c r="M665" t="s">
        <v>3998</v>
      </c>
      <c r="N665" t="s">
        <v>3158</v>
      </c>
      <c r="O665" t="s">
        <v>2822</v>
      </c>
      <c r="P665" t="s">
        <v>60</v>
      </c>
      <c r="Q665" t="s">
        <v>61</v>
      </c>
      <c r="R665" t="s">
        <v>2823</v>
      </c>
      <c r="S665" t="s">
        <v>2865</v>
      </c>
      <c r="T665" t="str">
        <f t="shared" si="10"/>
        <v>CB_00_03_5701p57.21</v>
      </c>
      <c r="U665" s="77">
        <f>VLOOKUP(T665,'3. Preventief onderhoud'!$K$7:$U$3003,2,FALSE)</f>
        <v>0</v>
      </c>
    </row>
    <row r="666" spans="1:21" x14ac:dyDescent="0.25">
      <c r="A666" t="s">
        <v>95</v>
      </c>
      <c r="C666" s="120">
        <v>45809</v>
      </c>
      <c r="D666" t="s">
        <v>61</v>
      </c>
      <c r="E666" t="s">
        <v>259</v>
      </c>
      <c r="F666">
        <v>0</v>
      </c>
      <c r="G666" t="s">
        <v>263</v>
      </c>
      <c r="H666">
        <v>1</v>
      </c>
      <c r="I666" t="s">
        <v>264</v>
      </c>
      <c r="J666" t="s">
        <v>3999</v>
      </c>
      <c r="K666" t="s">
        <v>3999</v>
      </c>
      <c r="L666" t="s">
        <v>3997</v>
      </c>
      <c r="M666" t="s">
        <v>3998</v>
      </c>
      <c r="N666" t="s">
        <v>3158</v>
      </c>
      <c r="O666" t="s">
        <v>2822</v>
      </c>
      <c r="P666" t="s">
        <v>60</v>
      </c>
      <c r="Q666" t="s">
        <v>61</v>
      </c>
      <c r="R666" t="s">
        <v>2823</v>
      </c>
      <c r="S666" t="s">
        <v>2865</v>
      </c>
      <c r="T666" t="str">
        <f t="shared" si="10"/>
        <v>CB_00_03_5702p57.21</v>
      </c>
      <c r="U666" s="77">
        <f>VLOOKUP(T666,'3. Preventief onderhoud'!$K$7:$U$3003,2,FALSE)</f>
        <v>0</v>
      </c>
    </row>
    <row r="667" spans="1:21" x14ac:dyDescent="0.25">
      <c r="A667" t="s">
        <v>95</v>
      </c>
      <c r="C667" s="120">
        <v>45809</v>
      </c>
      <c r="D667" t="s">
        <v>61</v>
      </c>
      <c r="E667" t="s">
        <v>259</v>
      </c>
      <c r="F667">
        <v>0</v>
      </c>
      <c r="G667" t="s">
        <v>266</v>
      </c>
      <c r="H667">
        <v>1</v>
      </c>
      <c r="I667" t="s">
        <v>267</v>
      </c>
      <c r="J667" t="s">
        <v>4000</v>
      </c>
      <c r="K667" t="s">
        <v>4000</v>
      </c>
      <c r="L667" t="s">
        <v>3997</v>
      </c>
      <c r="M667" t="s">
        <v>3998</v>
      </c>
      <c r="N667" t="s">
        <v>3158</v>
      </c>
      <c r="O667" t="s">
        <v>2822</v>
      </c>
      <c r="P667" t="s">
        <v>60</v>
      </c>
      <c r="Q667" t="s">
        <v>61</v>
      </c>
      <c r="R667" t="s">
        <v>2823</v>
      </c>
      <c r="S667" t="s">
        <v>2865</v>
      </c>
      <c r="T667" t="str">
        <f t="shared" si="10"/>
        <v>CB_00_03_5703p57.21</v>
      </c>
      <c r="U667" s="77">
        <f>VLOOKUP(T667,'3. Preventief onderhoud'!$K$7:$U$3003,2,FALSE)</f>
        <v>0</v>
      </c>
    </row>
    <row r="668" spans="1:21" x14ac:dyDescent="0.25">
      <c r="A668" t="s">
        <v>95</v>
      </c>
      <c r="C668" s="120">
        <v>45809</v>
      </c>
      <c r="D668" t="s">
        <v>46</v>
      </c>
      <c r="E668" t="s">
        <v>259</v>
      </c>
      <c r="F668">
        <v>0</v>
      </c>
      <c r="G668" t="s">
        <v>1298</v>
      </c>
      <c r="H668">
        <v>2</v>
      </c>
      <c r="I668" t="s">
        <v>1299</v>
      </c>
      <c r="L668" t="s">
        <v>4001</v>
      </c>
      <c r="N668" t="s">
        <v>4002</v>
      </c>
      <c r="O668" t="s">
        <v>2822</v>
      </c>
      <c r="P668" t="s">
        <v>45</v>
      </c>
      <c r="Q668" t="s">
        <v>46</v>
      </c>
      <c r="R668" t="s">
        <v>2823</v>
      </c>
      <c r="S668" t="s">
        <v>2865</v>
      </c>
      <c r="T668" t="str">
        <f t="shared" si="10"/>
        <v>CB_00_04_5701p57.12</v>
      </c>
      <c r="U668" s="77">
        <f>VLOOKUP(T668,'3. Preventief onderhoud'!$K$7:$U$3003,2,FALSE)</f>
        <v>0</v>
      </c>
    </row>
    <row r="669" spans="1:21" x14ac:dyDescent="0.25">
      <c r="A669" t="s">
        <v>95</v>
      </c>
      <c r="C669" s="120">
        <v>45809</v>
      </c>
      <c r="D669" t="s">
        <v>46</v>
      </c>
      <c r="E669" t="s">
        <v>259</v>
      </c>
      <c r="F669">
        <v>0</v>
      </c>
      <c r="G669" t="s">
        <v>1300</v>
      </c>
      <c r="H669">
        <v>1</v>
      </c>
      <c r="I669" t="s">
        <v>1299</v>
      </c>
      <c r="L669" t="s">
        <v>2863</v>
      </c>
      <c r="N669" t="s">
        <v>4003</v>
      </c>
      <c r="O669" t="s">
        <v>2822</v>
      </c>
      <c r="P669" t="s">
        <v>45</v>
      </c>
      <c r="Q669" t="s">
        <v>46</v>
      </c>
      <c r="R669" t="s">
        <v>2823</v>
      </c>
      <c r="S669" t="s">
        <v>2865</v>
      </c>
      <c r="T669" t="str">
        <f t="shared" si="10"/>
        <v>CB_00_06_5701p57.12</v>
      </c>
      <c r="U669" s="77">
        <f>VLOOKUP(T669,'3. Preventief onderhoud'!$K$7:$U$3003,2,FALSE)</f>
        <v>0</v>
      </c>
    </row>
    <row r="670" spans="1:21" x14ac:dyDescent="0.25">
      <c r="A670" t="s">
        <v>95</v>
      </c>
      <c r="B670" t="s">
        <v>4004</v>
      </c>
      <c r="C670" s="120">
        <v>45809</v>
      </c>
      <c r="D670" t="s">
        <v>1139</v>
      </c>
      <c r="E670" t="s">
        <v>259</v>
      </c>
      <c r="F670">
        <v>2</v>
      </c>
      <c r="G670" t="s">
        <v>1303</v>
      </c>
      <c r="H670">
        <v>61</v>
      </c>
      <c r="I670" t="s">
        <v>1304</v>
      </c>
      <c r="L670" t="s">
        <v>2904</v>
      </c>
      <c r="O670" t="s">
        <v>2822</v>
      </c>
      <c r="P670" t="s">
        <v>39</v>
      </c>
      <c r="Q670" t="s">
        <v>1139</v>
      </c>
      <c r="R670" t="s">
        <v>2823</v>
      </c>
      <c r="S670" t="s">
        <v>2865</v>
      </c>
      <c r="T670" t="str">
        <f t="shared" si="10"/>
        <v>CB_02_XX_5701p57.08</v>
      </c>
      <c r="U670" s="77">
        <f>VLOOKUP(T670,'3. Preventief onderhoud'!$K$7:$U$3003,2,FALSE)</f>
        <v>0</v>
      </c>
    </row>
    <row r="671" spans="1:21" x14ac:dyDescent="0.25">
      <c r="A671" t="s">
        <v>95</v>
      </c>
      <c r="C671" s="120">
        <v>45809</v>
      </c>
      <c r="D671" t="s">
        <v>1139</v>
      </c>
      <c r="E671" t="s">
        <v>259</v>
      </c>
      <c r="F671">
        <v>2</v>
      </c>
      <c r="G671" t="s">
        <v>1305</v>
      </c>
      <c r="H671">
        <v>18</v>
      </c>
      <c r="I671" t="s">
        <v>1306</v>
      </c>
      <c r="L671" t="s">
        <v>2904</v>
      </c>
      <c r="O671" t="s">
        <v>2822</v>
      </c>
      <c r="P671" t="s">
        <v>39</v>
      </c>
      <c r="Q671" t="s">
        <v>1139</v>
      </c>
      <c r="R671" t="s">
        <v>2823</v>
      </c>
      <c r="S671" t="s">
        <v>2865</v>
      </c>
      <c r="T671" t="str">
        <f t="shared" si="10"/>
        <v>CB_02_XX_5702p57.08</v>
      </c>
      <c r="U671" s="77">
        <f>VLOOKUP(T671,'3. Preventief onderhoud'!$K$7:$U$3003,2,FALSE)</f>
        <v>0</v>
      </c>
    </row>
    <row r="672" spans="1:21" x14ac:dyDescent="0.25">
      <c r="A672" t="s">
        <v>95</v>
      </c>
      <c r="C672" s="120">
        <v>45809</v>
      </c>
      <c r="D672" t="s">
        <v>46</v>
      </c>
      <c r="E672" t="s">
        <v>259</v>
      </c>
      <c r="F672">
        <v>2</v>
      </c>
      <c r="G672" t="s">
        <v>1307</v>
      </c>
      <c r="H672">
        <v>10</v>
      </c>
      <c r="I672" t="s">
        <v>1308</v>
      </c>
      <c r="L672" t="s">
        <v>2863</v>
      </c>
      <c r="O672" t="s">
        <v>2822</v>
      </c>
      <c r="P672" t="s">
        <v>45</v>
      </c>
      <c r="Q672" t="s">
        <v>46</v>
      </c>
      <c r="R672" t="s">
        <v>2823</v>
      </c>
      <c r="S672" t="s">
        <v>2865</v>
      </c>
      <c r="T672" t="str">
        <f t="shared" si="10"/>
        <v>CB_02_XX_5703p57.12</v>
      </c>
      <c r="U672" s="77">
        <f>VLOOKUP(T672,'3. Preventief onderhoud'!$K$7:$U$3003,2,FALSE)</f>
        <v>0</v>
      </c>
    </row>
    <row r="673" spans="1:21" x14ac:dyDescent="0.25">
      <c r="A673" t="s">
        <v>95</v>
      </c>
      <c r="B673" t="s">
        <v>4004</v>
      </c>
      <c r="C673" s="120">
        <v>45809</v>
      </c>
      <c r="D673" t="s">
        <v>1139</v>
      </c>
      <c r="E673" t="s">
        <v>259</v>
      </c>
      <c r="F673">
        <v>3</v>
      </c>
      <c r="G673" t="s">
        <v>1310</v>
      </c>
      <c r="H673">
        <v>44</v>
      </c>
      <c r="I673" t="s">
        <v>1311</v>
      </c>
      <c r="L673" t="s">
        <v>2904</v>
      </c>
      <c r="O673" t="s">
        <v>2822</v>
      </c>
      <c r="P673" t="s">
        <v>39</v>
      </c>
      <c r="Q673" t="s">
        <v>1139</v>
      </c>
      <c r="R673" t="s">
        <v>2823</v>
      </c>
      <c r="S673" t="s">
        <v>2865</v>
      </c>
      <c r="T673" t="str">
        <f t="shared" si="10"/>
        <v>CB_03_XX_5701p57.08</v>
      </c>
      <c r="U673" s="77">
        <f>VLOOKUP(T673,'3. Preventief onderhoud'!$K$7:$U$3003,2,FALSE)</f>
        <v>0</v>
      </c>
    </row>
    <row r="674" spans="1:21" x14ac:dyDescent="0.25">
      <c r="A674" t="s">
        <v>95</v>
      </c>
      <c r="C674" s="120">
        <v>45809</v>
      </c>
      <c r="D674" t="s">
        <v>1139</v>
      </c>
      <c r="E674" t="s">
        <v>259</v>
      </c>
      <c r="F674">
        <v>3</v>
      </c>
      <c r="G674" t="s">
        <v>1312</v>
      </c>
      <c r="H674">
        <v>17</v>
      </c>
      <c r="I674" t="s">
        <v>1313</v>
      </c>
      <c r="L674" t="s">
        <v>2904</v>
      </c>
      <c r="O674" t="s">
        <v>2822</v>
      </c>
      <c r="P674" t="s">
        <v>39</v>
      </c>
      <c r="Q674" t="s">
        <v>1139</v>
      </c>
      <c r="R674" t="s">
        <v>2823</v>
      </c>
      <c r="S674" t="s">
        <v>2865</v>
      </c>
      <c r="T674" t="str">
        <f t="shared" si="10"/>
        <v>CB_03_XX_5702p57.08</v>
      </c>
      <c r="U674" s="77">
        <f>VLOOKUP(T674,'3. Preventief onderhoud'!$K$7:$U$3003,2,FALSE)</f>
        <v>0</v>
      </c>
    </row>
    <row r="675" spans="1:21" x14ac:dyDescent="0.25">
      <c r="A675" t="s">
        <v>95</v>
      </c>
      <c r="C675" s="120">
        <v>45809</v>
      </c>
      <c r="D675" t="s">
        <v>46</v>
      </c>
      <c r="E675" t="s">
        <v>259</v>
      </c>
      <c r="F675">
        <v>3</v>
      </c>
      <c r="G675" t="s">
        <v>1314</v>
      </c>
      <c r="H675">
        <v>7</v>
      </c>
      <c r="I675" t="s">
        <v>1315</v>
      </c>
      <c r="L675" t="s">
        <v>2863</v>
      </c>
      <c r="O675" t="s">
        <v>2822</v>
      </c>
      <c r="P675" t="s">
        <v>45</v>
      </c>
      <c r="Q675" t="s">
        <v>46</v>
      </c>
      <c r="R675" t="s">
        <v>2823</v>
      </c>
      <c r="S675" t="s">
        <v>2865</v>
      </c>
      <c r="T675" t="str">
        <f t="shared" si="10"/>
        <v>CB_03_XX_5703p57.12</v>
      </c>
      <c r="U675" s="77">
        <f>VLOOKUP(T675,'3. Preventief onderhoud'!$K$7:$U$3003,2,FALSE)</f>
        <v>0</v>
      </c>
    </row>
    <row r="676" spans="1:21" x14ac:dyDescent="0.25">
      <c r="A676" t="s">
        <v>95</v>
      </c>
      <c r="B676" t="s">
        <v>4005</v>
      </c>
      <c r="C676" s="120">
        <v>45809</v>
      </c>
      <c r="D676" t="s">
        <v>58</v>
      </c>
      <c r="E676" t="s">
        <v>259</v>
      </c>
      <c r="F676">
        <v>4</v>
      </c>
      <c r="G676" t="s">
        <v>268</v>
      </c>
      <c r="H676">
        <v>1</v>
      </c>
      <c r="I676" t="s">
        <v>269</v>
      </c>
      <c r="J676" t="s">
        <v>4006</v>
      </c>
      <c r="K676" t="s">
        <v>4007</v>
      </c>
      <c r="L676" t="s">
        <v>2863</v>
      </c>
      <c r="M676" t="s">
        <v>4008</v>
      </c>
      <c r="N676" t="s">
        <v>4009</v>
      </c>
      <c r="O676" t="s">
        <v>2822</v>
      </c>
      <c r="P676" t="s">
        <v>57</v>
      </c>
      <c r="Q676" t="s">
        <v>58</v>
      </c>
      <c r="R676" t="s">
        <v>2823</v>
      </c>
      <c r="S676" t="s">
        <v>2865</v>
      </c>
      <c r="T676" t="str">
        <f t="shared" si="10"/>
        <v>CB_04_15_5701p57.20</v>
      </c>
      <c r="U676" s="77">
        <f>VLOOKUP(T676,'3. Preventief onderhoud'!$K$7:$U$3003,2,FALSE)</f>
        <v>0</v>
      </c>
    </row>
    <row r="677" spans="1:21" x14ac:dyDescent="0.25">
      <c r="A677" t="s">
        <v>95</v>
      </c>
      <c r="B677" t="s">
        <v>4010</v>
      </c>
      <c r="C677" s="120">
        <v>45809</v>
      </c>
      <c r="D677" t="s">
        <v>58</v>
      </c>
      <c r="E677" t="s">
        <v>259</v>
      </c>
      <c r="F677">
        <v>4</v>
      </c>
      <c r="G677" t="s">
        <v>270</v>
      </c>
      <c r="H677">
        <v>1</v>
      </c>
      <c r="I677" t="s">
        <v>271</v>
      </c>
      <c r="J677" t="s">
        <v>4011</v>
      </c>
      <c r="K677" t="s">
        <v>4012</v>
      </c>
      <c r="L677" t="s">
        <v>2863</v>
      </c>
      <c r="M677" t="s">
        <v>4008</v>
      </c>
      <c r="N677" t="s">
        <v>4009</v>
      </c>
      <c r="O677" t="s">
        <v>2822</v>
      </c>
      <c r="P677" t="s">
        <v>57</v>
      </c>
      <c r="Q677" t="s">
        <v>58</v>
      </c>
      <c r="R677" t="s">
        <v>2823</v>
      </c>
      <c r="S677" t="s">
        <v>2865</v>
      </c>
      <c r="T677" t="str">
        <f t="shared" si="10"/>
        <v>CB_04_15_5702p57.20</v>
      </c>
      <c r="U677" s="77">
        <f>VLOOKUP(T677,'3. Preventief onderhoud'!$K$7:$U$3003,2,FALSE)</f>
        <v>0</v>
      </c>
    </row>
    <row r="678" spans="1:21" x14ac:dyDescent="0.25">
      <c r="A678" t="s">
        <v>95</v>
      </c>
      <c r="C678" s="120">
        <v>45809</v>
      </c>
      <c r="D678" t="s">
        <v>58</v>
      </c>
      <c r="E678" t="s">
        <v>259</v>
      </c>
      <c r="F678">
        <v>4</v>
      </c>
      <c r="G678" t="s">
        <v>273</v>
      </c>
      <c r="H678">
        <v>1</v>
      </c>
      <c r="I678" t="s">
        <v>274</v>
      </c>
      <c r="J678" t="s">
        <v>4013</v>
      </c>
      <c r="K678" t="s">
        <v>4007</v>
      </c>
      <c r="L678" t="s">
        <v>2863</v>
      </c>
      <c r="M678" t="s">
        <v>4008</v>
      </c>
      <c r="N678" t="s">
        <v>4009</v>
      </c>
      <c r="O678" t="s">
        <v>2822</v>
      </c>
      <c r="P678" t="s">
        <v>57</v>
      </c>
      <c r="Q678" t="s">
        <v>58</v>
      </c>
      <c r="R678" t="s">
        <v>2823</v>
      </c>
      <c r="S678" t="s">
        <v>2865</v>
      </c>
      <c r="T678" t="str">
        <f t="shared" si="10"/>
        <v>CB_04_15_5703p57.20</v>
      </c>
      <c r="U678" s="77">
        <f>VLOOKUP(T678,'3. Preventief onderhoud'!$K$7:$U$3003,2,FALSE)</f>
        <v>0</v>
      </c>
    </row>
    <row r="679" spans="1:21" x14ac:dyDescent="0.25">
      <c r="A679" t="s">
        <v>95</v>
      </c>
      <c r="C679" s="120">
        <v>45809</v>
      </c>
      <c r="D679" t="s">
        <v>58</v>
      </c>
      <c r="E679" t="s">
        <v>259</v>
      </c>
      <c r="F679">
        <v>4</v>
      </c>
      <c r="G679" t="s">
        <v>275</v>
      </c>
      <c r="H679">
        <v>1</v>
      </c>
      <c r="I679" t="s">
        <v>276</v>
      </c>
      <c r="J679" t="s">
        <v>4014</v>
      </c>
      <c r="K679" t="s">
        <v>4012</v>
      </c>
      <c r="L679" t="s">
        <v>2863</v>
      </c>
      <c r="M679" t="s">
        <v>4008</v>
      </c>
      <c r="N679" t="s">
        <v>4009</v>
      </c>
      <c r="O679" t="s">
        <v>2822</v>
      </c>
      <c r="P679" t="s">
        <v>57</v>
      </c>
      <c r="Q679" t="s">
        <v>58</v>
      </c>
      <c r="R679" t="s">
        <v>2823</v>
      </c>
      <c r="S679" t="s">
        <v>2865</v>
      </c>
      <c r="T679" t="str">
        <f t="shared" si="10"/>
        <v>CB_04_15_5704p57.20</v>
      </c>
      <c r="U679" s="77">
        <f>VLOOKUP(T679,'3. Preventief onderhoud'!$K$7:$U$3003,2,FALSE)</f>
        <v>0</v>
      </c>
    </row>
    <row r="680" spans="1:21" x14ac:dyDescent="0.25">
      <c r="A680" t="s">
        <v>95</v>
      </c>
      <c r="B680" t="s">
        <v>3005</v>
      </c>
      <c r="C680" s="120">
        <v>45809</v>
      </c>
      <c r="D680" t="s">
        <v>63</v>
      </c>
      <c r="E680" t="s">
        <v>259</v>
      </c>
      <c r="F680">
        <v>4</v>
      </c>
      <c r="G680" t="s">
        <v>1316</v>
      </c>
      <c r="H680">
        <v>1</v>
      </c>
      <c r="I680" t="s">
        <v>1317</v>
      </c>
      <c r="L680" t="s">
        <v>3042</v>
      </c>
      <c r="N680" t="s">
        <v>4009</v>
      </c>
      <c r="O680" t="s">
        <v>2822</v>
      </c>
      <c r="P680" t="s">
        <v>62</v>
      </c>
      <c r="Q680" t="s">
        <v>63</v>
      </c>
      <c r="R680" t="s">
        <v>2823</v>
      </c>
      <c r="S680" t="s">
        <v>2865</v>
      </c>
      <c r="T680" t="str">
        <f t="shared" si="10"/>
        <v>CB_04_15_5705p57.22</v>
      </c>
      <c r="U680" s="77">
        <f>VLOOKUP(T680,'3. Preventief onderhoud'!$K$7:$U$3003,2,FALSE)</f>
        <v>0</v>
      </c>
    </row>
    <row r="681" spans="1:21" x14ac:dyDescent="0.25">
      <c r="A681" t="s">
        <v>95</v>
      </c>
      <c r="B681" t="s">
        <v>3005</v>
      </c>
      <c r="C681" s="120">
        <v>45809</v>
      </c>
      <c r="D681" t="s">
        <v>63</v>
      </c>
      <c r="E681" t="s">
        <v>259</v>
      </c>
      <c r="F681">
        <v>4</v>
      </c>
      <c r="G681" t="s">
        <v>1319</v>
      </c>
      <c r="H681">
        <v>1</v>
      </c>
      <c r="I681" t="s">
        <v>1320</v>
      </c>
      <c r="L681" t="s">
        <v>3042</v>
      </c>
      <c r="N681" t="s">
        <v>4009</v>
      </c>
      <c r="O681" t="s">
        <v>2822</v>
      </c>
      <c r="P681" t="s">
        <v>62</v>
      </c>
      <c r="Q681" t="s">
        <v>63</v>
      </c>
      <c r="R681" t="s">
        <v>2823</v>
      </c>
      <c r="S681" t="s">
        <v>2865</v>
      </c>
      <c r="T681" t="str">
        <f t="shared" si="10"/>
        <v>CB_04_15_5706p57.22</v>
      </c>
      <c r="U681" s="77">
        <f>VLOOKUP(T681,'3. Preventief onderhoud'!$K$7:$U$3003,2,FALSE)</f>
        <v>0</v>
      </c>
    </row>
    <row r="682" spans="1:21" x14ac:dyDescent="0.25">
      <c r="A682" t="s">
        <v>95</v>
      </c>
      <c r="B682" t="s">
        <v>3005</v>
      </c>
      <c r="C682" s="120">
        <v>45809</v>
      </c>
      <c r="D682" t="s">
        <v>63</v>
      </c>
      <c r="E682" t="s">
        <v>259</v>
      </c>
      <c r="F682">
        <v>4</v>
      </c>
      <c r="G682" t="s">
        <v>1322</v>
      </c>
      <c r="H682">
        <v>1</v>
      </c>
      <c r="I682" t="s">
        <v>1323</v>
      </c>
      <c r="L682" t="s">
        <v>3042</v>
      </c>
      <c r="N682" t="s">
        <v>4009</v>
      </c>
      <c r="O682" t="s">
        <v>2822</v>
      </c>
      <c r="P682" t="s">
        <v>62</v>
      </c>
      <c r="Q682" t="s">
        <v>63</v>
      </c>
      <c r="R682" t="s">
        <v>2823</v>
      </c>
      <c r="S682" t="s">
        <v>2865</v>
      </c>
      <c r="T682" t="str">
        <f t="shared" si="10"/>
        <v>CB_04_15_5707p57.22</v>
      </c>
      <c r="U682" s="77">
        <f>VLOOKUP(T682,'3. Preventief onderhoud'!$K$7:$U$3003,2,FALSE)</f>
        <v>0</v>
      </c>
    </row>
    <row r="683" spans="1:21" x14ac:dyDescent="0.25">
      <c r="A683" t="s">
        <v>95</v>
      </c>
      <c r="B683" t="s">
        <v>3005</v>
      </c>
      <c r="C683" s="120">
        <v>45809</v>
      </c>
      <c r="D683" t="s">
        <v>63</v>
      </c>
      <c r="E683" t="s">
        <v>259</v>
      </c>
      <c r="F683">
        <v>4</v>
      </c>
      <c r="G683" t="s">
        <v>1325</v>
      </c>
      <c r="H683">
        <v>1</v>
      </c>
      <c r="I683" t="s">
        <v>1326</v>
      </c>
      <c r="L683" t="s">
        <v>3042</v>
      </c>
      <c r="N683" t="s">
        <v>4009</v>
      </c>
      <c r="O683" t="s">
        <v>2822</v>
      </c>
      <c r="P683" t="s">
        <v>62</v>
      </c>
      <c r="Q683" t="s">
        <v>63</v>
      </c>
      <c r="R683" t="s">
        <v>2823</v>
      </c>
      <c r="S683" t="s">
        <v>2865</v>
      </c>
      <c r="T683" t="str">
        <f t="shared" si="10"/>
        <v>CB_04_15_5708p57.22</v>
      </c>
      <c r="U683" s="77">
        <f>VLOOKUP(T683,'3. Preventief onderhoud'!$K$7:$U$3003,2,FALSE)</f>
        <v>0</v>
      </c>
    </row>
    <row r="684" spans="1:21" x14ac:dyDescent="0.25">
      <c r="A684" t="s">
        <v>95</v>
      </c>
      <c r="B684" t="s">
        <v>3005</v>
      </c>
      <c r="C684" s="120">
        <v>45809</v>
      </c>
      <c r="D684" t="s">
        <v>63</v>
      </c>
      <c r="E684" t="s">
        <v>259</v>
      </c>
      <c r="F684">
        <v>4</v>
      </c>
      <c r="G684" t="s">
        <v>1328</v>
      </c>
      <c r="H684">
        <v>1</v>
      </c>
      <c r="I684" t="s">
        <v>1329</v>
      </c>
      <c r="L684" t="s">
        <v>3042</v>
      </c>
      <c r="N684" t="s">
        <v>4009</v>
      </c>
      <c r="O684" t="s">
        <v>2822</v>
      </c>
      <c r="P684" t="s">
        <v>62</v>
      </c>
      <c r="Q684" t="s">
        <v>63</v>
      </c>
      <c r="R684" t="s">
        <v>2823</v>
      </c>
      <c r="S684" t="s">
        <v>2865</v>
      </c>
      <c r="T684" t="str">
        <f t="shared" si="10"/>
        <v>CB_04_15_5709p57.22</v>
      </c>
      <c r="U684" s="77">
        <f>VLOOKUP(T684,'3. Preventief onderhoud'!$K$7:$U$3003,2,FALSE)</f>
        <v>0</v>
      </c>
    </row>
    <row r="685" spans="1:21" x14ac:dyDescent="0.25">
      <c r="A685" t="s">
        <v>95</v>
      </c>
      <c r="B685" t="s">
        <v>3005</v>
      </c>
      <c r="C685" s="120">
        <v>45809</v>
      </c>
      <c r="D685" t="s">
        <v>63</v>
      </c>
      <c r="E685" t="s">
        <v>259</v>
      </c>
      <c r="F685">
        <v>4</v>
      </c>
      <c r="G685" t="s">
        <v>1330</v>
      </c>
      <c r="H685">
        <v>1</v>
      </c>
      <c r="I685" t="s">
        <v>1331</v>
      </c>
      <c r="L685" t="s">
        <v>3042</v>
      </c>
      <c r="N685" t="s">
        <v>4009</v>
      </c>
      <c r="O685" t="s">
        <v>2822</v>
      </c>
      <c r="P685" t="s">
        <v>62</v>
      </c>
      <c r="Q685" t="s">
        <v>63</v>
      </c>
      <c r="R685" t="s">
        <v>2823</v>
      </c>
      <c r="S685" t="s">
        <v>2865</v>
      </c>
      <c r="T685" t="str">
        <f t="shared" si="10"/>
        <v>CB_04_15_5710p57.22</v>
      </c>
      <c r="U685" s="77">
        <f>VLOOKUP(T685,'3. Preventief onderhoud'!$K$7:$U$3003,2,FALSE)</f>
        <v>0</v>
      </c>
    </row>
    <row r="686" spans="1:21" x14ac:dyDescent="0.25">
      <c r="A686" t="s">
        <v>95</v>
      </c>
      <c r="B686" t="s">
        <v>3005</v>
      </c>
      <c r="C686" s="120">
        <v>45809</v>
      </c>
      <c r="D686" t="s">
        <v>63</v>
      </c>
      <c r="E686" t="s">
        <v>259</v>
      </c>
      <c r="F686">
        <v>4</v>
      </c>
      <c r="G686" t="s">
        <v>1332</v>
      </c>
      <c r="H686">
        <v>1</v>
      </c>
      <c r="I686" t="s">
        <v>1333</v>
      </c>
      <c r="L686" t="s">
        <v>3042</v>
      </c>
      <c r="N686" t="s">
        <v>4009</v>
      </c>
      <c r="O686" t="s">
        <v>2822</v>
      </c>
      <c r="P686" t="s">
        <v>62</v>
      </c>
      <c r="Q686" t="s">
        <v>63</v>
      </c>
      <c r="R686" t="s">
        <v>2823</v>
      </c>
      <c r="S686" t="s">
        <v>2865</v>
      </c>
      <c r="T686" t="str">
        <f t="shared" si="10"/>
        <v>CB_04_15_5711p57.22</v>
      </c>
      <c r="U686" s="77">
        <f>VLOOKUP(T686,'3. Preventief onderhoud'!$K$7:$U$3003,2,FALSE)</f>
        <v>0</v>
      </c>
    </row>
    <row r="687" spans="1:21" x14ac:dyDescent="0.25">
      <c r="A687" t="s">
        <v>95</v>
      </c>
      <c r="B687" t="s">
        <v>3005</v>
      </c>
      <c r="C687" s="120">
        <v>45809</v>
      </c>
      <c r="D687" t="s">
        <v>63</v>
      </c>
      <c r="E687" t="s">
        <v>259</v>
      </c>
      <c r="F687">
        <v>4</v>
      </c>
      <c r="G687" t="s">
        <v>1334</v>
      </c>
      <c r="H687">
        <v>1</v>
      </c>
      <c r="I687" t="s">
        <v>1335</v>
      </c>
      <c r="L687" t="s">
        <v>3042</v>
      </c>
      <c r="N687" t="s">
        <v>4009</v>
      </c>
      <c r="O687" t="s">
        <v>2822</v>
      </c>
      <c r="P687" t="s">
        <v>62</v>
      </c>
      <c r="Q687" t="s">
        <v>63</v>
      </c>
      <c r="R687" t="s">
        <v>2823</v>
      </c>
      <c r="S687" t="s">
        <v>2865</v>
      </c>
      <c r="T687" t="str">
        <f t="shared" si="10"/>
        <v>CB_04_15_5712p57.22</v>
      </c>
      <c r="U687" s="77">
        <f>VLOOKUP(T687,'3. Preventief onderhoud'!$K$7:$U$3003,2,FALSE)</f>
        <v>0</v>
      </c>
    </row>
    <row r="688" spans="1:21" x14ac:dyDescent="0.25">
      <c r="A688" t="s">
        <v>95</v>
      </c>
      <c r="B688" t="s">
        <v>3005</v>
      </c>
      <c r="C688" s="120">
        <v>45809</v>
      </c>
      <c r="D688" t="s">
        <v>63</v>
      </c>
      <c r="E688" t="s">
        <v>259</v>
      </c>
      <c r="F688">
        <v>4</v>
      </c>
      <c r="G688" t="s">
        <v>1336</v>
      </c>
      <c r="H688">
        <v>1</v>
      </c>
      <c r="I688" t="s">
        <v>1337</v>
      </c>
      <c r="L688" t="s">
        <v>3042</v>
      </c>
      <c r="N688" t="s">
        <v>4009</v>
      </c>
      <c r="O688" t="s">
        <v>2822</v>
      </c>
      <c r="P688" t="s">
        <v>62</v>
      </c>
      <c r="Q688" t="s">
        <v>63</v>
      </c>
      <c r="R688" t="s">
        <v>2823</v>
      </c>
      <c r="S688" t="s">
        <v>2865</v>
      </c>
      <c r="T688" t="str">
        <f t="shared" si="10"/>
        <v>CB_04_15_5713p57.22</v>
      </c>
      <c r="U688" s="77">
        <f>VLOOKUP(T688,'3. Preventief onderhoud'!$K$7:$U$3003,2,FALSE)</f>
        <v>0</v>
      </c>
    </row>
    <row r="689" spans="1:21" x14ac:dyDescent="0.25">
      <c r="A689" t="s">
        <v>95</v>
      </c>
      <c r="B689" t="s">
        <v>3005</v>
      </c>
      <c r="C689" s="120">
        <v>45809</v>
      </c>
      <c r="D689" t="s">
        <v>63</v>
      </c>
      <c r="E689" t="s">
        <v>259</v>
      </c>
      <c r="F689">
        <v>4</v>
      </c>
      <c r="G689" t="s">
        <v>1339</v>
      </c>
      <c r="H689">
        <v>1</v>
      </c>
      <c r="I689" t="s">
        <v>1340</v>
      </c>
      <c r="L689" t="s">
        <v>3042</v>
      </c>
      <c r="N689" t="s">
        <v>4009</v>
      </c>
      <c r="O689" t="s">
        <v>2822</v>
      </c>
      <c r="P689" t="s">
        <v>62</v>
      </c>
      <c r="Q689" t="s">
        <v>63</v>
      </c>
      <c r="R689" t="s">
        <v>2823</v>
      </c>
      <c r="S689" t="s">
        <v>2865</v>
      </c>
      <c r="T689" t="str">
        <f t="shared" si="10"/>
        <v>CB_04_15_5714p57.22</v>
      </c>
      <c r="U689" s="77">
        <f>VLOOKUP(T689,'3. Preventief onderhoud'!$K$7:$U$3003,2,FALSE)</f>
        <v>0</v>
      </c>
    </row>
    <row r="690" spans="1:21" x14ac:dyDescent="0.25">
      <c r="A690" t="s">
        <v>95</v>
      </c>
      <c r="B690" t="s">
        <v>4015</v>
      </c>
      <c r="C690" s="120">
        <v>45809</v>
      </c>
      <c r="D690" t="s">
        <v>46</v>
      </c>
      <c r="E690" t="s">
        <v>259</v>
      </c>
      <c r="F690">
        <v>4</v>
      </c>
      <c r="G690" t="s">
        <v>1341</v>
      </c>
      <c r="H690">
        <v>1</v>
      </c>
      <c r="I690" t="s">
        <v>1133</v>
      </c>
      <c r="N690" t="s">
        <v>4009</v>
      </c>
      <c r="O690" t="s">
        <v>2822</v>
      </c>
      <c r="P690" t="s">
        <v>45</v>
      </c>
      <c r="Q690" t="s">
        <v>46</v>
      </c>
      <c r="R690" t="s">
        <v>2823</v>
      </c>
      <c r="S690" t="s">
        <v>2865</v>
      </c>
      <c r="T690" t="str">
        <f t="shared" si="10"/>
        <v>CB_04_15_5715p57.12</v>
      </c>
      <c r="U690" s="77">
        <f>VLOOKUP(T690,'3. Preventief onderhoud'!$K$7:$U$3003,2,FALSE)</f>
        <v>0</v>
      </c>
    </row>
    <row r="691" spans="1:21" x14ac:dyDescent="0.25">
      <c r="A691" t="s">
        <v>95</v>
      </c>
      <c r="B691" t="s">
        <v>4015</v>
      </c>
      <c r="C691" s="120">
        <v>45809</v>
      </c>
      <c r="D691" t="s">
        <v>46</v>
      </c>
      <c r="E691" t="s">
        <v>259</v>
      </c>
      <c r="F691">
        <v>4</v>
      </c>
      <c r="G691" t="s">
        <v>1342</v>
      </c>
      <c r="H691">
        <v>1</v>
      </c>
      <c r="I691" t="s">
        <v>1133</v>
      </c>
      <c r="N691" t="s">
        <v>4016</v>
      </c>
      <c r="O691" t="s">
        <v>2822</v>
      </c>
      <c r="P691" t="s">
        <v>45</v>
      </c>
      <c r="Q691" t="s">
        <v>46</v>
      </c>
      <c r="R691" t="s">
        <v>2823</v>
      </c>
      <c r="S691" t="s">
        <v>2865</v>
      </c>
      <c r="T691" t="str">
        <f t="shared" si="10"/>
        <v>CB_04_15_5716p57.12</v>
      </c>
      <c r="U691" s="77">
        <f>VLOOKUP(T691,'3. Preventief onderhoud'!$K$7:$U$3003,2,FALSE)</f>
        <v>0</v>
      </c>
    </row>
    <row r="692" spans="1:21" x14ac:dyDescent="0.25">
      <c r="A692" t="s">
        <v>112</v>
      </c>
      <c r="C692" s="120">
        <v>45809</v>
      </c>
      <c r="D692" t="s">
        <v>63</v>
      </c>
      <c r="E692" t="s">
        <v>612</v>
      </c>
      <c r="F692">
        <v>4</v>
      </c>
      <c r="G692" t="s">
        <v>1523</v>
      </c>
      <c r="H692">
        <v>1</v>
      </c>
      <c r="I692" t="s">
        <v>1208</v>
      </c>
      <c r="O692" t="s">
        <v>3051</v>
      </c>
      <c r="P692" t="s">
        <v>62</v>
      </c>
      <c r="Q692" t="s">
        <v>63</v>
      </c>
      <c r="R692" t="s">
        <v>2823</v>
      </c>
      <c r="S692" t="s">
        <v>2865</v>
      </c>
      <c r="T692" t="str">
        <f t="shared" si="10"/>
        <v>GK__DXXX_5701p57.22</v>
      </c>
      <c r="U692" s="77">
        <f>VLOOKUP(T692,'3. Preventief onderhoud'!$K$7:$U$3003,2,FALSE)</f>
        <v>0</v>
      </c>
    </row>
    <row r="693" spans="1:21" x14ac:dyDescent="0.25">
      <c r="A693" t="s">
        <v>112</v>
      </c>
      <c r="B693" t="s">
        <v>4017</v>
      </c>
      <c r="C693" s="120">
        <v>45809</v>
      </c>
      <c r="D693" t="s">
        <v>63</v>
      </c>
      <c r="E693" t="s">
        <v>612</v>
      </c>
      <c r="F693" t="s">
        <v>203</v>
      </c>
      <c r="G693" t="s">
        <v>1525</v>
      </c>
      <c r="H693">
        <v>1</v>
      </c>
      <c r="I693" t="s">
        <v>1526</v>
      </c>
      <c r="L693" t="s">
        <v>4018</v>
      </c>
      <c r="N693" t="s">
        <v>4019</v>
      </c>
      <c r="O693" t="s">
        <v>3051</v>
      </c>
      <c r="P693" t="s">
        <v>62</v>
      </c>
      <c r="Q693" t="s">
        <v>63</v>
      </c>
      <c r="R693" t="s">
        <v>2823</v>
      </c>
      <c r="S693" t="s">
        <v>2865</v>
      </c>
      <c r="T693" t="str">
        <f t="shared" si="10"/>
        <v>GK__K_45_5701p57.22</v>
      </c>
      <c r="U693" s="77">
        <f>VLOOKUP(T693,'3. Preventief onderhoud'!$K$7:$U$3003,2,FALSE)</f>
        <v>0</v>
      </c>
    </row>
    <row r="694" spans="1:21" x14ac:dyDescent="0.25">
      <c r="A694" t="s">
        <v>112</v>
      </c>
      <c r="C694" s="120">
        <v>45809</v>
      </c>
      <c r="D694" t="s">
        <v>63</v>
      </c>
      <c r="E694" t="s">
        <v>612</v>
      </c>
      <c r="F694" t="s">
        <v>984</v>
      </c>
      <c r="G694" t="s">
        <v>1527</v>
      </c>
      <c r="H694">
        <v>5</v>
      </c>
      <c r="I694" t="s">
        <v>1208</v>
      </c>
      <c r="O694" t="s">
        <v>3051</v>
      </c>
      <c r="P694" t="s">
        <v>62</v>
      </c>
      <c r="Q694" t="s">
        <v>63</v>
      </c>
      <c r="R694" t="s">
        <v>2823</v>
      </c>
      <c r="S694" t="s">
        <v>2865</v>
      </c>
      <c r="T694" t="str">
        <f t="shared" si="10"/>
        <v>GK__PXXX_5701p57.22</v>
      </c>
      <c r="U694" s="77">
        <f>VLOOKUP(T694,'3. Preventief onderhoud'!$K$7:$U$3003,2,FALSE)</f>
        <v>0</v>
      </c>
    </row>
    <row r="695" spans="1:21" x14ac:dyDescent="0.25">
      <c r="A695" t="s">
        <v>95</v>
      </c>
      <c r="B695" t="s">
        <v>4020</v>
      </c>
      <c r="C695" s="120">
        <v>45809</v>
      </c>
      <c r="D695" t="s">
        <v>46</v>
      </c>
      <c r="E695" t="s">
        <v>612</v>
      </c>
      <c r="F695">
        <v>2</v>
      </c>
      <c r="G695" t="s">
        <v>1530</v>
      </c>
      <c r="H695">
        <v>7</v>
      </c>
      <c r="I695" t="s">
        <v>1531</v>
      </c>
      <c r="L695" t="s">
        <v>3036</v>
      </c>
      <c r="N695" t="s">
        <v>4021</v>
      </c>
      <c r="O695" t="s">
        <v>3051</v>
      </c>
      <c r="P695" t="s">
        <v>45</v>
      </c>
      <c r="Q695" t="s">
        <v>46</v>
      </c>
      <c r="R695" t="s">
        <v>2823</v>
      </c>
      <c r="S695" t="s">
        <v>2865</v>
      </c>
      <c r="T695" t="str">
        <f t="shared" si="10"/>
        <v>GK_00XXX_5702p57.12</v>
      </c>
      <c r="U695" s="77">
        <f>VLOOKUP(T695,'3. Preventief onderhoud'!$K$7:$U$3003,2,FALSE)</f>
        <v>0</v>
      </c>
    </row>
    <row r="696" spans="1:21" x14ac:dyDescent="0.25">
      <c r="A696" t="s">
        <v>95</v>
      </c>
      <c r="B696" t="s">
        <v>4020</v>
      </c>
      <c r="C696" s="120">
        <v>45809</v>
      </c>
      <c r="D696" t="s">
        <v>46</v>
      </c>
      <c r="E696" t="s">
        <v>612</v>
      </c>
      <c r="F696">
        <v>1</v>
      </c>
      <c r="G696" t="s">
        <v>1533</v>
      </c>
      <c r="H696">
        <v>12</v>
      </c>
      <c r="I696" t="s">
        <v>1531</v>
      </c>
      <c r="L696" t="s">
        <v>3036</v>
      </c>
      <c r="N696" t="s">
        <v>4022</v>
      </c>
      <c r="O696" t="s">
        <v>3051</v>
      </c>
      <c r="P696" t="s">
        <v>45</v>
      </c>
      <c r="Q696" t="s">
        <v>46</v>
      </c>
      <c r="R696" t="s">
        <v>2823</v>
      </c>
      <c r="S696" t="s">
        <v>2865</v>
      </c>
      <c r="T696" t="str">
        <f t="shared" si="10"/>
        <v>GK_01XXX_5701p57.12</v>
      </c>
      <c r="U696" s="77">
        <f>VLOOKUP(T696,'3. Preventief onderhoud'!$K$7:$U$3003,2,FALSE)</f>
        <v>0</v>
      </c>
    </row>
    <row r="697" spans="1:21" x14ac:dyDescent="0.25">
      <c r="A697" t="s">
        <v>95</v>
      </c>
      <c r="B697" t="s">
        <v>4020</v>
      </c>
      <c r="C697" s="120">
        <v>45809</v>
      </c>
      <c r="D697" t="s">
        <v>46</v>
      </c>
      <c r="E697" t="s">
        <v>612</v>
      </c>
      <c r="F697">
        <v>2</v>
      </c>
      <c r="G697" t="s">
        <v>1534</v>
      </c>
      <c r="H697">
        <v>12</v>
      </c>
      <c r="I697" t="s">
        <v>1531</v>
      </c>
      <c r="L697" t="s">
        <v>3036</v>
      </c>
      <c r="N697" t="s">
        <v>4023</v>
      </c>
      <c r="O697" t="s">
        <v>3051</v>
      </c>
      <c r="P697" t="s">
        <v>45</v>
      </c>
      <c r="Q697" t="s">
        <v>46</v>
      </c>
      <c r="R697" t="s">
        <v>2823</v>
      </c>
      <c r="S697" t="s">
        <v>2865</v>
      </c>
      <c r="T697" t="str">
        <f t="shared" si="10"/>
        <v>GK_02XXX_5702p57.12</v>
      </c>
      <c r="U697" s="77">
        <f>VLOOKUP(T697,'3. Preventief onderhoud'!$K$7:$U$3003,2,FALSE)</f>
        <v>0</v>
      </c>
    </row>
    <row r="698" spans="1:21" x14ac:dyDescent="0.25">
      <c r="A698" t="s">
        <v>95</v>
      </c>
      <c r="B698" t="s">
        <v>4020</v>
      </c>
      <c r="C698" s="120">
        <v>45809</v>
      </c>
      <c r="D698" t="s">
        <v>46</v>
      </c>
      <c r="E698" t="s">
        <v>612</v>
      </c>
      <c r="F698">
        <v>3</v>
      </c>
      <c r="G698" t="s">
        <v>1535</v>
      </c>
      <c r="H698">
        <v>19</v>
      </c>
      <c r="I698" t="s">
        <v>1536</v>
      </c>
      <c r="L698" t="s">
        <v>3036</v>
      </c>
      <c r="N698" t="s">
        <v>4024</v>
      </c>
      <c r="O698" t="s">
        <v>3051</v>
      </c>
      <c r="P698" t="s">
        <v>45</v>
      </c>
      <c r="Q698" t="s">
        <v>46</v>
      </c>
      <c r="R698" t="s">
        <v>2823</v>
      </c>
      <c r="S698" t="s">
        <v>2865</v>
      </c>
      <c r="T698" t="str">
        <f t="shared" si="10"/>
        <v>GK_03XXX_5701p57.12</v>
      </c>
      <c r="U698" s="77">
        <f>VLOOKUP(T698,'3. Preventief onderhoud'!$K$7:$U$3003,2,FALSE)</f>
        <v>0</v>
      </c>
    </row>
    <row r="699" spans="1:21" x14ac:dyDescent="0.25">
      <c r="A699" t="s">
        <v>95</v>
      </c>
      <c r="B699" t="s">
        <v>2817</v>
      </c>
      <c r="C699" s="120">
        <v>45809</v>
      </c>
      <c r="D699" t="s">
        <v>58</v>
      </c>
      <c r="E699" t="s">
        <v>612</v>
      </c>
      <c r="F699">
        <v>4</v>
      </c>
      <c r="G699" t="s">
        <v>613</v>
      </c>
      <c r="H699">
        <v>1</v>
      </c>
      <c r="I699" t="s">
        <v>614</v>
      </c>
      <c r="K699" t="s">
        <v>4025</v>
      </c>
      <c r="L699" t="s">
        <v>4026</v>
      </c>
      <c r="N699" t="s">
        <v>4027</v>
      </c>
      <c r="O699" t="s">
        <v>3051</v>
      </c>
      <c r="P699" t="s">
        <v>57</v>
      </c>
      <c r="Q699" t="s">
        <v>58</v>
      </c>
      <c r="R699" t="s">
        <v>2823</v>
      </c>
      <c r="S699" t="s">
        <v>2865</v>
      </c>
      <c r="T699" t="str">
        <f t="shared" si="10"/>
        <v>GK_04409_5701p57.20</v>
      </c>
      <c r="U699" s="77">
        <f>VLOOKUP(T699,'3. Preventief onderhoud'!$K$7:$U$3003,2,FALSE)</f>
        <v>0</v>
      </c>
    </row>
    <row r="700" spans="1:21" x14ac:dyDescent="0.25">
      <c r="A700" t="s">
        <v>95</v>
      </c>
      <c r="B700" t="s">
        <v>4020</v>
      </c>
      <c r="C700" s="120">
        <v>45809</v>
      </c>
      <c r="D700" t="s">
        <v>46</v>
      </c>
      <c r="E700" t="s">
        <v>612</v>
      </c>
      <c r="F700">
        <v>4</v>
      </c>
      <c r="G700" t="s">
        <v>1537</v>
      </c>
      <c r="H700">
        <v>19</v>
      </c>
      <c r="I700" t="s">
        <v>1536</v>
      </c>
      <c r="L700" t="s">
        <v>3036</v>
      </c>
      <c r="N700" t="s">
        <v>4028</v>
      </c>
      <c r="O700" t="s">
        <v>3051</v>
      </c>
      <c r="P700" t="s">
        <v>45</v>
      </c>
      <c r="Q700" t="s">
        <v>46</v>
      </c>
      <c r="R700" t="s">
        <v>2823</v>
      </c>
      <c r="S700" t="s">
        <v>2865</v>
      </c>
      <c r="T700" t="str">
        <f t="shared" si="10"/>
        <v>GK_04XXX_5701p57.12</v>
      </c>
      <c r="U700" s="77">
        <f>VLOOKUP(T700,'3. Preventief onderhoud'!$K$7:$U$3003,2,FALSE)</f>
        <v>0</v>
      </c>
    </row>
    <row r="701" spans="1:21" x14ac:dyDescent="0.25">
      <c r="A701" t="s">
        <v>95</v>
      </c>
      <c r="B701" t="s">
        <v>4020</v>
      </c>
      <c r="C701" s="120">
        <v>45809</v>
      </c>
      <c r="D701" t="s">
        <v>46</v>
      </c>
      <c r="E701" t="s">
        <v>612</v>
      </c>
      <c r="F701">
        <v>5</v>
      </c>
      <c r="G701" t="s">
        <v>1538</v>
      </c>
      <c r="H701">
        <v>19</v>
      </c>
      <c r="I701" t="s">
        <v>1133</v>
      </c>
      <c r="N701" t="s">
        <v>4029</v>
      </c>
      <c r="O701" t="s">
        <v>3051</v>
      </c>
      <c r="P701" t="s">
        <v>45</v>
      </c>
      <c r="Q701" t="s">
        <v>46</v>
      </c>
      <c r="R701" t="s">
        <v>2823</v>
      </c>
      <c r="S701" t="s">
        <v>2865</v>
      </c>
      <c r="T701" t="str">
        <f t="shared" si="10"/>
        <v>GK_05XXX_5701p57.12</v>
      </c>
      <c r="U701" s="77">
        <f>VLOOKUP(T701,'3. Preventief onderhoud'!$K$7:$U$3003,2,FALSE)</f>
        <v>0</v>
      </c>
    </row>
    <row r="702" spans="1:21" x14ac:dyDescent="0.25">
      <c r="A702" t="s">
        <v>95</v>
      </c>
      <c r="B702" t="s">
        <v>4020</v>
      </c>
      <c r="C702" s="120">
        <v>45809</v>
      </c>
      <c r="D702" t="s">
        <v>46</v>
      </c>
      <c r="E702" t="s">
        <v>612</v>
      </c>
      <c r="F702">
        <v>6</v>
      </c>
      <c r="G702" t="s">
        <v>1539</v>
      </c>
      <c r="H702">
        <v>6</v>
      </c>
      <c r="I702" t="s">
        <v>1133</v>
      </c>
      <c r="N702" t="s">
        <v>4030</v>
      </c>
      <c r="O702" t="s">
        <v>3051</v>
      </c>
      <c r="P702" t="s">
        <v>45</v>
      </c>
      <c r="Q702" t="s">
        <v>46</v>
      </c>
      <c r="R702" t="s">
        <v>2823</v>
      </c>
      <c r="S702" t="s">
        <v>2865</v>
      </c>
      <c r="T702" t="str">
        <f t="shared" si="10"/>
        <v>GK_06XXX_5701p57.12</v>
      </c>
      <c r="U702" s="77">
        <f>VLOOKUP(T702,'3. Preventief onderhoud'!$K$7:$U$3003,2,FALSE)</f>
        <v>0</v>
      </c>
    </row>
    <row r="703" spans="1:21" x14ac:dyDescent="0.25">
      <c r="A703" t="s">
        <v>112</v>
      </c>
      <c r="B703" t="s">
        <v>2817</v>
      </c>
      <c r="C703" s="120">
        <v>45809</v>
      </c>
      <c r="D703" t="s">
        <v>58</v>
      </c>
      <c r="E703" t="s">
        <v>612</v>
      </c>
      <c r="F703">
        <v>14</v>
      </c>
      <c r="G703" t="s">
        <v>615</v>
      </c>
      <c r="H703">
        <v>1</v>
      </c>
      <c r="I703" t="s">
        <v>616</v>
      </c>
      <c r="K703" t="s">
        <v>4031</v>
      </c>
      <c r="L703" t="s">
        <v>4026</v>
      </c>
      <c r="N703" t="s">
        <v>4032</v>
      </c>
      <c r="O703" t="s">
        <v>3051</v>
      </c>
      <c r="P703" t="s">
        <v>57</v>
      </c>
      <c r="Q703" t="s">
        <v>58</v>
      </c>
      <c r="R703" t="s">
        <v>2823</v>
      </c>
      <c r="S703" t="s">
        <v>2865</v>
      </c>
      <c r="T703" t="str">
        <f t="shared" si="10"/>
        <v>GK_14_43_5701p57.20</v>
      </c>
      <c r="U703" s="77">
        <f>VLOOKUP(T703,'3. Preventief onderhoud'!$K$7:$U$3003,2,FALSE)</f>
        <v>0</v>
      </c>
    </row>
    <row r="704" spans="1:21" x14ac:dyDescent="0.25">
      <c r="A704" t="s">
        <v>112</v>
      </c>
      <c r="B704" t="s">
        <v>2817</v>
      </c>
      <c r="C704" s="120">
        <v>45809</v>
      </c>
      <c r="D704" t="s">
        <v>58</v>
      </c>
      <c r="E704" t="s">
        <v>612</v>
      </c>
      <c r="F704">
        <v>14</v>
      </c>
      <c r="G704" t="s">
        <v>617</v>
      </c>
      <c r="H704">
        <v>1</v>
      </c>
      <c r="I704" t="s">
        <v>618</v>
      </c>
      <c r="K704" t="s">
        <v>4033</v>
      </c>
      <c r="L704" t="s">
        <v>4026</v>
      </c>
      <c r="N704" t="s">
        <v>4032</v>
      </c>
      <c r="O704" t="s">
        <v>3051</v>
      </c>
      <c r="P704" t="s">
        <v>57</v>
      </c>
      <c r="Q704" t="s">
        <v>58</v>
      </c>
      <c r="R704" t="s">
        <v>2823</v>
      </c>
      <c r="S704" t="s">
        <v>2865</v>
      </c>
      <c r="T704" t="str">
        <f t="shared" si="10"/>
        <v>GK_14_43_5702p57.20</v>
      </c>
      <c r="U704" s="77">
        <f>VLOOKUP(T704,'3. Preventief onderhoud'!$K$7:$U$3003,2,FALSE)</f>
        <v>0</v>
      </c>
    </row>
    <row r="705" spans="1:21" x14ac:dyDescent="0.25">
      <c r="A705" t="s">
        <v>112</v>
      </c>
      <c r="C705" s="120">
        <v>45809</v>
      </c>
      <c r="D705" t="s">
        <v>58</v>
      </c>
      <c r="E705" t="s">
        <v>612</v>
      </c>
      <c r="F705" t="s">
        <v>88</v>
      </c>
      <c r="G705" t="s">
        <v>620</v>
      </c>
      <c r="H705">
        <v>1</v>
      </c>
      <c r="I705" t="s">
        <v>621</v>
      </c>
      <c r="K705" t="s">
        <v>4034</v>
      </c>
      <c r="O705" t="s">
        <v>3051</v>
      </c>
      <c r="P705" t="s">
        <v>57</v>
      </c>
      <c r="Q705" t="s">
        <v>58</v>
      </c>
      <c r="R705" t="s">
        <v>2823</v>
      </c>
      <c r="S705" t="s">
        <v>2865</v>
      </c>
      <c r="T705" t="str">
        <f t="shared" si="10"/>
        <v>GK_DXXXX_5701p57.20</v>
      </c>
      <c r="U705" s="77">
        <f>VLOOKUP(T705,'3. Preventief onderhoud'!$K$7:$U$3003,2,FALSE)</f>
        <v>0</v>
      </c>
    </row>
    <row r="706" spans="1:21" x14ac:dyDescent="0.25">
      <c r="A706" t="s">
        <v>112</v>
      </c>
      <c r="C706" s="120">
        <v>45809</v>
      </c>
      <c r="D706" t="s">
        <v>58</v>
      </c>
      <c r="E706" t="s">
        <v>612</v>
      </c>
      <c r="F706" t="s">
        <v>88</v>
      </c>
      <c r="G706" t="s">
        <v>623</v>
      </c>
      <c r="H706">
        <v>1</v>
      </c>
      <c r="I706" t="s">
        <v>624</v>
      </c>
      <c r="K706" t="s">
        <v>4035</v>
      </c>
      <c r="O706" t="s">
        <v>3051</v>
      </c>
      <c r="P706" t="s">
        <v>57</v>
      </c>
      <c r="Q706" t="s">
        <v>58</v>
      </c>
      <c r="R706" t="s">
        <v>2823</v>
      </c>
      <c r="S706" t="s">
        <v>2865</v>
      </c>
      <c r="T706" t="str">
        <f t="shared" si="10"/>
        <v>GK_DXXXX_5702p57.20</v>
      </c>
      <c r="U706" s="77">
        <f>VLOOKUP(T706,'3. Preventief onderhoud'!$K$7:$U$3003,2,FALSE)</f>
        <v>0</v>
      </c>
    </row>
    <row r="707" spans="1:21" x14ac:dyDescent="0.25">
      <c r="A707" t="s">
        <v>112</v>
      </c>
      <c r="B707" t="s">
        <v>1541</v>
      </c>
      <c r="C707" s="120">
        <v>45809</v>
      </c>
      <c r="D707" t="s">
        <v>63</v>
      </c>
      <c r="E707" t="s">
        <v>612</v>
      </c>
      <c r="F707" t="s">
        <v>88</v>
      </c>
      <c r="G707" t="s">
        <v>1540</v>
      </c>
      <c r="H707">
        <v>5</v>
      </c>
      <c r="I707" t="s">
        <v>1541</v>
      </c>
      <c r="L707" t="s">
        <v>4036</v>
      </c>
      <c r="O707" t="s">
        <v>3051</v>
      </c>
      <c r="P707" t="s">
        <v>62</v>
      </c>
      <c r="Q707" t="s">
        <v>63</v>
      </c>
      <c r="R707" t="s">
        <v>2823</v>
      </c>
      <c r="S707" t="s">
        <v>2865</v>
      </c>
      <c r="T707" t="str">
        <f t="shared" si="10"/>
        <v>GK_DXXXX_5703p57.22</v>
      </c>
      <c r="U707" s="77">
        <f>VLOOKUP(T707,'3. Preventief onderhoud'!$K$7:$U$3003,2,FALSE)</f>
        <v>0</v>
      </c>
    </row>
    <row r="708" spans="1:21" x14ac:dyDescent="0.25">
      <c r="A708" t="s">
        <v>95</v>
      </c>
      <c r="B708" t="s">
        <v>4037</v>
      </c>
      <c r="C708" s="120">
        <v>45809</v>
      </c>
      <c r="D708" t="s">
        <v>58</v>
      </c>
      <c r="E708" t="s">
        <v>633</v>
      </c>
      <c r="F708">
        <v>1</v>
      </c>
      <c r="G708" t="s">
        <v>634</v>
      </c>
      <c r="H708">
        <v>1</v>
      </c>
      <c r="I708" t="s">
        <v>635</v>
      </c>
      <c r="L708" t="s">
        <v>2836</v>
      </c>
      <c r="N708" t="s">
        <v>4038</v>
      </c>
      <c r="O708" t="s">
        <v>3051</v>
      </c>
      <c r="P708" t="s">
        <v>57</v>
      </c>
      <c r="Q708" t="s">
        <v>58</v>
      </c>
      <c r="R708" t="s">
        <v>2823</v>
      </c>
      <c r="S708" t="s">
        <v>2824</v>
      </c>
      <c r="T708" t="str">
        <f t="shared" si="10"/>
        <v>MB_01_20_5702p57.20</v>
      </c>
      <c r="U708" s="77">
        <f>VLOOKUP(T708,'3. Preventief onderhoud'!$K$7:$U$3003,2,FALSE)</f>
        <v>0</v>
      </c>
    </row>
    <row r="709" spans="1:21" x14ac:dyDescent="0.25">
      <c r="A709" t="s">
        <v>86</v>
      </c>
      <c r="B709" t="s">
        <v>2912</v>
      </c>
      <c r="C709" s="120">
        <v>45809</v>
      </c>
      <c r="D709" t="s">
        <v>1907</v>
      </c>
      <c r="E709" t="s">
        <v>692</v>
      </c>
      <c r="F709">
        <v>6</v>
      </c>
      <c r="G709" t="s">
        <v>1905</v>
      </c>
      <c r="H709">
        <v>1</v>
      </c>
      <c r="I709" t="s">
        <v>1906</v>
      </c>
      <c r="N709" t="s">
        <v>4039</v>
      </c>
      <c r="O709" t="s">
        <v>2887</v>
      </c>
      <c r="P709" t="s">
        <v>39</v>
      </c>
      <c r="Q709" t="s">
        <v>1907</v>
      </c>
      <c r="R709" t="s">
        <v>2823</v>
      </c>
      <c r="S709" t="s">
        <v>2909</v>
      </c>
      <c r="T709" t="str">
        <f t="shared" si="10"/>
        <v>Nc-621-5701RKp57.08</v>
      </c>
      <c r="U709" s="77">
        <f>VLOOKUP(T709,'3. Preventief onderhoud'!$K$7:$U$3003,2,FALSE)</f>
        <v>0</v>
      </c>
    </row>
    <row r="710" spans="1:21" x14ac:dyDescent="0.25">
      <c r="A710" t="s">
        <v>86</v>
      </c>
      <c r="B710" t="s">
        <v>2912</v>
      </c>
      <c r="C710" s="120">
        <v>45809</v>
      </c>
      <c r="D710" t="s">
        <v>1907</v>
      </c>
      <c r="E710" t="s">
        <v>692</v>
      </c>
      <c r="F710">
        <v>6</v>
      </c>
      <c r="G710" t="s">
        <v>1908</v>
      </c>
      <c r="H710">
        <v>1</v>
      </c>
      <c r="I710" t="s">
        <v>1909</v>
      </c>
      <c r="N710" t="s">
        <v>4040</v>
      </c>
      <c r="O710" t="s">
        <v>2887</v>
      </c>
      <c r="P710" t="s">
        <v>39</v>
      </c>
      <c r="Q710" t="s">
        <v>1907</v>
      </c>
      <c r="R710" t="s">
        <v>2823</v>
      </c>
      <c r="S710" t="s">
        <v>2909</v>
      </c>
      <c r="T710" t="str">
        <f t="shared" ref="T710:T773" si="11">CONCATENATE(G710,P710)</f>
        <v>Nc-631-5701RKp57.08</v>
      </c>
      <c r="U710" s="77">
        <f>VLOOKUP(T710,'3. Preventief onderhoud'!$K$7:$U$3003,2,FALSE)</f>
        <v>0</v>
      </c>
    </row>
    <row r="711" spans="1:21" x14ac:dyDescent="0.25">
      <c r="A711" t="s">
        <v>86</v>
      </c>
      <c r="B711" t="s">
        <v>2912</v>
      </c>
      <c r="C711" s="120">
        <v>45809</v>
      </c>
      <c r="D711" t="s">
        <v>1907</v>
      </c>
      <c r="E711" t="s">
        <v>692</v>
      </c>
      <c r="F711">
        <v>6</v>
      </c>
      <c r="G711" t="s">
        <v>1910</v>
      </c>
      <c r="H711">
        <v>1</v>
      </c>
      <c r="I711" t="s">
        <v>1911</v>
      </c>
      <c r="N711" t="s">
        <v>4041</v>
      </c>
      <c r="O711" t="s">
        <v>2887</v>
      </c>
      <c r="P711" t="s">
        <v>39</v>
      </c>
      <c r="Q711" t="s">
        <v>1907</v>
      </c>
      <c r="R711" t="s">
        <v>2823</v>
      </c>
      <c r="S711" t="s">
        <v>2909</v>
      </c>
      <c r="T711" t="str">
        <f t="shared" si="11"/>
        <v>Nc-634-5701RKp57.08</v>
      </c>
      <c r="U711" s="77">
        <f>VLOOKUP(T711,'3. Preventief onderhoud'!$K$7:$U$3003,2,FALSE)</f>
        <v>0</v>
      </c>
    </row>
    <row r="712" spans="1:21" x14ac:dyDescent="0.25">
      <c r="A712" t="s">
        <v>86</v>
      </c>
      <c r="B712" t="s">
        <v>2912</v>
      </c>
      <c r="C712" s="120">
        <v>45809</v>
      </c>
      <c r="D712" t="s">
        <v>1907</v>
      </c>
      <c r="E712" t="s">
        <v>692</v>
      </c>
      <c r="F712">
        <v>6</v>
      </c>
      <c r="G712" t="s">
        <v>1912</v>
      </c>
      <c r="H712">
        <v>1</v>
      </c>
      <c r="I712" t="s">
        <v>1913</v>
      </c>
      <c r="N712" t="s">
        <v>4042</v>
      </c>
      <c r="O712" t="s">
        <v>2887</v>
      </c>
      <c r="P712" t="s">
        <v>39</v>
      </c>
      <c r="Q712" t="s">
        <v>1907</v>
      </c>
      <c r="R712" t="s">
        <v>2823</v>
      </c>
      <c r="S712" t="s">
        <v>2909</v>
      </c>
      <c r="T712" t="str">
        <f t="shared" si="11"/>
        <v>Nc-635-5701RKp57.08</v>
      </c>
      <c r="U712" s="77">
        <f>VLOOKUP(T712,'3. Preventief onderhoud'!$K$7:$U$3003,2,FALSE)</f>
        <v>0</v>
      </c>
    </row>
    <row r="713" spans="1:21" x14ac:dyDescent="0.25">
      <c r="A713" t="s">
        <v>86</v>
      </c>
      <c r="B713" t="s">
        <v>2912</v>
      </c>
      <c r="C713" s="120">
        <v>45809</v>
      </c>
      <c r="D713" t="s">
        <v>1907</v>
      </c>
      <c r="E713" t="s">
        <v>692</v>
      </c>
      <c r="F713">
        <v>6</v>
      </c>
      <c r="G713" t="s">
        <v>1914</v>
      </c>
      <c r="H713">
        <v>1</v>
      </c>
      <c r="I713" t="s">
        <v>1915</v>
      </c>
      <c r="N713" t="s">
        <v>4043</v>
      </c>
      <c r="O713" t="s">
        <v>2887</v>
      </c>
      <c r="P713" t="s">
        <v>39</v>
      </c>
      <c r="Q713" t="s">
        <v>1907</v>
      </c>
      <c r="R713" t="s">
        <v>2823</v>
      </c>
      <c r="S713" t="s">
        <v>2909</v>
      </c>
      <c r="T713" t="str">
        <f t="shared" si="11"/>
        <v>Nc-642-5701RKp57.08</v>
      </c>
      <c r="U713" s="77">
        <f>VLOOKUP(T713,'3. Preventief onderhoud'!$K$7:$U$3003,2,FALSE)</f>
        <v>0</v>
      </c>
    </row>
    <row r="714" spans="1:21" x14ac:dyDescent="0.25">
      <c r="A714" t="s">
        <v>86</v>
      </c>
      <c r="B714" t="s">
        <v>2912</v>
      </c>
      <c r="C714" s="120">
        <v>45809</v>
      </c>
      <c r="D714" t="s">
        <v>1907</v>
      </c>
      <c r="E714" t="s">
        <v>692</v>
      </c>
      <c r="F714">
        <v>6</v>
      </c>
      <c r="G714" t="s">
        <v>1916</v>
      </c>
      <c r="H714">
        <v>1</v>
      </c>
      <c r="I714" t="s">
        <v>1917</v>
      </c>
      <c r="N714" t="s">
        <v>4044</v>
      </c>
      <c r="O714" t="s">
        <v>2887</v>
      </c>
      <c r="P714" t="s">
        <v>39</v>
      </c>
      <c r="Q714" t="s">
        <v>1907</v>
      </c>
      <c r="R714" t="s">
        <v>2823</v>
      </c>
      <c r="S714" t="s">
        <v>2909</v>
      </c>
      <c r="T714" t="str">
        <f t="shared" si="11"/>
        <v>Nc-643-5701RKp57.08</v>
      </c>
      <c r="U714" s="77">
        <f>VLOOKUP(T714,'3. Preventief onderhoud'!$K$7:$U$3003,2,FALSE)</f>
        <v>0</v>
      </c>
    </row>
    <row r="715" spans="1:21" x14ac:dyDescent="0.25">
      <c r="A715" t="s">
        <v>86</v>
      </c>
      <c r="B715" t="s">
        <v>2912</v>
      </c>
      <c r="C715" s="120">
        <v>45809</v>
      </c>
      <c r="D715" t="s">
        <v>1907</v>
      </c>
      <c r="E715" t="s">
        <v>692</v>
      </c>
      <c r="F715">
        <v>6</v>
      </c>
      <c r="G715" t="s">
        <v>1918</v>
      </c>
      <c r="H715">
        <v>1</v>
      </c>
      <c r="I715" t="s">
        <v>1919</v>
      </c>
      <c r="N715" t="s">
        <v>4045</v>
      </c>
      <c r="O715" t="s">
        <v>2887</v>
      </c>
      <c r="P715" t="s">
        <v>39</v>
      </c>
      <c r="Q715" t="s">
        <v>1907</v>
      </c>
      <c r="R715" t="s">
        <v>2823</v>
      </c>
      <c r="S715" t="s">
        <v>2909</v>
      </c>
      <c r="T715" t="str">
        <f t="shared" si="11"/>
        <v>Nc-645-5701RKp57.08</v>
      </c>
      <c r="U715" s="77">
        <f>VLOOKUP(T715,'3. Preventief onderhoud'!$K$7:$U$3003,2,FALSE)</f>
        <v>0</v>
      </c>
    </row>
    <row r="716" spans="1:21" x14ac:dyDescent="0.25">
      <c r="A716" t="s">
        <v>86</v>
      </c>
      <c r="B716" t="s">
        <v>2912</v>
      </c>
      <c r="C716" s="120">
        <v>45809</v>
      </c>
      <c r="D716" t="s">
        <v>1907</v>
      </c>
      <c r="E716" t="s">
        <v>692</v>
      </c>
      <c r="F716">
        <v>6</v>
      </c>
      <c r="G716" t="s">
        <v>1920</v>
      </c>
      <c r="H716">
        <v>1</v>
      </c>
      <c r="I716" t="s">
        <v>1921</v>
      </c>
      <c r="N716" t="s">
        <v>4046</v>
      </c>
      <c r="O716" t="s">
        <v>2887</v>
      </c>
      <c r="P716" t="s">
        <v>39</v>
      </c>
      <c r="Q716" t="s">
        <v>1907</v>
      </c>
      <c r="R716" t="s">
        <v>2823</v>
      </c>
      <c r="S716" t="s">
        <v>2909</v>
      </c>
      <c r="T716" t="str">
        <f t="shared" si="11"/>
        <v>Nc-650-5701RKp57.08</v>
      </c>
      <c r="U716" s="77">
        <f>VLOOKUP(T716,'3. Preventief onderhoud'!$K$7:$U$3003,2,FALSE)</f>
        <v>0</v>
      </c>
    </row>
    <row r="717" spans="1:21" x14ac:dyDescent="0.25">
      <c r="A717" t="s">
        <v>86</v>
      </c>
      <c r="B717" t="s">
        <v>2912</v>
      </c>
      <c r="C717" s="120">
        <v>45809</v>
      </c>
      <c r="D717" t="s">
        <v>1907</v>
      </c>
      <c r="E717" t="s">
        <v>692</v>
      </c>
      <c r="F717">
        <v>6</v>
      </c>
      <c r="G717" t="s">
        <v>1922</v>
      </c>
      <c r="H717">
        <v>1</v>
      </c>
      <c r="I717" t="s">
        <v>1923</v>
      </c>
      <c r="N717" t="s">
        <v>4047</v>
      </c>
      <c r="O717" t="s">
        <v>2887</v>
      </c>
      <c r="P717" t="s">
        <v>39</v>
      </c>
      <c r="Q717" t="s">
        <v>1907</v>
      </c>
      <c r="R717" t="s">
        <v>2823</v>
      </c>
      <c r="S717" t="s">
        <v>2909</v>
      </c>
      <c r="T717" t="str">
        <f t="shared" si="11"/>
        <v>Nc-654-5701RKp57.08</v>
      </c>
      <c r="U717" s="77">
        <f>VLOOKUP(T717,'3. Preventief onderhoud'!$K$7:$U$3003,2,FALSE)</f>
        <v>0</v>
      </c>
    </row>
    <row r="718" spans="1:21" x14ac:dyDescent="0.25">
      <c r="A718" t="s">
        <v>86</v>
      </c>
      <c r="B718" t="s">
        <v>2912</v>
      </c>
      <c r="C718" s="120">
        <v>45809</v>
      </c>
      <c r="D718" t="s">
        <v>1907</v>
      </c>
      <c r="E718" t="s">
        <v>692</v>
      </c>
      <c r="F718">
        <v>6</v>
      </c>
      <c r="G718" t="s">
        <v>1924</v>
      </c>
      <c r="H718">
        <v>1</v>
      </c>
      <c r="I718" t="s">
        <v>1925</v>
      </c>
      <c r="N718" t="s">
        <v>4048</v>
      </c>
      <c r="O718" t="s">
        <v>2887</v>
      </c>
      <c r="P718" t="s">
        <v>39</v>
      </c>
      <c r="Q718" t="s">
        <v>1907</v>
      </c>
      <c r="R718" t="s">
        <v>2823</v>
      </c>
      <c r="S718" t="s">
        <v>2909</v>
      </c>
      <c r="T718" t="str">
        <f t="shared" si="11"/>
        <v>Nc-655-5701RKp57.08</v>
      </c>
      <c r="U718" s="77">
        <f>VLOOKUP(T718,'3. Preventief onderhoud'!$K$7:$U$3003,2,FALSE)</f>
        <v>0</v>
      </c>
    </row>
    <row r="719" spans="1:21" x14ac:dyDescent="0.25">
      <c r="A719" t="s">
        <v>86</v>
      </c>
      <c r="B719" t="s">
        <v>2912</v>
      </c>
      <c r="C719" s="120">
        <v>45809</v>
      </c>
      <c r="D719" t="s">
        <v>1907</v>
      </c>
      <c r="E719" t="s">
        <v>768</v>
      </c>
      <c r="F719">
        <v>6</v>
      </c>
      <c r="G719" t="s">
        <v>1970</v>
      </c>
      <c r="H719">
        <v>1</v>
      </c>
      <c r="I719" t="s">
        <v>1971</v>
      </c>
      <c r="N719" t="s">
        <v>4049</v>
      </c>
      <c r="O719" t="s">
        <v>2887</v>
      </c>
      <c r="P719" t="s">
        <v>39</v>
      </c>
      <c r="Q719" t="s">
        <v>1907</v>
      </c>
      <c r="R719" t="s">
        <v>2823</v>
      </c>
      <c r="S719" t="s">
        <v>2909</v>
      </c>
      <c r="T719" t="str">
        <f t="shared" si="11"/>
        <v>Nd-628-5701RKp57.08</v>
      </c>
      <c r="U719" s="77">
        <f>VLOOKUP(T719,'3. Preventief onderhoud'!$K$7:$U$3003,2,FALSE)</f>
        <v>0</v>
      </c>
    </row>
    <row r="720" spans="1:21" x14ac:dyDescent="0.25">
      <c r="A720" t="s">
        <v>86</v>
      </c>
      <c r="B720" t="s">
        <v>2912</v>
      </c>
      <c r="C720" s="120">
        <v>45809</v>
      </c>
      <c r="D720" t="s">
        <v>1907</v>
      </c>
      <c r="E720" t="s">
        <v>822</v>
      </c>
      <c r="F720">
        <v>4</v>
      </c>
      <c r="G720" t="s">
        <v>2009</v>
      </c>
      <c r="H720">
        <v>1</v>
      </c>
      <c r="I720" t="s">
        <v>2010</v>
      </c>
      <c r="N720" t="s">
        <v>4050</v>
      </c>
      <c r="O720" t="s">
        <v>2887</v>
      </c>
      <c r="P720" t="s">
        <v>39</v>
      </c>
      <c r="Q720" t="s">
        <v>1907</v>
      </c>
      <c r="R720" t="s">
        <v>2823</v>
      </c>
      <c r="S720" t="s">
        <v>2909</v>
      </c>
      <c r="T720" t="str">
        <f t="shared" si="11"/>
        <v>Nf-423-5701RKp57.08</v>
      </c>
      <c r="U720" s="77">
        <f>VLOOKUP(T720,'3. Preventief onderhoud'!$K$7:$U$3003,2,FALSE)</f>
        <v>0</v>
      </c>
    </row>
    <row r="721" spans="1:21" x14ac:dyDescent="0.25">
      <c r="A721" t="s">
        <v>86</v>
      </c>
      <c r="B721" t="s">
        <v>2912</v>
      </c>
      <c r="C721" s="120">
        <v>45809</v>
      </c>
      <c r="D721" t="s">
        <v>1907</v>
      </c>
      <c r="E721" t="s">
        <v>822</v>
      </c>
      <c r="F721">
        <v>4</v>
      </c>
      <c r="G721" t="s">
        <v>2011</v>
      </c>
      <c r="H721">
        <v>1</v>
      </c>
      <c r="I721" t="s">
        <v>2012</v>
      </c>
      <c r="N721" t="s">
        <v>4051</v>
      </c>
      <c r="O721" t="s">
        <v>2887</v>
      </c>
      <c r="P721" t="s">
        <v>39</v>
      </c>
      <c r="Q721" t="s">
        <v>1907</v>
      </c>
      <c r="R721" t="s">
        <v>2823</v>
      </c>
      <c r="S721" t="s">
        <v>2909</v>
      </c>
      <c r="T721" t="str">
        <f t="shared" si="11"/>
        <v>Nf-425-5701RKp57.08</v>
      </c>
      <c r="U721" s="77">
        <f>VLOOKUP(T721,'3. Preventief onderhoud'!$K$7:$U$3003,2,FALSE)</f>
        <v>0</v>
      </c>
    </row>
    <row r="722" spans="1:21" x14ac:dyDescent="0.25">
      <c r="A722" t="s">
        <v>86</v>
      </c>
      <c r="B722" t="s">
        <v>2912</v>
      </c>
      <c r="C722" s="120">
        <v>45809</v>
      </c>
      <c r="D722" t="s">
        <v>1907</v>
      </c>
      <c r="E722" t="s">
        <v>822</v>
      </c>
      <c r="F722">
        <v>4</v>
      </c>
      <c r="G722" t="s">
        <v>2013</v>
      </c>
      <c r="H722">
        <v>1</v>
      </c>
      <c r="I722" t="s">
        <v>2014</v>
      </c>
      <c r="N722" t="s">
        <v>4052</v>
      </c>
      <c r="O722" t="s">
        <v>2887</v>
      </c>
      <c r="P722" t="s">
        <v>39</v>
      </c>
      <c r="Q722" t="s">
        <v>1907</v>
      </c>
      <c r="R722" t="s">
        <v>2823</v>
      </c>
      <c r="S722" t="s">
        <v>2909</v>
      </c>
      <c r="T722" t="str">
        <f t="shared" si="11"/>
        <v>Nf-427-5701RKp57.08</v>
      </c>
      <c r="U722" s="77">
        <f>VLOOKUP(T722,'3. Preventief onderhoud'!$K$7:$U$3003,2,FALSE)</f>
        <v>0</v>
      </c>
    </row>
    <row r="723" spans="1:21" x14ac:dyDescent="0.25">
      <c r="A723" t="s">
        <v>86</v>
      </c>
      <c r="B723" t="s">
        <v>2912</v>
      </c>
      <c r="C723" s="120">
        <v>45809</v>
      </c>
      <c r="D723" t="s">
        <v>1907</v>
      </c>
      <c r="E723" t="s">
        <v>822</v>
      </c>
      <c r="F723">
        <v>4</v>
      </c>
      <c r="G723" t="s">
        <v>2015</v>
      </c>
      <c r="H723">
        <v>1</v>
      </c>
      <c r="I723" t="s">
        <v>2016</v>
      </c>
      <c r="N723" t="s">
        <v>4053</v>
      </c>
      <c r="O723" t="s">
        <v>2887</v>
      </c>
      <c r="P723" t="s">
        <v>39</v>
      </c>
      <c r="Q723" t="s">
        <v>1907</v>
      </c>
      <c r="R723" t="s">
        <v>2823</v>
      </c>
      <c r="S723" t="s">
        <v>2909</v>
      </c>
      <c r="T723" t="str">
        <f t="shared" si="11"/>
        <v>Nf-429-5701RKp57.08</v>
      </c>
      <c r="U723" s="77">
        <f>VLOOKUP(T723,'3. Preventief onderhoud'!$K$7:$U$3003,2,FALSE)</f>
        <v>0</v>
      </c>
    </row>
    <row r="724" spans="1:21" x14ac:dyDescent="0.25">
      <c r="A724" t="s">
        <v>86</v>
      </c>
      <c r="B724" t="s">
        <v>4054</v>
      </c>
      <c r="C724" s="120">
        <v>45809</v>
      </c>
      <c r="D724" t="s">
        <v>48</v>
      </c>
      <c r="E724" t="s">
        <v>842</v>
      </c>
      <c r="F724">
        <v>7</v>
      </c>
      <c r="G724" t="s">
        <v>2039</v>
      </c>
      <c r="H724">
        <v>1</v>
      </c>
      <c r="I724" t="s">
        <v>2040</v>
      </c>
      <c r="N724" t="s">
        <v>4055</v>
      </c>
      <c r="O724" t="s">
        <v>2887</v>
      </c>
      <c r="P724" t="s">
        <v>47</v>
      </c>
      <c r="Q724" t="s">
        <v>48</v>
      </c>
      <c r="R724" t="s">
        <v>2823</v>
      </c>
      <c r="T724" t="str">
        <f t="shared" si="11"/>
        <v>NG_07_17_5701p57.13</v>
      </c>
      <c r="U724" s="77">
        <f>VLOOKUP(T724,'3. Preventief onderhoud'!$K$7:$U$3003,2,FALSE)</f>
        <v>0</v>
      </c>
    </row>
    <row r="725" spans="1:21" x14ac:dyDescent="0.25">
      <c r="A725" t="s">
        <v>86</v>
      </c>
      <c r="B725" t="s">
        <v>853</v>
      </c>
      <c r="C725" s="120">
        <v>45809</v>
      </c>
      <c r="D725" t="s">
        <v>58</v>
      </c>
      <c r="E725" t="s">
        <v>842</v>
      </c>
      <c r="F725">
        <v>7</v>
      </c>
      <c r="G725" t="s">
        <v>851</v>
      </c>
      <c r="H725">
        <v>1</v>
      </c>
      <c r="I725" t="s">
        <v>852</v>
      </c>
      <c r="J725" t="s">
        <v>4056</v>
      </c>
      <c r="K725" t="s">
        <v>4057</v>
      </c>
      <c r="L725" t="s">
        <v>3127</v>
      </c>
      <c r="M725" t="s">
        <v>4058</v>
      </c>
      <c r="N725" t="s">
        <v>4059</v>
      </c>
      <c r="O725" t="s">
        <v>2887</v>
      </c>
      <c r="P725" t="s">
        <v>57</v>
      </c>
      <c r="Q725" t="s">
        <v>58</v>
      </c>
      <c r="R725" t="s">
        <v>2823</v>
      </c>
      <c r="T725" t="str">
        <f t="shared" si="11"/>
        <v>NG_07_24_5704p57.20</v>
      </c>
      <c r="U725" s="77">
        <f>VLOOKUP(T725,'3. Preventief onderhoud'!$K$7:$U$3003,2,FALSE)</f>
        <v>0</v>
      </c>
    </row>
    <row r="726" spans="1:21" x14ac:dyDescent="0.25">
      <c r="C726" s="120">
        <v>45809</v>
      </c>
      <c r="D726" t="s">
        <v>46</v>
      </c>
      <c r="E726" t="s">
        <v>859</v>
      </c>
      <c r="F726">
        <v>0</v>
      </c>
      <c r="G726" t="s">
        <v>2063</v>
      </c>
      <c r="H726">
        <v>1</v>
      </c>
      <c r="I726" t="s">
        <v>1133</v>
      </c>
      <c r="L726" t="s">
        <v>4060</v>
      </c>
      <c r="N726" t="s">
        <v>4061</v>
      </c>
      <c r="O726" t="s">
        <v>2887</v>
      </c>
      <c r="P726" t="s">
        <v>45</v>
      </c>
      <c r="Q726" t="s">
        <v>46</v>
      </c>
      <c r="R726" t="s">
        <v>2823</v>
      </c>
      <c r="T726" t="str">
        <f t="shared" si="11"/>
        <v>NS_00_12_5701p57.12</v>
      </c>
      <c r="U726" s="77">
        <f>VLOOKUP(T726,'3. Preventief onderhoud'!$K$7:$U$3003,2,FALSE)</f>
        <v>0</v>
      </c>
    </row>
    <row r="727" spans="1:21" x14ac:dyDescent="0.25">
      <c r="C727" s="120">
        <v>45809</v>
      </c>
      <c r="D727" t="s">
        <v>46</v>
      </c>
      <c r="E727" t="s">
        <v>859</v>
      </c>
      <c r="F727">
        <v>0</v>
      </c>
      <c r="G727" t="s">
        <v>2064</v>
      </c>
      <c r="H727">
        <v>1</v>
      </c>
      <c r="I727" t="s">
        <v>1133</v>
      </c>
      <c r="L727" t="s">
        <v>4060</v>
      </c>
      <c r="N727" t="s">
        <v>4062</v>
      </c>
      <c r="O727" t="s">
        <v>2887</v>
      </c>
      <c r="P727" t="s">
        <v>45</v>
      </c>
      <c r="Q727" t="s">
        <v>46</v>
      </c>
      <c r="R727" t="s">
        <v>2823</v>
      </c>
      <c r="T727" t="str">
        <f t="shared" si="11"/>
        <v>NS_00_14_5701p57.12</v>
      </c>
      <c r="U727" s="77">
        <f>VLOOKUP(T727,'3. Preventief onderhoud'!$K$7:$U$3003,2,FALSE)</f>
        <v>0</v>
      </c>
    </row>
    <row r="728" spans="1:21" x14ac:dyDescent="0.25">
      <c r="C728" s="120">
        <v>45809</v>
      </c>
      <c r="D728" t="s">
        <v>46</v>
      </c>
      <c r="E728" t="s">
        <v>859</v>
      </c>
      <c r="F728">
        <v>0</v>
      </c>
      <c r="G728" t="s">
        <v>2065</v>
      </c>
      <c r="H728">
        <v>1</v>
      </c>
      <c r="I728" t="s">
        <v>1133</v>
      </c>
      <c r="L728" t="s">
        <v>4060</v>
      </c>
      <c r="N728" t="s">
        <v>4063</v>
      </c>
      <c r="O728" t="s">
        <v>2887</v>
      </c>
      <c r="P728" t="s">
        <v>45</v>
      </c>
      <c r="Q728" t="s">
        <v>46</v>
      </c>
      <c r="R728" t="s">
        <v>2823</v>
      </c>
      <c r="T728" t="str">
        <f t="shared" si="11"/>
        <v>NS_00_18_5701p57.12</v>
      </c>
      <c r="U728" s="77">
        <f>VLOOKUP(T728,'3. Preventief onderhoud'!$K$7:$U$3003,2,FALSE)</f>
        <v>0</v>
      </c>
    </row>
    <row r="729" spans="1:21" x14ac:dyDescent="0.25">
      <c r="C729" s="120">
        <v>45809</v>
      </c>
      <c r="D729" t="s">
        <v>46</v>
      </c>
      <c r="E729" t="s">
        <v>859</v>
      </c>
      <c r="F729">
        <v>0</v>
      </c>
      <c r="G729" t="s">
        <v>2066</v>
      </c>
      <c r="H729">
        <v>1</v>
      </c>
      <c r="I729" t="s">
        <v>1133</v>
      </c>
      <c r="L729" t="s">
        <v>2890</v>
      </c>
      <c r="N729" t="s">
        <v>4064</v>
      </c>
      <c r="O729" t="s">
        <v>2887</v>
      </c>
      <c r="P729" t="s">
        <v>45</v>
      </c>
      <c r="Q729" t="s">
        <v>46</v>
      </c>
      <c r="R729" t="s">
        <v>2823</v>
      </c>
      <c r="T729" t="str">
        <f t="shared" si="11"/>
        <v>NS_00_24_5701p57.12</v>
      </c>
      <c r="U729" s="77">
        <f>VLOOKUP(T729,'3. Preventief onderhoud'!$K$7:$U$3003,2,FALSE)</f>
        <v>0</v>
      </c>
    </row>
    <row r="730" spans="1:21" x14ac:dyDescent="0.25">
      <c r="C730" s="120">
        <v>45809</v>
      </c>
      <c r="D730" t="s">
        <v>44</v>
      </c>
      <c r="E730" t="s">
        <v>859</v>
      </c>
      <c r="F730">
        <v>0</v>
      </c>
      <c r="G730" t="s">
        <v>2067</v>
      </c>
      <c r="H730">
        <v>1</v>
      </c>
      <c r="I730" t="s">
        <v>1454</v>
      </c>
      <c r="L730" t="s">
        <v>2856</v>
      </c>
      <c r="N730" t="s">
        <v>3179</v>
      </c>
      <c r="O730" t="s">
        <v>2887</v>
      </c>
      <c r="P730" t="s">
        <v>43</v>
      </c>
      <c r="Q730" t="s">
        <v>44</v>
      </c>
      <c r="R730" t="s">
        <v>2823</v>
      </c>
      <c r="T730" t="str">
        <f t="shared" si="11"/>
        <v>NS_00_41_5701p57.11</v>
      </c>
      <c r="U730" s="77">
        <f>VLOOKUP(T730,'3. Preventief onderhoud'!$K$7:$U$3003,2,FALSE)</f>
        <v>0</v>
      </c>
    </row>
    <row r="731" spans="1:21" x14ac:dyDescent="0.25">
      <c r="A731" t="s">
        <v>86</v>
      </c>
      <c r="B731" t="s">
        <v>2912</v>
      </c>
      <c r="C731" s="120">
        <v>45809</v>
      </c>
      <c r="D731" t="s">
        <v>1907</v>
      </c>
      <c r="E731" t="s">
        <v>859</v>
      </c>
      <c r="F731">
        <v>6</v>
      </c>
      <c r="G731" t="s">
        <v>2156</v>
      </c>
      <c r="H731">
        <v>1</v>
      </c>
      <c r="I731" t="s">
        <v>2157</v>
      </c>
      <c r="N731" t="s">
        <v>4065</v>
      </c>
      <c r="O731" t="s">
        <v>2887</v>
      </c>
      <c r="P731" t="s">
        <v>39</v>
      </c>
      <c r="Q731" t="s">
        <v>1907</v>
      </c>
      <c r="R731" t="s">
        <v>2823</v>
      </c>
      <c r="S731" t="s">
        <v>2909</v>
      </c>
      <c r="T731" t="str">
        <f t="shared" si="11"/>
        <v>Ns-601-5701RKp57.08</v>
      </c>
      <c r="U731" s="77">
        <f>VLOOKUP(T731,'3. Preventief onderhoud'!$K$7:$U$3003,2,FALSE)</f>
        <v>0</v>
      </c>
    </row>
    <row r="732" spans="1:21" x14ac:dyDescent="0.25">
      <c r="A732" t="s">
        <v>86</v>
      </c>
      <c r="B732" t="s">
        <v>2912</v>
      </c>
      <c r="C732" s="120">
        <v>45809</v>
      </c>
      <c r="D732" t="s">
        <v>1907</v>
      </c>
      <c r="E732" t="s">
        <v>859</v>
      </c>
      <c r="F732">
        <v>6</v>
      </c>
      <c r="G732" t="s">
        <v>2158</v>
      </c>
      <c r="H732">
        <v>1</v>
      </c>
      <c r="I732" t="s">
        <v>2159</v>
      </c>
      <c r="N732" t="s">
        <v>4066</v>
      </c>
      <c r="O732" t="s">
        <v>2887</v>
      </c>
      <c r="P732" t="s">
        <v>39</v>
      </c>
      <c r="Q732" t="s">
        <v>1907</v>
      </c>
      <c r="R732" t="s">
        <v>2823</v>
      </c>
      <c r="S732" t="s">
        <v>2909</v>
      </c>
      <c r="T732" t="str">
        <f t="shared" si="11"/>
        <v>Ns-602-5701RKp57.08</v>
      </c>
      <c r="U732" s="77">
        <f>VLOOKUP(T732,'3. Preventief onderhoud'!$K$7:$U$3003,2,FALSE)</f>
        <v>0</v>
      </c>
    </row>
    <row r="733" spans="1:21" x14ac:dyDescent="0.25">
      <c r="A733" t="s">
        <v>86</v>
      </c>
      <c r="B733" t="s">
        <v>2912</v>
      </c>
      <c r="C733" s="120">
        <v>45809</v>
      </c>
      <c r="D733" t="s">
        <v>1907</v>
      </c>
      <c r="E733" t="s">
        <v>859</v>
      </c>
      <c r="F733">
        <v>6</v>
      </c>
      <c r="G733" t="s">
        <v>2160</v>
      </c>
      <c r="H733">
        <v>1</v>
      </c>
      <c r="I733" t="s">
        <v>2161</v>
      </c>
      <c r="N733" t="s">
        <v>4067</v>
      </c>
      <c r="O733" t="s">
        <v>2887</v>
      </c>
      <c r="P733" t="s">
        <v>39</v>
      </c>
      <c r="Q733" t="s">
        <v>1907</v>
      </c>
      <c r="R733" t="s">
        <v>2823</v>
      </c>
      <c r="S733" t="s">
        <v>2909</v>
      </c>
      <c r="T733" t="str">
        <f t="shared" si="11"/>
        <v>Ns-610-5701RKp57.08</v>
      </c>
      <c r="U733" s="77">
        <f>VLOOKUP(T733,'3. Preventief onderhoud'!$K$7:$U$3003,2,FALSE)</f>
        <v>0</v>
      </c>
    </row>
    <row r="734" spans="1:21" x14ac:dyDescent="0.25">
      <c r="A734" t="s">
        <v>86</v>
      </c>
      <c r="B734" t="s">
        <v>2912</v>
      </c>
      <c r="C734" s="120">
        <v>45809</v>
      </c>
      <c r="D734" t="s">
        <v>1907</v>
      </c>
      <c r="E734" t="s">
        <v>859</v>
      </c>
      <c r="F734">
        <v>6</v>
      </c>
      <c r="G734" t="s">
        <v>2162</v>
      </c>
      <c r="H734">
        <v>1</v>
      </c>
      <c r="I734" t="s">
        <v>2163</v>
      </c>
      <c r="N734" t="s">
        <v>4068</v>
      </c>
      <c r="O734" t="s">
        <v>2887</v>
      </c>
      <c r="P734" t="s">
        <v>39</v>
      </c>
      <c r="Q734" t="s">
        <v>1907</v>
      </c>
      <c r="R734" t="s">
        <v>2823</v>
      </c>
      <c r="S734" t="s">
        <v>2909</v>
      </c>
      <c r="T734" t="str">
        <f t="shared" si="11"/>
        <v>Ns-611-5701RKp57.08</v>
      </c>
      <c r="U734" s="77">
        <f>VLOOKUP(T734,'3. Preventief onderhoud'!$K$7:$U$3003,2,FALSE)</f>
        <v>0</v>
      </c>
    </row>
    <row r="735" spans="1:21" x14ac:dyDescent="0.25">
      <c r="A735" t="s">
        <v>86</v>
      </c>
      <c r="B735" t="s">
        <v>2912</v>
      </c>
      <c r="C735" s="120">
        <v>45809</v>
      </c>
      <c r="D735" t="s">
        <v>1907</v>
      </c>
      <c r="E735" t="s">
        <v>859</v>
      </c>
      <c r="F735">
        <v>6</v>
      </c>
      <c r="G735" t="s">
        <v>2164</v>
      </c>
      <c r="H735">
        <v>1</v>
      </c>
      <c r="I735" t="s">
        <v>2165</v>
      </c>
      <c r="N735" t="s">
        <v>4069</v>
      </c>
      <c r="O735" t="s">
        <v>2887</v>
      </c>
      <c r="P735" t="s">
        <v>39</v>
      </c>
      <c r="Q735" t="s">
        <v>1907</v>
      </c>
      <c r="R735" t="s">
        <v>2823</v>
      </c>
      <c r="S735" t="s">
        <v>2909</v>
      </c>
      <c r="T735" t="str">
        <f t="shared" si="11"/>
        <v>Ns-613-5701RKp57.08</v>
      </c>
      <c r="U735" s="77">
        <f>VLOOKUP(T735,'3. Preventief onderhoud'!$K$7:$U$3003,2,FALSE)</f>
        <v>0</v>
      </c>
    </row>
    <row r="736" spans="1:21" x14ac:dyDescent="0.25">
      <c r="A736" t="s">
        <v>86</v>
      </c>
      <c r="B736" t="s">
        <v>2912</v>
      </c>
      <c r="C736" s="120">
        <v>45809</v>
      </c>
      <c r="D736" t="s">
        <v>1907</v>
      </c>
      <c r="E736" t="s">
        <v>859</v>
      </c>
      <c r="F736">
        <v>6</v>
      </c>
      <c r="G736" t="s">
        <v>2166</v>
      </c>
      <c r="H736">
        <v>1</v>
      </c>
      <c r="I736" t="s">
        <v>2167</v>
      </c>
      <c r="N736" t="s">
        <v>4070</v>
      </c>
      <c r="O736" t="s">
        <v>2887</v>
      </c>
      <c r="P736" t="s">
        <v>39</v>
      </c>
      <c r="Q736" t="s">
        <v>1907</v>
      </c>
      <c r="R736" t="s">
        <v>2823</v>
      </c>
      <c r="S736" t="s">
        <v>2909</v>
      </c>
      <c r="T736" t="str">
        <f t="shared" si="11"/>
        <v>Ns-614-5701RKp57.08</v>
      </c>
      <c r="U736" s="77">
        <f>VLOOKUP(T736,'3. Preventief onderhoud'!$K$7:$U$3003,2,FALSE)</f>
        <v>0</v>
      </c>
    </row>
    <row r="737" spans="1:21" x14ac:dyDescent="0.25">
      <c r="A737" t="s">
        <v>86</v>
      </c>
      <c r="B737" t="s">
        <v>2912</v>
      </c>
      <c r="C737" s="120">
        <v>45809</v>
      </c>
      <c r="D737" t="s">
        <v>1907</v>
      </c>
      <c r="E737" t="s">
        <v>859</v>
      </c>
      <c r="F737">
        <v>6</v>
      </c>
      <c r="G737" t="s">
        <v>2168</v>
      </c>
      <c r="H737">
        <v>1</v>
      </c>
      <c r="I737" t="s">
        <v>2169</v>
      </c>
      <c r="N737" t="s">
        <v>4071</v>
      </c>
      <c r="O737" t="s">
        <v>2887</v>
      </c>
      <c r="P737" t="s">
        <v>39</v>
      </c>
      <c r="Q737" t="s">
        <v>1907</v>
      </c>
      <c r="R737" t="s">
        <v>2823</v>
      </c>
      <c r="S737" t="s">
        <v>2909</v>
      </c>
      <c r="T737" t="str">
        <f t="shared" si="11"/>
        <v>Ns-621-5701RKp57.08</v>
      </c>
      <c r="U737" s="77">
        <f>VLOOKUP(T737,'3. Preventief onderhoud'!$K$7:$U$3003,2,FALSE)</f>
        <v>0</v>
      </c>
    </row>
    <row r="738" spans="1:21" x14ac:dyDescent="0.25">
      <c r="A738" t="s">
        <v>86</v>
      </c>
      <c r="B738" t="s">
        <v>2912</v>
      </c>
      <c r="C738" s="120">
        <v>45809</v>
      </c>
      <c r="D738" t="s">
        <v>1907</v>
      </c>
      <c r="E738" t="s">
        <v>859</v>
      </c>
      <c r="F738">
        <v>6</v>
      </c>
      <c r="G738" t="s">
        <v>2170</v>
      </c>
      <c r="H738">
        <v>1</v>
      </c>
      <c r="I738" t="s">
        <v>2171</v>
      </c>
      <c r="N738" t="s">
        <v>4072</v>
      </c>
      <c r="O738" t="s">
        <v>2887</v>
      </c>
      <c r="P738" t="s">
        <v>39</v>
      </c>
      <c r="Q738" t="s">
        <v>1907</v>
      </c>
      <c r="R738" t="s">
        <v>2823</v>
      </c>
      <c r="S738" t="s">
        <v>2909</v>
      </c>
      <c r="T738" t="str">
        <f t="shared" si="11"/>
        <v>Ns-622-5701RKp57.08</v>
      </c>
      <c r="U738" s="77">
        <f>VLOOKUP(T738,'3. Preventief onderhoud'!$K$7:$U$3003,2,FALSE)</f>
        <v>0</v>
      </c>
    </row>
    <row r="739" spans="1:21" x14ac:dyDescent="0.25">
      <c r="A739" t="s">
        <v>86</v>
      </c>
      <c r="B739" t="s">
        <v>2912</v>
      </c>
      <c r="C739" s="120">
        <v>45809</v>
      </c>
      <c r="D739" t="s">
        <v>1907</v>
      </c>
      <c r="E739" t="s">
        <v>859</v>
      </c>
      <c r="F739">
        <v>6</v>
      </c>
      <c r="G739" t="s">
        <v>2172</v>
      </c>
      <c r="H739">
        <v>1</v>
      </c>
      <c r="I739" t="s">
        <v>2173</v>
      </c>
      <c r="N739" t="s">
        <v>4073</v>
      </c>
      <c r="O739" t="s">
        <v>2887</v>
      </c>
      <c r="P739" t="s">
        <v>39</v>
      </c>
      <c r="Q739" t="s">
        <v>1907</v>
      </c>
      <c r="R739" t="s">
        <v>2823</v>
      </c>
      <c r="S739" t="s">
        <v>2909</v>
      </c>
      <c r="T739" t="str">
        <f t="shared" si="11"/>
        <v>Ns-653-5701RKp57.08</v>
      </c>
      <c r="U739" s="77">
        <f>VLOOKUP(T739,'3. Preventief onderhoud'!$K$7:$U$3003,2,FALSE)</f>
        <v>0</v>
      </c>
    </row>
    <row r="740" spans="1:21" x14ac:dyDescent="0.25">
      <c r="A740" t="s">
        <v>86</v>
      </c>
      <c r="B740" t="s">
        <v>2912</v>
      </c>
      <c r="C740" s="120">
        <v>45809</v>
      </c>
      <c r="D740" t="s">
        <v>1907</v>
      </c>
      <c r="E740" t="s">
        <v>859</v>
      </c>
      <c r="F740">
        <v>6</v>
      </c>
      <c r="G740" t="s">
        <v>2174</v>
      </c>
      <c r="H740">
        <v>1</v>
      </c>
      <c r="I740" t="s">
        <v>2175</v>
      </c>
      <c r="N740" t="s">
        <v>4074</v>
      </c>
      <c r="O740" t="s">
        <v>2887</v>
      </c>
      <c r="P740" t="s">
        <v>39</v>
      </c>
      <c r="Q740" t="s">
        <v>1907</v>
      </c>
      <c r="R740" t="s">
        <v>2823</v>
      </c>
      <c r="S740" t="s">
        <v>2909</v>
      </c>
      <c r="T740" t="str">
        <f t="shared" si="11"/>
        <v>Ns-657-5701RKp57.08</v>
      </c>
      <c r="U740" s="77">
        <f>VLOOKUP(T740,'3. Preventief onderhoud'!$K$7:$U$3003,2,FALSE)</f>
        <v>0</v>
      </c>
    </row>
    <row r="741" spans="1:21" x14ac:dyDescent="0.25">
      <c r="C741" s="120">
        <v>45809</v>
      </c>
      <c r="D741" t="s">
        <v>46</v>
      </c>
      <c r="E741" t="s">
        <v>918</v>
      </c>
      <c r="F741">
        <v>4</v>
      </c>
      <c r="G741" t="s">
        <v>2184</v>
      </c>
      <c r="H741">
        <v>1</v>
      </c>
      <c r="I741" t="s">
        <v>1133</v>
      </c>
      <c r="L741" t="s">
        <v>2890</v>
      </c>
      <c r="N741" t="s">
        <v>4075</v>
      </c>
      <c r="O741" t="s">
        <v>2887</v>
      </c>
      <c r="P741" t="s">
        <v>45</v>
      </c>
      <c r="Q741" t="s">
        <v>46</v>
      </c>
      <c r="R741" t="s">
        <v>2823</v>
      </c>
      <c r="T741" t="str">
        <f t="shared" si="11"/>
        <v>NT_04_47K_5701p57.12</v>
      </c>
      <c r="U741" s="77">
        <f>VLOOKUP(T741,'3. Preventief onderhoud'!$K$7:$U$3003,2,FALSE)</f>
        <v>0</v>
      </c>
    </row>
    <row r="742" spans="1:21" x14ac:dyDescent="0.25">
      <c r="A742" t="s">
        <v>86</v>
      </c>
      <c r="B742" t="s">
        <v>2912</v>
      </c>
      <c r="C742" s="120">
        <v>45809</v>
      </c>
      <c r="D742" t="s">
        <v>1907</v>
      </c>
      <c r="E742" t="s">
        <v>918</v>
      </c>
      <c r="F742">
        <v>6</v>
      </c>
      <c r="G742" t="s">
        <v>2206</v>
      </c>
      <c r="H742">
        <v>1</v>
      </c>
      <c r="I742" t="s">
        <v>2207</v>
      </c>
      <c r="N742" t="s">
        <v>4076</v>
      </c>
      <c r="O742" t="s">
        <v>2887</v>
      </c>
      <c r="P742" t="s">
        <v>39</v>
      </c>
      <c r="Q742" t="s">
        <v>1907</v>
      </c>
      <c r="R742" t="s">
        <v>2823</v>
      </c>
      <c r="S742" t="s">
        <v>2909</v>
      </c>
      <c r="T742" t="str">
        <f t="shared" si="11"/>
        <v>Nt-636-5701RKp57.08</v>
      </c>
      <c r="U742" s="77">
        <f>VLOOKUP(T742,'3. Preventief onderhoud'!$K$7:$U$3003,2,FALSE)</f>
        <v>0</v>
      </c>
    </row>
    <row r="743" spans="1:21" x14ac:dyDescent="0.25">
      <c r="A743" t="s">
        <v>86</v>
      </c>
      <c r="B743" t="s">
        <v>2912</v>
      </c>
      <c r="C743" s="120">
        <v>45809</v>
      </c>
      <c r="D743" t="s">
        <v>1907</v>
      </c>
      <c r="E743" t="s">
        <v>918</v>
      </c>
      <c r="F743">
        <v>6</v>
      </c>
      <c r="G743" t="s">
        <v>2208</v>
      </c>
      <c r="H743">
        <v>1</v>
      </c>
      <c r="I743" t="s">
        <v>2209</v>
      </c>
      <c r="N743" t="s">
        <v>4077</v>
      </c>
      <c r="O743" t="s">
        <v>2887</v>
      </c>
      <c r="P743" t="s">
        <v>39</v>
      </c>
      <c r="Q743" t="s">
        <v>1907</v>
      </c>
      <c r="R743" t="s">
        <v>2823</v>
      </c>
      <c r="S743" t="s">
        <v>2909</v>
      </c>
      <c r="T743" t="str">
        <f t="shared" si="11"/>
        <v>Nt-649-5701RKp57.08</v>
      </c>
      <c r="U743" s="77">
        <f>VLOOKUP(T743,'3. Preventief onderhoud'!$K$7:$U$3003,2,FALSE)</f>
        <v>0</v>
      </c>
    </row>
    <row r="744" spans="1:21" x14ac:dyDescent="0.25">
      <c r="A744" t="s">
        <v>86</v>
      </c>
      <c r="B744" t="s">
        <v>2912</v>
      </c>
      <c r="C744" s="120">
        <v>45809</v>
      </c>
      <c r="D744" t="s">
        <v>1907</v>
      </c>
      <c r="E744" t="s">
        <v>918</v>
      </c>
      <c r="F744">
        <v>6</v>
      </c>
      <c r="G744" t="s">
        <v>2210</v>
      </c>
      <c r="H744">
        <v>1</v>
      </c>
      <c r="I744" t="s">
        <v>2211</v>
      </c>
      <c r="N744" t="s">
        <v>4078</v>
      </c>
      <c r="O744" t="s">
        <v>2887</v>
      </c>
      <c r="P744" t="s">
        <v>39</v>
      </c>
      <c r="Q744" t="s">
        <v>1907</v>
      </c>
      <c r="R744" t="s">
        <v>2823</v>
      </c>
      <c r="S744" t="s">
        <v>2909</v>
      </c>
      <c r="T744" t="str">
        <f t="shared" si="11"/>
        <v>Nt-650k-5701RKp57.08</v>
      </c>
      <c r="U744" s="77">
        <f>VLOOKUP(T744,'3. Preventief onderhoud'!$K$7:$U$3003,2,FALSE)</f>
        <v>0</v>
      </c>
    </row>
    <row r="745" spans="1:21" x14ac:dyDescent="0.25">
      <c r="A745" t="s">
        <v>86</v>
      </c>
      <c r="B745" t="s">
        <v>2912</v>
      </c>
      <c r="C745" s="120">
        <v>45809</v>
      </c>
      <c r="D745" t="s">
        <v>1907</v>
      </c>
      <c r="E745" t="s">
        <v>918</v>
      </c>
      <c r="F745">
        <v>6</v>
      </c>
      <c r="G745" t="s">
        <v>2212</v>
      </c>
      <c r="H745">
        <v>1</v>
      </c>
      <c r="I745" t="s">
        <v>2213</v>
      </c>
      <c r="N745" t="s">
        <v>4079</v>
      </c>
      <c r="O745" t="s">
        <v>2887</v>
      </c>
      <c r="P745" t="s">
        <v>39</v>
      </c>
      <c r="Q745" t="s">
        <v>1907</v>
      </c>
      <c r="R745" t="s">
        <v>2823</v>
      </c>
      <c r="S745" t="s">
        <v>2909</v>
      </c>
      <c r="T745" t="str">
        <f t="shared" si="11"/>
        <v>Nt-655-5701RKp57.08</v>
      </c>
      <c r="U745" s="77">
        <f>VLOOKUP(T745,'3. Preventief onderhoud'!$K$7:$U$3003,2,FALSE)</f>
        <v>0</v>
      </c>
    </row>
    <row r="746" spans="1:21" x14ac:dyDescent="0.25">
      <c r="A746" t="s">
        <v>86</v>
      </c>
      <c r="B746" t="s">
        <v>2912</v>
      </c>
      <c r="C746" s="120">
        <v>45809</v>
      </c>
      <c r="D746" t="s">
        <v>1907</v>
      </c>
      <c r="E746" t="s">
        <v>918</v>
      </c>
      <c r="F746">
        <v>6</v>
      </c>
      <c r="G746" t="s">
        <v>2214</v>
      </c>
      <c r="H746">
        <v>1</v>
      </c>
      <c r="I746" t="s">
        <v>2215</v>
      </c>
      <c r="N746" t="s">
        <v>4080</v>
      </c>
      <c r="O746" t="s">
        <v>2887</v>
      </c>
      <c r="P746" t="s">
        <v>39</v>
      </c>
      <c r="Q746" t="s">
        <v>1907</v>
      </c>
      <c r="R746" t="s">
        <v>2823</v>
      </c>
      <c r="S746" t="s">
        <v>2909</v>
      </c>
      <c r="T746" t="str">
        <f t="shared" si="11"/>
        <v>Nt-658k-5701RKp57.08</v>
      </c>
      <c r="U746" s="77">
        <f>VLOOKUP(T746,'3. Preventief onderhoud'!$K$7:$U$3003,2,FALSE)</f>
        <v>0</v>
      </c>
    </row>
    <row r="747" spans="1:21" x14ac:dyDescent="0.25">
      <c r="C747" s="120">
        <v>45809</v>
      </c>
      <c r="D747" t="s">
        <v>46</v>
      </c>
      <c r="E747" t="s">
        <v>975</v>
      </c>
      <c r="F747">
        <v>1</v>
      </c>
      <c r="G747" t="s">
        <v>2256</v>
      </c>
      <c r="H747">
        <v>1</v>
      </c>
      <c r="I747" t="s">
        <v>1299</v>
      </c>
      <c r="L747" t="s">
        <v>2883</v>
      </c>
      <c r="N747" t="s">
        <v>4081</v>
      </c>
      <c r="O747" t="s">
        <v>2880</v>
      </c>
      <c r="P747" t="s">
        <v>45</v>
      </c>
      <c r="Q747" t="s">
        <v>46</v>
      </c>
      <c r="R747" t="s">
        <v>2823</v>
      </c>
      <c r="S747" t="s">
        <v>4082</v>
      </c>
      <c r="T747" t="str">
        <f t="shared" si="11"/>
        <v>SB_01_635_5701p57.12</v>
      </c>
      <c r="U747" s="77">
        <f>VLOOKUP(T747,'3. Preventief onderhoud'!$K$7:$U$3003,2,FALSE)</f>
        <v>0</v>
      </c>
    </row>
    <row r="748" spans="1:21" x14ac:dyDescent="0.25">
      <c r="C748" s="120">
        <v>45809</v>
      </c>
      <c r="D748" t="s">
        <v>46</v>
      </c>
      <c r="E748" t="s">
        <v>975</v>
      </c>
      <c r="F748">
        <v>1</v>
      </c>
      <c r="G748" t="s">
        <v>2257</v>
      </c>
      <c r="H748">
        <v>1</v>
      </c>
      <c r="I748" t="s">
        <v>1299</v>
      </c>
      <c r="N748" t="s">
        <v>4083</v>
      </c>
      <c r="O748" t="s">
        <v>2880</v>
      </c>
      <c r="P748" t="s">
        <v>45</v>
      </c>
      <c r="Q748" t="s">
        <v>46</v>
      </c>
      <c r="R748" t="s">
        <v>2823</v>
      </c>
      <c r="S748" t="s">
        <v>4082</v>
      </c>
      <c r="T748" t="str">
        <f t="shared" si="11"/>
        <v>SB_01_661_5701p57.12</v>
      </c>
      <c r="U748" s="77">
        <f>VLOOKUP(T748,'3. Preventief onderhoud'!$K$7:$U$3003,2,FALSE)</f>
        <v>0</v>
      </c>
    </row>
    <row r="749" spans="1:21" x14ac:dyDescent="0.25">
      <c r="A749" t="s">
        <v>95</v>
      </c>
      <c r="C749" s="120">
        <v>45809</v>
      </c>
      <c r="D749" t="s">
        <v>46</v>
      </c>
      <c r="E749" t="s">
        <v>975</v>
      </c>
      <c r="F749">
        <v>1</v>
      </c>
      <c r="G749" t="s">
        <v>2258</v>
      </c>
      <c r="H749">
        <v>1</v>
      </c>
      <c r="I749" t="s">
        <v>1299</v>
      </c>
      <c r="L749" t="s">
        <v>3036</v>
      </c>
      <c r="N749" t="s">
        <v>4084</v>
      </c>
      <c r="O749" t="s">
        <v>2880</v>
      </c>
      <c r="P749" t="s">
        <v>45</v>
      </c>
      <c r="Q749" t="s">
        <v>46</v>
      </c>
      <c r="R749" t="s">
        <v>2823</v>
      </c>
      <c r="S749" t="s">
        <v>2907</v>
      </c>
      <c r="T749" t="str">
        <f t="shared" si="11"/>
        <v>SB_01_670_5751p57.12</v>
      </c>
      <c r="U749" s="77">
        <f>VLOOKUP(T749,'3. Preventief onderhoud'!$K$7:$U$3003,2,FALSE)</f>
        <v>0</v>
      </c>
    </row>
    <row r="750" spans="1:21" x14ac:dyDescent="0.25">
      <c r="A750" t="s">
        <v>95</v>
      </c>
      <c r="C750" s="120">
        <v>45809</v>
      </c>
      <c r="D750" t="s">
        <v>46</v>
      </c>
      <c r="E750" t="s">
        <v>975</v>
      </c>
      <c r="F750">
        <v>1</v>
      </c>
      <c r="G750" t="s">
        <v>2259</v>
      </c>
      <c r="H750">
        <v>2</v>
      </c>
      <c r="I750" t="s">
        <v>1299</v>
      </c>
      <c r="L750" t="s">
        <v>3036</v>
      </c>
      <c r="N750" t="s">
        <v>4085</v>
      </c>
      <c r="O750" t="s">
        <v>2880</v>
      </c>
      <c r="P750" t="s">
        <v>45</v>
      </c>
      <c r="Q750" t="s">
        <v>46</v>
      </c>
      <c r="R750" t="s">
        <v>2823</v>
      </c>
      <c r="S750" t="s">
        <v>2907</v>
      </c>
      <c r="T750" t="str">
        <f t="shared" si="11"/>
        <v>SB_01_670_5752p57.12</v>
      </c>
      <c r="U750" s="77">
        <f>VLOOKUP(T750,'3. Preventief onderhoud'!$K$7:$U$3003,2,FALSE)</f>
        <v>0</v>
      </c>
    </row>
    <row r="751" spans="1:21" x14ac:dyDescent="0.25">
      <c r="C751" s="120">
        <v>45809</v>
      </c>
      <c r="D751" t="s">
        <v>46</v>
      </c>
      <c r="E751" t="s">
        <v>975</v>
      </c>
      <c r="F751">
        <v>1</v>
      </c>
      <c r="G751" t="s">
        <v>2260</v>
      </c>
      <c r="H751">
        <v>1</v>
      </c>
      <c r="I751" t="s">
        <v>1299</v>
      </c>
      <c r="N751" t="s">
        <v>4085</v>
      </c>
      <c r="O751" t="s">
        <v>2880</v>
      </c>
      <c r="P751" t="s">
        <v>45</v>
      </c>
      <c r="Q751" t="s">
        <v>46</v>
      </c>
      <c r="R751" t="s">
        <v>2823</v>
      </c>
      <c r="S751" t="s">
        <v>4082</v>
      </c>
      <c r="T751" t="str">
        <f t="shared" si="11"/>
        <v>SB_01_670_5753p57.12</v>
      </c>
      <c r="U751" s="77">
        <f>VLOOKUP(T751,'3. Preventief onderhoud'!$K$7:$U$3003,2,FALSE)</f>
        <v>0</v>
      </c>
    </row>
    <row r="752" spans="1:21" x14ac:dyDescent="0.25">
      <c r="C752" s="120">
        <v>45809</v>
      </c>
      <c r="D752" t="s">
        <v>35</v>
      </c>
      <c r="E752" t="s">
        <v>975</v>
      </c>
      <c r="F752">
        <v>1</v>
      </c>
      <c r="G752" t="s">
        <v>2261</v>
      </c>
      <c r="H752">
        <v>1</v>
      </c>
      <c r="I752" t="s">
        <v>2262</v>
      </c>
      <c r="N752" t="s">
        <v>2908</v>
      </c>
      <c r="O752" t="s">
        <v>2880</v>
      </c>
      <c r="P752" t="s">
        <v>34</v>
      </c>
      <c r="Q752" t="s">
        <v>35</v>
      </c>
      <c r="R752" t="s">
        <v>2823</v>
      </c>
      <c r="S752" t="s">
        <v>4082</v>
      </c>
      <c r="T752" t="str">
        <f t="shared" si="11"/>
        <v>SB_01_705_5701p56.30.20</v>
      </c>
      <c r="U752" s="77">
        <f>VLOOKUP(T752,'3. Preventief onderhoud'!$K$7:$U$3003,2,FALSE)</f>
        <v>0</v>
      </c>
    </row>
    <row r="753" spans="1:21" x14ac:dyDescent="0.25">
      <c r="C753" s="120">
        <v>45809</v>
      </c>
      <c r="D753" t="s">
        <v>35</v>
      </c>
      <c r="E753" t="s">
        <v>975</v>
      </c>
      <c r="F753">
        <v>1</v>
      </c>
      <c r="G753" t="s">
        <v>2263</v>
      </c>
      <c r="H753">
        <v>1</v>
      </c>
      <c r="I753" t="s">
        <v>2262</v>
      </c>
      <c r="N753" t="s">
        <v>2908</v>
      </c>
      <c r="O753" t="s">
        <v>2880</v>
      </c>
      <c r="P753" t="s">
        <v>34</v>
      </c>
      <c r="Q753" t="s">
        <v>35</v>
      </c>
      <c r="R753" t="s">
        <v>2823</v>
      </c>
      <c r="S753" t="s">
        <v>4082</v>
      </c>
      <c r="T753" t="str">
        <f t="shared" si="11"/>
        <v>SB_01_705_5702p56.30.20</v>
      </c>
      <c r="U753" s="77">
        <f>VLOOKUP(T753,'3. Preventief onderhoud'!$K$7:$U$3003,2,FALSE)</f>
        <v>0</v>
      </c>
    </row>
    <row r="754" spans="1:21" x14ac:dyDescent="0.25">
      <c r="C754" s="120">
        <v>45809</v>
      </c>
      <c r="D754" t="s">
        <v>35</v>
      </c>
      <c r="E754" t="s">
        <v>975</v>
      </c>
      <c r="F754">
        <v>1</v>
      </c>
      <c r="G754" t="s">
        <v>2264</v>
      </c>
      <c r="H754">
        <v>1</v>
      </c>
      <c r="I754" t="s">
        <v>2262</v>
      </c>
      <c r="N754" t="s">
        <v>2908</v>
      </c>
      <c r="O754" t="s">
        <v>2880</v>
      </c>
      <c r="P754" t="s">
        <v>34</v>
      </c>
      <c r="Q754" t="s">
        <v>35</v>
      </c>
      <c r="R754" t="s">
        <v>2823</v>
      </c>
      <c r="S754" t="s">
        <v>4082</v>
      </c>
      <c r="T754" t="str">
        <f t="shared" si="11"/>
        <v>SB_01_705_5703p56.30.20</v>
      </c>
      <c r="U754" s="77">
        <f>VLOOKUP(T754,'3. Preventief onderhoud'!$K$7:$U$3003,2,FALSE)</f>
        <v>0</v>
      </c>
    </row>
    <row r="755" spans="1:21" x14ac:dyDescent="0.25">
      <c r="C755" s="120">
        <v>45809</v>
      </c>
      <c r="D755" t="s">
        <v>35</v>
      </c>
      <c r="E755" t="s">
        <v>975</v>
      </c>
      <c r="F755">
        <v>1</v>
      </c>
      <c r="G755" t="s">
        <v>2265</v>
      </c>
      <c r="H755">
        <v>1</v>
      </c>
      <c r="I755" t="s">
        <v>2262</v>
      </c>
      <c r="N755" t="s">
        <v>2908</v>
      </c>
      <c r="O755" t="s">
        <v>2880</v>
      </c>
      <c r="P755" t="s">
        <v>34</v>
      </c>
      <c r="Q755" t="s">
        <v>35</v>
      </c>
      <c r="R755" t="s">
        <v>2823</v>
      </c>
      <c r="S755" t="s">
        <v>4082</v>
      </c>
      <c r="T755" t="str">
        <f t="shared" si="11"/>
        <v>SB_01_705_5704p56.30.20</v>
      </c>
      <c r="U755" s="77">
        <f>VLOOKUP(T755,'3. Preventief onderhoud'!$K$7:$U$3003,2,FALSE)</f>
        <v>0</v>
      </c>
    </row>
    <row r="756" spans="1:21" x14ac:dyDescent="0.25">
      <c r="C756" s="120">
        <v>45809</v>
      </c>
      <c r="D756" t="s">
        <v>35</v>
      </c>
      <c r="E756" t="s">
        <v>975</v>
      </c>
      <c r="F756">
        <v>1</v>
      </c>
      <c r="G756" t="s">
        <v>2266</v>
      </c>
      <c r="H756">
        <v>1</v>
      </c>
      <c r="I756" t="s">
        <v>2262</v>
      </c>
      <c r="N756" t="s">
        <v>4086</v>
      </c>
      <c r="O756" t="s">
        <v>2880</v>
      </c>
      <c r="P756" t="s">
        <v>34</v>
      </c>
      <c r="Q756" t="s">
        <v>35</v>
      </c>
      <c r="R756" t="s">
        <v>2823</v>
      </c>
      <c r="S756" t="s">
        <v>4082</v>
      </c>
      <c r="T756" t="str">
        <f t="shared" si="11"/>
        <v>SB_01_705_5705p56.30.20</v>
      </c>
      <c r="U756" s="77">
        <f>VLOOKUP(T756,'3. Preventief onderhoud'!$K$7:$U$3003,2,FALSE)</f>
        <v>0</v>
      </c>
    </row>
    <row r="757" spans="1:21" x14ac:dyDescent="0.25">
      <c r="C757" s="120">
        <v>45809</v>
      </c>
      <c r="D757" t="s">
        <v>46</v>
      </c>
      <c r="E757" t="s">
        <v>975</v>
      </c>
      <c r="F757">
        <v>1</v>
      </c>
      <c r="G757" t="s">
        <v>2267</v>
      </c>
      <c r="H757">
        <v>1</v>
      </c>
      <c r="I757" t="s">
        <v>1299</v>
      </c>
      <c r="N757" t="s">
        <v>4087</v>
      </c>
      <c r="O757" t="s">
        <v>2880</v>
      </c>
      <c r="P757" t="s">
        <v>45</v>
      </c>
      <c r="Q757" t="s">
        <v>46</v>
      </c>
      <c r="R757" t="s">
        <v>2823</v>
      </c>
      <c r="S757" t="s">
        <v>4082</v>
      </c>
      <c r="T757" t="str">
        <f t="shared" si="11"/>
        <v>SB_01_705_5706p57.12</v>
      </c>
      <c r="U757" s="77">
        <f>VLOOKUP(T757,'3. Preventief onderhoud'!$K$7:$U$3003,2,FALSE)</f>
        <v>0</v>
      </c>
    </row>
    <row r="758" spans="1:21" x14ac:dyDescent="0.25">
      <c r="C758" s="120">
        <v>45809</v>
      </c>
      <c r="D758" t="s">
        <v>46</v>
      </c>
      <c r="E758" t="s">
        <v>975</v>
      </c>
      <c r="F758">
        <v>1</v>
      </c>
      <c r="G758" t="s">
        <v>2269</v>
      </c>
      <c r="H758">
        <v>1</v>
      </c>
      <c r="I758" t="s">
        <v>1299</v>
      </c>
      <c r="N758" t="s">
        <v>4088</v>
      </c>
      <c r="O758" t="s">
        <v>2880</v>
      </c>
      <c r="P758" t="s">
        <v>45</v>
      </c>
      <c r="Q758" t="s">
        <v>46</v>
      </c>
      <c r="R758" t="s">
        <v>2823</v>
      </c>
      <c r="S758" t="s">
        <v>4082</v>
      </c>
      <c r="T758" t="str">
        <f t="shared" si="11"/>
        <v>SB_01_722_5701p57.12</v>
      </c>
      <c r="U758" s="77">
        <f>VLOOKUP(T758,'3. Preventief onderhoud'!$K$7:$U$3003,2,FALSE)</f>
        <v>0</v>
      </c>
    </row>
    <row r="759" spans="1:21" x14ac:dyDescent="0.25">
      <c r="C759" s="120">
        <v>45809</v>
      </c>
      <c r="D759" t="s">
        <v>46</v>
      </c>
      <c r="E759" t="s">
        <v>975</v>
      </c>
      <c r="F759">
        <v>1</v>
      </c>
      <c r="G759" t="s">
        <v>2271</v>
      </c>
      <c r="H759">
        <v>1</v>
      </c>
      <c r="I759" t="s">
        <v>1299</v>
      </c>
      <c r="N759" t="s">
        <v>4089</v>
      </c>
      <c r="O759" t="s">
        <v>2880</v>
      </c>
      <c r="P759" t="s">
        <v>45</v>
      </c>
      <c r="Q759" t="s">
        <v>46</v>
      </c>
      <c r="R759" t="s">
        <v>2823</v>
      </c>
      <c r="S759" t="s">
        <v>4082</v>
      </c>
      <c r="T759" t="str">
        <f t="shared" si="11"/>
        <v>SB_01_742_5701p57.12</v>
      </c>
      <c r="U759" s="77">
        <f>VLOOKUP(T759,'3. Preventief onderhoud'!$K$7:$U$3003,2,FALSE)</f>
        <v>0</v>
      </c>
    </row>
    <row r="760" spans="1:21" x14ac:dyDescent="0.25">
      <c r="A760" t="s">
        <v>95</v>
      </c>
      <c r="C760" s="120">
        <v>45809</v>
      </c>
      <c r="D760" t="s">
        <v>46</v>
      </c>
      <c r="E760" t="s">
        <v>975</v>
      </c>
      <c r="F760">
        <v>1</v>
      </c>
      <c r="G760" t="s">
        <v>2272</v>
      </c>
      <c r="H760">
        <v>1</v>
      </c>
      <c r="I760" t="s">
        <v>1299</v>
      </c>
      <c r="L760" t="s">
        <v>4090</v>
      </c>
      <c r="N760" t="s">
        <v>4091</v>
      </c>
      <c r="O760" t="s">
        <v>2880</v>
      </c>
      <c r="P760" t="s">
        <v>45</v>
      </c>
      <c r="Q760" t="s">
        <v>46</v>
      </c>
      <c r="R760" t="s">
        <v>2823</v>
      </c>
      <c r="T760" t="str">
        <f t="shared" si="11"/>
        <v>SB_01_752_5701p57.12</v>
      </c>
      <c r="U760" s="77">
        <f>VLOOKUP(T760,'3. Preventief onderhoud'!$K$7:$U$3003,2,FALSE)</f>
        <v>0</v>
      </c>
    </row>
    <row r="761" spans="1:21" x14ac:dyDescent="0.25">
      <c r="C761" s="120">
        <v>45809</v>
      </c>
      <c r="D761" t="s">
        <v>46</v>
      </c>
      <c r="E761" t="s">
        <v>975</v>
      </c>
      <c r="F761">
        <v>1</v>
      </c>
      <c r="G761" t="s">
        <v>2274</v>
      </c>
      <c r="H761">
        <v>1</v>
      </c>
      <c r="I761" t="s">
        <v>1299</v>
      </c>
      <c r="N761" t="s">
        <v>4092</v>
      </c>
      <c r="O761" t="s">
        <v>2880</v>
      </c>
      <c r="P761" t="s">
        <v>45</v>
      </c>
      <c r="Q761" t="s">
        <v>46</v>
      </c>
      <c r="R761" t="s">
        <v>2823</v>
      </c>
      <c r="S761" t="s">
        <v>4082</v>
      </c>
      <c r="T761" t="str">
        <f t="shared" si="11"/>
        <v>SB_01_754_5701p57.12</v>
      </c>
      <c r="U761" s="77">
        <f>VLOOKUP(T761,'3. Preventief onderhoud'!$K$7:$U$3003,2,FALSE)</f>
        <v>0</v>
      </c>
    </row>
    <row r="762" spans="1:21" x14ac:dyDescent="0.25">
      <c r="C762" s="120">
        <v>45809</v>
      </c>
      <c r="D762" t="s">
        <v>46</v>
      </c>
      <c r="E762" t="s">
        <v>975</v>
      </c>
      <c r="F762">
        <v>1</v>
      </c>
      <c r="G762" t="s">
        <v>2275</v>
      </c>
      <c r="H762">
        <v>1</v>
      </c>
      <c r="I762" t="s">
        <v>1299</v>
      </c>
      <c r="N762" t="s">
        <v>4092</v>
      </c>
      <c r="O762" t="s">
        <v>2880</v>
      </c>
      <c r="P762" t="s">
        <v>45</v>
      </c>
      <c r="Q762" t="s">
        <v>46</v>
      </c>
      <c r="R762" t="s">
        <v>2823</v>
      </c>
      <c r="S762" t="s">
        <v>4082</v>
      </c>
      <c r="T762" t="str">
        <f t="shared" si="11"/>
        <v>SB_01_754_5702p57.12</v>
      </c>
      <c r="U762" s="77">
        <f>VLOOKUP(T762,'3. Preventief onderhoud'!$K$7:$U$3003,2,FALSE)</f>
        <v>0</v>
      </c>
    </row>
    <row r="763" spans="1:21" x14ac:dyDescent="0.25">
      <c r="C763" s="120">
        <v>45809</v>
      </c>
      <c r="D763" t="s">
        <v>46</v>
      </c>
      <c r="E763" t="s">
        <v>975</v>
      </c>
      <c r="F763">
        <v>1</v>
      </c>
      <c r="G763" t="s">
        <v>2276</v>
      </c>
      <c r="H763">
        <v>1</v>
      </c>
      <c r="I763" t="s">
        <v>1299</v>
      </c>
      <c r="N763" t="s">
        <v>4093</v>
      </c>
      <c r="O763" t="s">
        <v>2880</v>
      </c>
      <c r="P763" t="s">
        <v>45</v>
      </c>
      <c r="Q763" t="s">
        <v>46</v>
      </c>
      <c r="R763" t="s">
        <v>2823</v>
      </c>
      <c r="S763" t="s">
        <v>4082</v>
      </c>
      <c r="T763" t="str">
        <f t="shared" si="11"/>
        <v>SB_01_757_5701p57.12</v>
      </c>
      <c r="U763" s="77">
        <f>VLOOKUP(T763,'3. Preventief onderhoud'!$K$7:$U$3003,2,FALSE)</f>
        <v>0</v>
      </c>
    </row>
    <row r="764" spans="1:21" x14ac:dyDescent="0.25">
      <c r="C764" s="120">
        <v>45809</v>
      </c>
      <c r="D764" t="s">
        <v>46</v>
      </c>
      <c r="E764" t="s">
        <v>975</v>
      </c>
      <c r="F764">
        <v>1</v>
      </c>
      <c r="G764" t="s">
        <v>2277</v>
      </c>
      <c r="H764">
        <v>1</v>
      </c>
      <c r="I764" t="s">
        <v>1299</v>
      </c>
      <c r="N764" t="s">
        <v>4094</v>
      </c>
      <c r="O764" t="s">
        <v>2880</v>
      </c>
      <c r="P764" t="s">
        <v>45</v>
      </c>
      <c r="Q764" t="s">
        <v>46</v>
      </c>
      <c r="R764" t="s">
        <v>2823</v>
      </c>
      <c r="S764" t="s">
        <v>4082</v>
      </c>
      <c r="T764" t="str">
        <f t="shared" si="11"/>
        <v>SB_01_759_5701p57.12</v>
      </c>
      <c r="U764" s="77">
        <f>VLOOKUP(T764,'3. Preventief onderhoud'!$K$7:$U$3003,2,FALSE)</f>
        <v>0</v>
      </c>
    </row>
    <row r="765" spans="1:21" x14ac:dyDescent="0.25">
      <c r="C765" s="120">
        <v>45809</v>
      </c>
      <c r="D765" t="s">
        <v>46</v>
      </c>
      <c r="E765" t="s">
        <v>975</v>
      </c>
      <c r="F765">
        <v>1</v>
      </c>
      <c r="G765" t="s">
        <v>2278</v>
      </c>
      <c r="H765">
        <v>1</v>
      </c>
      <c r="I765" t="s">
        <v>1299</v>
      </c>
      <c r="N765" t="s">
        <v>4095</v>
      </c>
      <c r="O765" t="s">
        <v>2880</v>
      </c>
      <c r="P765" t="s">
        <v>45</v>
      </c>
      <c r="Q765" t="s">
        <v>46</v>
      </c>
      <c r="R765" t="s">
        <v>2823</v>
      </c>
      <c r="S765" t="s">
        <v>4082</v>
      </c>
      <c r="T765" t="str">
        <f t="shared" si="11"/>
        <v>SB_01_761_5701p57.12</v>
      </c>
      <c r="U765" s="77">
        <f>VLOOKUP(T765,'3. Preventief onderhoud'!$K$7:$U$3003,2,FALSE)</f>
        <v>0</v>
      </c>
    </row>
    <row r="766" spans="1:21" x14ac:dyDescent="0.25">
      <c r="C766" s="120">
        <v>45809</v>
      </c>
      <c r="D766" t="s">
        <v>46</v>
      </c>
      <c r="E766" t="s">
        <v>975</v>
      </c>
      <c r="F766">
        <v>1</v>
      </c>
      <c r="G766" t="s">
        <v>2279</v>
      </c>
      <c r="H766">
        <v>1</v>
      </c>
      <c r="I766" t="s">
        <v>1299</v>
      </c>
      <c r="N766" t="s">
        <v>4096</v>
      </c>
      <c r="O766" t="s">
        <v>2880</v>
      </c>
      <c r="P766" t="s">
        <v>45</v>
      </c>
      <c r="Q766" t="s">
        <v>46</v>
      </c>
      <c r="R766" t="s">
        <v>2823</v>
      </c>
      <c r="S766" t="s">
        <v>4082</v>
      </c>
      <c r="T766" t="str">
        <f t="shared" si="11"/>
        <v>SB_01_761_5702p57.12</v>
      </c>
      <c r="U766" s="77">
        <f>VLOOKUP(T766,'3. Preventief onderhoud'!$K$7:$U$3003,2,FALSE)</f>
        <v>0</v>
      </c>
    </row>
    <row r="767" spans="1:21" x14ac:dyDescent="0.25">
      <c r="C767" s="120">
        <v>45809</v>
      </c>
      <c r="D767" t="s">
        <v>46</v>
      </c>
      <c r="E767" t="s">
        <v>975</v>
      </c>
      <c r="F767">
        <v>1</v>
      </c>
      <c r="G767" t="s">
        <v>2280</v>
      </c>
      <c r="H767">
        <v>1</v>
      </c>
      <c r="I767" t="s">
        <v>1299</v>
      </c>
      <c r="N767" t="s">
        <v>4097</v>
      </c>
      <c r="O767" t="s">
        <v>2880</v>
      </c>
      <c r="P767" t="s">
        <v>45</v>
      </c>
      <c r="Q767" t="s">
        <v>46</v>
      </c>
      <c r="R767" t="s">
        <v>2823</v>
      </c>
      <c r="S767" t="s">
        <v>4082</v>
      </c>
      <c r="T767" t="str">
        <f t="shared" si="11"/>
        <v>SB_01_766_5701p57.12</v>
      </c>
      <c r="U767" s="77">
        <f>VLOOKUP(T767,'3. Preventief onderhoud'!$K$7:$U$3003,2,FALSE)</f>
        <v>0</v>
      </c>
    </row>
    <row r="768" spans="1:21" x14ac:dyDescent="0.25">
      <c r="C768" s="120">
        <v>45809</v>
      </c>
      <c r="D768" t="s">
        <v>46</v>
      </c>
      <c r="E768" t="s">
        <v>975</v>
      </c>
      <c r="F768">
        <v>1</v>
      </c>
      <c r="G768" t="s">
        <v>2281</v>
      </c>
      <c r="H768">
        <v>1</v>
      </c>
      <c r="I768" t="s">
        <v>1299</v>
      </c>
      <c r="N768" t="s">
        <v>4098</v>
      </c>
      <c r="O768" t="s">
        <v>2880</v>
      </c>
      <c r="P768" t="s">
        <v>45</v>
      </c>
      <c r="Q768" t="s">
        <v>46</v>
      </c>
      <c r="R768" t="s">
        <v>2823</v>
      </c>
      <c r="S768" t="s">
        <v>4082</v>
      </c>
      <c r="T768" t="str">
        <f t="shared" si="11"/>
        <v>SB_01_770_5701p57.12</v>
      </c>
      <c r="U768" s="77">
        <f>VLOOKUP(T768,'3. Preventief onderhoud'!$K$7:$U$3003,2,FALSE)</f>
        <v>0</v>
      </c>
    </row>
    <row r="769" spans="1:21" x14ac:dyDescent="0.25">
      <c r="C769" s="120">
        <v>45809</v>
      </c>
      <c r="D769" t="s">
        <v>46</v>
      </c>
      <c r="E769" t="s">
        <v>975</v>
      </c>
      <c r="F769">
        <v>1</v>
      </c>
      <c r="G769" t="s">
        <v>2282</v>
      </c>
      <c r="H769">
        <v>1</v>
      </c>
      <c r="I769" t="s">
        <v>1299</v>
      </c>
      <c r="N769" t="s">
        <v>4099</v>
      </c>
      <c r="O769" t="s">
        <v>2880</v>
      </c>
      <c r="P769" t="s">
        <v>45</v>
      </c>
      <c r="Q769" t="s">
        <v>46</v>
      </c>
      <c r="R769" t="s">
        <v>2823</v>
      </c>
      <c r="S769" t="s">
        <v>4082</v>
      </c>
      <c r="T769" t="str">
        <f t="shared" si="11"/>
        <v>SB_01_774_5701p57.12</v>
      </c>
      <c r="U769" s="77">
        <f>VLOOKUP(T769,'3. Preventief onderhoud'!$K$7:$U$3003,2,FALSE)</f>
        <v>0</v>
      </c>
    </row>
    <row r="770" spans="1:21" x14ac:dyDescent="0.25">
      <c r="C770" s="120">
        <v>45809</v>
      </c>
      <c r="D770" t="s">
        <v>46</v>
      </c>
      <c r="E770" t="s">
        <v>975</v>
      </c>
      <c r="F770">
        <v>2</v>
      </c>
      <c r="G770" t="s">
        <v>2292</v>
      </c>
      <c r="H770">
        <v>1</v>
      </c>
      <c r="I770" t="s">
        <v>1299</v>
      </c>
      <c r="L770" t="s">
        <v>2883</v>
      </c>
      <c r="N770" t="s">
        <v>4100</v>
      </c>
      <c r="O770" t="s">
        <v>2880</v>
      </c>
      <c r="P770" t="s">
        <v>45</v>
      </c>
      <c r="Q770" t="s">
        <v>46</v>
      </c>
      <c r="R770" t="s">
        <v>2823</v>
      </c>
      <c r="S770" t="s">
        <v>4082</v>
      </c>
      <c r="T770" t="str">
        <f t="shared" si="11"/>
        <v>SB_02_646_5701p57.12</v>
      </c>
      <c r="U770" s="77">
        <f>VLOOKUP(T770,'3. Preventief onderhoud'!$K$7:$U$3003,2,FALSE)</f>
        <v>0</v>
      </c>
    </row>
    <row r="771" spans="1:21" x14ac:dyDescent="0.25">
      <c r="C771" s="120">
        <v>45809</v>
      </c>
      <c r="D771" t="s">
        <v>46</v>
      </c>
      <c r="E771" t="s">
        <v>975</v>
      </c>
      <c r="F771">
        <v>2</v>
      </c>
      <c r="G771" t="s">
        <v>2293</v>
      </c>
      <c r="H771">
        <v>1</v>
      </c>
      <c r="I771" t="s">
        <v>1299</v>
      </c>
      <c r="L771" t="s">
        <v>2883</v>
      </c>
      <c r="N771" t="s">
        <v>4100</v>
      </c>
      <c r="O771" t="s">
        <v>2880</v>
      </c>
      <c r="P771" t="s">
        <v>45</v>
      </c>
      <c r="Q771" t="s">
        <v>46</v>
      </c>
      <c r="R771" t="s">
        <v>2823</v>
      </c>
      <c r="S771" t="s">
        <v>4082</v>
      </c>
      <c r="T771" t="str">
        <f t="shared" si="11"/>
        <v>SB_02_646_5702p57.12</v>
      </c>
      <c r="U771" s="77">
        <f>VLOOKUP(T771,'3. Preventief onderhoud'!$K$7:$U$3003,2,FALSE)</f>
        <v>0</v>
      </c>
    </row>
    <row r="772" spans="1:21" x14ac:dyDescent="0.25">
      <c r="C772" s="120">
        <v>45809</v>
      </c>
      <c r="D772" t="s">
        <v>46</v>
      </c>
      <c r="E772" t="s">
        <v>975</v>
      </c>
      <c r="F772">
        <v>2</v>
      </c>
      <c r="G772" t="s">
        <v>2294</v>
      </c>
      <c r="H772">
        <v>1</v>
      </c>
      <c r="I772" t="s">
        <v>1299</v>
      </c>
      <c r="N772" t="s">
        <v>4101</v>
      </c>
      <c r="O772" t="s">
        <v>2880</v>
      </c>
      <c r="P772" t="s">
        <v>45</v>
      </c>
      <c r="Q772" t="s">
        <v>46</v>
      </c>
      <c r="R772" t="s">
        <v>2823</v>
      </c>
      <c r="S772" t="s">
        <v>4082</v>
      </c>
      <c r="T772" t="str">
        <f t="shared" si="11"/>
        <v>SB_02_755_5701p57.12</v>
      </c>
      <c r="U772" s="77">
        <f>VLOOKUP(T772,'3. Preventief onderhoud'!$K$7:$U$3003,2,FALSE)</f>
        <v>0</v>
      </c>
    </row>
    <row r="773" spans="1:21" x14ac:dyDescent="0.25">
      <c r="C773" s="120">
        <v>45809</v>
      </c>
      <c r="D773" t="s">
        <v>46</v>
      </c>
      <c r="E773" t="s">
        <v>975</v>
      </c>
      <c r="F773">
        <v>2</v>
      </c>
      <c r="G773" t="s">
        <v>2295</v>
      </c>
      <c r="H773">
        <v>1</v>
      </c>
      <c r="I773" t="s">
        <v>1299</v>
      </c>
      <c r="N773" t="s">
        <v>4102</v>
      </c>
      <c r="O773" t="s">
        <v>2880</v>
      </c>
      <c r="P773" t="s">
        <v>45</v>
      </c>
      <c r="Q773" t="s">
        <v>46</v>
      </c>
      <c r="R773" t="s">
        <v>2823</v>
      </c>
      <c r="S773" t="s">
        <v>4082</v>
      </c>
      <c r="T773" t="str">
        <f t="shared" si="11"/>
        <v>SB_02_757_5701p57.12</v>
      </c>
      <c r="U773" s="77">
        <f>VLOOKUP(T773,'3. Preventief onderhoud'!$K$7:$U$3003,2,FALSE)</f>
        <v>0</v>
      </c>
    </row>
    <row r="774" spans="1:21" x14ac:dyDescent="0.25">
      <c r="C774" s="120">
        <v>45809</v>
      </c>
      <c r="D774" t="s">
        <v>46</v>
      </c>
      <c r="E774" t="s">
        <v>975</v>
      </c>
      <c r="F774">
        <v>2</v>
      </c>
      <c r="G774" t="s">
        <v>2296</v>
      </c>
      <c r="H774">
        <v>1</v>
      </c>
      <c r="I774" t="s">
        <v>1299</v>
      </c>
      <c r="N774" t="s">
        <v>4103</v>
      </c>
      <c r="O774" t="s">
        <v>2880</v>
      </c>
      <c r="P774" t="s">
        <v>45</v>
      </c>
      <c r="Q774" t="s">
        <v>46</v>
      </c>
      <c r="R774" t="s">
        <v>2823</v>
      </c>
      <c r="S774" t="s">
        <v>4082</v>
      </c>
      <c r="T774" t="str">
        <f t="shared" ref="T774:T837" si="12">CONCATENATE(G774,P774)</f>
        <v>SB_02_759_5701p57.12</v>
      </c>
      <c r="U774" s="77">
        <f>VLOOKUP(T774,'3. Preventief onderhoud'!$K$7:$U$3003,2,FALSE)</f>
        <v>0</v>
      </c>
    </row>
    <row r="775" spans="1:21" x14ac:dyDescent="0.25">
      <c r="A775" t="s">
        <v>86</v>
      </c>
      <c r="B775" t="s">
        <v>4104</v>
      </c>
      <c r="C775" s="120">
        <v>45809</v>
      </c>
      <c r="D775" t="s">
        <v>58</v>
      </c>
      <c r="E775" t="s">
        <v>975</v>
      </c>
      <c r="F775">
        <v>4</v>
      </c>
      <c r="G775" t="s">
        <v>997</v>
      </c>
      <c r="H775">
        <v>1</v>
      </c>
      <c r="I775" t="s">
        <v>998</v>
      </c>
      <c r="J775" t="s">
        <v>4105</v>
      </c>
      <c r="K775" t="s">
        <v>4105</v>
      </c>
      <c r="L775" t="s">
        <v>2836</v>
      </c>
      <c r="M775" t="s">
        <v>4106</v>
      </c>
      <c r="N775" t="s">
        <v>2926</v>
      </c>
      <c r="O775" t="s">
        <v>2880</v>
      </c>
      <c r="P775" t="s">
        <v>57</v>
      </c>
      <c r="Q775" t="s">
        <v>58</v>
      </c>
      <c r="R775" t="s">
        <v>2823</v>
      </c>
      <c r="S775" t="s">
        <v>2899</v>
      </c>
      <c r="T775" t="str">
        <f t="shared" si="12"/>
        <v>SB_04726_5701p57.20</v>
      </c>
      <c r="U775" s="77">
        <f>VLOOKUP(T775,'3. Preventief onderhoud'!$K$7:$U$3003,2,FALSE)</f>
        <v>0</v>
      </c>
    </row>
    <row r="776" spans="1:21" x14ac:dyDescent="0.25">
      <c r="A776" t="s">
        <v>86</v>
      </c>
      <c r="B776" t="s">
        <v>4104</v>
      </c>
      <c r="C776" s="120">
        <v>45809</v>
      </c>
      <c r="D776" t="s">
        <v>58</v>
      </c>
      <c r="E776" t="s">
        <v>975</v>
      </c>
      <c r="F776">
        <v>4</v>
      </c>
      <c r="G776" t="s">
        <v>1000</v>
      </c>
      <c r="H776">
        <v>1</v>
      </c>
      <c r="I776" t="s">
        <v>1001</v>
      </c>
      <c r="J776" t="s">
        <v>4107</v>
      </c>
      <c r="K776" t="s">
        <v>4107</v>
      </c>
      <c r="L776" t="s">
        <v>2836</v>
      </c>
      <c r="M776" t="s">
        <v>4106</v>
      </c>
      <c r="N776" t="s">
        <v>2926</v>
      </c>
      <c r="O776" t="s">
        <v>2880</v>
      </c>
      <c r="P776" t="s">
        <v>57</v>
      </c>
      <c r="Q776" t="s">
        <v>58</v>
      </c>
      <c r="R776" t="s">
        <v>2823</v>
      </c>
      <c r="S776" t="s">
        <v>2899</v>
      </c>
      <c r="T776" t="str">
        <f t="shared" si="12"/>
        <v>SB_04726_5704p57.20</v>
      </c>
      <c r="U776" s="77">
        <f>VLOOKUP(T776,'3. Preventief onderhoud'!$K$7:$U$3003,2,FALSE)</f>
        <v>0</v>
      </c>
    </row>
    <row r="777" spans="1:21" x14ac:dyDescent="0.25">
      <c r="A777" t="s">
        <v>86</v>
      </c>
      <c r="B777" t="s">
        <v>4108</v>
      </c>
      <c r="C777" s="120">
        <v>45809</v>
      </c>
      <c r="D777" t="s">
        <v>58</v>
      </c>
      <c r="E777" t="s">
        <v>975</v>
      </c>
      <c r="F777">
        <v>4</v>
      </c>
      <c r="G777" t="s">
        <v>1003</v>
      </c>
      <c r="H777">
        <v>1</v>
      </c>
      <c r="I777" t="s">
        <v>1004</v>
      </c>
      <c r="J777" t="s">
        <v>4105</v>
      </c>
      <c r="K777" t="s">
        <v>4105</v>
      </c>
      <c r="L777" t="s">
        <v>2836</v>
      </c>
      <c r="M777" t="s">
        <v>4106</v>
      </c>
      <c r="N777" t="s">
        <v>2926</v>
      </c>
      <c r="O777" t="s">
        <v>2880</v>
      </c>
      <c r="P777" t="s">
        <v>57</v>
      </c>
      <c r="Q777" t="s">
        <v>58</v>
      </c>
      <c r="R777" t="s">
        <v>2823</v>
      </c>
      <c r="S777" t="s">
        <v>2899</v>
      </c>
      <c r="T777" t="str">
        <f t="shared" si="12"/>
        <v>SB_04726_5706p57.20</v>
      </c>
      <c r="U777" s="77">
        <f>VLOOKUP(T777,'3. Preventief onderhoud'!$K$7:$U$3003,2,FALSE)</f>
        <v>0</v>
      </c>
    </row>
    <row r="778" spans="1:21" x14ac:dyDescent="0.25">
      <c r="A778" t="s">
        <v>86</v>
      </c>
      <c r="B778" t="s">
        <v>4108</v>
      </c>
      <c r="C778" s="120">
        <v>45809</v>
      </c>
      <c r="D778" t="s">
        <v>58</v>
      </c>
      <c r="E778" t="s">
        <v>975</v>
      </c>
      <c r="F778">
        <v>4</v>
      </c>
      <c r="G778" t="s">
        <v>1006</v>
      </c>
      <c r="H778">
        <v>1</v>
      </c>
      <c r="I778" t="s">
        <v>1007</v>
      </c>
      <c r="J778" t="s">
        <v>4107</v>
      </c>
      <c r="K778" t="s">
        <v>4107</v>
      </c>
      <c r="L778" t="s">
        <v>2836</v>
      </c>
      <c r="M778" t="s">
        <v>4106</v>
      </c>
      <c r="N778" t="s">
        <v>2926</v>
      </c>
      <c r="O778" t="s">
        <v>2880</v>
      </c>
      <c r="P778" t="s">
        <v>57</v>
      </c>
      <c r="Q778" t="s">
        <v>58</v>
      </c>
      <c r="R778" t="s">
        <v>2823</v>
      </c>
      <c r="S778" t="s">
        <v>2899</v>
      </c>
      <c r="T778" t="str">
        <f t="shared" si="12"/>
        <v>SB_04726_5709p57.20</v>
      </c>
      <c r="U778" s="77">
        <f>VLOOKUP(T778,'3. Preventief onderhoud'!$K$7:$U$3003,2,FALSE)</f>
        <v>0</v>
      </c>
    </row>
    <row r="779" spans="1:21" x14ac:dyDescent="0.25">
      <c r="C779" s="120">
        <v>45809</v>
      </c>
      <c r="D779" t="s">
        <v>46</v>
      </c>
      <c r="E779" t="s">
        <v>2336</v>
      </c>
      <c r="F779">
        <v>1</v>
      </c>
      <c r="G779" t="s">
        <v>2337</v>
      </c>
      <c r="H779">
        <v>1</v>
      </c>
      <c r="I779" t="s">
        <v>1133</v>
      </c>
      <c r="L779" t="s">
        <v>4090</v>
      </c>
      <c r="N779" t="s">
        <v>4109</v>
      </c>
      <c r="O779" t="s">
        <v>2880</v>
      </c>
      <c r="P779" t="s">
        <v>45</v>
      </c>
      <c r="Q779" t="s">
        <v>46</v>
      </c>
      <c r="R779" t="s">
        <v>2823</v>
      </c>
      <c r="S779" t="s">
        <v>4082</v>
      </c>
      <c r="T779" t="str">
        <f t="shared" si="12"/>
        <v>SH_01_059_5701p57.12</v>
      </c>
      <c r="U779" s="77">
        <f>VLOOKUP(T779,'3. Preventief onderhoud'!$K$7:$U$3003,2,FALSE)</f>
        <v>0</v>
      </c>
    </row>
    <row r="780" spans="1:21" x14ac:dyDescent="0.25">
      <c r="A780" t="s">
        <v>112</v>
      </c>
      <c r="C780" s="120">
        <v>45809</v>
      </c>
      <c r="D780" t="s">
        <v>63</v>
      </c>
      <c r="E780" t="s">
        <v>1039</v>
      </c>
      <c r="F780">
        <v>0</v>
      </c>
      <c r="G780" t="s">
        <v>2356</v>
      </c>
      <c r="H780">
        <v>1</v>
      </c>
      <c r="I780" t="s">
        <v>2357</v>
      </c>
      <c r="J780" t="s">
        <v>4110</v>
      </c>
      <c r="K780" t="s">
        <v>4111</v>
      </c>
      <c r="L780" t="s">
        <v>3119</v>
      </c>
      <c r="N780" t="s">
        <v>4112</v>
      </c>
      <c r="O780" t="s">
        <v>2880</v>
      </c>
      <c r="P780" t="s">
        <v>62</v>
      </c>
      <c r="Q780" t="s">
        <v>63</v>
      </c>
      <c r="R780" t="s">
        <v>2823</v>
      </c>
      <c r="S780" t="s">
        <v>2828</v>
      </c>
      <c r="T780" t="str">
        <f t="shared" si="12"/>
        <v>SK_00102_5701p57.22</v>
      </c>
      <c r="U780" s="77">
        <f>VLOOKUP(T780,'3. Preventief onderhoud'!$K$7:$U$3003,2,FALSE)</f>
        <v>0</v>
      </c>
    </row>
    <row r="781" spans="1:21" x14ac:dyDescent="0.25">
      <c r="A781" t="s">
        <v>112</v>
      </c>
      <c r="C781" s="120">
        <v>45809</v>
      </c>
      <c r="D781" t="s">
        <v>63</v>
      </c>
      <c r="E781" t="s">
        <v>1039</v>
      </c>
      <c r="F781">
        <v>0</v>
      </c>
      <c r="G781" t="s">
        <v>2358</v>
      </c>
      <c r="H781">
        <v>1</v>
      </c>
      <c r="I781" t="s">
        <v>2359</v>
      </c>
      <c r="J781" t="s">
        <v>4113</v>
      </c>
      <c r="K781" t="s">
        <v>4111</v>
      </c>
      <c r="L781" t="s">
        <v>3119</v>
      </c>
      <c r="N781" t="s">
        <v>4112</v>
      </c>
      <c r="O781" t="s">
        <v>2880</v>
      </c>
      <c r="P781" t="s">
        <v>62</v>
      </c>
      <c r="Q781" t="s">
        <v>63</v>
      </c>
      <c r="R781" t="s">
        <v>2823</v>
      </c>
      <c r="S781" t="s">
        <v>2828</v>
      </c>
      <c r="T781" t="str">
        <f t="shared" si="12"/>
        <v>SK_00102_5702p57.22</v>
      </c>
      <c r="U781" s="77">
        <f>VLOOKUP(T781,'3. Preventief onderhoud'!$K$7:$U$3003,2,FALSE)</f>
        <v>0</v>
      </c>
    </row>
    <row r="782" spans="1:21" x14ac:dyDescent="0.25">
      <c r="A782" t="s">
        <v>112</v>
      </c>
      <c r="C782" s="120">
        <v>45809</v>
      </c>
      <c r="D782" t="s">
        <v>48</v>
      </c>
      <c r="E782" t="s">
        <v>1039</v>
      </c>
      <c r="F782">
        <v>0</v>
      </c>
      <c r="G782" t="s">
        <v>2360</v>
      </c>
      <c r="H782">
        <v>1</v>
      </c>
      <c r="I782" t="s">
        <v>2361</v>
      </c>
      <c r="N782" t="s">
        <v>4114</v>
      </c>
      <c r="O782" t="s">
        <v>2880</v>
      </c>
      <c r="P782" t="s">
        <v>47</v>
      </c>
      <c r="Q782" t="s">
        <v>48</v>
      </c>
      <c r="R782" t="s">
        <v>2823</v>
      </c>
      <c r="S782" t="s">
        <v>2828</v>
      </c>
      <c r="T782" t="str">
        <f t="shared" si="12"/>
        <v>SK_00121_5701p57.13</v>
      </c>
      <c r="U782" s="77">
        <f>VLOOKUP(T782,'3. Preventief onderhoud'!$K$7:$U$3003,2,FALSE)</f>
        <v>0</v>
      </c>
    </row>
    <row r="783" spans="1:21" x14ac:dyDescent="0.25">
      <c r="A783" t="s">
        <v>112</v>
      </c>
      <c r="C783" s="120">
        <v>45809</v>
      </c>
      <c r="D783" t="s">
        <v>48</v>
      </c>
      <c r="E783" t="s">
        <v>1039</v>
      </c>
      <c r="F783">
        <v>0</v>
      </c>
      <c r="G783" t="s">
        <v>2362</v>
      </c>
      <c r="H783">
        <v>1</v>
      </c>
      <c r="I783" t="s">
        <v>2363</v>
      </c>
      <c r="N783" t="s">
        <v>4115</v>
      </c>
      <c r="O783" t="s">
        <v>2880</v>
      </c>
      <c r="P783" t="s">
        <v>47</v>
      </c>
      <c r="Q783" t="s">
        <v>48</v>
      </c>
      <c r="R783" t="s">
        <v>2823</v>
      </c>
      <c r="S783" t="s">
        <v>2828</v>
      </c>
      <c r="T783" t="str">
        <f t="shared" si="12"/>
        <v>SK_00125_5701p57.13</v>
      </c>
      <c r="U783" s="77">
        <f>VLOOKUP(T783,'3. Preventief onderhoud'!$K$7:$U$3003,2,FALSE)</f>
        <v>0</v>
      </c>
    </row>
    <row r="784" spans="1:21" x14ac:dyDescent="0.25">
      <c r="A784" t="s">
        <v>112</v>
      </c>
      <c r="C784" s="120">
        <v>45809</v>
      </c>
      <c r="D784" t="s">
        <v>63</v>
      </c>
      <c r="E784" t="s">
        <v>1039</v>
      </c>
      <c r="F784">
        <v>0</v>
      </c>
      <c r="G784" t="s">
        <v>2364</v>
      </c>
      <c r="H784">
        <v>1</v>
      </c>
      <c r="I784" t="s">
        <v>2365</v>
      </c>
      <c r="N784" t="s">
        <v>3190</v>
      </c>
      <c r="O784" t="s">
        <v>2880</v>
      </c>
      <c r="P784" t="s">
        <v>62</v>
      </c>
      <c r="Q784" t="s">
        <v>63</v>
      </c>
      <c r="R784" t="s">
        <v>2823</v>
      </c>
      <c r="S784" t="s">
        <v>2828</v>
      </c>
      <c r="T784" t="str">
        <f t="shared" si="12"/>
        <v>SK_00230_5701p57.22</v>
      </c>
      <c r="U784" s="77">
        <f>VLOOKUP(T784,'3. Preventief onderhoud'!$K$7:$U$3003,2,FALSE)</f>
        <v>0</v>
      </c>
    </row>
    <row r="785" spans="3:21" x14ac:dyDescent="0.25">
      <c r="C785" s="120">
        <v>45809</v>
      </c>
      <c r="D785" t="s">
        <v>46</v>
      </c>
      <c r="E785" t="s">
        <v>1039</v>
      </c>
      <c r="F785">
        <v>1</v>
      </c>
      <c r="G785" t="s">
        <v>2368</v>
      </c>
      <c r="H785">
        <v>1</v>
      </c>
      <c r="I785" t="s">
        <v>1299</v>
      </c>
      <c r="L785" t="s">
        <v>2883</v>
      </c>
      <c r="N785" t="s">
        <v>4116</v>
      </c>
      <c r="O785" t="s">
        <v>2880</v>
      </c>
      <c r="P785" t="s">
        <v>45</v>
      </c>
      <c r="Q785" t="s">
        <v>46</v>
      </c>
      <c r="R785" t="s">
        <v>2823</v>
      </c>
      <c r="S785" t="s">
        <v>4082</v>
      </c>
      <c r="T785" t="str">
        <f t="shared" si="12"/>
        <v>SK_01_127_5701p57.12</v>
      </c>
      <c r="U785" s="77">
        <f>VLOOKUP(T785,'3. Preventief onderhoud'!$K$7:$U$3003,2,FALSE)</f>
        <v>0</v>
      </c>
    </row>
    <row r="786" spans="3:21" x14ac:dyDescent="0.25">
      <c r="C786" s="120">
        <v>45809</v>
      </c>
      <c r="D786" t="s">
        <v>46</v>
      </c>
      <c r="E786" t="s">
        <v>1039</v>
      </c>
      <c r="F786">
        <v>1</v>
      </c>
      <c r="G786" t="s">
        <v>2369</v>
      </c>
      <c r="H786">
        <v>1</v>
      </c>
      <c r="I786" t="s">
        <v>1299</v>
      </c>
      <c r="L786" t="s">
        <v>2883</v>
      </c>
      <c r="N786" t="s">
        <v>4116</v>
      </c>
      <c r="O786" t="s">
        <v>2880</v>
      </c>
      <c r="P786" t="s">
        <v>45</v>
      </c>
      <c r="Q786" t="s">
        <v>46</v>
      </c>
      <c r="R786" t="s">
        <v>2823</v>
      </c>
      <c r="S786" t="s">
        <v>4082</v>
      </c>
      <c r="T786" t="str">
        <f t="shared" si="12"/>
        <v>SK_01_127_5702p57.12</v>
      </c>
      <c r="U786" s="77">
        <f>VLOOKUP(T786,'3. Preventief onderhoud'!$K$7:$U$3003,2,FALSE)</f>
        <v>0</v>
      </c>
    </row>
    <row r="787" spans="3:21" x14ac:dyDescent="0.25">
      <c r="C787" s="120">
        <v>45809</v>
      </c>
      <c r="D787" t="s">
        <v>46</v>
      </c>
      <c r="E787" t="s">
        <v>1039</v>
      </c>
      <c r="F787">
        <v>1</v>
      </c>
      <c r="G787" t="s">
        <v>2370</v>
      </c>
      <c r="H787">
        <v>1</v>
      </c>
      <c r="I787" t="s">
        <v>1299</v>
      </c>
      <c r="L787" t="s">
        <v>2883</v>
      </c>
      <c r="N787" t="s">
        <v>4117</v>
      </c>
      <c r="O787" t="s">
        <v>2880</v>
      </c>
      <c r="P787" t="s">
        <v>45</v>
      </c>
      <c r="Q787" t="s">
        <v>46</v>
      </c>
      <c r="R787" t="s">
        <v>2823</v>
      </c>
      <c r="S787" t="s">
        <v>4082</v>
      </c>
      <c r="T787" t="str">
        <f t="shared" si="12"/>
        <v>SK_01_161_5701p57.12</v>
      </c>
      <c r="U787" s="77">
        <f>VLOOKUP(T787,'3. Preventief onderhoud'!$K$7:$U$3003,2,FALSE)</f>
        <v>0</v>
      </c>
    </row>
    <row r="788" spans="3:21" x14ac:dyDescent="0.25">
      <c r="C788" s="120">
        <v>45809</v>
      </c>
      <c r="D788" t="s">
        <v>46</v>
      </c>
      <c r="E788" t="s">
        <v>1039</v>
      </c>
      <c r="F788">
        <v>1</v>
      </c>
      <c r="G788" t="s">
        <v>2371</v>
      </c>
      <c r="H788">
        <v>1</v>
      </c>
      <c r="I788" t="s">
        <v>1299</v>
      </c>
      <c r="L788" t="s">
        <v>2883</v>
      </c>
      <c r="N788" t="s">
        <v>4117</v>
      </c>
      <c r="O788" t="s">
        <v>2880</v>
      </c>
      <c r="P788" t="s">
        <v>45</v>
      </c>
      <c r="Q788" t="s">
        <v>46</v>
      </c>
      <c r="R788" t="s">
        <v>2823</v>
      </c>
      <c r="S788" t="s">
        <v>4082</v>
      </c>
      <c r="T788" t="str">
        <f t="shared" si="12"/>
        <v>SK_01_161_5702p57.12</v>
      </c>
      <c r="U788" s="77">
        <f>VLOOKUP(T788,'3. Preventief onderhoud'!$K$7:$U$3003,2,FALSE)</f>
        <v>0</v>
      </c>
    </row>
    <row r="789" spans="3:21" x14ac:dyDescent="0.25">
      <c r="C789" s="120">
        <v>45809</v>
      </c>
      <c r="D789" t="s">
        <v>46</v>
      </c>
      <c r="E789" t="s">
        <v>1039</v>
      </c>
      <c r="F789">
        <v>1</v>
      </c>
      <c r="G789" t="s">
        <v>2372</v>
      </c>
      <c r="H789">
        <v>1</v>
      </c>
      <c r="I789" t="s">
        <v>1299</v>
      </c>
      <c r="L789" t="s">
        <v>4090</v>
      </c>
      <c r="N789" t="s">
        <v>4118</v>
      </c>
      <c r="O789" t="s">
        <v>2880</v>
      </c>
      <c r="P789" t="s">
        <v>45</v>
      </c>
      <c r="Q789" t="s">
        <v>46</v>
      </c>
      <c r="R789" t="s">
        <v>2823</v>
      </c>
      <c r="S789" t="s">
        <v>4082</v>
      </c>
      <c r="T789" t="str">
        <f t="shared" si="12"/>
        <v>SK_01_303_5701p57.12</v>
      </c>
      <c r="U789" s="77">
        <f>VLOOKUP(T789,'3. Preventief onderhoud'!$K$7:$U$3003,2,FALSE)</f>
        <v>0</v>
      </c>
    </row>
    <row r="790" spans="3:21" x14ac:dyDescent="0.25">
      <c r="C790" s="120">
        <v>45809</v>
      </c>
      <c r="D790" t="s">
        <v>46</v>
      </c>
      <c r="E790" t="s">
        <v>1039</v>
      </c>
      <c r="F790">
        <v>1</v>
      </c>
      <c r="G790" t="s">
        <v>2373</v>
      </c>
      <c r="H790">
        <v>1</v>
      </c>
      <c r="I790" t="s">
        <v>1299</v>
      </c>
      <c r="L790" t="s">
        <v>4090</v>
      </c>
      <c r="N790" t="s">
        <v>4119</v>
      </c>
      <c r="O790" t="s">
        <v>2880</v>
      </c>
      <c r="P790" t="s">
        <v>45</v>
      </c>
      <c r="Q790" t="s">
        <v>46</v>
      </c>
      <c r="R790" t="s">
        <v>2823</v>
      </c>
      <c r="S790" t="s">
        <v>4082</v>
      </c>
      <c r="T790" t="str">
        <f t="shared" si="12"/>
        <v>SK_01_304_5701p57.12</v>
      </c>
      <c r="U790" s="77">
        <f>VLOOKUP(T790,'3. Preventief onderhoud'!$K$7:$U$3003,2,FALSE)</f>
        <v>0</v>
      </c>
    </row>
    <row r="791" spans="3:21" x14ac:dyDescent="0.25">
      <c r="C791" s="120">
        <v>45809</v>
      </c>
      <c r="D791" t="s">
        <v>46</v>
      </c>
      <c r="E791" t="s">
        <v>1039</v>
      </c>
      <c r="F791">
        <v>1</v>
      </c>
      <c r="G791" t="s">
        <v>2374</v>
      </c>
      <c r="H791">
        <v>1</v>
      </c>
      <c r="I791" t="s">
        <v>1299</v>
      </c>
      <c r="L791" t="s">
        <v>4090</v>
      </c>
      <c r="N791" t="s">
        <v>4120</v>
      </c>
      <c r="O791" t="s">
        <v>2880</v>
      </c>
      <c r="P791" t="s">
        <v>45</v>
      </c>
      <c r="Q791" t="s">
        <v>46</v>
      </c>
      <c r="R791" t="s">
        <v>2823</v>
      </c>
      <c r="S791" t="s">
        <v>4082</v>
      </c>
      <c r="T791" t="str">
        <f t="shared" si="12"/>
        <v>SK_01_343_5701p57.12</v>
      </c>
      <c r="U791" s="77">
        <f>VLOOKUP(T791,'3. Preventief onderhoud'!$K$7:$U$3003,2,FALSE)</f>
        <v>0</v>
      </c>
    </row>
    <row r="792" spans="3:21" x14ac:dyDescent="0.25">
      <c r="C792" s="120">
        <v>45809</v>
      </c>
      <c r="D792" t="s">
        <v>46</v>
      </c>
      <c r="E792" t="s">
        <v>1039</v>
      </c>
      <c r="F792">
        <v>1</v>
      </c>
      <c r="G792" t="s">
        <v>2375</v>
      </c>
      <c r="H792">
        <v>1</v>
      </c>
      <c r="I792" t="s">
        <v>1299</v>
      </c>
      <c r="L792" t="s">
        <v>4090</v>
      </c>
      <c r="N792" t="s">
        <v>4121</v>
      </c>
      <c r="O792" t="s">
        <v>2880</v>
      </c>
      <c r="P792" t="s">
        <v>45</v>
      </c>
      <c r="Q792" t="s">
        <v>46</v>
      </c>
      <c r="R792" t="s">
        <v>2823</v>
      </c>
      <c r="S792" t="s">
        <v>4082</v>
      </c>
      <c r="T792" t="str">
        <f t="shared" si="12"/>
        <v>SK_01_344_5701p57.12</v>
      </c>
      <c r="U792" s="77">
        <f>VLOOKUP(T792,'3. Preventief onderhoud'!$K$7:$U$3003,2,FALSE)</f>
        <v>0</v>
      </c>
    </row>
    <row r="793" spans="3:21" x14ac:dyDescent="0.25">
      <c r="C793" s="120">
        <v>45809</v>
      </c>
      <c r="D793" t="s">
        <v>46</v>
      </c>
      <c r="E793" t="s">
        <v>1039</v>
      </c>
      <c r="F793">
        <v>2</v>
      </c>
      <c r="G793" t="s">
        <v>2376</v>
      </c>
      <c r="H793">
        <v>1</v>
      </c>
      <c r="I793" t="s">
        <v>1299</v>
      </c>
      <c r="L793" t="s">
        <v>4090</v>
      </c>
      <c r="N793" t="s">
        <v>4122</v>
      </c>
      <c r="O793" t="s">
        <v>2880</v>
      </c>
      <c r="P793" t="s">
        <v>45</v>
      </c>
      <c r="Q793" t="s">
        <v>46</v>
      </c>
      <c r="R793" t="s">
        <v>2823</v>
      </c>
      <c r="S793" t="s">
        <v>4082</v>
      </c>
      <c r="T793" t="str">
        <f t="shared" si="12"/>
        <v>SK_02_173_5701p57.12</v>
      </c>
      <c r="U793" s="77">
        <f>VLOOKUP(T793,'3. Preventief onderhoud'!$K$7:$U$3003,2,FALSE)</f>
        <v>0</v>
      </c>
    </row>
    <row r="794" spans="3:21" x14ac:dyDescent="0.25">
      <c r="C794" s="120">
        <v>45809</v>
      </c>
      <c r="D794" t="s">
        <v>46</v>
      </c>
      <c r="E794" t="s">
        <v>1039</v>
      </c>
      <c r="F794">
        <v>2</v>
      </c>
      <c r="G794" t="s">
        <v>2377</v>
      </c>
      <c r="H794">
        <v>1</v>
      </c>
      <c r="I794" t="s">
        <v>1299</v>
      </c>
      <c r="L794" t="s">
        <v>4090</v>
      </c>
      <c r="N794" t="s">
        <v>4123</v>
      </c>
      <c r="O794" t="s">
        <v>2880</v>
      </c>
      <c r="P794" t="s">
        <v>45</v>
      </c>
      <c r="Q794" t="s">
        <v>46</v>
      </c>
      <c r="R794" t="s">
        <v>2823</v>
      </c>
      <c r="S794" t="s">
        <v>4082</v>
      </c>
      <c r="T794" t="str">
        <f t="shared" si="12"/>
        <v>SK_02_175_5701p57.12</v>
      </c>
      <c r="U794" s="77">
        <f>VLOOKUP(T794,'3. Preventief onderhoud'!$K$7:$U$3003,2,FALSE)</f>
        <v>0</v>
      </c>
    </row>
    <row r="795" spans="3:21" x14ac:dyDescent="0.25">
      <c r="C795" s="120">
        <v>45809</v>
      </c>
      <c r="D795" t="s">
        <v>46</v>
      </c>
      <c r="E795" t="s">
        <v>1039</v>
      </c>
      <c r="F795">
        <v>2</v>
      </c>
      <c r="G795" t="s">
        <v>2378</v>
      </c>
      <c r="H795">
        <v>1</v>
      </c>
      <c r="I795" t="s">
        <v>1299</v>
      </c>
      <c r="L795" t="s">
        <v>4090</v>
      </c>
      <c r="N795" t="s">
        <v>4124</v>
      </c>
      <c r="O795" t="s">
        <v>2880</v>
      </c>
      <c r="P795" t="s">
        <v>45</v>
      </c>
      <c r="Q795" t="s">
        <v>46</v>
      </c>
      <c r="R795" t="s">
        <v>2823</v>
      </c>
      <c r="S795" t="s">
        <v>4082</v>
      </c>
      <c r="T795" t="str">
        <f t="shared" si="12"/>
        <v>SK_02_180_5701p57.12</v>
      </c>
      <c r="U795" s="77">
        <f>VLOOKUP(T795,'3. Preventief onderhoud'!$K$7:$U$3003,2,FALSE)</f>
        <v>0</v>
      </c>
    </row>
    <row r="796" spans="3:21" x14ac:dyDescent="0.25">
      <c r="C796" s="120">
        <v>45809</v>
      </c>
      <c r="D796" t="s">
        <v>46</v>
      </c>
      <c r="E796" t="s">
        <v>1039</v>
      </c>
      <c r="F796">
        <v>2</v>
      </c>
      <c r="G796" t="s">
        <v>2379</v>
      </c>
      <c r="H796">
        <v>1</v>
      </c>
      <c r="I796" t="s">
        <v>1299</v>
      </c>
      <c r="L796" t="s">
        <v>4090</v>
      </c>
      <c r="N796" t="s">
        <v>4125</v>
      </c>
      <c r="O796" t="s">
        <v>2880</v>
      </c>
      <c r="P796" t="s">
        <v>45</v>
      </c>
      <c r="Q796" t="s">
        <v>46</v>
      </c>
      <c r="R796" t="s">
        <v>2823</v>
      </c>
      <c r="S796" t="s">
        <v>4082</v>
      </c>
      <c r="T796" t="str">
        <f t="shared" si="12"/>
        <v>SK_02_183_5701p57.12</v>
      </c>
      <c r="U796" s="77">
        <f>VLOOKUP(T796,'3. Preventief onderhoud'!$K$7:$U$3003,2,FALSE)</f>
        <v>0</v>
      </c>
    </row>
    <row r="797" spans="3:21" x14ac:dyDescent="0.25">
      <c r="C797" s="120">
        <v>45809</v>
      </c>
      <c r="D797" t="s">
        <v>46</v>
      </c>
      <c r="E797" t="s">
        <v>1039</v>
      </c>
      <c r="F797">
        <v>2</v>
      </c>
      <c r="G797" t="s">
        <v>2380</v>
      </c>
      <c r="H797">
        <v>1</v>
      </c>
      <c r="I797" t="s">
        <v>1299</v>
      </c>
      <c r="L797" t="s">
        <v>4090</v>
      </c>
      <c r="N797" t="s">
        <v>4126</v>
      </c>
      <c r="O797" t="s">
        <v>2880</v>
      </c>
      <c r="P797" t="s">
        <v>45</v>
      </c>
      <c r="Q797" t="s">
        <v>46</v>
      </c>
      <c r="R797" t="s">
        <v>2823</v>
      </c>
      <c r="S797" t="s">
        <v>4082</v>
      </c>
      <c r="T797" t="str">
        <f t="shared" si="12"/>
        <v>SK_02_252_5701p57.12</v>
      </c>
      <c r="U797" s="77">
        <f>VLOOKUP(T797,'3. Preventief onderhoud'!$K$7:$U$3003,2,FALSE)</f>
        <v>0</v>
      </c>
    </row>
    <row r="798" spans="3:21" x14ac:dyDescent="0.25">
      <c r="C798" s="120">
        <v>45809</v>
      </c>
      <c r="D798" t="s">
        <v>46</v>
      </c>
      <c r="E798" t="s">
        <v>1039</v>
      </c>
      <c r="F798">
        <v>2</v>
      </c>
      <c r="G798" t="s">
        <v>2381</v>
      </c>
      <c r="H798">
        <v>1</v>
      </c>
      <c r="I798" t="s">
        <v>1299</v>
      </c>
      <c r="L798" t="s">
        <v>4090</v>
      </c>
      <c r="N798" t="s">
        <v>4127</v>
      </c>
      <c r="O798" t="s">
        <v>2880</v>
      </c>
      <c r="P798" t="s">
        <v>45</v>
      </c>
      <c r="Q798" t="s">
        <v>46</v>
      </c>
      <c r="R798" t="s">
        <v>2823</v>
      </c>
      <c r="S798" t="s">
        <v>4082</v>
      </c>
      <c r="T798" t="str">
        <f t="shared" si="12"/>
        <v>SK_02_256_5701p57.12</v>
      </c>
      <c r="U798" s="77">
        <f>VLOOKUP(T798,'3. Preventief onderhoud'!$K$7:$U$3003,2,FALSE)</f>
        <v>0</v>
      </c>
    </row>
    <row r="799" spans="3:21" x14ac:dyDescent="0.25">
      <c r="C799" s="120">
        <v>45809</v>
      </c>
      <c r="D799" t="s">
        <v>46</v>
      </c>
      <c r="E799" t="s">
        <v>1039</v>
      </c>
      <c r="F799">
        <v>2</v>
      </c>
      <c r="G799" t="s">
        <v>2382</v>
      </c>
      <c r="H799">
        <v>1</v>
      </c>
      <c r="I799" t="s">
        <v>1299</v>
      </c>
      <c r="L799" t="s">
        <v>4090</v>
      </c>
      <c r="N799" t="s">
        <v>4128</v>
      </c>
      <c r="O799" t="s">
        <v>2880</v>
      </c>
      <c r="P799" t="s">
        <v>45</v>
      </c>
      <c r="Q799" t="s">
        <v>46</v>
      </c>
      <c r="R799" t="s">
        <v>2823</v>
      </c>
      <c r="S799" t="s">
        <v>4082</v>
      </c>
      <c r="T799" t="str">
        <f t="shared" si="12"/>
        <v>SK_02_262_5701p57.12</v>
      </c>
      <c r="U799" s="77">
        <f>VLOOKUP(T799,'3. Preventief onderhoud'!$K$7:$U$3003,2,FALSE)</f>
        <v>0</v>
      </c>
    </row>
    <row r="800" spans="3:21" x14ac:dyDescent="0.25">
      <c r="C800" s="120">
        <v>45809</v>
      </c>
      <c r="D800" t="s">
        <v>46</v>
      </c>
      <c r="E800" t="s">
        <v>1039</v>
      </c>
      <c r="F800">
        <v>2</v>
      </c>
      <c r="G800" t="s">
        <v>2383</v>
      </c>
      <c r="H800">
        <v>1</v>
      </c>
      <c r="I800" t="s">
        <v>1299</v>
      </c>
      <c r="L800" t="s">
        <v>4090</v>
      </c>
      <c r="N800" t="s">
        <v>4129</v>
      </c>
      <c r="O800" t="s">
        <v>2880</v>
      </c>
      <c r="P800" t="s">
        <v>45</v>
      </c>
      <c r="Q800" t="s">
        <v>46</v>
      </c>
      <c r="R800" t="s">
        <v>2823</v>
      </c>
      <c r="S800" t="s">
        <v>4082</v>
      </c>
      <c r="T800" t="str">
        <f t="shared" si="12"/>
        <v>SK_02_270_5701p57.12</v>
      </c>
      <c r="U800" s="77">
        <f>VLOOKUP(T800,'3. Preventief onderhoud'!$K$7:$U$3003,2,FALSE)</f>
        <v>0</v>
      </c>
    </row>
    <row r="801" spans="1:21" x14ac:dyDescent="0.25">
      <c r="C801" s="120">
        <v>45809</v>
      </c>
      <c r="D801" t="s">
        <v>46</v>
      </c>
      <c r="E801" t="s">
        <v>1039</v>
      </c>
      <c r="F801">
        <v>2</v>
      </c>
      <c r="G801" t="s">
        <v>2384</v>
      </c>
      <c r="H801">
        <v>1</v>
      </c>
      <c r="I801" t="s">
        <v>1299</v>
      </c>
      <c r="N801" t="s">
        <v>4130</v>
      </c>
      <c r="O801" t="s">
        <v>2880</v>
      </c>
      <c r="P801" t="s">
        <v>45</v>
      </c>
      <c r="Q801" t="s">
        <v>46</v>
      </c>
      <c r="R801" t="s">
        <v>2823</v>
      </c>
      <c r="S801" t="s">
        <v>4082</v>
      </c>
      <c r="T801" t="str">
        <f t="shared" si="12"/>
        <v>SK_02_282_5701p57.12</v>
      </c>
      <c r="U801" s="77">
        <f>VLOOKUP(T801,'3. Preventief onderhoud'!$K$7:$U$3003,2,FALSE)</f>
        <v>0</v>
      </c>
    </row>
    <row r="802" spans="1:21" x14ac:dyDescent="0.25">
      <c r="C802" s="120">
        <v>45809</v>
      </c>
      <c r="D802" t="s">
        <v>46</v>
      </c>
      <c r="E802" t="s">
        <v>1039</v>
      </c>
      <c r="F802">
        <v>2</v>
      </c>
      <c r="G802" t="s">
        <v>2385</v>
      </c>
      <c r="H802">
        <v>1</v>
      </c>
      <c r="I802" t="s">
        <v>1299</v>
      </c>
      <c r="N802" t="s">
        <v>4130</v>
      </c>
      <c r="O802" t="s">
        <v>2880</v>
      </c>
      <c r="P802" t="s">
        <v>45</v>
      </c>
      <c r="Q802" t="s">
        <v>46</v>
      </c>
      <c r="R802" t="s">
        <v>2823</v>
      </c>
      <c r="S802" t="s">
        <v>4082</v>
      </c>
      <c r="T802" t="str">
        <f t="shared" si="12"/>
        <v>SK_02_282_5702p57.12</v>
      </c>
      <c r="U802" s="77">
        <f>VLOOKUP(T802,'3. Preventief onderhoud'!$K$7:$U$3003,2,FALSE)</f>
        <v>0</v>
      </c>
    </row>
    <row r="803" spans="1:21" x14ac:dyDescent="0.25">
      <c r="C803" s="120">
        <v>45809</v>
      </c>
      <c r="D803" t="s">
        <v>46</v>
      </c>
      <c r="E803" t="s">
        <v>1039</v>
      </c>
      <c r="F803">
        <v>2</v>
      </c>
      <c r="G803" t="s">
        <v>2386</v>
      </c>
      <c r="H803">
        <v>1</v>
      </c>
      <c r="I803" t="s">
        <v>1299</v>
      </c>
      <c r="L803" t="s">
        <v>4090</v>
      </c>
      <c r="N803" t="s">
        <v>4131</v>
      </c>
      <c r="O803" t="s">
        <v>2880</v>
      </c>
      <c r="P803" t="s">
        <v>45</v>
      </c>
      <c r="Q803" t="s">
        <v>46</v>
      </c>
      <c r="R803" t="s">
        <v>2823</v>
      </c>
      <c r="S803" t="s">
        <v>4082</v>
      </c>
      <c r="T803" t="str">
        <f t="shared" si="12"/>
        <v>SK_02_341_5701p57.12</v>
      </c>
      <c r="U803" s="77">
        <f>VLOOKUP(T803,'3. Preventief onderhoud'!$K$7:$U$3003,2,FALSE)</f>
        <v>0</v>
      </c>
    </row>
    <row r="804" spans="1:21" x14ac:dyDescent="0.25">
      <c r="C804" s="120">
        <v>45809</v>
      </c>
      <c r="D804" t="s">
        <v>46</v>
      </c>
      <c r="E804" t="s">
        <v>1039</v>
      </c>
      <c r="F804">
        <v>2</v>
      </c>
      <c r="G804" t="s">
        <v>2387</v>
      </c>
      <c r="H804">
        <v>1</v>
      </c>
      <c r="I804" t="s">
        <v>1299</v>
      </c>
      <c r="L804" t="s">
        <v>4090</v>
      </c>
      <c r="N804" t="s">
        <v>4132</v>
      </c>
      <c r="O804" t="s">
        <v>2880</v>
      </c>
      <c r="P804" t="s">
        <v>45</v>
      </c>
      <c r="Q804" t="s">
        <v>46</v>
      </c>
      <c r="R804" t="s">
        <v>2823</v>
      </c>
      <c r="S804" t="s">
        <v>4082</v>
      </c>
      <c r="T804" t="str">
        <f t="shared" si="12"/>
        <v>SK_02_344_5701p57.12</v>
      </c>
      <c r="U804" s="77">
        <f>VLOOKUP(T804,'3. Preventief onderhoud'!$K$7:$U$3003,2,FALSE)</f>
        <v>0</v>
      </c>
    </row>
    <row r="805" spans="1:21" x14ac:dyDescent="0.25">
      <c r="C805" s="120">
        <v>45809</v>
      </c>
      <c r="D805" t="s">
        <v>46</v>
      </c>
      <c r="E805" t="s">
        <v>1039</v>
      </c>
      <c r="F805">
        <v>3</v>
      </c>
      <c r="G805" t="s">
        <v>2388</v>
      </c>
      <c r="H805">
        <v>1</v>
      </c>
      <c r="I805" t="s">
        <v>1299</v>
      </c>
      <c r="L805" t="s">
        <v>2883</v>
      </c>
      <c r="N805" t="s">
        <v>4133</v>
      </c>
      <c r="O805" t="s">
        <v>2880</v>
      </c>
      <c r="P805" t="s">
        <v>45</v>
      </c>
      <c r="Q805" t="s">
        <v>46</v>
      </c>
      <c r="R805" t="s">
        <v>2823</v>
      </c>
      <c r="S805" t="s">
        <v>4082</v>
      </c>
      <c r="T805" t="str">
        <f t="shared" si="12"/>
        <v>SK_03_108_5701p57.12</v>
      </c>
      <c r="U805" s="77">
        <f>VLOOKUP(T805,'3. Preventief onderhoud'!$K$7:$U$3003,2,FALSE)</f>
        <v>0</v>
      </c>
    </row>
    <row r="806" spans="1:21" x14ac:dyDescent="0.25">
      <c r="C806" s="120">
        <v>45809</v>
      </c>
      <c r="D806" t="s">
        <v>46</v>
      </c>
      <c r="E806" t="s">
        <v>1039</v>
      </c>
      <c r="F806">
        <v>3</v>
      </c>
      <c r="G806" t="s">
        <v>2389</v>
      </c>
      <c r="H806">
        <v>1</v>
      </c>
      <c r="I806" t="s">
        <v>1299</v>
      </c>
      <c r="L806" t="s">
        <v>4090</v>
      </c>
      <c r="N806" t="s">
        <v>4134</v>
      </c>
      <c r="O806" t="s">
        <v>2880</v>
      </c>
      <c r="P806" t="s">
        <v>45</v>
      </c>
      <c r="Q806" t="s">
        <v>46</v>
      </c>
      <c r="R806" t="s">
        <v>2823</v>
      </c>
      <c r="S806" t="s">
        <v>4082</v>
      </c>
      <c r="T806" t="str">
        <f t="shared" si="12"/>
        <v>SK_03_140_5701p57.12</v>
      </c>
      <c r="U806" s="77">
        <f>VLOOKUP(T806,'3. Preventief onderhoud'!$K$7:$U$3003,2,FALSE)</f>
        <v>0</v>
      </c>
    </row>
    <row r="807" spans="1:21" x14ac:dyDescent="0.25">
      <c r="C807" s="120">
        <v>45809</v>
      </c>
      <c r="D807" t="s">
        <v>46</v>
      </c>
      <c r="E807" t="s">
        <v>1039</v>
      </c>
      <c r="F807">
        <v>3</v>
      </c>
      <c r="G807" t="s">
        <v>2390</v>
      </c>
      <c r="H807">
        <v>1</v>
      </c>
      <c r="I807" t="s">
        <v>1299</v>
      </c>
      <c r="L807" t="s">
        <v>4090</v>
      </c>
      <c r="N807" t="s">
        <v>4135</v>
      </c>
      <c r="O807" t="s">
        <v>2880</v>
      </c>
      <c r="P807" t="s">
        <v>45</v>
      </c>
      <c r="Q807" t="s">
        <v>46</v>
      </c>
      <c r="R807" t="s">
        <v>2823</v>
      </c>
      <c r="S807" t="s">
        <v>4082</v>
      </c>
      <c r="T807" t="str">
        <f t="shared" si="12"/>
        <v>SK_03_142_5701p57.12</v>
      </c>
      <c r="U807" s="77">
        <f>VLOOKUP(T807,'3. Preventief onderhoud'!$K$7:$U$3003,2,FALSE)</f>
        <v>0</v>
      </c>
    </row>
    <row r="808" spans="1:21" x14ac:dyDescent="0.25">
      <c r="C808" s="120">
        <v>45809</v>
      </c>
      <c r="D808" t="s">
        <v>46</v>
      </c>
      <c r="E808" t="s">
        <v>1039</v>
      </c>
      <c r="F808">
        <v>3</v>
      </c>
      <c r="G808" t="s">
        <v>2391</v>
      </c>
      <c r="H808">
        <v>1</v>
      </c>
      <c r="I808" t="s">
        <v>1299</v>
      </c>
      <c r="L808" t="s">
        <v>4090</v>
      </c>
      <c r="N808" t="s">
        <v>4136</v>
      </c>
      <c r="O808" t="s">
        <v>2880</v>
      </c>
      <c r="P808" t="s">
        <v>45</v>
      </c>
      <c r="Q808" t="s">
        <v>46</v>
      </c>
      <c r="R808" t="s">
        <v>2823</v>
      </c>
      <c r="S808" t="s">
        <v>4082</v>
      </c>
      <c r="T808" t="str">
        <f t="shared" si="12"/>
        <v>SK_03_143_5701p57.12</v>
      </c>
      <c r="U808" s="77">
        <f>VLOOKUP(T808,'3. Preventief onderhoud'!$K$7:$U$3003,2,FALSE)</f>
        <v>0</v>
      </c>
    </row>
    <row r="809" spans="1:21" x14ac:dyDescent="0.25">
      <c r="C809" s="120">
        <v>45809</v>
      </c>
      <c r="D809" t="s">
        <v>46</v>
      </c>
      <c r="E809" t="s">
        <v>1039</v>
      </c>
      <c r="F809">
        <v>3</v>
      </c>
      <c r="G809" t="s">
        <v>2392</v>
      </c>
      <c r="H809">
        <v>1</v>
      </c>
      <c r="I809" t="s">
        <v>1299</v>
      </c>
      <c r="L809" t="s">
        <v>4090</v>
      </c>
      <c r="N809" t="s">
        <v>4137</v>
      </c>
      <c r="O809" t="s">
        <v>2880</v>
      </c>
      <c r="P809" t="s">
        <v>45</v>
      </c>
      <c r="Q809" t="s">
        <v>46</v>
      </c>
      <c r="R809" t="s">
        <v>2823</v>
      </c>
      <c r="S809" t="s">
        <v>4082</v>
      </c>
      <c r="T809" t="str">
        <f t="shared" si="12"/>
        <v>SK_03_144_5701p57.12</v>
      </c>
      <c r="U809" s="77">
        <f>VLOOKUP(T809,'3. Preventief onderhoud'!$K$7:$U$3003,2,FALSE)</f>
        <v>0</v>
      </c>
    </row>
    <row r="810" spans="1:21" x14ac:dyDescent="0.25">
      <c r="C810" s="120">
        <v>45809</v>
      </c>
      <c r="D810" t="s">
        <v>46</v>
      </c>
      <c r="E810" t="s">
        <v>1039</v>
      </c>
      <c r="F810">
        <v>3</v>
      </c>
      <c r="G810" t="s">
        <v>2393</v>
      </c>
      <c r="H810">
        <v>1</v>
      </c>
      <c r="I810" t="s">
        <v>1299</v>
      </c>
      <c r="L810" t="s">
        <v>4090</v>
      </c>
      <c r="N810" t="s">
        <v>4138</v>
      </c>
      <c r="O810" t="s">
        <v>2880</v>
      </c>
      <c r="P810" t="s">
        <v>45</v>
      </c>
      <c r="Q810" t="s">
        <v>46</v>
      </c>
      <c r="R810" t="s">
        <v>2823</v>
      </c>
      <c r="S810" t="s">
        <v>4082</v>
      </c>
      <c r="T810" t="str">
        <f t="shared" si="12"/>
        <v>SK_03_146_5701p57.12</v>
      </c>
      <c r="U810" s="77">
        <f>VLOOKUP(T810,'3. Preventief onderhoud'!$K$7:$U$3003,2,FALSE)</f>
        <v>0</v>
      </c>
    </row>
    <row r="811" spans="1:21" x14ac:dyDescent="0.25">
      <c r="C811" s="120">
        <v>45809</v>
      </c>
      <c r="D811" t="s">
        <v>46</v>
      </c>
      <c r="E811" t="s">
        <v>1039</v>
      </c>
      <c r="F811">
        <v>3</v>
      </c>
      <c r="G811" t="s">
        <v>2394</v>
      </c>
      <c r="H811">
        <v>1</v>
      </c>
      <c r="I811" t="s">
        <v>1299</v>
      </c>
      <c r="L811" t="s">
        <v>4090</v>
      </c>
      <c r="N811" t="s">
        <v>4139</v>
      </c>
      <c r="O811" t="s">
        <v>2880</v>
      </c>
      <c r="P811" t="s">
        <v>45</v>
      </c>
      <c r="Q811" t="s">
        <v>46</v>
      </c>
      <c r="R811" t="s">
        <v>2823</v>
      </c>
      <c r="S811" t="s">
        <v>4082</v>
      </c>
      <c r="T811" t="str">
        <f t="shared" si="12"/>
        <v>SK_03_270_5701p57.12</v>
      </c>
      <c r="U811" s="77">
        <f>VLOOKUP(T811,'3. Preventief onderhoud'!$K$7:$U$3003,2,FALSE)</f>
        <v>0</v>
      </c>
    </row>
    <row r="812" spans="1:21" x14ac:dyDescent="0.25">
      <c r="A812" t="s">
        <v>86</v>
      </c>
      <c r="C812" s="120">
        <v>45809</v>
      </c>
      <c r="D812" t="s">
        <v>48</v>
      </c>
      <c r="E812" t="s">
        <v>1039</v>
      </c>
      <c r="F812">
        <v>5</v>
      </c>
      <c r="G812" t="s">
        <v>2395</v>
      </c>
      <c r="H812">
        <v>1</v>
      </c>
      <c r="I812" t="s">
        <v>2396</v>
      </c>
      <c r="J812" t="s">
        <v>4140</v>
      </c>
      <c r="N812" t="s">
        <v>3199</v>
      </c>
      <c r="O812" t="s">
        <v>2880</v>
      </c>
      <c r="P812" t="s">
        <v>47</v>
      </c>
      <c r="Q812" t="s">
        <v>48</v>
      </c>
      <c r="R812" t="s">
        <v>2823</v>
      </c>
      <c r="S812" t="s">
        <v>2909</v>
      </c>
      <c r="T812" t="str">
        <f t="shared" si="12"/>
        <v>SK_05232_5715p57.13</v>
      </c>
      <c r="U812" s="77">
        <f>VLOOKUP(T812,'3. Preventief onderhoud'!$K$7:$U$3003,2,FALSE)</f>
        <v>0</v>
      </c>
    </row>
    <row r="813" spans="1:21" x14ac:dyDescent="0.25">
      <c r="A813" t="s">
        <v>86</v>
      </c>
      <c r="C813" s="120">
        <v>45809</v>
      </c>
      <c r="D813" t="s">
        <v>48</v>
      </c>
      <c r="E813" t="s">
        <v>1039</v>
      </c>
      <c r="F813">
        <v>5</v>
      </c>
      <c r="G813" t="s">
        <v>2397</v>
      </c>
      <c r="H813">
        <v>1</v>
      </c>
      <c r="I813" t="s">
        <v>2398</v>
      </c>
      <c r="N813" t="s">
        <v>3211</v>
      </c>
      <c r="O813" t="s">
        <v>2880</v>
      </c>
      <c r="P813" t="s">
        <v>47</v>
      </c>
      <c r="Q813" t="s">
        <v>48</v>
      </c>
      <c r="R813" t="s">
        <v>2823</v>
      </c>
      <c r="S813" t="s">
        <v>2909</v>
      </c>
      <c r="T813" t="str">
        <f t="shared" si="12"/>
        <v>SK_05240_5716p57.13</v>
      </c>
      <c r="U813" s="77">
        <f>VLOOKUP(T813,'3. Preventief onderhoud'!$K$7:$U$3003,2,FALSE)</f>
        <v>0</v>
      </c>
    </row>
    <row r="814" spans="1:21" x14ac:dyDescent="0.25">
      <c r="A814" t="s">
        <v>86</v>
      </c>
      <c r="C814" s="120">
        <v>45809</v>
      </c>
      <c r="D814" t="s">
        <v>48</v>
      </c>
      <c r="E814" t="s">
        <v>1039</v>
      </c>
      <c r="F814">
        <v>6</v>
      </c>
      <c r="G814" t="s">
        <v>2399</v>
      </c>
      <c r="H814">
        <v>1</v>
      </c>
      <c r="I814" t="s">
        <v>2400</v>
      </c>
      <c r="N814" t="s">
        <v>4141</v>
      </c>
      <c r="O814" t="s">
        <v>2880</v>
      </c>
      <c r="P814" t="s">
        <v>47</v>
      </c>
      <c r="Q814" t="s">
        <v>48</v>
      </c>
      <c r="R814" t="s">
        <v>2823</v>
      </c>
      <c r="S814" t="s">
        <v>2909</v>
      </c>
      <c r="T814" t="str">
        <f t="shared" si="12"/>
        <v>SK_06236_5701p57.13</v>
      </c>
      <c r="U814" s="77">
        <f>VLOOKUP(T814,'3. Preventief onderhoud'!$K$7:$U$3003,2,FALSE)</f>
        <v>0</v>
      </c>
    </row>
    <row r="815" spans="1:21" x14ac:dyDescent="0.25">
      <c r="C815" s="120">
        <v>45809</v>
      </c>
      <c r="D815" t="s">
        <v>46</v>
      </c>
      <c r="E815" t="s">
        <v>1099</v>
      </c>
      <c r="F815">
        <v>3</v>
      </c>
      <c r="G815" t="s">
        <v>2403</v>
      </c>
      <c r="H815">
        <v>1</v>
      </c>
      <c r="I815" t="s">
        <v>1299</v>
      </c>
      <c r="L815" t="s">
        <v>4090</v>
      </c>
      <c r="N815" t="s">
        <v>4142</v>
      </c>
      <c r="O815" t="s">
        <v>2880</v>
      </c>
      <c r="P815" t="s">
        <v>45</v>
      </c>
      <c r="Q815" t="s">
        <v>46</v>
      </c>
      <c r="R815" t="s">
        <v>2823</v>
      </c>
      <c r="S815" t="s">
        <v>4082</v>
      </c>
      <c r="T815" t="str">
        <f t="shared" si="12"/>
        <v>SP_03_480_5701p57.12</v>
      </c>
      <c r="U815" s="77">
        <f>VLOOKUP(T815,'3. Preventief onderhoud'!$K$7:$U$3003,2,FALSE)</f>
        <v>0</v>
      </c>
    </row>
    <row r="816" spans="1:21" x14ac:dyDescent="0.25">
      <c r="C816" s="120">
        <v>45809</v>
      </c>
      <c r="D816" t="s">
        <v>46</v>
      </c>
      <c r="E816" t="s">
        <v>1099</v>
      </c>
      <c r="F816">
        <v>3</v>
      </c>
      <c r="G816" t="s">
        <v>2404</v>
      </c>
      <c r="H816">
        <v>1</v>
      </c>
      <c r="I816" t="s">
        <v>1299</v>
      </c>
      <c r="L816" t="s">
        <v>4090</v>
      </c>
      <c r="N816" t="s">
        <v>4143</v>
      </c>
      <c r="O816" t="s">
        <v>2880</v>
      </c>
      <c r="P816" t="s">
        <v>45</v>
      </c>
      <c r="Q816" t="s">
        <v>46</v>
      </c>
      <c r="R816" t="s">
        <v>2823</v>
      </c>
      <c r="S816" t="s">
        <v>4082</v>
      </c>
      <c r="T816" t="str">
        <f t="shared" si="12"/>
        <v>SP_03_481_5701p57.12</v>
      </c>
      <c r="U816" s="77">
        <f>VLOOKUP(T816,'3. Preventief onderhoud'!$K$7:$U$3003,2,FALSE)</f>
        <v>0</v>
      </c>
    </row>
    <row r="817" spans="1:21" x14ac:dyDescent="0.25">
      <c r="C817" s="120">
        <v>45809</v>
      </c>
      <c r="D817" t="s">
        <v>46</v>
      </c>
      <c r="E817" t="s">
        <v>1099</v>
      </c>
      <c r="F817">
        <v>3</v>
      </c>
      <c r="G817" t="s">
        <v>2405</v>
      </c>
      <c r="H817">
        <v>1</v>
      </c>
      <c r="I817" t="s">
        <v>1299</v>
      </c>
      <c r="L817" t="s">
        <v>4090</v>
      </c>
      <c r="N817" t="s">
        <v>4143</v>
      </c>
      <c r="O817" t="s">
        <v>2880</v>
      </c>
      <c r="P817" t="s">
        <v>45</v>
      </c>
      <c r="Q817" t="s">
        <v>46</v>
      </c>
      <c r="R817" t="s">
        <v>2823</v>
      </c>
      <c r="S817" t="s">
        <v>4082</v>
      </c>
      <c r="T817" t="str">
        <f t="shared" si="12"/>
        <v>SP_03_481_5702p57.12</v>
      </c>
      <c r="U817" s="77">
        <f>VLOOKUP(T817,'3. Preventief onderhoud'!$K$7:$U$3003,2,FALSE)</f>
        <v>0</v>
      </c>
    </row>
    <row r="818" spans="1:21" x14ac:dyDescent="0.25">
      <c r="C818" s="120">
        <v>45809</v>
      </c>
      <c r="D818" t="s">
        <v>46</v>
      </c>
      <c r="E818" t="s">
        <v>1099</v>
      </c>
      <c r="F818">
        <v>3</v>
      </c>
      <c r="G818" t="s">
        <v>2406</v>
      </c>
      <c r="H818">
        <v>1</v>
      </c>
      <c r="I818" t="s">
        <v>1299</v>
      </c>
      <c r="L818" t="s">
        <v>4090</v>
      </c>
      <c r="N818" t="s">
        <v>4144</v>
      </c>
      <c r="O818" t="s">
        <v>2880</v>
      </c>
      <c r="P818" t="s">
        <v>45</v>
      </c>
      <c r="Q818" t="s">
        <v>46</v>
      </c>
      <c r="R818" t="s">
        <v>2823</v>
      </c>
      <c r="S818" t="s">
        <v>4082</v>
      </c>
      <c r="T818" t="str">
        <f t="shared" si="12"/>
        <v>SP_03_500_5701p57.12</v>
      </c>
      <c r="U818" s="77">
        <f>VLOOKUP(T818,'3. Preventief onderhoud'!$K$7:$U$3003,2,FALSE)</f>
        <v>0</v>
      </c>
    </row>
    <row r="819" spans="1:21" x14ac:dyDescent="0.25">
      <c r="C819" s="120">
        <v>45809</v>
      </c>
      <c r="D819" t="s">
        <v>46</v>
      </c>
      <c r="E819" t="s">
        <v>1099</v>
      </c>
      <c r="F819">
        <v>3</v>
      </c>
      <c r="G819" t="s">
        <v>2407</v>
      </c>
      <c r="H819">
        <v>1</v>
      </c>
      <c r="I819" t="s">
        <v>1299</v>
      </c>
      <c r="L819" t="s">
        <v>4090</v>
      </c>
      <c r="N819" t="s">
        <v>4145</v>
      </c>
      <c r="O819" t="s">
        <v>2880</v>
      </c>
      <c r="P819" t="s">
        <v>45</v>
      </c>
      <c r="Q819" t="s">
        <v>46</v>
      </c>
      <c r="R819" t="s">
        <v>2823</v>
      </c>
      <c r="S819" t="s">
        <v>4082</v>
      </c>
      <c r="T819" t="str">
        <f t="shared" si="12"/>
        <v>SP_03_511_5701p57.12</v>
      </c>
      <c r="U819" s="77">
        <f>VLOOKUP(T819,'3. Preventief onderhoud'!$K$7:$U$3003,2,FALSE)</f>
        <v>0</v>
      </c>
    </row>
    <row r="820" spans="1:21" x14ac:dyDescent="0.25">
      <c r="C820" s="120">
        <v>45809</v>
      </c>
      <c r="D820" t="s">
        <v>46</v>
      </c>
      <c r="E820" t="s">
        <v>1099</v>
      </c>
      <c r="F820">
        <v>4</v>
      </c>
      <c r="G820" t="s">
        <v>2411</v>
      </c>
      <c r="H820">
        <v>1</v>
      </c>
      <c r="I820" t="s">
        <v>1299</v>
      </c>
      <c r="L820" t="s">
        <v>4090</v>
      </c>
      <c r="N820" t="s">
        <v>4146</v>
      </c>
      <c r="O820" t="s">
        <v>2880</v>
      </c>
      <c r="P820" t="s">
        <v>45</v>
      </c>
      <c r="Q820" t="s">
        <v>46</v>
      </c>
      <c r="R820" t="s">
        <v>2823</v>
      </c>
      <c r="S820" t="s">
        <v>4082</v>
      </c>
      <c r="T820" t="str">
        <f t="shared" si="12"/>
        <v>SP_04_414_5701p57.12</v>
      </c>
      <c r="U820" s="77">
        <f>VLOOKUP(T820,'3. Preventief onderhoud'!$K$7:$U$3003,2,FALSE)</f>
        <v>0</v>
      </c>
    </row>
    <row r="821" spans="1:21" x14ac:dyDescent="0.25">
      <c r="C821" s="120">
        <v>45809</v>
      </c>
      <c r="D821" t="s">
        <v>46</v>
      </c>
      <c r="E821" t="s">
        <v>1099</v>
      </c>
      <c r="F821">
        <v>4</v>
      </c>
      <c r="G821" t="s">
        <v>2412</v>
      </c>
      <c r="H821">
        <v>1</v>
      </c>
      <c r="I821" t="s">
        <v>1299</v>
      </c>
      <c r="L821" t="s">
        <v>4090</v>
      </c>
      <c r="N821" t="s">
        <v>4147</v>
      </c>
      <c r="O821" t="s">
        <v>2880</v>
      </c>
      <c r="P821" t="s">
        <v>45</v>
      </c>
      <c r="Q821" t="s">
        <v>46</v>
      </c>
      <c r="R821" t="s">
        <v>2823</v>
      </c>
      <c r="S821" t="s">
        <v>4082</v>
      </c>
      <c r="T821" t="str">
        <f t="shared" si="12"/>
        <v>SP_04_422_5701p57.12</v>
      </c>
      <c r="U821" s="77">
        <f>VLOOKUP(T821,'3. Preventief onderhoud'!$K$7:$U$3003,2,FALSE)</f>
        <v>0</v>
      </c>
    </row>
    <row r="822" spans="1:21" x14ac:dyDescent="0.25">
      <c r="C822" s="120">
        <v>45809</v>
      </c>
      <c r="D822" t="s">
        <v>46</v>
      </c>
      <c r="E822" t="s">
        <v>1099</v>
      </c>
      <c r="F822">
        <v>4</v>
      </c>
      <c r="G822" t="s">
        <v>2413</v>
      </c>
      <c r="H822">
        <v>1</v>
      </c>
      <c r="I822" t="s">
        <v>1299</v>
      </c>
      <c r="L822" t="s">
        <v>4090</v>
      </c>
      <c r="N822" t="s">
        <v>4148</v>
      </c>
      <c r="O822" t="s">
        <v>2880</v>
      </c>
      <c r="P822" t="s">
        <v>45</v>
      </c>
      <c r="Q822" t="s">
        <v>46</v>
      </c>
      <c r="R822" t="s">
        <v>2823</v>
      </c>
      <c r="S822" t="s">
        <v>4082</v>
      </c>
      <c r="T822" t="str">
        <f t="shared" si="12"/>
        <v>SP_04_502_5701p57.12</v>
      </c>
      <c r="U822" s="77">
        <f>VLOOKUP(T822,'3. Preventief onderhoud'!$K$7:$U$3003,2,FALSE)</f>
        <v>0</v>
      </c>
    </row>
    <row r="823" spans="1:21" x14ac:dyDescent="0.25">
      <c r="C823" s="120">
        <v>45809</v>
      </c>
      <c r="D823" t="s">
        <v>46</v>
      </c>
      <c r="E823" t="s">
        <v>1099</v>
      </c>
      <c r="F823">
        <v>4</v>
      </c>
      <c r="G823" t="s">
        <v>2414</v>
      </c>
      <c r="H823">
        <v>1</v>
      </c>
      <c r="I823" t="s">
        <v>1299</v>
      </c>
      <c r="L823" t="s">
        <v>4090</v>
      </c>
      <c r="N823" t="s">
        <v>4149</v>
      </c>
      <c r="O823" t="s">
        <v>2880</v>
      </c>
      <c r="P823" t="s">
        <v>45</v>
      </c>
      <c r="Q823" t="s">
        <v>46</v>
      </c>
      <c r="R823" t="s">
        <v>2823</v>
      </c>
      <c r="S823" t="s">
        <v>4082</v>
      </c>
      <c r="T823" t="str">
        <f t="shared" si="12"/>
        <v>SP_04_512_5701p57.12</v>
      </c>
      <c r="U823" s="77">
        <f>VLOOKUP(T823,'3. Preventief onderhoud'!$K$7:$U$3003,2,FALSE)</f>
        <v>0</v>
      </c>
    </row>
    <row r="824" spans="1:21" x14ac:dyDescent="0.25">
      <c r="C824" s="120">
        <v>45809</v>
      </c>
      <c r="D824" t="s">
        <v>46</v>
      </c>
      <c r="E824" t="s">
        <v>1099</v>
      </c>
      <c r="F824">
        <v>4</v>
      </c>
      <c r="G824" t="s">
        <v>2415</v>
      </c>
      <c r="H824">
        <v>1</v>
      </c>
      <c r="I824" t="s">
        <v>1299</v>
      </c>
      <c r="L824" t="s">
        <v>4090</v>
      </c>
      <c r="N824" t="s">
        <v>4150</v>
      </c>
      <c r="O824" t="s">
        <v>2880</v>
      </c>
      <c r="P824" t="s">
        <v>45</v>
      </c>
      <c r="Q824" t="s">
        <v>46</v>
      </c>
      <c r="R824" t="s">
        <v>2823</v>
      </c>
      <c r="S824" t="s">
        <v>4082</v>
      </c>
      <c r="T824" t="str">
        <f t="shared" si="12"/>
        <v>SP_04_538_5701p57.12</v>
      </c>
      <c r="U824" s="77">
        <f>VLOOKUP(T824,'3. Preventief onderhoud'!$K$7:$U$3003,2,FALSE)</f>
        <v>0</v>
      </c>
    </row>
    <row r="825" spans="1:21" x14ac:dyDescent="0.25">
      <c r="A825" t="s">
        <v>106</v>
      </c>
      <c r="C825" s="120">
        <v>45810</v>
      </c>
      <c r="D825" t="s">
        <v>46</v>
      </c>
      <c r="E825" t="s">
        <v>666</v>
      </c>
      <c r="F825">
        <v>4</v>
      </c>
      <c r="G825" t="s">
        <v>1653</v>
      </c>
      <c r="H825">
        <v>1</v>
      </c>
      <c r="I825" t="s">
        <v>1133</v>
      </c>
      <c r="L825" t="s">
        <v>2890</v>
      </c>
      <c r="N825" t="s">
        <v>3113</v>
      </c>
      <c r="O825" t="s">
        <v>2887</v>
      </c>
      <c r="P825" t="s">
        <v>45</v>
      </c>
      <c r="Q825" t="s">
        <v>46</v>
      </c>
      <c r="R825" t="s">
        <v>2823</v>
      </c>
      <c r="T825" t="str">
        <f t="shared" si="12"/>
        <v>NB_04_47_5771p57.12</v>
      </c>
      <c r="U825" s="77">
        <f>VLOOKUP(T825,'3. Preventief onderhoud'!$K$7:$U$3003,2,FALSE)</f>
        <v>0</v>
      </c>
    </row>
    <row r="826" spans="1:21" x14ac:dyDescent="0.25">
      <c r="A826" t="s">
        <v>106</v>
      </c>
      <c r="C826" s="120">
        <v>45810</v>
      </c>
      <c r="D826" t="s">
        <v>46</v>
      </c>
      <c r="E826" t="s">
        <v>666</v>
      </c>
      <c r="F826">
        <v>4</v>
      </c>
      <c r="G826" t="s">
        <v>1654</v>
      </c>
      <c r="H826">
        <v>1</v>
      </c>
      <c r="I826" t="s">
        <v>1133</v>
      </c>
      <c r="L826" t="s">
        <v>2890</v>
      </c>
      <c r="N826" t="s">
        <v>3113</v>
      </c>
      <c r="O826" t="s">
        <v>2887</v>
      </c>
      <c r="P826" t="s">
        <v>45</v>
      </c>
      <c r="Q826" t="s">
        <v>46</v>
      </c>
      <c r="R826" t="s">
        <v>2823</v>
      </c>
      <c r="T826" t="str">
        <f t="shared" si="12"/>
        <v>NB_04_47_5772p57.12</v>
      </c>
      <c r="U826" s="77">
        <f>VLOOKUP(T826,'3. Preventief onderhoud'!$K$7:$U$3003,2,FALSE)</f>
        <v>0</v>
      </c>
    </row>
    <row r="827" spans="1:21" x14ac:dyDescent="0.25">
      <c r="A827" t="s">
        <v>106</v>
      </c>
      <c r="C827" s="120">
        <v>45810</v>
      </c>
      <c r="D827" t="s">
        <v>46</v>
      </c>
      <c r="E827" t="s">
        <v>666</v>
      </c>
      <c r="F827">
        <v>4</v>
      </c>
      <c r="G827" t="s">
        <v>1655</v>
      </c>
      <c r="H827">
        <v>1</v>
      </c>
      <c r="I827" t="s">
        <v>1133</v>
      </c>
      <c r="L827" t="s">
        <v>2890</v>
      </c>
      <c r="N827" t="s">
        <v>3113</v>
      </c>
      <c r="O827" t="s">
        <v>2887</v>
      </c>
      <c r="P827" t="s">
        <v>45</v>
      </c>
      <c r="Q827" t="s">
        <v>46</v>
      </c>
      <c r="R827" t="s">
        <v>2823</v>
      </c>
      <c r="T827" t="str">
        <f t="shared" si="12"/>
        <v>NB_04_47_5773p57.12</v>
      </c>
      <c r="U827" s="77">
        <f>VLOOKUP(T827,'3. Preventief onderhoud'!$K$7:$U$3003,2,FALSE)</f>
        <v>0</v>
      </c>
    </row>
    <row r="828" spans="1:21" x14ac:dyDescent="0.25">
      <c r="A828" t="s">
        <v>106</v>
      </c>
      <c r="C828" s="120">
        <v>45810</v>
      </c>
      <c r="D828" t="s">
        <v>46</v>
      </c>
      <c r="E828" t="s">
        <v>666</v>
      </c>
      <c r="F828">
        <v>4</v>
      </c>
      <c r="G828" t="s">
        <v>1656</v>
      </c>
      <c r="H828">
        <v>1</v>
      </c>
      <c r="I828" t="s">
        <v>1133</v>
      </c>
      <c r="L828" t="s">
        <v>2890</v>
      </c>
      <c r="N828" t="s">
        <v>3113</v>
      </c>
      <c r="O828" t="s">
        <v>2887</v>
      </c>
      <c r="P828" t="s">
        <v>45</v>
      </c>
      <c r="Q828" t="s">
        <v>46</v>
      </c>
      <c r="R828" t="s">
        <v>2823</v>
      </c>
      <c r="T828" t="str">
        <f t="shared" si="12"/>
        <v>NB_04_47_5774p57.12</v>
      </c>
      <c r="U828" s="77">
        <f>VLOOKUP(T828,'3. Preventief onderhoud'!$K$7:$U$3003,2,FALSE)</f>
        <v>0</v>
      </c>
    </row>
    <row r="829" spans="1:21" x14ac:dyDescent="0.25">
      <c r="A829" t="s">
        <v>106</v>
      </c>
      <c r="C829" s="120">
        <v>45824</v>
      </c>
      <c r="D829" t="s">
        <v>1139</v>
      </c>
      <c r="E829" t="s">
        <v>288</v>
      </c>
      <c r="F829">
        <v>0</v>
      </c>
      <c r="G829" t="s">
        <v>1367</v>
      </c>
      <c r="H829">
        <v>24</v>
      </c>
      <c r="I829" t="s">
        <v>1368</v>
      </c>
      <c r="O829" t="s">
        <v>2830</v>
      </c>
      <c r="P829" t="s">
        <v>39</v>
      </c>
      <c r="Q829" t="s">
        <v>1139</v>
      </c>
      <c r="R829" t="s">
        <v>2823</v>
      </c>
      <c r="S829" t="s">
        <v>2969</v>
      </c>
      <c r="T829" t="str">
        <f t="shared" si="12"/>
        <v>CE_00XXX_5701p57.08</v>
      </c>
      <c r="U829" s="77">
        <f>VLOOKUP(T829,'3. Preventief onderhoud'!$K$7:$U$3003,2,FALSE)</f>
        <v>0</v>
      </c>
    </row>
    <row r="830" spans="1:21" x14ac:dyDescent="0.25">
      <c r="A830" t="s">
        <v>106</v>
      </c>
      <c r="C830" s="120">
        <v>45838</v>
      </c>
      <c r="D830" t="s">
        <v>1139</v>
      </c>
      <c r="E830" t="s">
        <v>288</v>
      </c>
      <c r="F830">
        <v>0</v>
      </c>
      <c r="G830" t="s">
        <v>1367</v>
      </c>
      <c r="H830">
        <v>24</v>
      </c>
      <c r="I830" t="s">
        <v>1368</v>
      </c>
      <c r="O830" t="s">
        <v>2830</v>
      </c>
      <c r="P830" t="s">
        <v>39</v>
      </c>
      <c r="Q830" t="s">
        <v>1139</v>
      </c>
      <c r="R830" t="s">
        <v>2823</v>
      </c>
      <c r="S830" t="s">
        <v>2969</v>
      </c>
      <c r="T830" t="str">
        <f t="shared" si="12"/>
        <v>CE_00XXX_5701p57.08</v>
      </c>
      <c r="U830" s="77">
        <f>VLOOKUP(T830,'3. Preventief onderhoud'!$K$7:$U$3003,2,FALSE)</f>
        <v>0</v>
      </c>
    </row>
    <row r="831" spans="1:21" x14ac:dyDescent="0.25">
      <c r="A831" t="s">
        <v>86</v>
      </c>
      <c r="B831" t="s">
        <v>2817</v>
      </c>
      <c r="C831" s="120">
        <v>45839</v>
      </c>
      <c r="D831" t="s">
        <v>58</v>
      </c>
      <c r="E831" t="s">
        <v>87</v>
      </c>
      <c r="F831" t="s">
        <v>88</v>
      </c>
      <c r="G831" t="s">
        <v>89</v>
      </c>
      <c r="H831">
        <v>1</v>
      </c>
      <c r="I831" t="s">
        <v>90</v>
      </c>
      <c r="J831" t="s">
        <v>2818</v>
      </c>
      <c r="K831" t="s">
        <v>2819</v>
      </c>
      <c r="L831" t="s">
        <v>2820</v>
      </c>
      <c r="M831" t="s">
        <v>2821</v>
      </c>
      <c r="O831" t="s">
        <v>2822</v>
      </c>
      <c r="P831" t="s">
        <v>57</v>
      </c>
      <c r="Q831" t="s">
        <v>58</v>
      </c>
      <c r="R831" t="s">
        <v>2823</v>
      </c>
      <c r="S831" t="s">
        <v>2824</v>
      </c>
      <c r="T831" t="str">
        <f t="shared" si="12"/>
        <v>AD_DXXX_5701p57.20</v>
      </c>
      <c r="U831" s="77">
        <f>VLOOKUP(T831,'3. Preventief onderhoud'!$K$7:$U$3003,2,FALSE)</f>
        <v>0</v>
      </c>
    </row>
    <row r="832" spans="1:21" x14ac:dyDescent="0.25">
      <c r="A832" t="s">
        <v>86</v>
      </c>
      <c r="B832" t="s">
        <v>2825</v>
      </c>
      <c r="C832" s="120">
        <v>45839</v>
      </c>
      <c r="D832" t="s">
        <v>58</v>
      </c>
      <c r="E832" t="s">
        <v>87</v>
      </c>
      <c r="F832" t="s">
        <v>88</v>
      </c>
      <c r="G832" t="s">
        <v>93</v>
      </c>
      <c r="H832">
        <v>1</v>
      </c>
      <c r="I832" t="s">
        <v>94</v>
      </c>
      <c r="J832" t="s">
        <v>2826</v>
      </c>
      <c r="K832" t="s">
        <v>2827</v>
      </c>
      <c r="L832" t="s">
        <v>2820</v>
      </c>
      <c r="M832" t="s">
        <v>2821</v>
      </c>
      <c r="O832" t="s">
        <v>2822</v>
      </c>
      <c r="P832" t="s">
        <v>57</v>
      </c>
      <c r="Q832" t="s">
        <v>58</v>
      </c>
      <c r="R832" t="s">
        <v>2823</v>
      </c>
      <c r="S832" t="s">
        <v>2824</v>
      </c>
      <c r="T832" t="str">
        <f t="shared" si="12"/>
        <v>AD_DXXX_5702p57.20</v>
      </c>
      <c r="U832" s="77">
        <f>VLOOKUP(T832,'3. Preventief onderhoud'!$K$7:$U$3003,2,FALSE)</f>
        <v>0</v>
      </c>
    </row>
    <row r="833" spans="1:21" x14ac:dyDescent="0.25">
      <c r="C833" s="120">
        <v>45839</v>
      </c>
      <c r="D833" t="s">
        <v>65</v>
      </c>
      <c r="E833" t="s">
        <v>235</v>
      </c>
      <c r="F833">
        <v>0</v>
      </c>
      <c r="G833" t="s">
        <v>1274</v>
      </c>
      <c r="H833">
        <v>1</v>
      </c>
      <c r="I833" t="s">
        <v>1275</v>
      </c>
      <c r="L833" t="s">
        <v>4151</v>
      </c>
      <c r="N833" t="s">
        <v>4152</v>
      </c>
      <c r="O833" t="s">
        <v>2822</v>
      </c>
      <c r="P833" t="s">
        <v>64</v>
      </c>
      <c r="Q833" t="s">
        <v>65</v>
      </c>
      <c r="R833" t="s">
        <v>2823</v>
      </c>
      <c r="S833" t="s">
        <v>4082</v>
      </c>
      <c r="T833" t="str">
        <f t="shared" si="12"/>
        <v>CA_00_15_5701p57.53</v>
      </c>
      <c r="U833" s="77">
        <f>VLOOKUP(T833,'3. Preventief onderhoud'!$K$7:$U$3003,2,FALSE)</f>
        <v>0</v>
      </c>
    </row>
    <row r="834" spans="1:21" x14ac:dyDescent="0.25">
      <c r="A834" t="s">
        <v>95</v>
      </c>
      <c r="C834" s="120">
        <v>45839</v>
      </c>
      <c r="D834" t="s">
        <v>63</v>
      </c>
      <c r="E834" t="s">
        <v>259</v>
      </c>
      <c r="F834" t="s">
        <v>88</v>
      </c>
      <c r="G834" t="s">
        <v>1343</v>
      </c>
      <c r="H834">
        <v>2</v>
      </c>
      <c r="I834" t="s">
        <v>1344</v>
      </c>
      <c r="L834" t="s">
        <v>4153</v>
      </c>
      <c r="O834" t="s">
        <v>2822</v>
      </c>
      <c r="P834" t="s">
        <v>62</v>
      </c>
      <c r="Q834" t="s">
        <v>63</v>
      </c>
      <c r="R834" t="s">
        <v>2823</v>
      </c>
      <c r="S834" t="s">
        <v>2865</v>
      </c>
      <c r="T834" t="str">
        <f t="shared" si="12"/>
        <v>CB_D__XX_5702p57.22</v>
      </c>
      <c r="U834" s="77">
        <f>VLOOKUP(T834,'3. Preventief onderhoud'!$K$7:$U$3003,2,FALSE)</f>
        <v>0</v>
      </c>
    </row>
    <row r="835" spans="1:21" x14ac:dyDescent="0.25">
      <c r="A835" t="s">
        <v>95</v>
      </c>
      <c r="B835" t="s">
        <v>4154</v>
      </c>
      <c r="C835" s="120">
        <v>45839</v>
      </c>
      <c r="D835" t="s">
        <v>63</v>
      </c>
      <c r="E835" t="s">
        <v>259</v>
      </c>
      <c r="F835" t="s">
        <v>88</v>
      </c>
      <c r="G835" t="s">
        <v>1345</v>
      </c>
      <c r="H835">
        <v>1</v>
      </c>
      <c r="I835" t="s">
        <v>1346</v>
      </c>
      <c r="J835" t="s">
        <v>4155</v>
      </c>
      <c r="L835" t="s">
        <v>3124</v>
      </c>
      <c r="O835" t="s">
        <v>2822</v>
      </c>
      <c r="P835" t="s">
        <v>62</v>
      </c>
      <c r="Q835" t="s">
        <v>63</v>
      </c>
      <c r="R835" t="s">
        <v>2823</v>
      </c>
      <c r="S835" t="s">
        <v>2865</v>
      </c>
      <c r="T835" t="str">
        <f t="shared" si="12"/>
        <v>CB_D__XX_5703p57.22</v>
      </c>
      <c r="U835" s="77">
        <f>VLOOKUP(T835,'3. Preventief onderhoud'!$K$7:$U$3003,2,FALSE)</f>
        <v>0</v>
      </c>
    </row>
    <row r="836" spans="1:21" x14ac:dyDescent="0.25">
      <c r="A836" t="s">
        <v>95</v>
      </c>
      <c r="B836" t="s">
        <v>4154</v>
      </c>
      <c r="C836" s="120">
        <v>45839</v>
      </c>
      <c r="D836" t="s">
        <v>63</v>
      </c>
      <c r="E836" t="s">
        <v>259</v>
      </c>
      <c r="F836" t="s">
        <v>88</v>
      </c>
      <c r="G836" t="s">
        <v>1348</v>
      </c>
      <c r="H836">
        <v>1</v>
      </c>
      <c r="I836" t="s">
        <v>1346</v>
      </c>
      <c r="J836" t="s">
        <v>4156</v>
      </c>
      <c r="L836" t="s">
        <v>3124</v>
      </c>
      <c r="O836" t="s">
        <v>2822</v>
      </c>
      <c r="P836" t="s">
        <v>62</v>
      </c>
      <c r="Q836" t="s">
        <v>63</v>
      </c>
      <c r="R836" t="s">
        <v>2823</v>
      </c>
      <c r="S836" t="s">
        <v>2865</v>
      </c>
      <c r="T836" t="str">
        <f t="shared" si="12"/>
        <v>CB_D__XX_5704p57.22</v>
      </c>
      <c r="U836" s="77">
        <f>VLOOKUP(T836,'3. Preventief onderhoud'!$K$7:$U$3003,2,FALSE)</f>
        <v>0</v>
      </c>
    </row>
    <row r="837" spans="1:21" x14ac:dyDescent="0.25">
      <c r="A837" t="s">
        <v>95</v>
      </c>
      <c r="B837" t="s">
        <v>4154</v>
      </c>
      <c r="C837" s="120">
        <v>45839</v>
      </c>
      <c r="D837" t="s">
        <v>63</v>
      </c>
      <c r="E837" t="s">
        <v>259</v>
      </c>
      <c r="F837" t="s">
        <v>88</v>
      </c>
      <c r="G837" t="s">
        <v>1349</v>
      </c>
      <c r="H837">
        <v>1</v>
      </c>
      <c r="I837" t="s">
        <v>1346</v>
      </c>
      <c r="J837" t="s">
        <v>4157</v>
      </c>
      <c r="L837" t="s">
        <v>3124</v>
      </c>
      <c r="O837" t="s">
        <v>2822</v>
      </c>
      <c r="P837" t="s">
        <v>62</v>
      </c>
      <c r="Q837" t="s">
        <v>63</v>
      </c>
      <c r="R837" t="s">
        <v>2823</v>
      </c>
      <c r="S837" t="s">
        <v>2865</v>
      </c>
      <c r="T837" t="str">
        <f t="shared" si="12"/>
        <v>CB_D__XX_5705p57.22</v>
      </c>
      <c r="U837" s="77">
        <f>VLOOKUP(T837,'3. Preventief onderhoud'!$K$7:$U$3003,2,FALSE)</f>
        <v>0</v>
      </c>
    </row>
    <row r="838" spans="1:21" x14ac:dyDescent="0.25">
      <c r="A838" t="s">
        <v>95</v>
      </c>
      <c r="B838" t="s">
        <v>2833</v>
      </c>
      <c r="C838" s="120">
        <v>45839</v>
      </c>
      <c r="D838" t="s">
        <v>58</v>
      </c>
      <c r="E838" t="s">
        <v>278</v>
      </c>
      <c r="F838">
        <v>2</v>
      </c>
      <c r="G838" t="s">
        <v>279</v>
      </c>
      <c r="H838">
        <v>1</v>
      </c>
      <c r="I838" t="s">
        <v>280</v>
      </c>
      <c r="J838" t="s">
        <v>2834</v>
      </c>
      <c r="K838" t="s">
        <v>2835</v>
      </c>
      <c r="L838" t="s">
        <v>2836</v>
      </c>
      <c r="M838" t="s">
        <v>2837</v>
      </c>
      <c r="N838" t="s">
        <v>2838</v>
      </c>
      <c r="O838" t="s">
        <v>2830</v>
      </c>
      <c r="P838" t="s">
        <v>57</v>
      </c>
      <c r="Q838" t="s">
        <v>58</v>
      </c>
      <c r="R838" t="s">
        <v>2823</v>
      </c>
      <c r="S838" t="s">
        <v>2832</v>
      </c>
      <c r="T838" t="str">
        <f t="shared" ref="T838:T901" si="13">CONCATENATE(G838,P838)</f>
        <v>CD_02200_5704p57.20</v>
      </c>
      <c r="U838" s="77">
        <f>VLOOKUP(T838,'3. Preventief onderhoud'!$K$7:$U$3003,2,FALSE)</f>
        <v>0</v>
      </c>
    </row>
    <row r="839" spans="1:21" x14ac:dyDescent="0.25">
      <c r="A839" t="s">
        <v>95</v>
      </c>
      <c r="B839" t="s">
        <v>2839</v>
      </c>
      <c r="C839" s="120">
        <v>45839</v>
      </c>
      <c r="D839" t="s">
        <v>58</v>
      </c>
      <c r="E839" t="s">
        <v>278</v>
      </c>
      <c r="F839">
        <v>2</v>
      </c>
      <c r="G839" t="s">
        <v>282</v>
      </c>
      <c r="H839">
        <v>1</v>
      </c>
      <c r="I839" t="s">
        <v>283</v>
      </c>
      <c r="J839" t="s">
        <v>2840</v>
      </c>
      <c r="K839" t="s">
        <v>2841</v>
      </c>
      <c r="L839" t="s">
        <v>2836</v>
      </c>
      <c r="M839" t="s">
        <v>2842</v>
      </c>
      <c r="N839" t="s">
        <v>2831</v>
      </c>
      <c r="O839" t="s">
        <v>2830</v>
      </c>
      <c r="P839" t="s">
        <v>57</v>
      </c>
      <c r="Q839" t="s">
        <v>58</v>
      </c>
      <c r="R839" t="s">
        <v>2823</v>
      </c>
      <c r="S839" t="s">
        <v>2832</v>
      </c>
      <c r="T839" t="str">
        <f t="shared" si="13"/>
        <v>CD_02226_5702p57.20</v>
      </c>
      <c r="U839" s="77">
        <f>VLOOKUP(T839,'3. Preventief onderhoud'!$K$7:$U$3003,2,FALSE)</f>
        <v>0</v>
      </c>
    </row>
    <row r="840" spans="1:21" x14ac:dyDescent="0.25">
      <c r="A840" t="s">
        <v>95</v>
      </c>
      <c r="B840" t="s">
        <v>2843</v>
      </c>
      <c r="C840" s="120">
        <v>45839</v>
      </c>
      <c r="D840" t="s">
        <v>58</v>
      </c>
      <c r="E840" t="s">
        <v>278</v>
      </c>
      <c r="F840">
        <v>2</v>
      </c>
      <c r="G840" t="s">
        <v>285</v>
      </c>
      <c r="H840">
        <v>1</v>
      </c>
      <c r="I840" t="s">
        <v>286</v>
      </c>
      <c r="J840" t="s">
        <v>2844</v>
      </c>
      <c r="K840" t="s">
        <v>2845</v>
      </c>
      <c r="L840" t="s">
        <v>2836</v>
      </c>
      <c r="M840" t="s">
        <v>2842</v>
      </c>
      <c r="N840" t="s">
        <v>2831</v>
      </c>
      <c r="O840" t="s">
        <v>2830</v>
      </c>
      <c r="P840" t="s">
        <v>57</v>
      </c>
      <c r="Q840" t="s">
        <v>58</v>
      </c>
      <c r="R840" t="s">
        <v>2823</v>
      </c>
      <c r="S840" t="s">
        <v>2832</v>
      </c>
      <c r="T840" t="str">
        <f t="shared" si="13"/>
        <v>CD_02226_5703p57.20</v>
      </c>
      <c r="U840" s="77">
        <f>VLOOKUP(T840,'3. Preventief onderhoud'!$K$7:$U$3003,2,FALSE)</f>
        <v>0</v>
      </c>
    </row>
    <row r="841" spans="1:21" x14ac:dyDescent="0.25">
      <c r="A841" t="s">
        <v>112</v>
      </c>
      <c r="C841" s="120">
        <v>45839</v>
      </c>
      <c r="D841" t="s">
        <v>44</v>
      </c>
      <c r="E841" t="s">
        <v>288</v>
      </c>
      <c r="F841">
        <v>1</v>
      </c>
      <c r="G841" t="s">
        <v>1371</v>
      </c>
      <c r="H841">
        <v>4</v>
      </c>
      <c r="I841" t="s">
        <v>1372</v>
      </c>
      <c r="L841" t="s">
        <v>2836</v>
      </c>
      <c r="O841" t="s">
        <v>2830</v>
      </c>
      <c r="P841" t="s">
        <v>43</v>
      </c>
      <c r="Q841" t="s">
        <v>44</v>
      </c>
      <c r="R841" t="s">
        <v>2823</v>
      </c>
      <c r="T841" t="str">
        <f t="shared" si="13"/>
        <v>CE_01XXX_5702p57.11</v>
      </c>
      <c r="U841" s="77">
        <f>VLOOKUP(T841,'3. Preventief onderhoud'!$K$7:$U$3003,2,FALSE)</f>
        <v>0</v>
      </c>
    </row>
    <row r="842" spans="1:21" x14ac:dyDescent="0.25">
      <c r="C842" s="120">
        <v>45839</v>
      </c>
      <c r="D842" t="s">
        <v>63</v>
      </c>
      <c r="E842" t="s">
        <v>575</v>
      </c>
      <c r="F842">
        <v>0</v>
      </c>
      <c r="G842" t="s">
        <v>1440</v>
      </c>
      <c r="H842">
        <v>1</v>
      </c>
      <c r="I842" t="s">
        <v>1441</v>
      </c>
      <c r="K842" t="s">
        <v>4158</v>
      </c>
      <c r="L842" t="s">
        <v>4159</v>
      </c>
      <c r="M842" t="s">
        <v>3468</v>
      </c>
      <c r="N842" t="s">
        <v>4160</v>
      </c>
      <c r="O842" t="s">
        <v>2830</v>
      </c>
      <c r="P842" t="s">
        <v>62</v>
      </c>
      <c r="Q842" t="s">
        <v>63</v>
      </c>
      <c r="R842" t="s">
        <v>2823</v>
      </c>
      <c r="T842" t="str">
        <f t="shared" si="13"/>
        <v>EG_00_01_5702p57.22</v>
      </c>
      <c r="U842" s="77">
        <f>VLOOKUP(T842,'3. Preventief onderhoud'!$K$7:$U$3003,2,FALSE)</f>
        <v>0</v>
      </c>
    </row>
    <row r="843" spans="1:21" x14ac:dyDescent="0.25">
      <c r="B843" t="s">
        <v>4161</v>
      </c>
      <c r="C843" s="120">
        <v>45839</v>
      </c>
      <c r="D843" t="s">
        <v>63</v>
      </c>
      <c r="E843" t="s">
        <v>575</v>
      </c>
      <c r="F843">
        <v>0</v>
      </c>
      <c r="G843" t="s">
        <v>1442</v>
      </c>
      <c r="H843">
        <v>1</v>
      </c>
      <c r="I843" t="s">
        <v>1443</v>
      </c>
      <c r="J843" t="s">
        <v>4162</v>
      </c>
      <c r="K843" t="s">
        <v>4163</v>
      </c>
      <c r="L843" t="s">
        <v>4159</v>
      </c>
      <c r="M843" t="s">
        <v>4164</v>
      </c>
      <c r="N843" t="s">
        <v>4165</v>
      </c>
      <c r="O843" t="s">
        <v>2830</v>
      </c>
      <c r="P843" t="s">
        <v>62</v>
      </c>
      <c r="Q843" t="s">
        <v>63</v>
      </c>
      <c r="R843" t="s">
        <v>2823</v>
      </c>
      <c r="T843" t="str">
        <f t="shared" si="13"/>
        <v>EG_00_02_5702p57.22</v>
      </c>
      <c r="U843" s="77">
        <f>VLOOKUP(T843,'3. Preventief onderhoud'!$K$7:$U$3003,2,FALSE)</f>
        <v>0</v>
      </c>
    </row>
    <row r="844" spans="1:21" x14ac:dyDescent="0.25">
      <c r="B844" t="s">
        <v>4166</v>
      </c>
      <c r="C844" s="120">
        <v>45839</v>
      </c>
      <c r="D844" t="s">
        <v>63</v>
      </c>
      <c r="E844" t="s">
        <v>575</v>
      </c>
      <c r="F844">
        <v>0</v>
      </c>
      <c r="G844" t="s">
        <v>1444</v>
      </c>
      <c r="H844">
        <v>1</v>
      </c>
      <c r="I844" t="s">
        <v>1445</v>
      </c>
      <c r="J844" t="s">
        <v>4167</v>
      </c>
      <c r="K844" t="s">
        <v>4168</v>
      </c>
      <c r="L844" t="s">
        <v>4159</v>
      </c>
      <c r="M844" t="s">
        <v>4164</v>
      </c>
      <c r="N844" t="s">
        <v>4165</v>
      </c>
      <c r="O844" t="s">
        <v>2830</v>
      </c>
      <c r="P844" t="s">
        <v>62</v>
      </c>
      <c r="Q844" t="s">
        <v>63</v>
      </c>
      <c r="R844" t="s">
        <v>2823</v>
      </c>
      <c r="T844" t="str">
        <f t="shared" si="13"/>
        <v>EG_00_02_5703p57.22</v>
      </c>
      <c r="U844" s="77">
        <f>VLOOKUP(T844,'3. Preventief onderhoud'!$K$7:$U$3003,2,FALSE)</f>
        <v>0</v>
      </c>
    </row>
    <row r="845" spans="1:21" x14ac:dyDescent="0.25">
      <c r="C845" s="120">
        <v>45839</v>
      </c>
      <c r="D845" t="s">
        <v>44</v>
      </c>
      <c r="E845" t="s">
        <v>575</v>
      </c>
      <c r="F845">
        <v>0</v>
      </c>
      <c r="G845" t="s">
        <v>1453</v>
      </c>
      <c r="H845">
        <v>3</v>
      </c>
      <c r="I845" t="s">
        <v>1454</v>
      </c>
      <c r="L845" t="s">
        <v>2856</v>
      </c>
      <c r="N845" t="s">
        <v>2857</v>
      </c>
      <c r="O845" t="s">
        <v>2830</v>
      </c>
      <c r="P845" t="s">
        <v>43</v>
      </c>
      <c r="Q845" t="s">
        <v>44</v>
      </c>
      <c r="R845" t="s">
        <v>2823</v>
      </c>
      <c r="T845" t="str">
        <f t="shared" si="13"/>
        <v>EG_00_14_5701p57.11</v>
      </c>
      <c r="U845" s="77">
        <f>VLOOKUP(T845,'3. Preventief onderhoud'!$K$7:$U$3003,2,FALSE)</f>
        <v>0</v>
      </c>
    </row>
    <row r="846" spans="1:21" x14ac:dyDescent="0.25">
      <c r="C846" s="120">
        <v>45839</v>
      </c>
      <c r="D846" t="s">
        <v>44</v>
      </c>
      <c r="E846" t="s">
        <v>575</v>
      </c>
      <c r="F846">
        <v>0</v>
      </c>
      <c r="G846" t="s">
        <v>1455</v>
      </c>
      <c r="H846">
        <v>2</v>
      </c>
      <c r="I846" t="s">
        <v>1454</v>
      </c>
      <c r="L846" t="s">
        <v>2856</v>
      </c>
      <c r="N846" t="s">
        <v>2857</v>
      </c>
      <c r="O846" t="s">
        <v>2830</v>
      </c>
      <c r="P846" t="s">
        <v>43</v>
      </c>
      <c r="Q846" t="s">
        <v>44</v>
      </c>
      <c r="R846" t="s">
        <v>2823</v>
      </c>
      <c r="T846" t="str">
        <f t="shared" si="13"/>
        <v>EG_00_14_5703p57.11</v>
      </c>
      <c r="U846" s="77">
        <f>VLOOKUP(T846,'3. Preventief onderhoud'!$K$7:$U$3003,2,FALSE)</f>
        <v>0</v>
      </c>
    </row>
    <row r="847" spans="1:21" x14ac:dyDescent="0.25">
      <c r="B847" t="s">
        <v>4169</v>
      </c>
      <c r="C847" s="120">
        <v>45839</v>
      </c>
      <c r="D847" t="s">
        <v>63</v>
      </c>
      <c r="E847" t="s">
        <v>575</v>
      </c>
      <c r="F847">
        <v>0</v>
      </c>
      <c r="G847" t="s">
        <v>1472</v>
      </c>
      <c r="H847">
        <v>1</v>
      </c>
      <c r="I847" t="s">
        <v>1473</v>
      </c>
      <c r="K847" t="s">
        <v>4170</v>
      </c>
      <c r="L847" t="s">
        <v>4159</v>
      </c>
      <c r="M847" t="s">
        <v>3468</v>
      </c>
      <c r="N847" t="s">
        <v>4171</v>
      </c>
      <c r="O847" t="s">
        <v>2830</v>
      </c>
      <c r="P847" t="s">
        <v>62</v>
      </c>
      <c r="Q847" t="s">
        <v>63</v>
      </c>
      <c r="R847" t="s">
        <v>2823</v>
      </c>
      <c r="T847" t="str">
        <f t="shared" si="13"/>
        <v>EG_00_19_5701p57.22</v>
      </c>
      <c r="U847" s="77">
        <f>VLOOKUP(T847,'3. Preventief onderhoud'!$K$7:$U$3003,2,FALSE)</f>
        <v>0</v>
      </c>
    </row>
    <row r="848" spans="1:21" x14ac:dyDescent="0.25">
      <c r="C848" s="120">
        <v>45839</v>
      </c>
      <c r="D848" t="s">
        <v>44</v>
      </c>
      <c r="E848" t="s">
        <v>575</v>
      </c>
      <c r="F848">
        <v>0</v>
      </c>
      <c r="G848" t="s">
        <v>1475</v>
      </c>
      <c r="H848">
        <v>1</v>
      </c>
      <c r="I848" t="s">
        <v>1454</v>
      </c>
      <c r="L848" t="s">
        <v>2856</v>
      </c>
      <c r="N848" t="s">
        <v>2858</v>
      </c>
      <c r="O848" t="s">
        <v>2830</v>
      </c>
      <c r="P848" t="s">
        <v>43</v>
      </c>
      <c r="Q848" t="s">
        <v>44</v>
      </c>
      <c r="R848" t="s">
        <v>2823</v>
      </c>
      <c r="T848" t="str">
        <f t="shared" si="13"/>
        <v>EG_00_22_5701p57.11</v>
      </c>
      <c r="U848" s="77">
        <f>VLOOKUP(T848,'3. Preventief onderhoud'!$K$7:$U$3003,2,FALSE)</f>
        <v>0</v>
      </c>
    </row>
    <row r="849" spans="1:21" x14ac:dyDescent="0.25">
      <c r="B849" t="s">
        <v>4172</v>
      </c>
      <c r="C849" s="120">
        <v>45839</v>
      </c>
      <c r="D849" t="s">
        <v>63</v>
      </c>
      <c r="E849" t="s">
        <v>575</v>
      </c>
      <c r="F849">
        <v>4</v>
      </c>
      <c r="G849" t="s">
        <v>1478</v>
      </c>
      <c r="H849">
        <v>1</v>
      </c>
      <c r="I849" t="s">
        <v>1231</v>
      </c>
      <c r="J849" t="s">
        <v>4173</v>
      </c>
      <c r="N849" t="s">
        <v>2868</v>
      </c>
      <c r="O849" t="s">
        <v>2830</v>
      </c>
      <c r="P849" t="s">
        <v>62</v>
      </c>
      <c r="Q849" t="s">
        <v>63</v>
      </c>
      <c r="R849" t="s">
        <v>2823</v>
      </c>
      <c r="S849" t="s">
        <v>2865</v>
      </c>
      <c r="T849" t="str">
        <f t="shared" si="13"/>
        <v>EG_04_08_5701p57.22</v>
      </c>
      <c r="U849" s="77">
        <f>VLOOKUP(T849,'3. Preventief onderhoud'!$K$7:$U$3003,2,FALSE)</f>
        <v>0</v>
      </c>
    </row>
    <row r="850" spans="1:21" x14ac:dyDescent="0.25">
      <c r="A850" t="s">
        <v>95</v>
      </c>
      <c r="B850" t="s">
        <v>2860</v>
      </c>
      <c r="C850" s="120">
        <v>45839</v>
      </c>
      <c r="D850" t="s">
        <v>58</v>
      </c>
      <c r="E850" t="s">
        <v>575</v>
      </c>
      <c r="F850">
        <v>4</v>
      </c>
      <c r="G850" t="s">
        <v>587</v>
      </c>
      <c r="H850">
        <v>1</v>
      </c>
      <c r="I850" t="s">
        <v>588</v>
      </c>
      <c r="J850" t="s">
        <v>2861</v>
      </c>
      <c r="K850" t="s">
        <v>2862</v>
      </c>
      <c r="L850" t="s">
        <v>2863</v>
      </c>
      <c r="N850" t="s">
        <v>2864</v>
      </c>
      <c r="O850" t="s">
        <v>2830</v>
      </c>
      <c r="P850" t="s">
        <v>57</v>
      </c>
      <c r="Q850" t="s">
        <v>58</v>
      </c>
      <c r="R850" t="s">
        <v>2823</v>
      </c>
      <c r="S850" t="s">
        <v>2865</v>
      </c>
      <c r="T850" t="str">
        <f t="shared" si="13"/>
        <v>EG_04_08_5702p57.20</v>
      </c>
      <c r="U850" s="77">
        <f>VLOOKUP(T850,'3. Preventief onderhoud'!$K$7:$U$3003,2,FALSE)</f>
        <v>0</v>
      </c>
    </row>
    <row r="851" spans="1:21" x14ac:dyDescent="0.25">
      <c r="A851" t="s">
        <v>95</v>
      </c>
      <c r="B851" t="s">
        <v>2866</v>
      </c>
      <c r="C851" s="120">
        <v>45839</v>
      </c>
      <c r="D851" t="s">
        <v>58</v>
      </c>
      <c r="E851" t="s">
        <v>575</v>
      </c>
      <c r="F851">
        <v>4</v>
      </c>
      <c r="G851" t="s">
        <v>589</v>
      </c>
      <c r="H851">
        <v>1</v>
      </c>
      <c r="I851" t="s">
        <v>590</v>
      </c>
      <c r="K851" t="s">
        <v>2867</v>
      </c>
      <c r="L851" t="s">
        <v>2863</v>
      </c>
      <c r="N851" t="s">
        <v>2868</v>
      </c>
      <c r="O851" t="s">
        <v>2830</v>
      </c>
      <c r="P851" t="s">
        <v>57</v>
      </c>
      <c r="Q851" t="s">
        <v>58</v>
      </c>
      <c r="R851" t="s">
        <v>2823</v>
      </c>
      <c r="S851" t="s">
        <v>2865</v>
      </c>
      <c r="T851" t="str">
        <f t="shared" si="13"/>
        <v>EG_04_08_5703p57.20</v>
      </c>
      <c r="U851" s="77">
        <f>VLOOKUP(T851,'3. Preventief onderhoud'!$K$7:$U$3003,2,FALSE)</f>
        <v>0</v>
      </c>
    </row>
    <row r="852" spans="1:21" x14ac:dyDescent="0.25">
      <c r="A852" t="s">
        <v>95</v>
      </c>
      <c r="B852" t="s">
        <v>2860</v>
      </c>
      <c r="C852" s="120">
        <v>45839</v>
      </c>
      <c r="D852" t="s">
        <v>58</v>
      </c>
      <c r="E852" t="s">
        <v>575</v>
      </c>
      <c r="F852">
        <v>4</v>
      </c>
      <c r="G852" t="s">
        <v>591</v>
      </c>
      <c r="H852">
        <v>1</v>
      </c>
      <c r="I852" t="s">
        <v>592</v>
      </c>
      <c r="J852" t="s">
        <v>2869</v>
      </c>
      <c r="K852" t="s">
        <v>2870</v>
      </c>
      <c r="L852" t="s">
        <v>2863</v>
      </c>
      <c r="N852" t="s">
        <v>2868</v>
      </c>
      <c r="O852" t="s">
        <v>2830</v>
      </c>
      <c r="P852" t="s">
        <v>57</v>
      </c>
      <c r="Q852" t="s">
        <v>58</v>
      </c>
      <c r="R852" t="s">
        <v>2823</v>
      </c>
      <c r="S852" t="s">
        <v>2865</v>
      </c>
      <c r="T852" t="str">
        <f t="shared" si="13"/>
        <v>EG_04_19_5701p57.20</v>
      </c>
      <c r="U852" s="77">
        <f>VLOOKUP(T852,'3. Preventief onderhoud'!$K$7:$U$3003,2,FALSE)</f>
        <v>0</v>
      </c>
    </row>
    <row r="853" spans="1:21" x14ac:dyDescent="0.25">
      <c r="A853" t="s">
        <v>95</v>
      </c>
      <c r="B853" t="s">
        <v>2871</v>
      </c>
      <c r="C853" s="120">
        <v>45839</v>
      </c>
      <c r="D853" t="s">
        <v>58</v>
      </c>
      <c r="E853" t="s">
        <v>575</v>
      </c>
      <c r="F853">
        <v>4</v>
      </c>
      <c r="G853" t="s">
        <v>593</v>
      </c>
      <c r="H853">
        <v>1</v>
      </c>
      <c r="I853" t="s">
        <v>594</v>
      </c>
      <c r="J853" t="s">
        <v>2872</v>
      </c>
      <c r="K853" t="s">
        <v>2873</v>
      </c>
      <c r="L853" t="s">
        <v>2863</v>
      </c>
      <c r="N853" t="s">
        <v>2868</v>
      </c>
      <c r="O853" t="s">
        <v>2830</v>
      </c>
      <c r="P853" t="s">
        <v>57</v>
      </c>
      <c r="Q853" t="s">
        <v>58</v>
      </c>
      <c r="R853" t="s">
        <v>2823</v>
      </c>
      <c r="S853" t="s">
        <v>2865</v>
      </c>
      <c r="T853" t="str">
        <f t="shared" si="13"/>
        <v>EG_04_19_5702p57.20</v>
      </c>
      <c r="U853" s="77">
        <f>VLOOKUP(T853,'3. Preventief onderhoud'!$K$7:$U$3003,2,FALSE)</f>
        <v>0</v>
      </c>
    </row>
    <row r="854" spans="1:21" x14ac:dyDescent="0.25">
      <c r="A854" t="s">
        <v>95</v>
      </c>
      <c r="B854" t="s">
        <v>2860</v>
      </c>
      <c r="C854" s="120">
        <v>45839</v>
      </c>
      <c r="D854" t="s">
        <v>58</v>
      </c>
      <c r="E854" t="s">
        <v>575</v>
      </c>
      <c r="F854">
        <v>4</v>
      </c>
      <c r="G854" t="s">
        <v>595</v>
      </c>
      <c r="H854">
        <v>1</v>
      </c>
      <c r="I854" t="s">
        <v>596</v>
      </c>
      <c r="J854" t="s">
        <v>2874</v>
      </c>
      <c r="K854" t="s">
        <v>2875</v>
      </c>
      <c r="L854" t="s">
        <v>2863</v>
      </c>
      <c r="N854" t="s">
        <v>2868</v>
      </c>
      <c r="O854" t="s">
        <v>2830</v>
      </c>
      <c r="P854" t="s">
        <v>57</v>
      </c>
      <c r="Q854" t="s">
        <v>58</v>
      </c>
      <c r="R854" t="s">
        <v>2823</v>
      </c>
      <c r="S854" t="s">
        <v>2865</v>
      </c>
      <c r="T854" t="str">
        <f t="shared" si="13"/>
        <v>EG_04_19_5703p57.20</v>
      </c>
      <c r="U854" s="77">
        <f>VLOOKUP(T854,'3. Preventief onderhoud'!$K$7:$U$3003,2,FALSE)</f>
        <v>0</v>
      </c>
    </row>
    <row r="855" spans="1:21" x14ac:dyDescent="0.25">
      <c r="A855" t="s">
        <v>95</v>
      </c>
      <c r="B855" t="s">
        <v>2876</v>
      </c>
      <c r="C855" s="120">
        <v>45839</v>
      </c>
      <c r="D855" t="s">
        <v>58</v>
      </c>
      <c r="E855" t="s">
        <v>575</v>
      </c>
      <c r="F855">
        <v>4</v>
      </c>
      <c r="G855" t="s">
        <v>597</v>
      </c>
      <c r="H855">
        <v>1</v>
      </c>
      <c r="I855" t="s">
        <v>598</v>
      </c>
      <c r="J855" t="s">
        <v>2877</v>
      </c>
      <c r="K855" t="s">
        <v>2878</v>
      </c>
      <c r="L855" t="s">
        <v>2863</v>
      </c>
      <c r="N855" t="s">
        <v>2868</v>
      </c>
      <c r="O855" t="s">
        <v>2830</v>
      </c>
      <c r="P855" t="s">
        <v>57</v>
      </c>
      <c r="Q855" t="s">
        <v>58</v>
      </c>
      <c r="R855" t="s">
        <v>2823</v>
      </c>
      <c r="S855" t="s">
        <v>2865</v>
      </c>
      <c r="T855" t="str">
        <f t="shared" si="13"/>
        <v>EG_04_19_5704p57.20</v>
      </c>
      <c r="U855" s="77">
        <f>VLOOKUP(T855,'3. Preventief onderhoud'!$K$7:$U$3003,2,FALSE)</f>
        <v>0</v>
      </c>
    </row>
    <row r="856" spans="1:21" x14ac:dyDescent="0.25">
      <c r="A856" t="s">
        <v>95</v>
      </c>
      <c r="B856" t="s">
        <v>2985</v>
      </c>
      <c r="C856" s="120">
        <v>45839</v>
      </c>
      <c r="D856" t="s">
        <v>63</v>
      </c>
      <c r="E856" t="s">
        <v>1479</v>
      </c>
      <c r="F856">
        <v>0</v>
      </c>
      <c r="G856" t="s">
        <v>1480</v>
      </c>
      <c r="H856">
        <v>4</v>
      </c>
      <c r="I856" t="s">
        <v>1481</v>
      </c>
      <c r="N856" t="s">
        <v>4174</v>
      </c>
      <c r="O856" t="s">
        <v>2830</v>
      </c>
      <c r="P856" t="s">
        <v>62</v>
      </c>
      <c r="Q856" t="s">
        <v>63</v>
      </c>
      <c r="R856" t="s">
        <v>2823</v>
      </c>
      <c r="S856" t="s">
        <v>3266</v>
      </c>
      <c r="T856" t="str">
        <f t="shared" si="13"/>
        <v>FF_00_18_5702p57.22</v>
      </c>
      <c r="U856" s="77">
        <f>VLOOKUP(T856,'3. Preventief onderhoud'!$K$7:$U$3003,2,FALSE)</f>
        <v>0</v>
      </c>
    </row>
    <row r="857" spans="1:21" x14ac:dyDescent="0.25">
      <c r="A857" t="s">
        <v>95</v>
      </c>
      <c r="B857" t="s">
        <v>2985</v>
      </c>
      <c r="C857" s="120">
        <v>45839</v>
      </c>
      <c r="D857" t="s">
        <v>63</v>
      </c>
      <c r="E857" t="s">
        <v>1479</v>
      </c>
      <c r="F857">
        <v>0</v>
      </c>
      <c r="G857" t="s">
        <v>1482</v>
      </c>
      <c r="H857">
        <v>4</v>
      </c>
      <c r="I857" t="s">
        <v>1481</v>
      </c>
      <c r="N857" t="s">
        <v>4175</v>
      </c>
      <c r="O857" t="s">
        <v>2830</v>
      </c>
      <c r="P857" t="s">
        <v>62</v>
      </c>
      <c r="Q857" t="s">
        <v>63</v>
      </c>
      <c r="R857" t="s">
        <v>2823</v>
      </c>
      <c r="S857" t="s">
        <v>3266</v>
      </c>
      <c r="T857" t="str">
        <f t="shared" si="13"/>
        <v>FF_00_20_5701p57.22</v>
      </c>
      <c r="U857" s="77">
        <f>VLOOKUP(T857,'3. Preventief onderhoud'!$K$7:$U$3003,2,FALSE)</f>
        <v>0</v>
      </c>
    </row>
    <row r="858" spans="1:21" x14ac:dyDescent="0.25">
      <c r="A858" t="s">
        <v>112</v>
      </c>
      <c r="B858" t="s">
        <v>46</v>
      </c>
      <c r="C858" s="120">
        <v>45839</v>
      </c>
      <c r="D858" t="s">
        <v>46</v>
      </c>
      <c r="E858" t="s">
        <v>605</v>
      </c>
      <c r="F858">
        <v>0</v>
      </c>
      <c r="G858" t="s">
        <v>1491</v>
      </c>
      <c r="H858">
        <v>1</v>
      </c>
      <c r="I858" t="s">
        <v>1133</v>
      </c>
      <c r="L858" t="s">
        <v>2890</v>
      </c>
      <c r="M858" t="s">
        <v>4176</v>
      </c>
      <c r="N858" t="s">
        <v>4177</v>
      </c>
      <c r="O858" t="s">
        <v>2887</v>
      </c>
      <c r="P858" t="s">
        <v>45</v>
      </c>
      <c r="Q858" t="s">
        <v>46</v>
      </c>
      <c r="R858" t="s">
        <v>2823</v>
      </c>
      <c r="T858" t="str">
        <f t="shared" si="13"/>
        <v>G_00_12_5702p57.12</v>
      </c>
      <c r="U858" s="77">
        <f>VLOOKUP(T858,'3. Preventief onderhoud'!$K$7:$U$3003,2,FALSE)</f>
        <v>0</v>
      </c>
    </row>
    <row r="859" spans="1:21" x14ac:dyDescent="0.25">
      <c r="A859" t="s">
        <v>112</v>
      </c>
      <c r="B859" t="s">
        <v>46</v>
      </c>
      <c r="C859" s="120">
        <v>45839</v>
      </c>
      <c r="D859" t="s">
        <v>46</v>
      </c>
      <c r="E859" t="s">
        <v>605</v>
      </c>
      <c r="F859">
        <v>0</v>
      </c>
      <c r="G859" t="s">
        <v>1492</v>
      </c>
      <c r="H859">
        <v>1</v>
      </c>
      <c r="I859" t="s">
        <v>1133</v>
      </c>
      <c r="L859" t="s">
        <v>2890</v>
      </c>
      <c r="M859" t="s">
        <v>4176</v>
      </c>
      <c r="N859" t="s">
        <v>4177</v>
      </c>
      <c r="O859" t="s">
        <v>2887</v>
      </c>
      <c r="P859" t="s">
        <v>45</v>
      </c>
      <c r="Q859" t="s">
        <v>46</v>
      </c>
      <c r="R859" t="s">
        <v>2823</v>
      </c>
      <c r="T859" t="str">
        <f t="shared" si="13"/>
        <v>G_00_12_5703p57.12</v>
      </c>
      <c r="U859" s="77">
        <f>VLOOKUP(T859,'3. Preventief onderhoud'!$K$7:$U$3003,2,FALSE)</f>
        <v>0</v>
      </c>
    </row>
    <row r="860" spans="1:21" x14ac:dyDescent="0.25">
      <c r="A860" t="s">
        <v>112</v>
      </c>
      <c r="B860" t="s">
        <v>46</v>
      </c>
      <c r="C860" s="120">
        <v>45839</v>
      </c>
      <c r="D860" t="s">
        <v>46</v>
      </c>
      <c r="E860" t="s">
        <v>605</v>
      </c>
      <c r="F860">
        <v>0</v>
      </c>
      <c r="G860" t="s">
        <v>1493</v>
      </c>
      <c r="H860">
        <v>1</v>
      </c>
      <c r="I860" t="s">
        <v>1133</v>
      </c>
      <c r="L860" t="s">
        <v>2890</v>
      </c>
      <c r="M860" t="s">
        <v>4176</v>
      </c>
      <c r="N860" t="s">
        <v>4177</v>
      </c>
      <c r="O860" t="s">
        <v>2887</v>
      </c>
      <c r="P860" t="s">
        <v>45</v>
      </c>
      <c r="Q860" t="s">
        <v>46</v>
      </c>
      <c r="R860" t="s">
        <v>2823</v>
      </c>
      <c r="T860" t="str">
        <f t="shared" si="13"/>
        <v>G_00_12_5704p57.12</v>
      </c>
      <c r="U860" s="77">
        <f>VLOOKUP(T860,'3. Preventief onderhoud'!$K$7:$U$3003,2,FALSE)</f>
        <v>0</v>
      </c>
    </row>
    <row r="861" spans="1:21" x14ac:dyDescent="0.25">
      <c r="A861" t="s">
        <v>112</v>
      </c>
      <c r="B861" t="s">
        <v>46</v>
      </c>
      <c r="C861" s="120">
        <v>45839</v>
      </c>
      <c r="D861" t="s">
        <v>46</v>
      </c>
      <c r="E861" t="s">
        <v>605</v>
      </c>
      <c r="F861">
        <v>0</v>
      </c>
      <c r="G861" t="s">
        <v>1494</v>
      </c>
      <c r="H861">
        <v>1</v>
      </c>
      <c r="I861" t="s">
        <v>1133</v>
      </c>
      <c r="L861" t="s">
        <v>2890</v>
      </c>
      <c r="M861" t="s">
        <v>4176</v>
      </c>
      <c r="N861" t="s">
        <v>4177</v>
      </c>
      <c r="O861" t="s">
        <v>2887</v>
      </c>
      <c r="P861" t="s">
        <v>45</v>
      </c>
      <c r="Q861" t="s">
        <v>46</v>
      </c>
      <c r="R861" t="s">
        <v>2823</v>
      </c>
      <c r="T861" t="str">
        <f t="shared" si="13"/>
        <v>G_00_12_5705p57.12</v>
      </c>
      <c r="U861" s="77">
        <f>VLOOKUP(T861,'3. Preventief onderhoud'!$K$7:$U$3003,2,FALSE)</f>
        <v>0</v>
      </c>
    </row>
    <row r="862" spans="1:21" x14ac:dyDescent="0.25">
      <c r="A862" t="s">
        <v>112</v>
      </c>
      <c r="B862" t="s">
        <v>46</v>
      </c>
      <c r="C862" s="120">
        <v>45839</v>
      </c>
      <c r="D862" t="s">
        <v>46</v>
      </c>
      <c r="E862" t="s">
        <v>605</v>
      </c>
      <c r="F862">
        <v>0</v>
      </c>
      <c r="G862" t="s">
        <v>1495</v>
      </c>
      <c r="H862">
        <v>1</v>
      </c>
      <c r="I862" t="s">
        <v>1133</v>
      </c>
      <c r="L862" t="s">
        <v>2890</v>
      </c>
      <c r="M862" t="s">
        <v>4176</v>
      </c>
      <c r="N862" t="s">
        <v>4177</v>
      </c>
      <c r="O862" t="s">
        <v>2887</v>
      </c>
      <c r="P862" t="s">
        <v>45</v>
      </c>
      <c r="Q862" t="s">
        <v>46</v>
      </c>
      <c r="R862" t="s">
        <v>2823</v>
      </c>
      <c r="T862" t="str">
        <f t="shared" si="13"/>
        <v>G_00_12_5706p57.12</v>
      </c>
      <c r="U862" s="77">
        <f>VLOOKUP(T862,'3. Preventief onderhoud'!$K$7:$U$3003,2,FALSE)</f>
        <v>0</v>
      </c>
    </row>
    <row r="863" spans="1:21" x14ac:dyDescent="0.25">
      <c r="A863" t="s">
        <v>112</v>
      </c>
      <c r="B863" t="s">
        <v>46</v>
      </c>
      <c r="C863" s="120">
        <v>45839</v>
      </c>
      <c r="D863" t="s">
        <v>46</v>
      </c>
      <c r="E863" t="s">
        <v>605</v>
      </c>
      <c r="F863">
        <v>0</v>
      </c>
      <c r="G863" t="s">
        <v>1496</v>
      </c>
      <c r="H863">
        <v>1</v>
      </c>
      <c r="I863" t="s">
        <v>1133</v>
      </c>
      <c r="L863" t="s">
        <v>2890</v>
      </c>
      <c r="M863" t="s">
        <v>4176</v>
      </c>
      <c r="N863" t="s">
        <v>4177</v>
      </c>
      <c r="O863" t="s">
        <v>2887</v>
      </c>
      <c r="P863" t="s">
        <v>45</v>
      </c>
      <c r="Q863" t="s">
        <v>46</v>
      </c>
      <c r="R863" t="s">
        <v>2823</v>
      </c>
      <c r="T863" t="str">
        <f t="shared" si="13"/>
        <v>G_00_12_5707p57.12</v>
      </c>
      <c r="U863" s="77">
        <f>VLOOKUP(T863,'3. Preventief onderhoud'!$K$7:$U$3003,2,FALSE)</f>
        <v>0</v>
      </c>
    </row>
    <row r="864" spans="1:21" x14ac:dyDescent="0.25">
      <c r="A864" t="s">
        <v>112</v>
      </c>
      <c r="B864" t="s">
        <v>46</v>
      </c>
      <c r="C864" s="120">
        <v>45839</v>
      </c>
      <c r="D864" t="s">
        <v>46</v>
      </c>
      <c r="E864" t="s">
        <v>605</v>
      </c>
      <c r="F864">
        <v>0</v>
      </c>
      <c r="G864" t="s">
        <v>1497</v>
      </c>
      <c r="H864">
        <v>1</v>
      </c>
      <c r="I864" t="s">
        <v>1133</v>
      </c>
      <c r="L864" t="s">
        <v>2890</v>
      </c>
      <c r="M864" t="s">
        <v>4176</v>
      </c>
      <c r="N864" t="s">
        <v>4177</v>
      </c>
      <c r="O864" t="s">
        <v>2887</v>
      </c>
      <c r="P864" t="s">
        <v>45</v>
      </c>
      <c r="Q864" t="s">
        <v>46</v>
      </c>
      <c r="R864" t="s">
        <v>2823</v>
      </c>
      <c r="T864" t="str">
        <f t="shared" si="13"/>
        <v>G_00_12_5708p57.12</v>
      </c>
      <c r="U864" s="77">
        <f>VLOOKUP(T864,'3. Preventief onderhoud'!$K$7:$U$3003,2,FALSE)</f>
        <v>0</v>
      </c>
    </row>
    <row r="865" spans="1:21" x14ac:dyDescent="0.25">
      <c r="C865" s="120">
        <v>45839</v>
      </c>
      <c r="D865" t="s">
        <v>46</v>
      </c>
      <c r="E865" t="s">
        <v>605</v>
      </c>
      <c r="F865">
        <v>0</v>
      </c>
      <c r="G865" t="s">
        <v>1498</v>
      </c>
      <c r="H865">
        <v>1</v>
      </c>
      <c r="I865" t="s">
        <v>1133</v>
      </c>
      <c r="L865" t="s">
        <v>4178</v>
      </c>
      <c r="M865" t="s">
        <v>4176</v>
      </c>
      <c r="N865" t="s">
        <v>4179</v>
      </c>
      <c r="O865" t="s">
        <v>2887</v>
      </c>
      <c r="P865" t="s">
        <v>45</v>
      </c>
      <c r="Q865" t="s">
        <v>46</v>
      </c>
      <c r="R865" t="s">
        <v>2823</v>
      </c>
      <c r="T865" t="str">
        <f t="shared" si="13"/>
        <v>G_00_18_5701p57.12</v>
      </c>
      <c r="U865" s="77">
        <f>VLOOKUP(T865,'3. Preventief onderhoud'!$K$7:$U$3003,2,FALSE)</f>
        <v>0</v>
      </c>
    </row>
    <row r="866" spans="1:21" x14ac:dyDescent="0.25">
      <c r="A866" t="s">
        <v>112</v>
      </c>
      <c r="C866" s="120">
        <v>45839</v>
      </c>
      <c r="D866" t="s">
        <v>46</v>
      </c>
      <c r="E866" t="s">
        <v>605</v>
      </c>
      <c r="F866">
        <v>0</v>
      </c>
      <c r="G866" t="s">
        <v>1499</v>
      </c>
      <c r="H866">
        <v>1</v>
      </c>
      <c r="I866" t="s">
        <v>1133</v>
      </c>
      <c r="L866" t="s">
        <v>2890</v>
      </c>
      <c r="M866" t="s">
        <v>4176</v>
      </c>
      <c r="N866" t="s">
        <v>4180</v>
      </c>
      <c r="O866" t="s">
        <v>2887</v>
      </c>
      <c r="P866" t="s">
        <v>45</v>
      </c>
      <c r="Q866" t="s">
        <v>46</v>
      </c>
      <c r="R866" t="s">
        <v>2823</v>
      </c>
      <c r="T866" t="str">
        <f t="shared" si="13"/>
        <v>G_00_60_5701p57.12</v>
      </c>
      <c r="U866" s="77">
        <f>VLOOKUP(T866,'3. Preventief onderhoud'!$K$7:$U$3003,2,FALSE)</f>
        <v>0</v>
      </c>
    </row>
    <row r="867" spans="1:21" x14ac:dyDescent="0.25">
      <c r="A867" t="s">
        <v>112</v>
      </c>
      <c r="C867" s="120">
        <v>45839</v>
      </c>
      <c r="D867" t="s">
        <v>46</v>
      </c>
      <c r="E867" t="s">
        <v>605</v>
      </c>
      <c r="F867">
        <v>0</v>
      </c>
      <c r="G867" t="s">
        <v>1500</v>
      </c>
      <c r="H867">
        <v>1</v>
      </c>
      <c r="I867" t="s">
        <v>1133</v>
      </c>
      <c r="L867" t="s">
        <v>2890</v>
      </c>
      <c r="M867" t="s">
        <v>4176</v>
      </c>
      <c r="N867" t="s">
        <v>4180</v>
      </c>
      <c r="O867" t="s">
        <v>2887</v>
      </c>
      <c r="P867" t="s">
        <v>45</v>
      </c>
      <c r="Q867" t="s">
        <v>46</v>
      </c>
      <c r="R867" t="s">
        <v>2823</v>
      </c>
      <c r="T867" t="str">
        <f t="shared" si="13"/>
        <v>G_00_60_5702p57.12</v>
      </c>
      <c r="U867" s="77">
        <f>VLOOKUP(T867,'3. Preventief onderhoud'!$K$7:$U$3003,2,FALSE)</f>
        <v>0</v>
      </c>
    </row>
    <row r="868" spans="1:21" x14ac:dyDescent="0.25">
      <c r="A868" t="s">
        <v>112</v>
      </c>
      <c r="C868" s="120">
        <v>45839</v>
      </c>
      <c r="D868" t="s">
        <v>46</v>
      </c>
      <c r="E868" t="s">
        <v>605</v>
      </c>
      <c r="F868">
        <v>0</v>
      </c>
      <c r="G868" t="s">
        <v>1501</v>
      </c>
      <c r="H868">
        <v>1</v>
      </c>
      <c r="I868" t="s">
        <v>1133</v>
      </c>
      <c r="L868" t="s">
        <v>2890</v>
      </c>
      <c r="M868" t="s">
        <v>4176</v>
      </c>
      <c r="N868" t="s">
        <v>4180</v>
      </c>
      <c r="O868" t="s">
        <v>2887</v>
      </c>
      <c r="P868" t="s">
        <v>45</v>
      </c>
      <c r="Q868" t="s">
        <v>46</v>
      </c>
      <c r="R868" t="s">
        <v>2823</v>
      </c>
      <c r="T868" t="str">
        <f t="shared" si="13"/>
        <v>G_00_60_5703p57.12</v>
      </c>
      <c r="U868" s="77">
        <f>VLOOKUP(T868,'3. Preventief onderhoud'!$K$7:$U$3003,2,FALSE)</f>
        <v>0</v>
      </c>
    </row>
    <row r="869" spans="1:21" x14ac:dyDescent="0.25">
      <c r="A869" t="s">
        <v>112</v>
      </c>
      <c r="C869" s="120">
        <v>45839</v>
      </c>
      <c r="D869" t="s">
        <v>46</v>
      </c>
      <c r="E869" t="s">
        <v>605</v>
      </c>
      <c r="F869">
        <v>0</v>
      </c>
      <c r="G869" t="s">
        <v>1502</v>
      </c>
      <c r="H869">
        <v>1</v>
      </c>
      <c r="I869" t="s">
        <v>1133</v>
      </c>
      <c r="L869" t="s">
        <v>2890</v>
      </c>
      <c r="M869" t="s">
        <v>4176</v>
      </c>
      <c r="N869" t="s">
        <v>4180</v>
      </c>
      <c r="O869" t="s">
        <v>2887</v>
      </c>
      <c r="P869" t="s">
        <v>45</v>
      </c>
      <c r="Q869" t="s">
        <v>46</v>
      </c>
      <c r="R869" t="s">
        <v>2823</v>
      </c>
      <c r="T869" t="str">
        <f t="shared" si="13"/>
        <v>G_00_60_5704p57.12</v>
      </c>
      <c r="U869" s="77">
        <f>VLOOKUP(T869,'3. Preventief onderhoud'!$K$7:$U$3003,2,FALSE)</f>
        <v>0</v>
      </c>
    </row>
    <row r="870" spans="1:21" x14ac:dyDescent="0.25">
      <c r="A870" t="s">
        <v>112</v>
      </c>
      <c r="C870" s="120">
        <v>45839</v>
      </c>
      <c r="D870" t="s">
        <v>46</v>
      </c>
      <c r="E870" t="s">
        <v>605</v>
      </c>
      <c r="F870">
        <v>0</v>
      </c>
      <c r="G870" t="s">
        <v>1503</v>
      </c>
      <c r="H870">
        <v>1</v>
      </c>
      <c r="I870" t="s">
        <v>1133</v>
      </c>
      <c r="L870" t="s">
        <v>2890</v>
      </c>
      <c r="M870" t="s">
        <v>4176</v>
      </c>
      <c r="N870" t="s">
        <v>4180</v>
      </c>
      <c r="O870" t="s">
        <v>2887</v>
      </c>
      <c r="P870" t="s">
        <v>45</v>
      </c>
      <c r="Q870" t="s">
        <v>46</v>
      </c>
      <c r="R870" t="s">
        <v>2823</v>
      </c>
      <c r="T870" t="str">
        <f t="shared" si="13"/>
        <v>G_00_60_5705p57.12</v>
      </c>
      <c r="U870" s="77">
        <f>VLOOKUP(T870,'3. Preventief onderhoud'!$K$7:$U$3003,2,FALSE)</f>
        <v>0</v>
      </c>
    </row>
    <row r="871" spans="1:21" x14ac:dyDescent="0.25">
      <c r="A871" t="s">
        <v>112</v>
      </c>
      <c r="C871" s="120">
        <v>45839</v>
      </c>
      <c r="D871" t="s">
        <v>46</v>
      </c>
      <c r="E871" t="s">
        <v>605</v>
      </c>
      <c r="F871">
        <v>0</v>
      </c>
      <c r="G871" t="s">
        <v>1504</v>
      </c>
      <c r="H871">
        <v>1</v>
      </c>
      <c r="I871" t="s">
        <v>1133</v>
      </c>
      <c r="L871" t="s">
        <v>2890</v>
      </c>
      <c r="M871" t="s">
        <v>4176</v>
      </c>
      <c r="N871" t="s">
        <v>4180</v>
      </c>
      <c r="O871" t="s">
        <v>2887</v>
      </c>
      <c r="P871" t="s">
        <v>45</v>
      </c>
      <c r="Q871" t="s">
        <v>46</v>
      </c>
      <c r="R871" t="s">
        <v>2823</v>
      </c>
      <c r="T871" t="str">
        <f t="shared" si="13"/>
        <v>G_00_60_5706p57.12</v>
      </c>
      <c r="U871" s="77">
        <f>VLOOKUP(T871,'3. Preventief onderhoud'!$K$7:$U$3003,2,FALSE)</f>
        <v>0</v>
      </c>
    </row>
    <row r="872" spans="1:21" x14ac:dyDescent="0.25">
      <c r="A872" t="s">
        <v>112</v>
      </c>
      <c r="C872" s="120">
        <v>45839</v>
      </c>
      <c r="D872" t="s">
        <v>46</v>
      </c>
      <c r="E872" t="s">
        <v>605</v>
      </c>
      <c r="F872">
        <v>0</v>
      </c>
      <c r="G872" t="s">
        <v>1505</v>
      </c>
      <c r="H872">
        <v>1</v>
      </c>
      <c r="I872" t="s">
        <v>1133</v>
      </c>
      <c r="L872" t="s">
        <v>2890</v>
      </c>
      <c r="M872" t="s">
        <v>4176</v>
      </c>
      <c r="N872" t="s">
        <v>4180</v>
      </c>
      <c r="O872" t="s">
        <v>2887</v>
      </c>
      <c r="P872" t="s">
        <v>45</v>
      </c>
      <c r="Q872" t="s">
        <v>46</v>
      </c>
      <c r="R872" t="s">
        <v>2823</v>
      </c>
      <c r="T872" t="str">
        <f t="shared" si="13"/>
        <v>G_00_60_5707p57.12</v>
      </c>
      <c r="U872" s="77">
        <f>VLOOKUP(T872,'3. Preventief onderhoud'!$K$7:$U$3003,2,FALSE)</f>
        <v>0</v>
      </c>
    </row>
    <row r="873" spans="1:21" x14ac:dyDescent="0.25">
      <c r="A873" t="s">
        <v>112</v>
      </c>
      <c r="C873" s="120">
        <v>45839</v>
      </c>
      <c r="D873" t="s">
        <v>46</v>
      </c>
      <c r="E873" t="s">
        <v>605</v>
      </c>
      <c r="F873">
        <v>0</v>
      </c>
      <c r="G873" t="s">
        <v>1506</v>
      </c>
      <c r="H873">
        <v>1</v>
      </c>
      <c r="I873" t="s">
        <v>1133</v>
      </c>
      <c r="L873" t="s">
        <v>2890</v>
      </c>
      <c r="M873" t="s">
        <v>4176</v>
      </c>
      <c r="N873" t="s">
        <v>4180</v>
      </c>
      <c r="O873" t="s">
        <v>2887</v>
      </c>
      <c r="P873" t="s">
        <v>45</v>
      </c>
      <c r="Q873" t="s">
        <v>46</v>
      </c>
      <c r="R873" t="s">
        <v>2823</v>
      </c>
      <c r="T873" t="str">
        <f t="shared" si="13"/>
        <v>G_00_60_5708p57.12</v>
      </c>
      <c r="U873" s="77">
        <f>VLOOKUP(T873,'3. Preventief onderhoud'!$K$7:$U$3003,2,FALSE)</f>
        <v>0</v>
      </c>
    </row>
    <row r="874" spans="1:21" x14ac:dyDescent="0.25">
      <c r="A874" t="s">
        <v>112</v>
      </c>
      <c r="C874" s="120">
        <v>45839</v>
      </c>
      <c r="D874" t="s">
        <v>46</v>
      </c>
      <c r="E874" t="s">
        <v>605</v>
      </c>
      <c r="F874">
        <v>0</v>
      </c>
      <c r="G874" t="s">
        <v>1507</v>
      </c>
      <c r="H874">
        <v>1</v>
      </c>
      <c r="I874" t="s">
        <v>1133</v>
      </c>
      <c r="L874" t="s">
        <v>2890</v>
      </c>
      <c r="M874" t="s">
        <v>4176</v>
      </c>
      <c r="N874" t="s">
        <v>4180</v>
      </c>
      <c r="O874" t="s">
        <v>2887</v>
      </c>
      <c r="P874" t="s">
        <v>45</v>
      </c>
      <c r="Q874" t="s">
        <v>46</v>
      </c>
      <c r="R874" t="s">
        <v>2823</v>
      </c>
      <c r="T874" t="str">
        <f t="shared" si="13"/>
        <v>G_00_60_5709p57.12</v>
      </c>
      <c r="U874" s="77">
        <f>VLOOKUP(T874,'3. Preventief onderhoud'!$K$7:$U$3003,2,FALSE)</f>
        <v>0</v>
      </c>
    </row>
    <row r="875" spans="1:21" x14ac:dyDescent="0.25">
      <c r="A875" t="s">
        <v>112</v>
      </c>
      <c r="C875" s="120">
        <v>45839</v>
      </c>
      <c r="D875" t="s">
        <v>46</v>
      </c>
      <c r="E875" t="s">
        <v>605</v>
      </c>
      <c r="F875">
        <v>0</v>
      </c>
      <c r="G875" t="s">
        <v>1508</v>
      </c>
      <c r="H875">
        <v>1</v>
      </c>
      <c r="I875" t="s">
        <v>1133</v>
      </c>
      <c r="L875" t="s">
        <v>2890</v>
      </c>
      <c r="M875" t="s">
        <v>4176</v>
      </c>
      <c r="N875" t="s">
        <v>4180</v>
      </c>
      <c r="O875" t="s">
        <v>2887</v>
      </c>
      <c r="P875" t="s">
        <v>45</v>
      </c>
      <c r="Q875" t="s">
        <v>46</v>
      </c>
      <c r="R875" t="s">
        <v>2823</v>
      </c>
      <c r="T875" t="str">
        <f t="shared" si="13"/>
        <v>G_00_60_5710p57.12</v>
      </c>
      <c r="U875" s="77">
        <f>VLOOKUP(T875,'3. Preventief onderhoud'!$K$7:$U$3003,2,FALSE)</f>
        <v>0</v>
      </c>
    </row>
    <row r="876" spans="1:21" x14ac:dyDescent="0.25">
      <c r="A876" t="s">
        <v>112</v>
      </c>
      <c r="C876" s="120">
        <v>45839</v>
      </c>
      <c r="D876" t="s">
        <v>46</v>
      </c>
      <c r="E876" t="s">
        <v>605</v>
      </c>
      <c r="F876">
        <v>0</v>
      </c>
      <c r="G876" t="s">
        <v>1509</v>
      </c>
      <c r="H876">
        <v>1</v>
      </c>
      <c r="I876" t="s">
        <v>1133</v>
      </c>
      <c r="L876" t="s">
        <v>2890</v>
      </c>
      <c r="M876" t="s">
        <v>4176</v>
      </c>
      <c r="N876" t="s">
        <v>4180</v>
      </c>
      <c r="O876" t="s">
        <v>2887</v>
      </c>
      <c r="P876" t="s">
        <v>45</v>
      </c>
      <c r="Q876" t="s">
        <v>46</v>
      </c>
      <c r="R876" t="s">
        <v>2823</v>
      </c>
      <c r="T876" t="str">
        <f t="shared" si="13"/>
        <v>G_00_60_5711p57.12</v>
      </c>
      <c r="U876" s="77">
        <f>VLOOKUP(T876,'3. Preventief onderhoud'!$K$7:$U$3003,2,FALSE)</f>
        <v>0</v>
      </c>
    </row>
    <row r="877" spans="1:21" x14ac:dyDescent="0.25">
      <c r="A877" t="s">
        <v>112</v>
      </c>
      <c r="C877" s="120">
        <v>45839</v>
      </c>
      <c r="D877" t="s">
        <v>46</v>
      </c>
      <c r="E877" t="s">
        <v>605</v>
      </c>
      <c r="F877">
        <v>0</v>
      </c>
      <c r="G877" t="s">
        <v>1510</v>
      </c>
      <c r="H877">
        <v>1</v>
      </c>
      <c r="I877" t="s">
        <v>1133</v>
      </c>
      <c r="L877" t="s">
        <v>2890</v>
      </c>
      <c r="M877" t="s">
        <v>4176</v>
      </c>
      <c r="N877" t="s">
        <v>4180</v>
      </c>
      <c r="O877" t="s">
        <v>2887</v>
      </c>
      <c r="P877" t="s">
        <v>45</v>
      </c>
      <c r="Q877" t="s">
        <v>46</v>
      </c>
      <c r="R877" t="s">
        <v>2823</v>
      </c>
      <c r="T877" t="str">
        <f t="shared" si="13"/>
        <v>G_00_60_5712p57.12</v>
      </c>
      <c r="U877" s="77">
        <f>VLOOKUP(T877,'3. Preventief onderhoud'!$K$7:$U$3003,2,FALSE)</f>
        <v>0</v>
      </c>
    </row>
    <row r="878" spans="1:21" x14ac:dyDescent="0.25">
      <c r="A878" t="s">
        <v>112</v>
      </c>
      <c r="C878" s="120">
        <v>45839</v>
      </c>
      <c r="D878" t="s">
        <v>46</v>
      </c>
      <c r="E878" t="s">
        <v>605</v>
      </c>
      <c r="F878">
        <v>0</v>
      </c>
      <c r="G878" t="s">
        <v>1511</v>
      </c>
      <c r="H878">
        <v>1</v>
      </c>
      <c r="I878" t="s">
        <v>1133</v>
      </c>
      <c r="L878" t="s">
        <v>2890</v>
      </c>
      <c r="M878" t="s">
        <v>4176</v>
      </c>
      <c r="N878" t="s">
        <v>4180</v>
      </c>
      <c r="O878" t="s">
        <v>2887</v>
      </c>
      <c r="P878" t="s">
        <v>45</v>
      </c>
      <c r="Q878" t="s">
        <v>46</v>
      </c>
      <c r="R878" t="s">
        <v>2823</v>
      </c>
      <c r="T878" t="str">
        <f t="shared" si="13"/>
        <v>G_00_60_5713p57.12</v>
      </c>
      <c r="U878" s="77">
        <f>VLOOKUP(T878,'3. Preventief onderhoud'!$K$7:$U$3003,2,FALSE)</f>
        <v>0</v>
      </c>
    </row>
    <row r="879" spans="1:21" x14ac:dyDescent="0.25">
      <c r="A879" t="s">
        <v>112</v>
      </c>
      <c r="C879" s="120">
        <v>45839</v>
      </c>
      <c r="D879" t="s">
        <v>46</v>
      </c>
      <c r="E879" t="s">
        <v>605</v>
      </c>
      <c r="F879">
        <v>0</v>
      </c>
      <c r="G879" t="s">
        <v>1512</v>
      </c>
      <c r="H879">
        <v>1</v>
      </c>
      <c r="I879" t="s">
        <v>1133</v>
      </c>
      <c r="L879" t="s">
        <v>2890</v>
      </c>
      <c r="M879" t="s">
        <v>4176</v>
      </c>
      <c r="N879" t="s">
        <v>4180</v>
      </c>
      <c r="O879" t="s">
        <v>2887</v>
      </c>
      <c r="P879" t="s">
        <v>45</v>
      </c>
      <c r="Q879" t="s">
        <v>46</v>
      </c>
      <c r="R879" t="s">
        <v>2823</v>
      </c>
      <c r="T879" t="str">
        <f t="shared" si="13"/>
        <v>G_00_60_5714p57.12</v>
      </c>
      <c r="U879" s="77">
        <f>VLOOKUP(T879,'3. Preventief onderhoud'!$K$7:$U$3003,2,FALSE)</f>
        <v>0</v>
      </c>
    </row>
    <row r="880" spans="1:21" x14ac:dyDescent="0.25">
      <c r="A880" t="s">
        <v>112</v>
      </c>
      <c r="C880" s="120">
        <v>45839</v>
      </c>
      <c r="D880" t="s">
        <v>46</v>
      </c>
      <c r="E880" t="s">
        <v>605</v>
      </c>
      <c r="F880">
        <v>0</v>
      </c>
      <c r="G880" t="s">
        <v>1513</v>
      </c>
      <c r="H880">
        <v>1</v>
      </c>
      <c r="I880" t="s">
        <v>1133</v>
      </c>
      <c r="L880" t="s">
        <v>2890</v>
      </c>
      <c r="M880" t="s">
        <v>4176</v>
      </c>
      <c r="N880" t="s">
        <v>4180</v>
      </c>
      <c r="O880" t="s">
        <v>2887</v>
      </c>
      <c r="P880" t="s">
        <v>45</v>
      </c>
      <c r="Q880" t="s">
        <v>46</v>
      </c>
      <c r="R880" t="s">
        <v>2823</v>
      </c>
      <c r="T880" t="str">
        <f t="shared" si="13"/>
        <v>G_00_60_5715p57.12</v>
      </c>
      <c r="U880" s="77">
        <f>VLOOKUP(T880,'3. Preventief onderhoud'!$K$7:$U$3003,2,FALSE)</f>
        <v>0</v>
      </c>
    </row>
    <row r="881" spans="1:21" x14ac:dyDescent="0.25">
      <c r="A881" t="s">
        <v>112</v>
      </c>
      <c r="C881" s="120">
        <v>45839</v>
      </c>
      <c r="D881" t="s">
        <v>46</v>
      </c>
      <c r="E881" t="s">
        <v>605</v>
      </c>
      <c r="F881">
        <v>0</v>
      </c>
      <c r="G881" t="s">
        <v>1514</v>
      </c>
      <c r="H881">
        <v>1</v>
      </c>
      <c r="I881" t="s">
        <v>1133</v>
      </c>
      <c r="L881" t="s">
        <v>2890</v>
      </c>
      <c r="M881" t="s">
        <v>4176</v>
      </c>
      <c r="N881" t="s">
        <v>4180</v>
      </c>
      <c r="O881" t="s">
        <v>2887</v>
      </c>
      <c r="P881" t="s">
        <v>45</v>
      </c>
      <c r="Q881" t="s">
        <v>46</v>
      </c>
      <c r="R881" t="s">
        <v>2823</v>
      </c>
      <c r="T881" t="str">
        <f t="shared" si="13"/>
        <v>G_00_60_5716p57.12</v>
      </c>
      <c r="U881" s="77">
        <f>VLOOKUP(T881,'3. Preventief onderhoud'!$K$7:$U$3003,2,FALSE)</f>
        <v>0</v>
      </c>
    </row>
    <row r="882" spans="1:21" x14ac:dyDescent="0.25">
      <c r="A882" t="s">
        <v>112</v>
      </c>
      <c r="C882" s="120">
        <v>45839</v>
      </c>
      <c r="D882" t="s">
        <v>46</v>
      </c>
      <c r="E882" t="s">
        <v>605</v>
      </c>
      <c r="F882">
        <v>0</v>
      </c>
      <c r="G882" t="s">
        <v>1515</v>
      </c>
      <c r="H882">
        <v>1</v>
      </c>
      <c r="I882" t="s">
        <v>1133</v>
      </c>
      <c r="L882" t="s">
        <v>2890</v>
      </c>
      <c r="M882" t="s">
        <v>4176</v>
      </c>
      <c r="N882" t="s">
        <v>4180</v>
      </c>
      <c r="O882" t="s">
        <v>2887</v>
      </c>
      <c r="P882" t="s">
        <v>45</v>
      </c>
      <c r="Q882" t="s">
        <v>46</v>
      </c>
      <c r="R882" t="s">
        <v>2823</v>
      </c>
      <c r="T882" t="str">
        <f t="shared" si="13"/>
        <v>G_00_60_5717p57.12</v>
      </c>
      <c r="U882" s="77">
        <f>VLOOKUP(T882,'3. Preventief onderhoud'!$K$7:$U$3003,2,FALSE)</f>
        <v>0</v>
      </c>
    </row>
    <row r="883" spans="1:21" x14ac:dyDescent="0.25">
      <c r="A883" t="s">
        <v>112</v>
      </c>
      <c r="C883" s="120">
        <v>45839</v>
      </c>
      <c r="D883" t="s">
        <v>46</v>
      </c>
      <c r="E883" t="s">
        <v>605</v>
      </c>
      <c r="F883">
        <v>0</v>
      </c>
      <c r="G883" t="s">
        <v>1516</v>
      </c>
      <c r="H883">
        <v>1</v>
      </c>
      <c r="I883" t="s">
        <v>1133</v>
      </c>
      <c r="L883" t="s">
        <v>2890</v>
      </c>
      <c r="M883" t="s">
        <v>4176</v>
      </c>
      <c r="N883" t="s">
        <v>4180</v>
      </c>
      <c r="O883" t="s">
        <v>2887</v>
      </c>
      <c r="P883" t="s">
        <v>45</v>
      </c>
      <c r="Q883" t="s">
        <v>46</v>
      </c>
      <c r="R883" t="s">
        <v>2823</v>
      </c>
      <c r="T883" t="str">
        <f t="shared" si="13"/>
        <v>G_00_60_5718p57.12</v>
      </c>
      <c r="U883" s="77">
        <f>VLOOKUP(T883,'3. Preventief onderhoud'!$K$7:$U$3003,2,FALSE)</f>
        <v>0</v>
      </c>
    </row>
    <row r="884" spans="1:21" x14ac:dyDescent="0.25">
      <c r="C884" s="120">
        <v>45839</v>
      </c>
      <c r="D884" t="s">
        <v>46</v>
      </c>
      <c r="E884" t="s">
        <v>605</v>
      </c>
      <c r="F884">
        <v>0</v>
      </c>
      <c r="G884" t="s">
        <v>1517</v>
      </c>
      <c r="H884">
        <v>1</v>
      </c>
      <c r="I884" t="s">
        <v>1133</v>
      </c>
      <c r="L884" t="s">
        <v>2890</v>
      </c>
      <c r="M884" t="s">
        <v>4176</v>
      </c>
      <c r="N884" t="s">
        <v>4180</v>
      </c>
      <c r="O884" t="s">
        <v>2887</v>
      </c>
      <c r="P884" t="s">
        <v>45</v>
      </c>
      <c r="Q884" t="s">
        <v>46</v>
      </c>
      <c r="R884" t="s">
        <v>2823</v>
      </c>
      <c r="T884" t="str">
        <f t="shared" si="13"/>
        <v>G_00_60_5719p57.12</v>
      </c>
      <c r="U884" s="77">
        <f>VLOOKUP(T884,'3. Preventief onderhoud'!$K$7:$U$3003,2,FALSE)</f>
        <v>0</v>
      </c>
    </row>
    <row r="885" spans="1:21" x14ac:dyDescent="0.25">
      <c r="A885" t="s">
        <v>112</v>
      </c>
      <c r="B885" t="s">
        <v>46</v>
      </c>
      <c r="C885" s="120">
        <v>45839</v>
      </c>
      <c r="D885" t="s">
        <v>46</v>
      </c>
      <c r="E885" t="s">
        <v>605</v>
      </c>
      <c r="F885">
        <v>1</v>
      </c>
      <c r="G885" t="s">
        <v>1518</v>
      </c>
      <c r="H885">
        <v>1</v>
      </c>
      <c r="I885" t="s">
        <v>1133</v>
      </c>
      <c r="L885" t="s">
        <v>2890</v>
      </c>
      <c r="M885" t="s">
        <v>4176</v>
      </c>
      <c r="N885" t="s">
        <v>4181</v>
      </c>
      <c r="O885" t="s">
        <v>2887</v>
      </c>
      <c r="P885" t="s">
        <v>45</v>
      </c>
      <c r="Q885" t="s">
        <v>46</v>
      </c>
      <c r="R885" t="s">
        <v>2823</v>
      </c>
      <c r="T885" t="str">
        <f t="shared" si="13"/>
        <v>G_01_24_5701p57.12</v>
      </c>
      <c r="U885" s="77">
        <f>VLOOKUP(T885,'3. Preventief onderhoud'!$K$7:$U$3003,2,FALSE)</f>
        <v>0</v>
      </c>
    </row>
    <row r="886" spans="1:21" x14ac:dyDescent="0.25">
      <c r="A886" t="s">
        <v>86</v>
      </c>
      <c r="C886" s="120">
        <v>45839</v>
      </c>
      <c r="D886" t="s">
        <v>46</v>
      </c>
      <c r="E886" t="s">
        <v>638</v>
      </c>
      <c r="F886">
        <v>0</v>
      </c>
      <c r="G886" t="s">
        <v>1560</v>
      </c>
      <c r="H886">
        <v>1</v>
      </c>
      <c r="I886" t="s">
        <v>1133</v>
      </c>
      <c r="L886" t="s">
        <v>2890</v>
      </c>
      <c r="N886" t="s">
        <v>4182</v>
      </c>
      <c r="O886" t="s">
        <v>2887</v>
      </c>
      <c r="P886" t="s">
        <v>45</v>
      </c>
      <c r="Q886" t="s">
        <v>46</v>
      </c>
      <c r="R886" t="s">
        <v>2823</v>
      </c>
      <c r="T886" t="str">
        <f t="shared" si="13"/>
        <v>NA_00_05_5774p57.12</v>
      </c>
      <c r="U886" s="77">
        <f>VLOOKUP(T886,'3. Preventief onderhoud'!$K$7:$U$3003,2,FALSE)</f>
        <v>0</v>
      </c>
    </row>
    <row r="887" spans="1:21" x14ac:dyDescent="0.25">
      <c r="A887" t="s">
        <v>86</v>
      </c>
      <c r="C887" s="120">
        <v>45839</v>
      </c>
      <c r="D887" t="s">
        <v>46</v>
      </c>
      <c r="E887" t="s">
        <v>638</v>
      </c>
      <c r="F887">
        <v>0</v>
      </c>
      <c r="G887" t="s">
        <v>1561</v>
      </c>
      <c r="H887">
        <v>1</v>
      </c>
      <c r="I887" t="s">
        <v>1133</v>
      </c>
      <c r="L887" t="s">
        <v>2890</v>
      </c>
      <c r="N887" t="s">
        <v>4182</v>
      </c>
      <c r="O887" t="s">
        <v>2887</v>
      </c>
      <c r="P887" t="s">
        <v>45</v>
      </c>
      <c r="Q887" t="s">
        <v>46</v>
      </c>
      <c r="R887" t="s">
        <v>2823</v>
      </c>
      <c r="T887" t="str">
        <f t="shared" si="13"/>
        <v>NA_00_05_5775p57.12</v>
      </c>
      <c r="U887" s="77">
        <f>VLOOKUP(T887,'3. Preventief onderhoud'!$K$7:$U$3003,2,FALSE)</f>
        <v>0</v>
      </c>
    </row>
    <row r="888" spans="1:21" x14ac:dyDescent="0.25">
      <c r="A888" t="s">
        <v>86</v>
      </c>
      <c r="C888" s="120">
        <v>45839</v>
      </c>
      <c r="D888" t="s">
        <v>46</v>
      </c>
      <c r="E888" t="s">
        <v>638</v>
      </c>
      <c r="F888">
        <v>0</v>
      </c>
      <c r="G888" t="s">
        <v>1562</v>
      </c>
      <c r="H888">
        <v>1</v>
      </c>
      <c r="I888" t="s">
        <v>1133</v>
      </c>
      <c r="L888" t="s">
        <v>2890</v>
      </c>
      <c r="N888" t="s">
        <v>4183</v>
      </c>
      <c r="O888" t="s">
        <v>2887</v>
      </c>
      <c r="P888" t="s">
        <v>45</v>
      </c>
      <c r="Q888" t="s">
        <v>46</v>
      </c>
      <c r="R888" t="s">
        <v>2823</v>
      </c>
      <c r="T888" t="str">
        <f t="shared" si="13"/>
        <v>NA_00_06_5774p57.12</v>
      </c>
      <c r="U888" s="77">
        <f>VLOOKUP(T888,'3. Preventief onderhoud'!$K$7:$U$3003,2,FALSE)</f>
        <v>0</v>
      </c>
    </row>
    <row r="889" spans="1:21" x14ac:dyDescent="0.25">
      <c r="A889" t="s">
        <v>86</v>
      </c>
      <c r="C889" s="120">
        <v>45839</v>
      </c>
      <c r="D889" t="s">
        <v>46</v>
      </c>
      <c r="E889" t="s">
        <v>638</v>
      </c>
      <c r="F889">
        <v>0</v>
      </c>
      <c r="G889" t="s">
        <v>1563</v>
      </c>
      <c r="H889">
        <v>1</v>
      </c>
      <c r="I889" t="s">
        <v>1133</v>
      </c>
      <c r="L889" t="s">
        <v>2890</v>
      </c>
      <c r="N889" t="s">
        <v>4184</v>
      </c>
      <c r="O889" t="s">
        <v>2887</v>
      </c>
      <c r="P889" t="s">
        <v>45</v>
      </c>
      <c r="Q889" t="s">
        <v>46</v>
      </c>
      <c r="R889" t="s">
        <v>2823</v>
      </c>
      <c r="T889" t="str">
        <f t="shared" si="13"/>
        <v>NA_00_06_5776p57.12</v>
      </c>
      <c r="U889" s="77">
        <f>VLOOKUP(T889,'3. Preventief onderhoud'!$K$7:$U$3003,2,FALSE)</f>
        <v>0</v>
      </c>
    </row>
    <row r="890" spans="1:21" x14ac:dyDescent="0.25">
      <c r="A890" t="s">
        <v>86</v>
      </c>
      <c r="C890" s="120">
        <v>45839</v>
      </c>
      <c r="D890" t="s">
        <v>46</v>
      </c>
      <c r="E890" t="s">
        <v>638</v>
      </c>
      <c r="F890">
        <v>0</v>
      </c>
      <c r="G890" t="s">
        <v>1564</v>
      </c>
      <c r="H890">
        <v>1</v>
      </c>
      <c r="I890" t="s">
        <v>1133</v>
      </c>
      <c r="L890" t="s">
        <v>2890</v>
      </c>
      <c r="N890" t="s">
        <v>4183</v>
      </c>
      <c r="O890" t="s">
        <v>2887</v>
      </c>
      <c r="P890" t="s">
        <v>45</v>
      </c>
      <c r="Q890" t="s">
        <v>46</v>
      </c>
      <c r="R890" t="s">
        <v>2823</v>
      </c>
      <c r="T890" t="str">
        <f t="shared" si="13"/>
        <v>NA_00_06_5778p57.12</v>
      </c>
      <c r="U890" s="77">
        <f>VLOOKUP(T890,'3. Preventief onderhoud'!$K$7:$U$3003,2,FALSE)</f>
        <v>0</v>
      </c>
    </row>
    <row r="891" spans="1:21" x14ac:dyDescent="0.25">
      <c r="A891" t="s">
        <v>86</v>
      </c>
      <c r="C891" s="120">
        <v>45839</v>
      </c>
      <c r="D891" t="s">
        <v>46</v>
      </c>
      <c r="E891" t="s">
        <v>638</v>
      </c>
      <c r="F891">
        <v>0</v>
      </c>
      <c r="G891" t="s">
        <v>1565</v>
      </c>
      <c r="H891">
        <v>1</v>
      </c>
      <c r="I891" t="s">
        <v>1133</v>
      </c>
      <c r="L891" t="s">
        <v>2890</v>
      </c>
      <c r="N891" t="s">
        <v>4185</v>
      </c>
      <c r="O891" t="s">
        <v>2887</v>
      </c>
      <c r="P891" t="s">
        <v>45</v>
      </c>
      <c r="Q891" t="s">
        <v>46</v>
      </c>
      <c r="R891" t="s">
        <v>2823</v>
      </c>
      <c r="T891" t="str">
        <f t="shared" si="13"/>
        <v>NA_00_10_5775p57.12</v>
      </c>
      <c r="U891" s="77">
        <f>VLOOKUP(T891,'3. Preventief onderhoud'!$K$7:$U$3003,2,FALSE)</f>
        <v>0</v>
      </c>
    </row>
    <row r="892" spans="1:21" x14ac:dyDescent="0.25">
      <c r="A892" t="s">
        <v>86</v>
      </c>
      <c r="C892" s="120">
        <v>45839</v>
      </c>
      <c r="D892" t="s">
        <v>46</v>
      </c>
      <c r="E892" t="s">
        <v>638</v>
      </c>
      <c r="F892">
        <v>0</v>
      </c>
      <c r="G892" t="s">
        <v>1566</v>
      </c>
      <c r="H892">
        <v>1</v>
      </c>
      <c r="I892" t="s">
        <v>1133</v>
      </c>
      <c r="L892" t="s">
        <v>2890</v>
      </c>
      <c r="N892" t="s">
        <v>4185</v>
      </c>
      <c r="O892" t="s">
        <v>2887</v>
      </c>
      <c r="P892" t="s">
        <v>45</v>
      </c>
      <c r="Q892" t="s">
        <v>46</v>
      </c>
      <c r="R892" t="s">
        <v>2823</v>
      </c>
      <c r="T892" t="str">
        <f t="shared" si="13"/>
        <v>NA_00_10_5776p57.12</v>
      </c>
      <c r="U892" s="77">
        <f>VLOOKUP(T892,'3. Preventief onderhoud'!$K$7:$U$3003,2,FALSE)</f>
        <v>0</v>
      </c>
    </row>
    <row r="893" spans="1:21" x14ac:dyDescent="0.25">
      <c r="A893" t="s">
        <v>112</v>
      </c>
      <c r="C893" s="120">
        <v>45839</v>
      </c>
      <c r="D893" t="s">
        <v>46</v>
      </c>
      <c r="E893" t="s">
        <v>638</v>
      </c>
      <c r="F893">
        <v>7</v>
      </c>
      <c r="G893" t="s">
        <v>1572</v>
      </c>
      <c r="H893">
        <v>1</v>
      </c>
      <c r="I893" t="s">
        <v>1133</v>
      </c>
      <c r="L893" t="s">
        <v>2890</v>
      </c>
      <c r="N893" t="s">
        <v>3876</v>
      </c>
      <c r="O893" t="s">
        <v>2887</v>
      </c>
      <c r="P893" t="s">
        <v>45</v>
      </c>
      <c r="Q893" t="s">
        <v>46</v>
      </c>
      <c r="R893" t="s">
        <v>2823</v>
      </c>
      <c r="T893" t="str">
        <f t="shared" si="13"/>
        <v>NA_07_12_5771p57.12</v>
      </c>
      <c r="U893" s="77">
        <f>VLOOKUP(T893,'3. Preventief onderhoud'!$K$7:$U$3003,2,FALSE)</f>
        <v>0</v>
      </c>
    </row>
    <row r="894" spans="1:21" x14ac:dyDescent="0.25">
      <c r="A894" t="s">
        <v>112</v>
      </c>
      <c r="C894" s="120">
        <v>45839</v>
      </c>
      <c r="D894" t="s">
        <v>46</v>
      </c>
      <c r="E894" t="s">
        <v>638</v>
      </c>
      <c r="F894">
        <v>7</v>
      </c>
      <c r="G894" t="s">
        <v>1573</v>
      </c>
      <c r="H894">
        <v>1</v>
      </c>
      <c r="I894" t="s">
        <v>1133</v>
      </c>
      <c r="L894" t="s">
        <v>2890</v>
      </c>
      <c r="N894" t="s">
        <v>3876</v>
      </c>
      <c r="O894" t="s">
        <v>2887</v>
      </c>
      <c r="P894" t="s">
        <v>45</v>
      </c>
      <c r="Q894" t="s">
        <v>46</v>
      </c>
      <c r="R894" t="s">
        <v>2823</v>
      </c>
      <c r="T894" t="str">
        <f t="shared" si="13"/>
        <v>NA_07_12_5772p57.12</v>
      </c>
      <c r="U894" s="77">
        <f>VLOOKUP(T894,'3. Preventief onderhoud'!$K$7:$U$3003,2,FALSE)</f>
        <v>0</v>
      </c>
    </row>
    <row r="895" spans="1:21" x14ac:dyDescent="0.25">
      <c r="A895" t="s">
        <v>106</v>
      </c>
      <c r="C895" s="120">
        <v>45839</v>
      </c>
      <c r="D895" t="s">
        <v>46</v>
      </c>
      <c r="E895" t="s">
        <v>638</v>
      </c>
      <c r="F895">
        <v>12</v>
      </c>
      <c r="G895" t="s">
        <v>1575</v>
      </c>
      <c r="H895">
        <v>1</v>
      </c>
      <c r="I895" t="s">
        <v>1133</v>
      </c>
      <c r="L895" t="s">
        <v>2890</v>
      </c>
      <c r="N895" t="s">
        <v>4186</v>
      </c>
      <c r="O895" t="s">
        <v>2887</v>
      </c>
      <c r="P895" t="s">
        <v>45</v>
      </c>
      <c r="Q895" t="s">
        <v>46</v>
      </c>
      <c r="R895" t="s">
        <v>2823</v>
      </c>
      <c r="T895" t="str">
        <f t="shared" si="13"/>
        <v>NA_12_19_5701p57.12</v>
      </c>
      <c r="U895" s="77">
        <f>VLOOKUP(T895,'3. Preventief onderhoud'!$K$7:$U$3003,2,FALSE)</f>
        <v>0</v>
      </c>
    </row>
    <row r="896" spans="1:21" x14ac:dyDescent="0.25">
      <c r="C896" s="120">
        <v>45839</v>
      </c>
      <c r="D896" t="s">
        <v>46</v>
      </c>
      <c r="E896" t="s">
        <v>638</v>
      </c>
      <c r="F896">
        <v>13</v>
      </c>
      <c r="G896" t="s">
        <v>1576</v>
      </c>
      <c r="H896">
        <v>1</v>
      </c>
      <c r="I896" t="s">
        <v>1133</v>
      </c>
      <c r="L896" t="s">
        <v>2890</v>
      </c>
      <c r="N896" t="s">
        <v>3886</v>
      </c>
      <c r="O896" t="s">
        <v>2887</v>
      </c>
      <c r="P896" t="s">
        <v>45</v>
      </c>
      <c r="Q896" t="s">
        <v>46</v>
      </c>
      <c r="R896" t="s">
        <v>2823</v>
      </c>
      <c r="T896" t="str">
        <f t="shared" si="13"/>
        <v>NA_13_16_5777p57.12</v>
      </c>
      <c r="U896" s="77">
        <f>VLOOKUP(T896,'3. Preventief onderhoud'!$K$7:$U$3003,2,FALSE)</f>
        <v>0</v>
      </c>
    </row>
    <row r="897" spans="1:21" x14ac:dyDescent="0.25">
      <c r="C897" s="120">
        <v>45839</v>
      </c>
      <c r="D897" t="s">
        <v>46</v>
      </c>
      <c r="E897" t="s">
        <v>638</v>
      </c>
      <c r="F897">
        <v>13</v>
      </c>
      <c r="G897" t="s">
        <v>1577</v>
      </c>
      <c r="H897">
        <v>1</v>
      </c>
      <c r="I897" t="s">
        <v>1133</v>
      </c>
      <c r="L897" t="s">
        <v>2890</v>
      </c>
      <c r="N897" t="s">
        <v>3886</v>
      </c>
      <c r="O897" t="s">
        <v>2887</v>
      </c>
      <c r="P897" t="s">
        <v>45</v>
      </c>
      <c r="Q897" t="s">
        <v>46</v>
      </c>
      <c r="R897" t="s">
        <v>2823</v>
      </c>
      <c r="T897" t="str">
        <f t="shared" si="13"/>
        <v>NA_13_16_5778p57.12</v>
      </c>
      <c r="U897" s="77">
        <f>VLOOKUP(T897,'3. Preventief onderhoud'!$K$7:$U$3003,2,FALSE)</f>
        <v>0</v>
      </c>
    </row>
    <row r="898" spans="1:21" x14ac:dyDescent="0.25">
      <c r="C898" s="120">
        <v>45839</v>
      </c>
      <c r="D898" t="s">
        <v>46</v>
      </c>
      <c r="E898" t="s">
        <v>638</v>
      </c>
      <c r="F898">
        <v>27</v>
      </c>
      <c r="G898" t="s">
        <v>1578</v>
      </c>
      <c r="H898">
        <v>1</v>
      </c>
      <c r="I898" t="s">
        <v>1133</v>
      </c>
      <c r="L898" t="s">
        <v>2890</v>
      </c>
      <c r="N898" t="s">
        <v>4187</v>
      </c>
      <c r="O898" t="s">
        <v>2887</v>
      </c>
      <c r="P898" t="s">
        <v>45</v>
      </c>
      <c r="Q898" t="s">
        <v>46</v>
      </c>
      <c r="R898" t="s">
        <v>2823</v>
      </c>
      <c r="T898" t="str">
        <f t="shared" si="13"/>
        <v>NA_27_05_5701p57.12</v>
      </c>
      <c r="U898" s="77">
        <f>VLOOKUP(T898,'3. Preventief onderhoud'!$K$7:$U$3003,2,FALSE)</f>
        <v>0</v>
      </c>
    </row>
    <row r="899" spans="1:21" x14ac:dyDescent="0.25">
      <c r="A899" t="s">
        <v>86</v>
      </c>
      <c r="C899" s="120">
        <v>45839</v>
      </c>
      <c r="D899" t="s">
        <v>46</v>
      </c>
      <c r="E899" t="s">
        <v>666</v>
      </c>
      <c r="F899">
        <v>0</v>
      </c>
      <c r="G899" t="s">
        <v>1623</v>
      </c>
      <c r="H899">
        <v>1</v>
      </c>
      <c r="I899" t="s">
        <v>1133</v>
      </c>
      <c r="L899" t="s">
        <v>2890</v>
      </c>
      <c r="N899" t="s">
        <v>4188</v>
      </c>
      <c r="O899" t="s">
        <v>2887</v>
      </c>
      <c r="P899" t="s">
        <v>45</v>
      </c>
      <c r="Q899" t="s">
        <v>46</v>
      </c>
      <c r="R899" t="s">
        <v>2823</v>
      </c>
      <c r="T899" t="str">
        <f t="shared" si="13"/>
        <v>NB_00_11_5774p57.12</v>
      </c>
      <c r="U899" s="77">
        <f>VLOOKUP(T899,'3. Preventief onderhoud'!$K$7:$U$3003,2,FALSE)</f>
        <v>0</v>
      </c>
    </row>
    <row r="900" spans="1:21" x14ac:dyDescent="0.25">
      <c r="A900" t="s">
        <v>106</v>
      </c>
      <c r="B900" t="s">
        <v>46</v>
      </c>
      <c r="C900" s="120">
        <v>45839</v>
      </c>
      <c r="D900" t="s">
        <v>46</v>
      </c>
      <c r="E900" t="s">
        <v>666</v>
      </c>
      <c r="F900">
        <v>2</v>
      </c>
      <c r="G900" t="s">
        <v>1633</v>
      </c>
      <c r="H900">
        <v>1</v>
      </c>
      <c r="I900" t="s">
        <v>1133</v>
      </c>
      <c r="J900" t="s">
        <v>4189</v>
      </c>
      <c r="L900" t="s">
        <v>2890</v>
      </c>
      <c r="N900" t="s">
        <v>4190</v>
      </c>
      <c r="O900" t="s">
        <v>2887</v>
      </c>
      <c r="P900" t="s">
        <v>45</v>
      </c>
      <c r="Q900" t="s">
        <v>46</v>
      </c>
      <c r="R900" t="s">
        <v>2823</v>
      </c>
      <c r="T900" t="str">
        <f t="shared" si="13"/>
        <v>Nb_02_28_5701p57.12</v>
      </c>
      <c r="U900" s="77">
        <f>VLOOKUP(T900,'3. Preventief onderhoud'!$K$7:$U$3003,2,FALSE)</f>
        <v>0</v>
      </c>
    </row>
    <row r="901" spans="1:21" x14ac:dyDescent="0.25">
      <c r="A901" t="s">
        <v>106</v>
      </c>
      <c r="B901" t="s">
        <v>46</v>
      </c>
      <c r="C901" s="120">
        <v>45839</v>
      </c>
      <c r="D901" t="s">
        <v>46</v>
      </c>
      <c r="E901" t="s">
        <v>666</v>
      </c>
      <c r="F901">
        <v>2</v>
      </c>
      <c r="G901" t="s">
        <v>1634</v>
      </c>
      <c r="H901">
        <v>1</v>
      </c>
      <c r="I901" t="s">
        <v>1133</v>
      </c>
      <c r="J901" t="s">
        <v>4191</v>
      </c>
      <c r="L901" t="s">
        <v>2890</v>
      </c>
      <c r="N901" t="s">
        <v>4190</v>
      </c>
      <c r="O901" t="s">
        <v>2887</v>
      </c>
      <c r="P901" t="s">
        <v>45</v>
      </c>
      <c r="Q901" t="s">
        <v>46</v>
      </c>
      <c r="R901" t="s">
        <v>2823</v>
      </c>
      <c r="T901" t="str">
        <f t="shared" si="13"/>
        <v>Nb_02_28_5702p57.12</v>
      </c>
      <c r="U901" s="77">
        <f>VLOOKUP(T901,'3. Preventief onderhoud'!$K$7:$U$3003,2,FALSE)</f>
        <v>0</v>
      </c>
    </row>
    <row r="902" spans="1:21" x14ac:dyDescent="0.25">
      <c r="A902" t="s">
        <v>106</v>
      </c>
      <c r="B902" t="s">
        <v>46</v>
      </c>
      <c r="C902" s="120">
        <v>45839</v>
      </c>
      <c r="D902" t="s">
        <v>46</v>
      </c>
      <c r="E902" t="s">
        <v>666</v>
      </c>
      <c r="F902">
        <v>2</v>
      </c>
      <c r="G902" t="s">
        <v>1635</v>
      </c>
      <c r="H902">
        <v>1</v>
      </c>
      <c r="I902" t="s">
        <v>1133</v>
      </c>
      <c r="J902" t="s">
        <v>4192</v>
      </c>
      <c r="L902" t="s">
        <v>2890</v>
      </c>
      <c r="N902" t="s">
        <v>4193</v>
      </c>
      <c r="O902" t="s">
        <v>2887</v>
      </c>
      <c r="P902" t="s">
        <v>45</v>
      </c>
      <c r="Q902" t="s">
        <v>46</v>
      </c>
      <c r="R902" t="s">
        <v>2823</v>
      </c>
      <c r="T902" t="str">
        <f t="shared" ref="T902:T965" si="14">CONCATENATE(G902,P902)</f>
        <v>Nb_02_28_5703p57.12</v>
      </c>
      <c r="U902" s="77">
        <f>VLOOKUP(T902,'3. Preventief onderhoud'!$K$7:$U$3003,2,FALSE)</f>
        <v>0</v>
      </c>
    </row>
    <row r="903" spans="1:21" x14ac:dyDescent="0.25">
      <c r="A903" t="s">
        <v>106</v>
      </c>
      <c r="B903" t="s">
        <v>46</v>
      </c>
      <c r="C903" s="120">
        <v>45839</v>
      </c>
      <c r="D903" t="s">
        <v>46</v>
      </c>
      <c r="E903" t="s">
        <v>666</v>
      </c>
      <c r="F903">
        <v>2</v>
      </c>
      <c r="G903" t="s">
        <v>1636</v>
      </c>
      <c r="H903">
        <v>1</v>
      </c>
      <c r="I903" t="s">
        <v>1133</v>
      </c>
      <c r="J903" t="s">
        <v>4194</v>
      </c>
      <c r="L903" t="s">
        <v>2890</v>
      </c>
      <c r="N903" t="s">
        <v>4190</v>
      </c>
      <c r="O903" t="s">
        <v>2887</v>
      </c>
      <c r="P903" t="s">
        <v>45</v>
      </c>
      <c r="Q903" t="s">
        <v>46</v>
      </c>
      <c r="R903" t="s">
        <v>2823</v>
      </c>
      <c r="T903" t="str">
        <f t="shared" si="14"/>
        <v>Nb_02_28_5704p57.12</v>
      </c>
      <c r="U903" s="77">
        <f>VLOOKUP(T903,'3. Preventief onderhoud'!$K$7:$U$3003,2,FALSE)</f>
        <v>0</v>
      </c>
    </row>
    <row r="904" spans="1:21" x14ac:dyDescent="0.25">
      <c r="A904" t="s">
        <v>106</v>
      </c>
      <c r="B904" t="s">
        <v>46</v>
      </c>
      <c r="C904" s="120">
        <v>45839</v>
      </c>
      <c r="D904" t="s">
        <v>46</v>
      </c>
      <c r="E904" t="s">
        <v>666</v>
      </c>
      <c r="F904">
        <v>2</v>
      </c>
      <c r="G904" t="s">
        <v>1637</v>
      </c>
      <c r="H904">
        <v>1</v>
      </c>
      <c r="I904" t="s">
        <v>1133</v>
      </c>
      <c r="J904" t="s">
        <v>4195</v>
      </c>
      <c r="L904" t="s">
        <v>2890</v>
      </c>
      <c r="N904" t="s">
        <v>4190</v>
      </c>
      <c r="O904" t="s">
        <v>2887</v>
      </c>
      <c r="P904" t="s">
        <v>45</v>
      </c>
      <c r="Q904" t="s">
        <v>46</v>
      </c>
      <c r="R904" t="s">
        <v>2823</v>
      </c>
      <c r="T904" t="str">
        <f t="shared" si="14"/>
        <v>Nb_02_28_5705p57.12</v>
      </c>
      <c r="U904" s="77">
        <f>VLOOKUP(T904,'3. Preventief onderhoud'!$K$7:$U$3003,2,FALSE)</f>
        <v>0</v>
      </c>
    </row>
    <row r="905" spans="1:21" x14ac:dyDescent="0.25">
      <c r="A905" t="s">
        <v>106</v>
      </c>
      <c r="B905" t="s">
        <v>46</v>
      </c>
      <c r="C905" s="120">
        <v>45839</v>
      </c>
      <c r="D905" t="s">
        <v>46</v>
      </c>
      <c r="E905" t="s">
        <v>666</v>
      </c>
      <c r="F905">
        <v>2</v>
      </c>
      <c r="G905" t="s">
        <v>1638</v>
      </c>
      <c r="H905">
        <v>1</v>
      </c>
      <c r="I905" t="s">
        <v>1133</v>
      </c>
      <c r="J905" t="s">
        <v>4196</v>
      </c>
      <c r="L905" t="s">
        <v>2890</v>
      </c>
      <c r="N905" t="s">
        <v>4197</v>
      </c>
      <c r="O905" t="s">
        <v>2887</v>
      </c>
      <c r="P905" t="s">
        <v>45</v>
      </c>
      <c r="Q905" t="s">
        <v>46</v>
      </c>
      <c r="R905" t="s">
        <v>2823</v>
      </c>
      <c r="S905" t="s">
        <v>4198</v>
      </c>
      <c r="T905" t="str">
        <f t="shared" si="14"/>
        <v>Nb_02_29_5701p57.12</v>
      </c>
      <c r="U905" s="77">
        <f>VLOOKUP(T905,'3. Preventief onderhoud'!$K$7:$U$3003,2,FALSE)</f>
        <v>0</v>
      </c>
    </row>
    <row r="906" spans="1:21" x14ac:dyDescent="0.25">
      <c r="A906" t="s">
        <v>106</v>
      </c>
      <c r="B906" t="s">
        <v>46</v>
      </c>
      <c r="C906" s="120">
        <v>45839</v>
      </c>
      <c r="D906" t="s">
        <v>46</v>
      </c>
      <c r="E906" t="s">
        <v>666</v>
      </c>
      <c r="F906">
        <v>2</v>
      </c>
      <c r="G906" t="s">
        <v>1639</v>
      </c>
      <c r="H906">
        <v>1</v>
      </c>
      <c r="I906" t="s">
        <v>1133</v>
      </c>
      <c r="J906" t="s">
        <v>4199</v>
      </c>
      <c r="L906" t="s">
        <v>2890</v>
      </c>
      <c r="N906" t="s">
        <v>4197</v>
      </c>
      <c r="O906" t="s">
        <v>2887</v>
      </c>
      <c r="P906" t="s">
        <v>45</v>
      </c>
      <c r="Q906" t="s">
        <v>46</v>
      </c>
      <c r="R906" t="s">
        <v>2823</v>
      </c>
      <c r="S906" t="s">
        <v>4198</v>
      </c>
      <c r="T906" t="str">
        <f t="shared" si="14"/>
        <v>Nb_02_29_5702p57.12</v>
      </c>
      <c r="U906" s="77">
        <f>VLOOKUP(T906,'3. Preventief onderhoud'!$K$7:$U$3003,2,FALSE)</f>
        <v>0</v>
      </c>
    </row>
    <row r="907" spans="1:21" x14ac:dyDescent="0.25">
      <c r="A907" t="s">
        <v>106</v>
      </c>
      <c r="B907" t="s">
        <v>46</v>
      </c>
      <c r="C907" s="120">
        <v>45839</v>
      </c>
      <c r="D907" t="s">
        <v>46</v>
      </c>
      <c r="E907" t="s">
        <v>666</v>
      </c>
      <c r="F907">
        <v>2</v>
      </c>
      <c r="G907" t="s">
        <v>1640</v>
      </c>
      <c r="H907">
        <v>1</v>
      </c>
      <c r="I907" t="s">
        <v>1133</v>
      </c>
      <c r="J907" t="s">
        <v>4200</v>
      </c>
      <c r="L907" t="s">
        <v>2890</v>
      </c>
      <c r="N907" t="s">
        <v>4197</v>
      </c>
      <c r="O907" t="s">
        <v>2887</v>
      </c>
      <c r="P907" t="s">
        <v>45</v>
      </c>
      <c r="Q907" t="s">
        <v>46</v>
      </c>
      <c r="R907" t="s">
        <v>2823</v>
      </c>
      <c r="S907" t="s">
        <v>4198</v>
      </c>
      <c r="T907" t="str">
        <f t="shared" si="14"/>
        <v>Nb_02_29_5703p57.12</v>
      </c>
      <c r="U907" s="77">
        <f>VLOOKUP(T907,'3. Preventief onderhoud'!$K$7:$U$3003,2,FALSE)</f>
        <v>0</v>
      </c>
    </row>
    <row r="908" spans="1:21" x14ac:dyDescent="0.25">
      <c r="A908" t="s">
        <v>106</v>
      </c>
      <c r="B908" t="s">
        <v>46</v>
      </c>
      <c r="C908" s="120">
        <v>45839</v>
      </c>
      <c r="D908" t="s">
        <v>46</v>
      </c>
      <c r="E908" t="s">
        <v>666</v>
      </c>
      <c r="F908">
        <v>2</v>
      </c>
      <c r="G908" t="s">
        <v>1641</v>
      </c>
      <c r="H908">
        <v>1</v>
      </c>
      <c r="I908" t="s">
        <v>1133</v>
      </c>
      <c r="J908" t="s">
        <v>4201</v>
      </c>
      <c r="L908" t="s">
        <v>2890</v>
      </c>
      <c r="N908" t="s">
        <v>4197</v>
      </c>
      <c r="O908" t="s">
        <v>2887</v>
      </c>
      <c r="P908" t="s">
        <v>45</v>
      </c>
      <c r="Q908" t="s">
        <v>46</v>
      </c>
      <c r="R908" t="s">
        <v>2823</v>
      </c>
      <c r="S908" t="s">
        <v>4198</v>
      </c>
      <c r="T908" t="str">
        <f t="shared" si="14"/>
        <v>Nb_02_29_5704p57.12</v>
      </c>
      <c r="U908" s="77">
        <f>VLOOKUP(T908,'3. Preventief onderhoud'!$K$7:$U$3003,2,FALSE)</f>
        <v>0</v>
      </c>
    </row>
    <row r="909" spans="1:21" x14ac:dyDescent="0.25">
      <c r="A909" t="s">
        <v>106</v>
      </c>
      <c r="B909" t="s">
        <v>46</v>
      </c>
      <c r="C909" s="120">
        <v>45839</v>
      </c>
      <c r="D909" t="s">
        <v>46</v>
      </c>
      <c r="E909" t="s">
        <v>666</v>
      </c>
      <c r="F909">
        <v>2</v>
      </c>
      <c r="G909" t="s">
        <v>1642</v>
      </c>
      <c r="H909">
        <v>1</v>
      </c>
      <c r="I909" t="s">
        <v>1133</v>
      </c>
      <c r="J909" t="s">
        <v>4202</v>
      </c>
      <c r="L909" t="s">
        <v>2890</v>
      </c>
      <c r="N909" t="s">
        <v>4203</v>
      </c>
      <c r="O909" t="s">
        <v>2887</v>
      </c>
      <c r="P909" t="s">
        <v>45</v>
      </c>
      <c r="Q909" t="s">
        <v>46</v>
      </c>
      <c r="R909" t="s">
        <v>2823</v>
      </c>
      <c r="S909" t="s">
        <v>4198</v>
      </c>
      <c r="T909" t="str">
        <f t="shared" si="14"/>
        <v>Nb_02_31_5701p57.12</v>
      </c>
      <c r="U909" s="77">
        <f>VLOOKUP(T909,'3. Preventief onderhoud'!$K$7:$U$3003,2,FALSE)</f>
        <v>0</v>
      </c>
    </row>
    <row r="910" spans="1:21" x14ac:dyDescent="0.25">
      <c r="A910" t="s">
        <v>106</v>
      </c>
      <c r="B910" t="s">
        <v>46</v>
      </c>
      <c r="C910" s="120">
        <v>45839</v>
      </c>
      <c r="D910" t="s">
        <v>46</v>
      </c>
      <c r="E910" t="s">
        <v>666</v>
      </c>
      <c r="F910">
        <v>2</v>
      </c>
      <c r="G910" t="s">
        <v>1644</v>
      </c>
      <c r="H910">
        <v>1</v>
      </c>
      <c r="I910" t="s">
        <v>1133</v>
      </c>
      <c r="J910" t="s">
        <v>4204</v>
      </c>
      <c r="L910" t="s">
        <v>2890</v>
      </c>
      <c r="N910" t="s">
        <v>4205</v>
      </c>
      <c r="O910" t="s">
        <v>2887</v>
      </c>
      <c r="P910" t="s">
        <v>45</v>
      </c>
      <c r="Q910" t="s">
        <v>46</v>
      </c>
      <c r="R910" t="s">
        <v>2823</v>
      </c>
      <c r="T910" t="str">
        <f t="shared" si="14"/>
        <v>Nb_02_37_5701p57.12</v>
      </c>
      <c r="U910" s="77">
        <f>VLOOKUP(T910,'3. Preventief onderhoud'!$K$7:$U$3003,2,FALSE)</f>
        <v>0</v>
      </c>
    </row>
    <row r="911" spans="1:21" x14ac:dyDescent="0.25">
      <c r="A911" t="s">
        <v>106</v>
      </c>
      <c r="B911" t="s">
        <v>46</v>
      </c>
      <c r="C911" s="120">
        <v>45839</v>
      </c>
      <c r="D911" t="s">
        <v>46</v>
      </c>
      <c r="E911" t="s">
        <v>666</v>
      </c>
      <c r="F911">
        <v>2</v>
      </c>
      <c r="G911" t="s">
        <v>1647</v>
      </c>
      <c r="H911">
        <v>1</v>
      </c>
      <c r="I911" t="s">
        <v>1133</v>
      </c>
      <c r="J911" t="s">
        <v>4206</v>
      </c>
      <c r="L911" t="s">
        <v>2890</v>
      </c>
      <c r="N911" t="s">
        <v>4205</v>
      </c>
      <c r="O911" t="s">
        <v>2887</v>
      </c>
      <c r="P911" t="s">
        <v>45</v>
      </c>
      <c r="Q911" t="s">
        <v>46</v>
      </c>
      <c r="R911" t="s">
        <v>2823</v>
      </c>
      <c r="T911" t="str">
        <f t="shared" si="14"/>
        <v>Nb_02_37_5702p57.12</v>
      </c>
      <c r="U911" s="77">
        <f>VLOOKUP(T911,'3. Preventief onderhoud'!$K$7:$U$3003,2,FALSE)</f>
        <v>0</v>
      </c>
    </row>
    <row r="912" spans="1:21" x14ac:dyDescent="0.25">
      <c r="A912" t="s">
        <v>106</v>
      </c>
      <c r="B912" t="s">
        <v>46</v>
      </c>
      <c r="C912" s="120">
        <v>45839</v>
      </c>
      <c r="D912" t="s">
        <v>46</v>
      </c>
      <c r="E912" t="s">
        <v>666</v>
      </c>
      <c r="F912">
        <v>2</v>
      </c>
      <c r="G912" t="s">
        <v>1648</v>
      </c>
      <c r="H912">
        <v>1</v>
      </c>
      <c r="I912" t="s">
        <v>1133</v>
      </c>
      <c r="J912" t="s">
        <v>4207</v>
      </c>
      <c r="L912" t="s">
        <v>2890</v>
      </c>
      <c r="N912" t="s">
        <v>4208</v>
      </c>
      <c r="O912" t="s">
        <v>2887</v>
      </c>
      <c r="P912" t="s">
        <v>45</v>
      </c>
      <c r="Q912" t="s">
        <v>46</v>
      </c>
      <c r="R912" t="s">
        <v>2823</v>
      </c>
      <c r="T912" t="str">
        <f t="shared" si="14"/>
        <v>Nb_02_39_5701p57.12</v>
      </c>
      <c r="U912" s="77">
        <f>VLOOKUP(T912,'3. Preventief onderhoud'!$K$7:$U$3003,2,FALSE)</f>
        <v>0</v>
      </c>
    </row>
    <row r="913" spans="1:21" x14ac:dyDescent="0.25">
      <c r="A913" t="s">
        <v>106</v>
      </c>
      <c r="C913" s="120">
        <v>45839</v>
      </c>
      <c r="D913" t="s">
        <v>46</v>
      </c>
      <c r="E913" t="s">
        <v>666</v>
      </c>
      <c r="F913">
        <v>5</v>
      </c>
      <c r="G913" t="s">
        <v>1660</v>
      </c>
      <c r="H913">
        <v>1</v>
      </c>
      <c r="I913" t="s">
        <v>1133</v>
      </c>
      <c r="L913" t="s">
        <v>2890</v>
      </c>
      <c r="N913" t="s">
        <v>4209</v>
      </c>
      <c r="O913" t="s">
        <v>2887</v>
      </c>
      <c r="P913" t="s">
        <v>45</v>
      </c>
      <c r="Q913" t="s">
        <v>46</v>
      </c>
      <c r="R913" t="s">
        <v>2823</v>
      </c>
      <c r="T913" t="str">
        <f t="shared" si="14"/>
        <v>NB_05_11_5771p57.12</v>
      </c>
      <c r="U913" s="77">
        <f>VLOOKUP(T913,'3. Preventief onderhoud'!$K$7:$U$3003,2,FALSE)</f>
        <v>0</v>
      </c>
    </row>
    <row r="914" spans="1:21" x14ac:dyDescent="0.25">
      <c r="A914" t="s">
        <v>106</v>
      </c>
      <c r="C914" s="120">
        <v>45839</v>
      </c>
      <c r="D914" t="s">
        <v>46</v>
      </c>
      <c r="E914" t="s">
        <v>666</v>
      </c>
      <c r="F914">
        <v>5</v>
      </c>
      <c r="G914" t="s">
        <v>1661</v>
      </c>
      <c r="H914">
        <v>1</v>
      </c>
      <c r="I914" t="s">
        <v>1133</v>
      </c>
      <c r="L914" t="s">
        <v>2890</v>
      </c>
      <c r="N914" t="s">
        <v>4210</v>
      </c>
      <c r="O914" t="s">
        <v>2887</v>
      </c>
      <c r="P914" t="s">
        <v>45</v>
      </c>
      <c r="Q914" t="s">
        <v>46</v>
      </c>
      <c r="R914" t="s">
        <v>2823</v>
      </c>
      <c r="T914" t="str">
        <f t="shared" si="14"/>
        <v>NB_05_20_5702p57.12</v>
      </c>
      <c r="U914" s="77">
        <f>VLOOKUP(T914,'3. Preventief onderhoud'!$K$7:$U$3003,2,FALSE)</f>
        <v>0</v>
      </c>
    </row>
    <row r="915" spans="1:21" x14ac:dyDescent="0.25">
      <c r="A915" t="s">
        <v>106</v>
      </c>
      <c r="C915" s="120">
        <v>45839</v>
      </c>
      <c r="D915" t="s">
        <v>46</v>
      </c>
      <c r="E915" t="s">
        <v>666</v>
      </c>
      <c r="F915">
        <v>5</v>
      </c>
      <c r="G915" t="s">
        <v>1662</v>
      </c>
      <c r="H915">
        <v>1</v>
      </c>
      <c r="I915" t="s">
        <v>1133</v>
      </c>
      <c r="L915" t="s">
        <v>2890</v>
      </c>
      <c r="N915" t="s">
        <v>4210</v>
      </c>
      <c r="O915" t="s">
        <v>2887</v>
      </c>
      <c r="P915" t="s">
        <v>45</v>
      </c>
      <c r="Q915" t="s">
        <v>46</v>
      </c>
      <c r="R915" t="s">
        <v>2823</v>
      </c>
      <c r="T915" t="str">
        <f t="shared" si="14"/>
        <v>NB_05_20_5703p57.12</v>
      </c>
      <c r="U915" s="77">
        <f>VLOOKUP(T915,'3. Preventief onderhoud'!$K$7:$U$3003,2,FALSE)</f>
        <v>0</v>
      </c>
    </row>
    <row r="916" spans="1:21" x14ac:dyDescent="0.25">
      <c r="A916" t="s">
        <v>106</v>
      </c>
      <c r="C916" s="120">
        <v>45839</v>
      </c>
      <c r="D916" t="s">
        <v>46</v>
      </c>
      <c r="E916" t="s">
        <v>666</v>
      </c>
      <c r="F916">
        <v>5</v>
      </c>
      <c r="G916" t="s">
        <v>1663</v>
      </c>
      <c r="H916">
        <v>1</v>
      </c>
      <c r="I916" t="s">
        <v>1133</v>
      </c>
      <c r="L916" t="s">
        <v>2890</v>
      </c>
      <c r="N916" t="s">
        <v>4211</v>
      </c>
      <c r="O916" t="s">
        <v>2887</v>
      </c>
      <c r="P916" t="s">
        <v>45</v>
      </c>
      <c r="Q916" t="s">
        <v>46</v>
      </c>
      <c r="R916" t="s">
        <v>2823</v>
      </c>
      <c r="T916" t="str">
        <f t="shared" si="14"/>
        <v>NB_05_41_5701p57.12</v>
      </c>
      <c r="U916" s="77">
        <f>VLOOKUP(T916,'3. Preventief onderhoud'!$K$7:$U$3003,2,FALSE)</f>
        <v>0</v>
      </c>
    </row>
    <row r="917" spans="1:21" x14ac:dyDescent="0.25">
      <c r="A917" t="s">
        <v>106</v>
      </c>
      <c r="C917" s="120">
        <v>45839</v>
      </c>
      <c r="D917" t="s">
        <v>46</v>
      </c>
      <c r="E917" t="s">
        <v>666</v>
      </c>
      <c r="F917">
        <v>5</v>
      </c>
      <c r="G917" t="s">
        <v>1664</v>
      </c>
      <c r="H917">
        <v>1</v>
      </c>
      <c r="I917" t="s">
        <v>1133</v>
      </c>
      <c r="L917" t="s">
        <v>2890</v>
      </c>
      <c r="N917" t="s">
        <v>4211</v>
      </c>
      <c r="O917" t="s">
        <v>2887</v>
      </c>
      <c r="P917" t="s">
        <v>45</v>
      </c>
      <c r="Q917" t="s">
        <v>46</v>
      </c>
      <c r="R917" t="s">
        <v>2823</v>
      </c>
      <c r="T917" t="str">
        <f t="shared" si="14"/>
        <v>NB_05_41_5702p57.12</v>
      </c>
      <c r="U917" s="77">
        <f>VLOOKUP(T917,'3. Preventief onderhoud'!$K$7:$U$3003,2,FALSE)</f>
        <v>0</v>
      </c>
    </row>
    <row r="918" spans="1:21" x14ac:dyDescent="0.25">
      <c r="A918" t="s">
        <v>106</v>
      </c>
      <c r="C918" s="120">
        <v>45839</v>
      </c>
      <c r="D918" t="s">
        <v>46</v>
      </c>
      <c r="E918" t="s">
        <v>666</v>
      </c>
      <c r="F918">
        <v>5</v>
      </c>
      <c r="G918" t="s">
        <v>1665</v>
      </c>
      <c r="H918">
        <v>1</v>
      </c>
      <c r="I918" t="s">
        <v>1133</v>
      </c>
      <c r="L918" t="s">
        <v>2890</v>
      </c>
      <c r="N918" t="s">
        <v>4211</v>
      </c>
      <c r="O918" t="s">
        <v>2887</v>
      </c>
      <c r="P918" t="s">
        <v>45</v>
      </c>
      <c r="Q918" t="s">
        <v>46</v>
      </c>
      <c r="R918" t="s">
        <v>2823</v>
      </c>
      <c r="T918" t="str">
        <f t="shared" si="14"/>
        <v>NB_05_41_5703p57.12</v>
      </c>
      <c r="U918" s="77">
        <f>VLOOKUP(T918,'3. Preventief onderhoud'!$K$7:$U$3003,2,FALSE)</f>
        <v>0</v>
      </c>
    </row>
    <row r="919" spans="1:21" x14ac:dyDescent="0.25">
      <c r="A919" t="s">
        <v>106</v>
      </c>
      <c r="C919" s="120">
        <v>45839</v>
      </c>
      <c r="D919" t="s">
        <v>46</v>
      </c>
      <c r="E919" t="s">
        <v>666</v>
      </c>
      <c r="F919">
        <v>5</v>
      </c>
      <c r="G919" t="s">
        <v>1666</v>
      </c>
      <c r="H919">
        <v>1</v>
      </c>
      <c r="I919" t="s">
        <v>1133</v>
      </c>
      <c r="L919" t="s">
        <v>2890</v>
      </c>
      <c r="N919" t="s">
        <v>4211</v>
      </c>
      <c r="O919" t="s">
        <v>2887</v>
      </c>
      <c r="P919" t="s">
        <v>45</v>
      </c>
      <c r="Q919" t="s">
        <v>46</v>
      </c>
      <c r="R919" t="s">
        <v>2823</v>
      </c>
      <c r="T919" t="str">
        <f t="shared" si="14"/>
        <v>NB_05_41_5704p57.12</v>
      </c>
      <c r="U919" s="77">
        <f>VLOOKUP(T919,'3. Preventief onderhoud'!$K$7:$U$3003,2,FALSE)</f>
        <v>0</v>
      </c>
    </row>
    <row r="920" spans="1:21" x14ac:dyDescent="0.25">
      <c r="A920" t="s">
        <v>112</v>
      </c>
      <c r="C920" s="120">
        <v>45839</v>
      </c>
      <c r="D920" t="s">
        <v>46</v>
      </c>
      <c r="E920" t="s">
        <v>666</v>
      </c>
      <c r="F920">
        <v>7</v>
      </c>
      <c r="G920" t="s">
        <v>1667</v>
      </c>
      <c r="H920">
        <v>1</v>
      </c>
      <c r="I920" t="s">
        <v>1133</v>
      </c>
      <c r="L920" t="s">
        <v>2890</v>
      </c>
      <c r="N920" t="s">
        <v>3578</v>
      </c>
      <c r="O920" t="s">
        <v>2887</v>
      </c>
      <c r="P920" t="s">
        <v>45</v>
      </c>
      <c r="Q920" t="s">
        <v>46</v>
      </c>
      <c r="R920" t="s">
        <v>2823</v>
      </c>
      <c r="T920" t="str">
        <f t="shared" si="14"/>
        <v>NB_07_11_5775p57.12</v>
      </c>
      <c r="U920" s="77">
        <f>VLOOKUP(T920,'3. Preventief onderhoud'!$K$7:$U$3003,2,FALSE)</f>
        <v>0</v>
      </c>
    </row>
    <row r="921" spans="1:21" x14ac:dyDescent="0.25">
      <c r="A921" t="s">
        <v>112</v>
      </c>
      <c r="C921" s="120">
        <v>45839</v>
      </c>
      <c r="D921" t="s">
        <v>46</v>
      </c>
      <c r="E921" t="s">
        <v>666</v>
      </c>
      <c r="F921">
        <v>7</v>
      </c>
      <c r="G921" t="s">
        <v>1668</v>
      </c>
      <c r="H921">
        <v>1</v>
      </c>
      <c r="I921" t="s">
        <v>1133</v>
      </c>
      <c r="L921" t="s">
        <v>2890</v>
      </c>
      <c r="N921" t="s">
        <v>3578</v>
      </c>
      <c r="O921" t="s">
        <v>2887</v>
      </c>
      <c r="P921" t="s">
        <v>45</v>
      </c>
      <c r="Q921" t="s">
        <v>46</v>
      </c>
      <c r="R921" t="s">
        <v>2823</v>
      </c>
      <c r="T921" t="str">
        <f t="shared" si="14"/>
        <v>NB_07_11_5776p57.12</v>
      </c>
      <c r="U921" s="77">
        <f>VLOOKUP(T921,'3. Preventief onderhoud'!$K$7:$U$3003,2,FALSE)</f>
        <v>0</v>
      </c>
    </row>
    <row r="922" spans="1:21" x14ac:dyDescent="0.25">
      <c r="A922" t="s">
        <v>106</v>
      </c>
      <c r="C922" s="120">
        <v>45839</v>
      </c>
      <c r="D922" t="s">
        <v>46</v>
      </c>
      <c r="E922" t="s">
        <v>666</v>
      </c>
      <c r="F922">
        <v>8</v>
      </c>
      <c r="G922" t="s">
        <v>1677</v>
      </c>
      <c r="H922">
        <v>1</v>
      </c>
      <c r="I922" t="s">
        <v>1133</v>
      </c>
      <c r="L922" t="s">
        <v>2890</v>
      </c>
      <c r="N922" t="s">
        <v>4212</v>
      </c>
      <c r="O922" t="s">
        <v>2887</v>
      </c>
      <c r="P922" t="s">
        <v>45</v>
      </c>
      <c r="Q922" t="s">
        <v>46</v>
      </c>
      <c r="R922" t="s">
        <v>2823</v>
      </c>
      <c r="T922" t="str">
        <f t="shared" si="14"/>
        <v>NB_08_18_5772p57.12</v>
      </c>
      <c r="U922" s="77">
        <f>VLOOKUP(T922,'3. Preventief onderhoud'!$K$7:$U$3003,2,FALSE)</f>
        <v>0</v>
      </c>
    </row>
    <row r="923" spans="1:21" x14ac:dyDescent="0.25">
      <c r="A923" t="s">
        <v>106</v>
      </c>
      <c r="C923" s="120">
        <v>45839</v>
      </c>
      <c r="D923" t="s">
        <v>46</v>
      </c>
      <c r="E923" t="s">
        <v>666</v>
      </c>
      <c r="F923">
        <v>8</v>
      </c>
      <c r="G923" t="s">
        <v>1678</v>
      </c>
      <c r="H923">
        <v>1</v>
      </c>
      <c r="I923" t="s">
        <v>1133</v>
      </c>
      <c r="L923" t="s">
        <v>2890</v>
      </c>
      <c r="N923" t="s">
        <v>4213</v>
      </c>
      <c r="O923" t="s">
        <v>2887</v>
      </c>
      <c r="P923" t="s">
        <v>45</v>
      </c>
      <c r="Q923" t="s">
        <v>46</v>
      </c>
      <c r="R923" t="s">
        <v>2823</v>
      </c>
      <c r="T923" t="str">
        <f t="shared" si="14"/>
        <v>NB_08_20_5774p57.12</v>
      </c>
      <c r="U923" s="77">
        <f>VLOOKUP(T923,'3. Preventief onderhoud'!$K$7:$U$3003,2,FALSE)</f>
        <v>0</v>
      </c>
    </row>
    <row r="924" spans="1:21" x14ac:dyDescent="0.25">
      <c r="A924" t="s">
        <v>106</v>
      </c>
      <c r="C924" s="120">
        <v>45839</v>
      </c>
      <c r="D924" t="s">
        <v>46</v>
      </c>
      <c r="E924" t="s">
        <v>666</v>
      </c>
      <c r="F924">
        <v>8</v>
      </c>
      <c r="G924" t="s">
        <v>1679</v>
      </c>
      <c r="H924">
        <v>1</v>
      </c>
      <c r="I924" t="s">
        <v>1133</v>
      </c>
      <c r="L924" t="s">
        <v>2890</v>
      </c>
      <c r="N924" t="s">
        <v>4213</v>
      </c>
      <c r="O924" t="s">
        <v>2887</v>
      </c>
      <c r="P924" t="s">
        <v>45</v>
      </c>
      <c r="Q924" t="s">
        <v>46</v>
      </c>
      <c r="R924" t="s">
        <v>2823</v>
      </c>
      <c r="T924" t="str">
        <f t="shared" si="14"/>
        <v>NB_08_20_5775p57.12</v>
      </c>
      <c r="U924" s="77">
        <f>VLOOKUP(T924,'3. Preventief onderhoud'!$K$7:$U$3003,2,FALSE)</f>
        <v>0</v>
      </c>
    </row>
    <row r="925" spans="1:21" x14ac:dyDescent="0.25">
      <c r="A925" t="s">
        <v>106</v>
      </c>
      <c r="C925" s="120">
        <v>45839</v>
      </c>
      <c r="D925" t="s">
        <v>46</v>
      </c>
      <c r="E925" t="s">
        <v>666</v>
      </c>
      <c r="F925">
        <v>8</v>
      </c>
      <c r="G925" t="s">
        <v>1680</v>
      </c>
      <c r="H925">
        <v>1</v>
      </c>
      <c r="I925" t="s">
        <v>1133</v>
      </c>
      <c r="L925" t="s">
        <v>2890</v>
      </c>
      <c r="N925" t="s">
        <v>4213</v>
      </c>
      <c r="O925" t="s">
        <v>2887</v>
      </c>
      <c r="P925" t="s">
        <v>45</v>
      </c>
      <c r="Q925" t="s">
        <v>46</v>
      </c>
      <c r="R925" t="s">
        <v>2823</v>
      </c>
      <c r="T925" t="str">
        <f t="shared" si="14"/>
        <v>NB_08_20_5776p57.12</v>
      </c>
      <c r="U925" s="77">
        <f>VLOOKUP(T925,'3. Preventief onderhoud'!$K$7:$U$3003,2,FALSE)</f>
        <v>0</v>
      </c>
    </row>
    <row r="926" spans="1:21" x14ac:dyDescent="0.25">
      <c r="C926" s="120">
        <v>45839</v>
      </c>
      <c r="D926" t="s">
        <v>46</v>
      </c>
      <c r="E926" t="s">
        <v>666</v>
      </c>
      <c r="F926">
        <v>8</v>
      </c>
      <c r="G926" t="s">
        <v>1681</v>
      </c>
      <c r="H926">
        <v>1</v>
      </c>
      <c r="I926" t="s">
        <v>1133</v>
      </c>
      <c r="L926" t="s">
        <v>2890</v>
      </c>
      <c r="O926" t="s">
        <v>2887</v>
      </c>
      <c r="P926" t="s">
        <v>45</v>
      </c>
      <c r="Q926" t="s">
        <v>46</v>
      </c>
      <c r="R926" t="s">
        <v>2823</v>
      </c>
      <c r="T926" t="str">
        <f t="shared" si="14"/>
        <v>NB_08_40_5771p57.12</v>
      </c>
      <c r="U926" s="77">
        <f>VLOOKUP(T926,'3. Preventief onderhoud'!$K$7:$U$3003,2,FALSE)</f>
        <v>0</v>
      </c>
    </row>
    <row r="927" spans="1:21" x14ac:dyDescent="0.25">
      <c r="C927" s="120">
        <v>45839</v>
      </c>
      <c r="D927" t="s">
        <v>46</v>
      </c>
      <c r="E927" t="s">
        <v>666</v>
      </c>
      <c r="F927">
        <v>8</v>
      </c>
      <c r="G927" t="s">
        <v>1682</v>
      </c>
      <c r="H927">
        <v>1</v>
      </c>
      <c r="I927" t="s">
        <v>1133</v>
      </c>
      <c r="L927" t="s">
        <v>2890</v>
      </c>
      <c r="O927" t="s">
        <v>2887</v>
      </c>
      <c r="P927" t="s">
        <v>45</v>
      </c>
      <c r="Q927" t="s">
        <v>46</v>
      </c>
      <c r="R927" t="s">
        <v>2823</v>
      </c>
      <c r="T927" t="str">
        <f t="shared" si="14"/>
        <v>NB_08_40_5772p57.12</v>
      </c>
      <c r="U927" s="77">
        <f>VLOOKUP(T927,'3. Preventief onderhoud'!$K$7:$U$3003,2,FALSE)</f>
        <v>0</v>
      </c>
    </row>
    <row r="928" spans="1:21" x14ac:dyDescent="0.25">
      <c r="C928" s="120">
        <v>45839</v>
      </c>
      <c r="D928" t="s">
        <v>63</v>
      </c>
      <c r="E928" t="s">
        <v>666</v>
      </c>
      <c r="F928">
        <v>8</v>
      </c>
      <c r="G928" t="s">
        <v>1684</v>
      </c>
      <c r="H928">
        <v>1</v>
      </c>
      <c r="I928" t="s">
        <v>1676</v>
      </c>
      <c r="N928" t="s">
        <v>4214</v>
      </c>
      <c r="O928" t="s">
        <v>2887</v>
      </c>
      <c r="P928" t="s">
        <v>62</v>
      </c>
      <c r="Q928" t="s">
        <v>63</v>
      </c>
      <c r="R928" t="s">
        <v>2823</v>
      </c>
      <c r="T928" t="str">
        <f t="shared" si="14"/>
        <v>NB_08_43_5703p57.22</v>
      </c>
      <c r="U928" s="77">
        <f>VLOOKUP(T928,'3. Preventief onderhoud'!$K$7:$U$3003,2,FALSE)</f>
        <v>0</v>
      </c>
    </row>
    <row r="929" spans="1:21" x14ac:dyDescent="0.25">
      <c r="A929" t="s">
        <v>106</v>
      </c>
      <c r="C929" s="120">
        <v>45839</v>
      </c>
      <c r="D929" t="s">
        <v>46</v>
      </c>
      <c r="E929" t="s">
        <v>666</v>
      </c>
      <c r="F929">
        <v>8</v>
      </c>
      <c r="G929" t="s">
        <v>1685</v>
      </c>
      <c r="H929">
        <v>1</v>
      </c>
      <c r="I929" t="s">
        <v>1133</v>
      </c>
      <c r="L929" t="s">
        <v>2890</v>
      </c>
      <c r="N929" t="s">
        <v>4215</v>
      </c>
      <c r="O929" t="s">
        <v>2887</v>
      </c>
      <c r="P929" t="s">
        <v>45</v>
      </c>
      <c r="Q929" t="s">
        <v>46</v>
      </c>
      <c r="R929" t="s">
        <v>2823</v>
      </c>
      <c r="T929" t="str">
        <f t="shared" si="14"/>
        <v>NB_08_43_5775p57.12</v>
      </c>
      <c r="U929" s="77">
        <f>VLOOKUP(T929,'3. Preventief onderhoud'!$K$7:$U$3003,2,FALSE)</f>
        <v>0</v>
      </c>
    </row>
    <row r="930" spans="1:21" x14ac:dyDescent="0.25">
      <c r="A930" t="s">
        <v>106</v>
      </c>
      <c r="C930" s="120">
        <v>45839</v>
      </c>
      <c r="D930" t="s">
        <v>46</v>
      </c>
      <c r="E930" t="s">
        <v>666</v>
      </c>
      <c r="F930">
        <v>8</v>
      </c>
      <c r="G930" t="s">
        <v>1686</v>
      </c>
      <c r="H930">
        <v>1</v>
      </c>
      <c r="I930" t="s">
        <v>1133</v>
      </c>
      <c r="L930" t="s">
        <v>2890</v>
      </c>
      <c r="N930" t="s">
        <v>4216</v>
      </c>
      <c r="O930" t="s">
        <v>2887</v>
      </c>
      <c r="P930" t="s">
        <v>45</v>
      </c>
      <c r="Q930" t="s">
        <v>46</v>
      </c>
      <c r="R930" t="s">
        <v>2823</v>
      </c>
      <c r="T930" t="str">
        <f t="shared" si="14"/>
        <v>NB_08_46_5773p57.12</v>
      </c>
      <c r="U930" s="77">
        <f>VLOOKUP(T930,'3. Preventief onderhoud'!$K$7:$U$3003,2,FALSE)</f>
        <v>0</v>
      </c>
    </row>
    <row r="931" spans="1:21" x14ac:dyDescent="0.25">
      <c r="C931" s="120">
        <v>45839</v>
      </c>
      <c r="D931" t="s">
        <v>46</v>
      </c>
      <c r="E931" t="s">
        <v>666</v>
      </c>
      <c r="F931">
        <v>8</v>
      </c>
      <c r="G931" t="s">
        <v>1687</v>
      </c>
      <c r="H931">
        <v>1</v>
      </c>
      <c r="I931" t="s">
        <v>1133</v>
      </c>
      <c r="L931" t="s">
        <v>2890</v>
      </c>
      <c r="N931" t="s">
        <v>4216</v>
      </c>
      <c r="O931" t="s">
        <v>2887</v>
      </c>
      <c r="P931" t="s">
        <v>45</v>
      </c>
      <c r="Q931" t="s">
        <v>46</v>
      </c>
      <c r="R931" t="s">
        <v>2823</v>
      </c>
      <c r="T931" t="str">
        <f t="shared" si="14"/>
        <v>NB_08_46_5774p57.12</v>
      </c>
      <c r="U931" s="77">
        <f>VLOOKUP(T931,'3. Preventief onderhoud'!$K$7:$U$3003,2,FALSE)</f>
        <v>0</v>
      </c>
    </row>
    <row r="932" spans="1:21" x14ac:dyDescent="0.25">
      <c r="A932" t="s">
        <v>106</v>
      </c>
      <c r="C932" s="120">
        <v>45839</v>
      </c>
      <c r="D932" t="s">
        <v>46</v>
      </c>
      <c r="E932" t="s">
        <v>666</v>
      </c>
      <c r="F932">
        <v>8</v>
      </c>
      <c r="G932" t="s">
        <v>1688</v>
      </c>
      <c r="H932">
        <v>1</v>
      </c>
      <c r="I932" t="s">
        <v>1133</v>
      </c>
      <c r="L932" t="s">
        <v>2890</v>
      </c>
      <c r="N932" t="s">
        <v>4217</v>
      </c>
      <c r="O932" t="s">
        <v>2887</v>
      </c>
      <c r="P932" t="s">
        <v>45</v>
      </c>
      <c r="Q932" t="s">
        <v>46</v>
      </c>
      <c r="R932" t="s">
        <v>2823</v>
      </c>
      <c r="T932" t="str">
        <f t="shared" si="14"/>
        <v>NB_08_49_5773p57.12</v>
      </c>
      <c r="U932" s="77">
        <f>VLOOKUP(T932,'3. Preventief onderhoud'!$K$7:$U$3003,2,FALSE)</f>
        <v>0</v>
      </c>
    </row>
    <row r="933" spans="1:21" x14ac:dyDescent="0.25">
      <c r="A933" t="s">
        <v>106</v>
      </c>
      <c r="C933" s="120">
        <v>45839</v>
      </c>
      <c r="D933" t="s">
        <v>46</v>
      </c>
      <c r="E933" t="s">
        <v>666</v>
      </c>
      <c r="F933">
        <v>8</v>
      </c>
      <c r="G933" t="s">
        <v>1689</v>
      </c>
      <c r="H933">
        <v>1</v>
      </c>
      <c r="I933" t="s">
        <v>1133</v>
      </c>
      <c r="L933" t="s">
        <v>2890</v>
      </c>
      <c r="N933" t="s">
        <v>4218</v>
      </c>
      <c r="O933" t="s">
        <v>2887</v>
      </c>
      <c r="P933" t="s">
        <v>45</v>
      </c>
      <c r="Q933" t="s">
        <v>46</v>
      </c>
      <c r="R933" t="s">
        <v>2823</v>
      </c>
      <c r="T933" t="str">
        <f t="shared" si="14"/>
        <v>NB_08_50_5772p57.12</v>
      </c>
      <c r="U933" s="77">
        <f>VLOOKUP(T933,'3. Preventief onderhoud'!$K$7:$U$3003,2,FALSE)</f>
        <v>0</v>
      </c>
    </row>
    <row r="934" spans="1:21" x14ac:dyDescent="0.25">
      <c r="A934" t="s">
        <v>106</v>
      </c>
      <c r="C934" s="120">
        <v>45839</v>
      </c>
      <c r="D934" t="s">
        <v>46</v>
      </c>
      <c r="E934" t="s">
        <v>666</v>
      </c>
      <c r="F934">
        <v>8</v>
      </c>
      <c r="G934" t="s">
        <v>1690</v>
      </c>
      <c r="H934">
        <v>1</v>
      </c>
      <c r="I934" t="s">
        <v>1133</v>
      </c>
      <c r="L934" t="s">
        <v>2890</v>
      </c>
      <c r="N934" t="s">
        <v>4219</v>
      </c>
      <c r="O934" t="s">
        <v>2887</v>
      </c>
      <c r="P934" t="s">
        <v>45</v>
      </c>
      <c r="Q934" t="s">
        <v>46</v>
      </c>
      <c r="R934" t="s">
        <v>2823</v>
      </c>
      <c r="T934" t="str">
        <f t="shared" si="14"/>
        <v>NB_08_51_5772p57.12</v>
      </c>
      <c r="U934" s="77">
        <f>VLOOKUP(T934,'3. Preventief onderhoud'!$K$7:$U$3003,2,FALSE)</f>
        <v>0</v>
      </c>
    </row>
    <row r="935" spans="1:21" x14ac:dyDescent="0.25">
      <c r="A935" t="s">
        <v>106</v>
      </c>
      <c r="C935" s="120">
        <v>45839</v>
      </c>
      <c r="D935" t="s">
        <v>46</v>
      </c>
      <c r="E935" t="s">
        <v>666</v>
      </c>
      <c r="F935">
        <v>9</v>
      </c>
      <c r="G935" t="s">
        <v>1691</v>
      </c>
      <c r="H935">
        <v>1</v>
      </c>
      <c r="I935" t="s">
        <v>1133</v>
      </c>
      <c r="L935" t="s">
        <v>2890</v>
      </c>
      <c r="N935" t="s">
        <v>4220</v>
      </c>
      <c r="O935" t="s">
        <v>2887</v>
      </c>
      <c r="P935" t="s">
        <v>45</v>
      </c>
      <c r="Q935" t="s">
        <v>46</v>
      </c>
      <c r="R935" t="s">
        <v>2823</v>
      </c>
      <c r="T935" t="str">
        <f t="shared" si="14"/>
        <v>NB_09_10_5772p57.12</v>
      </c>
      <c r="U935" s="77">
        <f>VLOOKUP(T935,'3. Preventief onderhoud'!$K$7:$U$3003,2,FALSE)</f>
        <v>0</v>
      </c>
    </row>
    <row r="936" spans="1:21" x14ac:dyDescent="0.25">
      <c r="A936" t="s">
        <v>106</v>
      </c>
      <c r="C936" s="120">
        <v>45839</v>
      </c>
      <c r="D936" t="s">
        <v>46</v>
      </c>
      <c r="E936" t="s">
        <v>666</v>
      </c>
      <c r="F936">
        <v>9</v>
      </c>
      <c r="G936" t="s">
        <v>1692</v>
      </c>
      <c r="H936">
        <v>1</v>
      </c>
      <c r="I936" t="s">
        <v>1133</v>
      </c>
      <c r="L936" t="s">
        <v>2890</v>
      </c>
      <c r="N936" t="s">
        <v>4221</v>
      </c>
      <c r="O936" t="s">
        <v>2887</v>
      </c>
      <c r="P936" t="s">
        <v>45</v>
      </c>
      <c r="Q936" t="s">
        <v>46</v>
      </c>
      <c r="R936" t="s">
        <v>2823</v>
      </c>
      <c r="T936" t="str">
        <f t="shared" si="14"/>
        <v>NB_09_12_5773p57.12</v>
      </c>
      <c r="U936" s="77">
        <f>VLOOKUP(T936,'3. Preventief onderhoud'!$K$7:$U$3003,2,FALSE)</f>
        <v>0</v>
      </c>
    </row>
    <row r="937" spans="1:21" x14ac:dyDescent="0.25">
      <c r="A937" t="s">
        <v>106</v>
      </c>
      <c r="C937" s="120">
        <v>45839</v>
      </c>
      <c r="D937" t="s">
        <v>46</v>
      </c>
      <c r="E937" t="s">
        <v>666</v>
      </c>
      <c r="F937">
        <v>9</v>
      </c>
      <c r="G937" t="s">
        <v>1693</v>
      </c>
      <c r="H937">
        <v>1</v>
      </c>
      <c r="I937" t="s">
        <v>1133</v>
      </c>
      <c r="L937" t="s">
        <v>2890</v>
      </c>
      <c r="N937" t="s">
        <v>4222</v>
      </c>
      <c r="O937" t="s">
        <v>2887</v>
      </c>
      <c r="P937" t="s">
        <v>45</v>
      </c>
      <c r="Q937" t="s">
        <v>46</v>
      </c>
      <c r="R937" t="s">
        <v>2823</v>
      </c>
      <c r="T937" t="str">
        <f t="shared" si="14"/>
        <v>NB_09_14_5773p57.12</v>
      </c>
      <c r="U937" s="77">
        <f>VLOOKUP(T937,'3. Preventief onderhoud'!$K$7:$U$3003,2,FALSE)</f>
        <v>0</v>
      </c>
    </row>
    <row r="938" spans="1:21" x14ac:dyDescent="0.25">
      <c r="A938" t="s">
        <v>106</v>
      </c>
      <c r="C938" s="120">
        <v>45839</v>
      </c>
      <c r="D938" t="s">
        <v>46</v>
      </c>
      <c r="E938" t="s">
        <v>666</v>
      </c>
      <c r="F938">
        <v>9</v>
      </c>
      <c r="G938" t="s">
        <v>1696</v>
      </c>
      <c r="H938">
        <v>1</v>
      </c>
      <c r="I938" t="s">
        <v>1133</v>
      </c>
      <c r="L938" t="s">
        <v>2890</v>
      </c>
      <c r="N938" t="s">
        <v>4223</v>
      </c>
      <c r="O938" t="s">
        <v>2887</v>
      </c>
      <c r="P938" t="s">
        <v>45</v>
      </c>
      <c r="Q938" t="s">
        <v>46</v>
      </c>
      <c r="R938" t="s">
        <v>2823</v>
      </c>
      <c r="T938" t="str">
        <f t="shared" si="14"/>
        <v>NB_09_44_5777p57.12</v>
      </c>
      <c r="U938" s="77">
        <f>VLOOKUP(T938,'3. Preventief onderhoud'!$K$7:$U$3003,2,FALSE)</f>
        <v>0</v>
      </c>
    </row>
    <row r="939" spans="1:21" x14ac:dyDescent="0.25">
      <c r="A939" t="s">
        <v>106</v>
      </c>
      <c r="C939" s="120">
        <v>45839</v>
      </c>
      <c r="D939" t="s">
        <v>46</v>
      </c>
      <c r="E939" t="s">
        <v>666</v>
      </c>
      <c r="F939">
        <v>9</v>
      </c>
      <c r="G939" t="s">
        <v>1699</v>
      </c>
      <c r="H939">
        <v>1</v>
      </c>
      <c r="I939" t="s">
        <v>1133</v>
      </c>
      <c r="L939" t="s">
        <v>2890</v>
      </c>
      <c r="N939" t="s">
        <v>4224</v>
      </c>
      <c r="O939" t="s">
        <v>2887</v>
      </c>
      <c r="P939" t="s">
        <v>45</v>
      </c>
      <c r="Q939" t="s">
        <v>46</v>
      </c>
      <c r="R939" t="s">
        <v>2823</v>
      </c>
      <c r="T939" t="str">
        <f t="shared" si="14"/>
        <v>NB_09_52_5772p57.12</v>
      </c>
      <c r="U939" s="77">
        <f>VLOOKUP(T939,'3. Preventief onderhoud'!$K$7:$U$3003,2,FALSE)</f>
        <v>0</v>
      </c>
    </row>
    <row r="940" spans="1:21" x14ac:dyDescent="0.25">
      <c r="A940" t="s">
        <v>106</v>
      </c>
      <c r="C940" s="120">
        <v>45839</v>
      </c>
      <c r="D940" t="s">
        <v>46</v>
      </c>
      <c r="E940" t="s">
        <v>666</v>
      </c>
      <c r="F940">
        <v>10</v>
      </c>
      <c r="G940" t="s">
        <v>1700</v>
      </c>
      <c r="H940">
        <v>1</v>
      </c>
      <c r="I940" t="s">
        <v>1133</v>
      </c>
      <c r="L940" t="s">
        <v>2890</v>
      </c>
      <c r="N940" t="s">
        <v>4225</v>
      </c>
      <c r="O940" t="s">
        <v>2887</v>
      </c>
      <c r="P940" t="s">
        <v>45</v>
      </c>
      <c r="Q940" t="s">
        <v>46</v>
      </c>
      <c r="R940" t="s">
        <v>2823</v>
      </c>
      <c r="T940" t="str">
        <f t="shared" si="14"/>
        <v>NB_10_10_5776p57.12</v>
      </c>
      <c r="U940" s="77">
        <f>VLOOKUP(T940,'3. Preventief onderhoud'!$K$7:$U$3003,2,FALSE)</f>
        <v>0</v>
      </c>
    </row>
    <row r="941" spans="1:21" x14ac:dyDescent="0.25">
      <c r="C941" s="120">
        <v>45839</v>
      </c>
      <c r="D941" t="s">
        <v>46</v>
      </c>
      <c r="E941" t="s">
        <v>666</v>
      </c>
      <c r="F941">
        <v>10</v>
      </c>
      <c r="G941" t="s">
        <v>1701</v>
      </c>
      <c r="H941">
        <v>1</v>
      </c>
      <c r="I941" t="s">
        <v>1133</v>
      </c>
      <c r="L941" t="s">
        <v>2890</v>
      </c>
      <c r="N941" t="s">
        <v>4225</v>
      </c>
      <c r="O941" t="s">
        <v>2887</v>
      </c>
      <c r="P941" t="s">
        <v>45</v>
      </c>
      <c r="Q941" t="s">
        <v>46</v>
      </c>
      <c r="R941" t="s">
        <v>2823</v>
      </c>
      <c r="T941" t="str">
        <f t="shared" si="14"/>
        <v>NB_10_10_5777p57.12</v>
      </c>
      <c r="U941" s="77">
        <f>VLOOKUP(T941,'3. Preventief onderhoud'!$K$7:$U$3003,2,FALSE)</f>
        <v>0</v>
      </c>
    </row>
    <row r="942" spans="1:21" x14ac:dyDescent="0.25">
      <c r="A942" t="s">
        <v>106</v>
      </c>
      <c r="C942" s="120">
        <v>45839</v>
      </c>
      <c r="D942" t="s">
        <v>46</v>
      </c>
      <c r="E942" t="s">
        <v>666</v>
      </c>
      <c r="F942">
        <v>10</v>
      </c>
      <c r="G942" t="s">
        <v>1703</v>
      </c>
      <c r="H942">
        <v>1</v>
      </c>
      <c r="I942" t="s">
        <v>1133</v>
      </c>
      <c r="L942" t="s">
        <v>2890</v>
      </c>
      <c r="N942" t="s">
        <v>4226</v>
      </c>
      <c r="O942" t="s">
        <v>2887</v>
      </c>
      <c r="P942" t="s">
        <v>45</v>
      </c>
      <c r="Q942" t="s">
        <v>46</v>
      </c>
      <c r="R942" t="s">
        <v>2823</v>
      </c>
      <c r="T942" t="str">
        <f t="shared" si="14"/>
        <v>NB_10_19_5776p57.12</v>
      </c>
      <c r="U942" s="77">
        <f>VLOOKUP(T942,'3. Preventief onderhoud'!$K$7:$U$3003,2,FALSE)</f>
        <v>0</v>
      </c>
    </row>
    <row r="943" spans="1:21" x14ac:dyDescent="0.25">
      <c r="A943" t="s">
        <v>106</v>
      </c>
      <c r="C943" s="120">
        <v>45839</v>
      </c>
      <c r="D943" t="s">
        <v>46</v>
      </c>
      <c r="E943" t="s">
        <v>666</v>
      </c>
      <c r="F943">
        <v>10</v>
      </c>
      <c r="G943" t="s">
        <v>1704</v>
      </c>
      <c r="H943">
        <v>1</v>
      </c>
      <c r="I943" t="s">
        <v>1133</v>
      </c>
      <c r="L943" t="s">
        <v>2890</v>
      </c>
      <c r="N943" t="s">
        <v>4226</v>
      </c>
      <c r="O943" t="s">
        <v>2887</v>
      </c>
      <c r="P943" t="s">
        <v>45</v>
      </c>
      <c r="Q943" t="s">
        <v>46</v>
      </c>
      <c r="R943" t="s">
        <v>2823</v>
      </c>
      <c r="T943" t="str">
        <f t="shared" si="14"/>
        <v>NB_10_19_5777p57.12</v>
      </c>
      <c r="U943" s="77">
        <f>VLOOKUP(T943,'3. Preventief onderhoud'!$K$7:$U$3003,2,FALSE)</f>
        <v>0</v>
      </c>
    </row>
    <row r="944" spans="1:21" x14ac:dyDescent="0.25">
      <c r="C944" s="120">
        <v>45839</v>
      </c>
      <c r="D944" t="s">
        <v>46</v>
      </c>
      <c r="E944" t="s">
        <v>666</v>
      </c>
      <c r="F944">
        <v>10</v>
      </c>
      <c r="G944" t="s">
        <v>1705</v>
      </c>
      <c r="H944">
        <v>1</v>
      </c>
      <c r="I944" t="s">
        <v>1133</v>
      </c>
      <c r="L944" t="s">
        <v>2890</v>
      </c>
      <c r="N944" t="s">
        <v>4226</v>
      </c>
      <c r="O944" t="s">
        <v>2887</v>
      </c>
      <c r="P944" t="s">
        <v>45</v>
      </c>
      <c r="Q944" t="s">
        <v>46</v>
      </c>
      <c r="R944" t="s">
        <v>2823</v>
      </c>
      <c r="T944" t="str">
        <f t="shared" si="14"/>
        <v>NB_10_19_5778p57.12</v>
      </c>
      <c r="U944" s="77">
        <f>VLOOKUP(T944,'3. Preventief onderhoud'!$K$7:$U$3003,2,FALSE)</f>
        <v>0</v>
      </c>
    </row>
    <row r="945" spans="1:21" x14ac:dyDescent="0.25">
      <c r="C945" s="120">
        <v>45839</v>
      </c>
      <c r="D945" t="s">
        <v>46</v>
      </c>
      <c r="E945" t="s">
        <v>666</v>
      </c>
      <c r="F945">
        <v>10</v>
      </c>
      <c r="G945" t="s">
        <v>1706</v>
      </c>
      <c r="H945">
        <v>1</v>
      </c>
      <c r="I945" t="s">
        <v>1133</v>
      </c>
      <c r="L945" t="s">
        <v>2890</v>
      </c>
      <c r="N945" t="s">
        <v>4227</v>
      </c>
      <c r="O945" t="s">
        <v>2887</v>
      </c>
      <c r="P945" t="s">
        <v>45</v>
      </c>
      <c r="Q945" t="s">
        <v>46</v>
      </c>
      <c r="R945" t="s">
        <v>2823</v>
      </c>
      <c r="T945" t="str">
        <f t="shared" si="14"/>
        <v>NB_10_24_5779p57.12</v>
      </c>
      <c r="U945" s="77">
        <f>VLOOKUP(T945,'3. Preventief onderhoud'!$K$7:$U$3003,2,FALSE)</f>
        <v>0</v>
      </c>
    </row>
    <row r="946" spans="1:21" x14ac:dyDescent="0.25">
      <c r="A946" t="s">
        <v>106</v>
      </c>
      <c r="C946" s="120">
        <v>45839</v>
      </c>
      <c r="D946" t="s">
        <v>46</v>
      </c>
      <c r="E946" t="s">
        <v>666</v>
      </c>
      <c r="F946">
        <v>10</v>
      </c>
      <c r="G946" t="s">
        <v>1709</v>
      </c>
      <c r="H946">
        <v>1</v>
      </c>
      <c r="I946" t="s">
        <v>1133</v>
      </c>
      <c r="L946" t="s">
        <v>2890</v>
      </c>
      <c r="N946" t="s">
        <v>4228</v>
      </c>
      <c r="O946" t="s">
        <v>2887</v>
      </c>
      <c r="P946" t="s">
        <v>45</v>
      </c>
      <c r="Q946" t="s">
        <v>46</v>
      </c>
      <c r="R946" t="s">
        <v>2823</v>
      </c>
      <c r="T946" t="str">
        <f t="shared" si="14"/>
        <v>NB_10_45_5777p57.12</v>
      </c>
      <c r="U946" s="77">
        <f>VLOOKUP(T946,'3. Preventief onderhoud'!$K$7:$U$3003,2,FALSE)</f>
        <v>0</v>
      </c>
    </row>
    <row r="947" spans="1:21" x14ac:dyDescent="0.25">
      <c r="A947" t="s">
        <v>106</v>
      </c>
      <c r="C947" s="120">
        <v>45839</v>
      </c>
      <c r="D947" t="s">
        <v>46</v>
      </c>
      <c r="E947" t="s">
        <v>666</v>
      </c>
      <c r="F947">
        <v>10</v>
      </c>
      <c r="G947" t="s">
        <v>1710</v>
      </c>
      <c r="H947">
        <v>1</v>
      </c>
      <c r="I947" t="s">
        <v>1133</v>
      </c>
      <c r="L947" t="s">
        <v>2890</v>
      </c>
      <c r="N947" t="s">
        <v>4228</v>
      </c>
      <c r="O947" t="s">
        <v>2887</v>
      </c>
      <c r="P947" t="s">
        <v>45</v>
      </c>
      <c r="Q947" t="s">
        <v>46</v>
      </c>
      <c r="R947" t="s">
        <v>2823</v>
      </c>
      <c r="T947" t="str">
        <f t="shared" si="14"/>
        <v>NB_10_45_5778p57.12</v>
      </c>
      <c r="U947" s="77">
        <f>VLOOKUP(T947,'3. Preventief onderhoud'!$K$7:$U$3003,2,FALSE)</f>
        <v>0</v>
      </c>
    </row>
    <row r="948" spans="1:21" x14ac:dyDescent="0.25">
      <c r="A948" t="s">
        <v>106</v>
      </c>
      <c r="C948" s="120">
        <v>45839</v>
      </c>
      <c r="D948" t="s">
        <v>46</v>
      </c>
      <c r="E948" t="s">
        <v>666</v>
      </c>
      <c r="F948">
        <v>10</v>
      </c>
      <c r="G948" t="s">
        <v>1711</v>
      </c>
      <c r="H948">
        <v>1</v>
      </c>
      <c r="I948" t="s">
        <v>1133</v>
      </c>
      <c r="L948" t="s">
        <v>2890</v>
      </c>
      <c r="N948" t="s">
        <v>4228</v>
      </c>
      <c r="O948" t="s">
        <v>2887</v>
      </c>
      <c r="P948" t="s">
        <v>45</v>
      </c>
      <c r="Q948" t="s">
        <v>46</v>
      </c>
      <c r="R948" t="s">
        <v>2823</v>
      </c>
      <c r="T948" t="str">
        <f t="shared" si="14"/>
        <v>NB_10_45_5779p57.12</v>
      </c>
      <c r="U948" s="77">
        <f>VLOOKUP(T948,'3. Preventief onderhoud'!$K$7:$U$3003,2,FALSE)</f>
        <v>0</v>
      </c>
    </row>
    <row r="949" spans="1:21" x14ac:dyDescent="0.25">
      <c r="A949" t="s">
        <v>106</v>
      </c>
      <c r="C949" s="120">
        <v>45839</v>
      </c>
      <c r="D949" t="s">
        <v>46</v>
      </c>
      <c r="E949" t="s">
        <v>666</v>
      </c>
      <c r="F949">
        <v>10</v>
      </c>
      <c r="G949" t="s">
        <v>1712</v>
      </c>
      <c r="H949">
        <v>1</v>
      </c>
      <c r="I949" t="s">
        <v>1133</v>
      </c>
      <c r="L949" t="s">
        <v>2890</v>
      </c>
      <c r="N949" t="s">
        <v>4229</v>
      </c>
      <c r="O949" t="s">
        <v>2887</v>
      </c>
      <c r="P949" t="s">
        <v>45</v>
      </c>
      <c r="Q949" t="s">
        <v>46</v>
      </c>
      <c r="R949" t="s">
        <v>2823</v>
      </c>
      <c r="T949" t="str">
        <f t="shared" si="14"/>
        <v>NB_10_46_5777p57.12</v>
      </c>
      <c r="U949" s="77">
        <f>VLOOKUP(T949,'3. Preventief onderhoud'!$K$7:$U$3003,2,FALSE)</f>
        <v>0</v>
      </c>
    </row>
    <row r="950" spans="1:21" x14ac:dyDescent="0.25">
      <c r="A950" t="s">
        <v>106</v>
      </c>
      <c r="C950" s="120">
        <v>45839</v>
      </c>
      <c r="D950" t="s">
        <v>46</v>
      </c>
      <c r="E950" t="s">
        <v>666</v>
      </c>
      <c r="F950">
        <v>10</v>
      </c>
      <c r="G950" t="s">
        <v>1713</v>
      </c>
      <c r="H950">
        <v>1</v>
      </c>
      <c r="I950" t="s">
        <v>1133</v>
      </c>
      <c r="L950" t="s">
        <v>2890</v>
      </c>
      <c r="N950" t="s">
        <v>4229</v>
      </c>
      <c r="O950" t="s">
        <v>2887</v>
      </c>
      <c r="P950" t="s">
        <v>45</v>
      </c>
      <c r="Q950" t="s">
        <v>46</v>
      </c>
      <c r="R950" t="s">
        <v>2823</v>
      </c>
      <c r="T950" t="str">
        <f t="shared" si="14"/>
        <v>NB_10_46_5778p57.12</v>
      </c>
      <c r="U950" s="77">
        <f>VLOOKUP(T950,'3. Preventief onderhoud'!$K$7:$U$3003,2,FALSE)</f>
        <v>0</v>
      </c>
    </row>
    <row r="951" spans="1:21" x14ac:dyDescent="0.25">
      <c r="A951" t="s">
        <v>106</v>
      </c>
      <c r="C951" s="120">
        <v>45839</v>
      </c>
      <c r="D951" t="s">
        <v>46</v>
      </c>
      <c r="E951" t="s">
        <v>666</v>
      </c>
      <c r="F951">
        <v>10</v>
      </c>
      <c r="G951" t="s">
        <v>1714</v>
      </c>
      <c r="H951">
        <v>1</v>
      </c>
      <c r="I951" t="s">
        <v>1133</v>
      </c>
      <c r="L951" t="s">
        <v>2890</v>
      </c>
      <c r="N951" t="s">
        <v>4230</v>
      </c>
      <c r="O951" t="s">
        <v>2887</v>
      </c>
      <c r="P951" t="s">
        <v>45</v>
      </c>
      <c r="Q951" t="s">
        <v>46</v>
      </c>
      <c r="R951" t="s">
        <v>2823</v>
      </c>
      <c r="T951" t="str">
        <f t="shared" si="14"/>
        <v>NB_10_46_5779p57.12</v>
      </c>
      <c r="U951" s="77">
        <f>VLOOKUP(T951,'3. Preventief onderhoud'!$K$7:$U$3003,2,FALSE)</f>
        <v>0</v>
      </c>
    </row>
    <row r="952" spans="1:21" x14ac:dyDescent="0.25">
      <c r="A952" t="s">
        <v>106</v>
      </c>
      <c r="C952" s="120">
        <v>45839</v>
      </c>
      <c r="D952" t="s">
        <v>46</v>
      </c>
      <c r="E952" t="s">
        <v>666</v>
      </c>
      <c r="F952">
        <v>11</v>
      </c>
      <c r="G952" t="s">
        <v>1715</v>
      </c>
      <c r="H952">
        <v>1</v>
      </c>
      <c r="I952" t="s">
        <v>1133</v>
      </c>
      <c r="L952" t="s">
        <v>2890</v>
      </c>
      <c r="N952" t="s">
        <v>4231</v>
      </c>
      <c r="O952" t="s">
        <v>2887</v>
      </c>
      <c r="P952" t="s">
        <v>45</v>
      </c>
      <c r="Q952" t="s">
        <v>46</v>
      </c>
      <c r="R952" t="s">
        <v>2823</v>
      </c>
      <c r="T952" t="str">
        <f t="shared" si="14"/>
        <v>NB_11_01_5771p57.12</v>
      </c>
      <c r="U952" s="77">
        <f>VLOOKUP(T952,'3. Preventief onderhoud'!$K$7:$U$3003,2,FALSE)</f>
        <v>0</v>
      </c>
    </row>
    <row r="953" spans="1:21" x14ac:dyDescent="0.25">
      <c r="A953" t="s">
        <v>106</v>
      </c>
      <c r="C953" s="120">
        <v>45839</v>
      </c>
      <c r="D953" t="s">
        <v>46</v>
      </c>
      <c r="E953" t="s">
        <v>666</v>
      </c>
      <c r="F953">
        <v>11</v>
      </c>
      <c r="G953" t="s">
        <v>1716</v>
      </c>
      <c r="H953">
        <v>1</v>
      </c>
      <c r="I953" t="s">
        <v>1133</v>
      </c>
      <c r="L953" t="s">
        <v>2890</v>
      </c>
      <c r="N953" t="s">
        <v>4231</v>
      </c>
      <c r="O953" t="s">
        <v>2887</v>
      </c>
      <c r="P953" t="s">
        <v>45</v>
      </c>
      <c r="Q953" t="s">
        <v>46</v>
      </c>
      <c r="R953" t="s">
        <v>2823</v>
      </c>
      <c r="T953" t="str">
        <f t="shared" si="14"/>
        <v>NB_11_01_5772p57.12</v>
      </c>
      <c r="U953" s="77">
        <f>VLOOKUP(T953,'3. Preventief onderhoud'!$K$7:$U$3003,2,FALSE)</f>
        <v>0</v>
      </c>
    </row>
    <row r="954" spans="1:21" x14ac:dyDescent="0.25">
      <c r="C954" s="120">
        <v>45839</v>
      </c>
      <c r="D954" t="s">
        <v>46</v>
      </c>
      <c r="E954" t="s">
        <v>666</v>
      </c>
      <c r="F954">
        <v>11</v>
      </c>
      <c r="G954" t="s">
        <v>1717</v>
      </c>
      <c r="H954">
        <v>1</v>
      </c>
      <c r="I954" t="s">
        <v>1133</v>
      </c>
      <c r="L954" t="s">
        <v>2890</v>
      </c>
      <c r="N954" t="s">
        <v>4232</v>
      </c>
      <c r="O954" t="s">
        <v>2887</v>
      </c>
      <c r="P954" t="s">
        <v>45</v>
      </c>
      <c r="Q954" t="s">
        <v>46</v>
      </c>
      <c r="R954" t="s">
        <v>2823</v>
      </c>
      <c r="T954" t="str">
        <f t="shared" si="14"/>
        <v>NB_11_02_5771p57.12</v>
      </c>
      <c r="U954" s="77">
        <f>VLOOKUP(T954,'3. Preventief onderhoud'!$K$7:$U$3003,2,FALSE)</f>
        <v>0</v>
      </c>
    </row>
    <row r="955" spans="1:21" x14ac:dyDescent="0.25">
      <c r="C955" s="120">
        <v>45839</v>
      </c>
      <c r="D955" t="s">
        <v>46</v>
      </c>
      <c r="E955" t="s">
        <v>666</v>
      </c>
      <c r="F955">
        <v>11</v>
      </c>
      <c r="G955" t="s">
        <v>1718</v>
      </c>
      <c r="H955">
        <v>1</v>
      </c>
      <c r="I955" t="s">
        <v>1133</v>
      </c>
      <c r="L955" t="s">
        <v>2890</v>
      </c>
      <c r="N955" t="s">
        <v>4232</v>
      </c>
      <c r="O955" t="s">
        <v>2887</v>
      </c>
      <c r="P955" t="s">
        <v>45</v>
      </c>
      <c r="Q955" t="s">
        <v>46</v>
      </c>
      <c r="R955" t="s">
        <v>2823</v>
      </c>
      <c r="T955" t="str">
        <f t="shared" si="14"/>
        <v>NB_11_02_5772p57.12</v>
      </c>
      <c r="U955" s="77">
        <f>VLOOKUP(T955,'3. Preventief onderhoud'!$K$7:$U$3003,2,FALSE)</f>
        <v>0</v>
      </c>
    </row>
    <row r="956" spans="1:21" x14ac:dyDescent="0.25">
      <c r="A956" t="s">
        <v>106</v>
      </c>
      <c r="C956" s="120">
        <v>45839</v>
      </c>
      <c r="D956" t="s">
        <v>46</v>
      </c>
      <c r="E956" t="s">
        <v>666</v>
      </c>
      <c r="F956">
        <v>11</v>
      </c>
      <c r="G956" t="s">
        <v>1719</v>
      </c>
      <c r="H956">
        <v>1</v>
      </c>
      <c r="I956" t="s">
        <v>1133</v>
      </c>
      <c r="L956" t="s">
        <v>2890</v>
      </c>
      <c r="N956" t="s">
        <v>4233</v>
      </c>
      <c r="O956" t="s">
        <v>2887</v>
      </c>
      <c r="P956" t="s">
        <v>45</v>
      </c>
      <c r="Q956" t="s">
        <v>46</v>
      </c>
      <c r="R956" t="s">
        <v>2823</v>
      </c>
      <c r="T956" t="str">
        <f t="shared" si="14"/>
        <v>NB_11_02_5773p57.12</v>
      </c>
      <c r="U956" s="77">
        <f>VLOOKUP(T956,'3. Preventief onderhoud'!$K$7:$U$3003,2,FALSE)</f>
        <v>0</v>
      </c>
    </row>
    <row r="957" spans="1:21" x14ac:dyDescent="0.25">
      <c r="A957" t="s">
        <v>106</v>
      </c>
      <c r="C957" s="120">
        <v>45839</v>
      </c>
      <c r="D957" t="s">
        <v>46</v>
      </c>
      <c r="E957" t="s">
        <v>666</v>
      </c>
      <c r="F957">
        <v>11</v>
      </c>
      <c r="G957" t="s">
        <v>1720</v>
      </c>
      <c r="H957">
        <v>1</v>
      </c>
      <c r="I957" t="s">
        <v>1133</v>
      </c>
      <c r="L957" t="s">
        <v>2890</v>
      </c>
      <c r="N957" t="s">
        <v>4234</v>
      </c>
      <c r="O957" t="s">
        <v>2887</v>
      </c>
      <c r="P957" t="s">
        <v>45</v>
      </c>
      <c r="Q957" t="s">
        <v>46</v>
      </c>
      <c r="R957" t="s">
        <v>2823</v>
      </c>
      <c r="T957" t="str">
        <f t="shared" si="14"/>
        <v>NB_11_05_5771p57.12</v>
      </c>
      <c r="U957" s="77">
        <f>VLOOKUP(T957,'3. Preventief onderhoud'!$K$7:$U$3003,2,FALSE)</f>
        <v>0</v>
      </c>
    </row>
    <row r="958" spans="1:21" x14ac:dyDescent="0.25">
      <c r="A958" t="s">
        <v>106</v>
      </c>
      <c r="B958" t="s">
        <v>4235</v>
      </c>
      <c r="C958" s="120">
        <v>45839</v>
      </c>
      <c r="D958" t="s">
        <v>46</v>
      </c>
      <c r="E958" t="s">
        <v>666</v>
      </c>
      <c r="F958">
        <v>11</v>
      </c>
      <c r="G958" t="s">
        <v>1721</v>
      </c>
      <c r="H958">
        <v>1</v>
      </c>
      <c r="I958" t="s">
        <v>1133</v>
      </c>
      <c r="L958" t="s">
        <v>2890</v>
      </c>
      <c r="N958" t="s">
        <v>4236</v>
      </c>
      <c r="O958" t="s">
        <v>2887</v>
      </c>
      <c r="P958" t="s">
        <v>45</v>
      </c>
      <c r="Q958" t="s">
        <v>46</v>
      </c>
      <c r="R958" t="s">
        <v>2823</v>
      </c>
      <c r="T958" t="str">
        <f t="shared" si="14"/>
        <v>NB_11_08_5702p57.12</v>
      </c>
      <c r="U958" s="77">
        <f>VLOOKUP(T958,'3. Preventief onderhoud'!$K$7:$U$3003,2,FALSE)</f>
        <v>0</v>
      </c>
    </row>
    <row r="959" spans="1:21" x14ac:dyDescent="0.25">
      <c r="A959" t="s">
        <v>106</v>
      </c>
      <c r="B959" t="s">
        <v>4235</v>
      </c>
      <c r="C959" s="120">
        <v>45839</v>
      </c>
      <c r="D959" t="s">
        <v>46</v>
      </c>
      <c r="E959" t="s">
        <v>666</v>
      </c>
      <c r="F959">
        <v>11</v>
      </c>
      <c r="G959" t="s">
        <v>1722</v>
      </c>
      <c r="H959">
        <v>1</v>
      </c>
      <c r="I959" t="s">
        <v>1133</v>
      </c>
      <c r="L959" t="s">
        <v>2890</v>
      </c>
      <c r="N959" t="s">
        <v>4236</v>
      </c>
      <c r="O959" t="s">
        <v>2887</v>
      </c>
      <c r="P959" t="s">
        <v>45</v>
      </c>
      <c r="Q959" t="s">
        <v>46</v>
      </c>
      <c r="R959" t="s">
        <v>2823</v>
      </c>
      <c r="T959" t="str">
        <f t="shared" si="14"/>
        <v>NB_11_08_5703p57.12</v>
      </c>
      <c r="U959" s="77">
        <f>VLOOKUP(T959,'3. Preventief onderhoud'!$K$7:$U$3003,2,FALSE)</f>
        <v>0</v>
      </c>
    </row>
    <row r="960" spans="1:21" x14ac:dyDescent="0.25">
      <c r="A960" t="s">
        <v>106</v>
      </c>
      <c r="C960" s="120">
        <v>45839</v>
      </c>
      <c r="D960" t="s">
        <v>46</v>
      </c>
      <c r="E960" t="s">
        <v>666</v>
      </c>
      <c r="F960">
        <v>11</v>
      </c>
      <c r="G960" t="s">
        <v>1723</v>
      </c>
      <c r="H960">
        <v>1</v>
      </c>
      <c r="I960" t="s">
        <v>1133</v>
      </c>
      <c r="L960" t="s">
        <v>2890</v>
      </c>
      <c r="N960" t="s">
        <v>4237</v>
      </c>
      <c r="O960" t="s">
        <v>2887</v>
      </c>
      <c r="P960" t="s">
        <v>45</v>
      </c>
      <c r="Q960" t="s">
        <v>46</v>
      </c>
      <c r="R960" t="s">
        <v>2823</v>
      </c>
      <c r="T960" t="str">
        <f t="shared" si="14"/>
        <v>NB_11_12_5773p57.12</v>
      </c>
      <c r="U960" s="77">
        <f>VLOOKUP(T960,'3. Preventief onderhoud'!$K$7:$U$3003,2,FALSE)</f>
        <v>0</v>
      </c>
    </row>
    <row r="961" spans="1:21" x14ac:dyDescent="0.25">
      <c r="A961" t="s">
        <v>106</v>
      </c>
      <c r="C961" s="120">
        <v>45839</v>
      </c>
      <c r="D961" t="s">
        <v>46</v>
      </c>
      <c r="E961" t="s">
        <v>666</v>
      </c>
      <c r="F961">
        <v>11</v>
      </c>
      <c r="G961" t="s">
        <v>1724</v>
      </c>
      <c r="H961">
        <v>1</v>
      </c>
      <c r="I961" t="s">
        <v>1133</v>
      </c>
      <c r="L961" t="s">
        <v>2890</v>
      </c>
      <c r="N961" t="s">
        <v>4238</v>
      </c>
      <c r="O961" t="s">
        <v>2887</v>
      </c>
      <c r="P961" t="s">
        <v>45</v>
      </c>
      <c r="Q961" t="s">
        <v>46</v>
      </c>
      <c r="R961" t="s">
        <v>2823</v>
      </c>
      <c r="T961" t="str">
        <f t="shared" si="14"/>
        <v>NB_11_18_5775p57.12</v>
      </c>
      <c r="U961" s="77">
        <f>VLOOKUP(T961,'3. Preventief onderhoud'!$K$7:$U$3003,2,FALSE)</f>
        <v>0</v>
      </c>
    </row>
    <row r="962" spans="1:21" x14ac:dyDescent="0.25">
      <c r="A962" t="s">
        <v>106</v>
      </c>
      <c r="C962" s="120">
        <v>45839</v>
      </c>
      <c r="D962" t="s">
        <v>46</v>
      </c>
      <c r="E962" t="s">
        <v>666</v>
      </c>
      <c r="F962">
        <v>11</v>
      </c>
      <c r="G962" t="s">
        <v>1725</v>
      </c>
      <c r="H962">
        <v>1</v>
      </c>
      <c r="I962" t="s">
        <v>1133</v>
      </c>
      <c r="L962" t="s">
        <v>2890</v>
      </c>
      <c r="N962" t="s">
        <v>4239</v>
      </c>
      <c r="O962" t="s">
        <v>2887</v>
      </c>
      <c r="P962" t="s">
        <v>45</v>
      </c>
      <c r="Q962" t="s">
        <v>46</v>
      </c>
      <c r="R962" t="s">
        <v>2823</v>
      </c>
      <c r="T962" t="str">
        <f t="shared" si="14"/>
        <v>NB_11_48_5777p57.12</v>
      </c>
      <c r="U962" s="77">
        <f>VLOOKUP(T962,'3. Preventief onderhoud'!$K$7:$U$3003,2,FALSE)</f>
        <v>0</v>
      </c>
    </row>
    <row r="963" spans="1:21" x14ac:dyDescent="0.25">
      <c r="A963" t="s">
        <v>106</v>
      </c>
      <c r="C963" s="120">
        <v>45839</v>
      </c>
      <c r="D963" t="s">
        <v>46</v>
      </c>
      <c r="E963" t="s">
        <v>666</v>
      </c>
      <c r="F963">
        <v>11</v>
      </c>
      <c r="G963" t="s">
        <v>1726</v>
      </c>
      <c r="H963">
        <v>1</v>
      </c>
      <c r="I963" t="s">
        <v>1133</v>
      </c>
      <c r="L963" t="s">
        <v>2890</v>
      </c>
      <c r="N963" t="s">
        <v>4240</v>
      </c>
      <c r="O963" t="s">
        <v>2887</v>
      </c>
      <c r="P963" t="s">
        <v>45</v>
      </c>
      <c r="Q963" t="s">
        <v>46</v>
      </c>
      <c r="R963" t="s">
        <v>2823</v>
      </c>
      <c r="T963" t="str">
        <f t="shared" si="14"/>
        <v>NB_11_49_5771p57.12</v>
      </c>
      <c r="U963" s="77">
        <f>VLOOKUP(T963,'3. Preventief onderhoud'!$K$7:$U$3003,2,FALSE)</f>
        <v>0</v>
      </c>
    </row>
    <row r="964" spans="1:21" x14ac:dyDescent="0.25">
      <c r="C964" s="120">
        <v>45839</v>
      </c>
      <c r="D964" t="s">
        <v>63</v>
      </c>
      <c r="E964" t="s">
        <v>666</v>
      </c>
      <c r="F964">
        <v>11</v>
      </c>
      <c r="G964" t="s">
        <v>1727</v>
      </c>
      <c r="H964">
        <v>1</v>
      </c>
      <c r="I964" t="s">
        <v>1676</v>
      </c>
      <c r="N964" t="s">
        <v>4241</v>
      </c>
      <c r="O964" t="s">
        <v>2887</v>
      </c>
      <c r="P964" t="s">
        <v>62</v>
      </c>
      <c r="Q964" t="s">
        <v>63</v>
      </c>
      <c r="R964" t="s">
        <v>2823</v>
      </c>
      <c r="T964" t="str">
        <f t="shared" si="14"/>
        <v>NB_11_52_5701p57.22</v>
      </c>
      <c r="U964" s="77">
        <f>VLOOKUP(T964,'3. Preventief onderhoud'!$K$7:$U$3003,2,FALSE)</f>
        <v>0</v>
      </c>
    </row>
    <row r="965" spans="1:21" x14ac:dyDescent="0.25">
      <c r="A965" t="s">
        <v>95</v>
      </c>
      <c r="C965" s="120">
        <v>45839</v>
      </c>
      <c r="D965" t="s">
        <v>1139</v>
      </c>
      <c r="E965" t="s">
        <v>666</v>
      </c>
      <c r="F965">
        <v>11</v>
      </c>
      <c r="G965" t="s">
        <v>1728</v>
      </c>
      <c r="H965">
        <v>45</v>
      </c>
      <c r="I965" t="s">
        <v>1729</v>
      </c>
      <c r="L965" t="s">
        <v>4242</v>
      </c>
      <c r="O965" t="s">
        <v>2887</v>
      </c>
      <c r="P965" t="s">
        <v>39</v>
      </c>
      <c r="Q965" t="s">
        <v>1139</v>
      </c>
      <c r="R965" t="s">
        <v>2823</v>
      </c>
      <c r="T965" t="str">
        <f t="shared" si="14"/>
        <v>NB_11_XX_5702p57.08</v>
      </c>
      <c r="U965" s="77">
        <f>VLOOKUP(T965,'3. Preventief onderhoud'!$K$7:$U$3003,2,FALSE)</f>
        <v>0</v>
      </c>
    </row>
    <row r="966" spans="1:21" x14ac:dyDescent="0.25">
      <c r="C966" s="120">
        <v>45839</v>
      </c>
      <c r="D966" t="s">
        <v>63</v>
      </c>
      <c r="E966" t="s">
        <v>666</v>
      </c>
      <c r="F966">
        <v>12</v>
      </c>
      <c r="G966" t="s">
        <v>1730</v>
      </c>
      <c r="H966">
        <v>1</v>
      </c>
      <c r="I966" t="s">
        <v>1676</v>
      </c>
      <c r="N966" t="s">
        <v>4243</v>
      </c>
      <c r="O966" t="s">
        <v>2887</v>
      </c>
      <c r="P966" t="s">
        <v>62</v>
      </c>
      <c r="Q966" t="s">
        <v>63</v>
      </c>
      <c r="R966" t="s">
        <v>2823</v>
      </c>
      <c r="T966" t="str">
        <f t="shared" ref="T966:T1029" si="15">CONCATENATE(G966,P966)</f>
        <v>NB_12_02_5701p57.22</v>
      </c>
      <c r="U966" s="77">
        <f>VLOOKUP(T966,'3. Preventief onderhoud'!$K$7:$U$3003,2,FALSE)</f>
        <v>0</v>
      </c>
    </row>
    <row r="967" spans="1:21" x14ac:dyDescent="0.25">
      <c r="A967" t="s">
        <v>106</v>
      </c>
      <c r="C967" s="120">
        <v>45839</v>
      </c>
      <c r="D967" t="s">
        <v>46</v>
      </c>
      <c r="E967" t="s">
        <v>666</v>
      </c>
      <c r="F967">
        <v>12</v>
      </c>
      <c r="G967" t="s">
        <v>1731</v>
      </c>
      <c r="H967">
        <v>1</v>
      </c>
      <c r="I967" t="s">
        <v>1133</v>
      </c>
      <c r="L967" t="s">
        <v>2890</v>
      </c>
      <c r="N967" t="s">
        <v>4243</v>
      </c>
      <c r="O967" t="s">
        <v>2887</v>
      </c>
      <c r="P967" t="s">
        <v>45</v>
      </c>
      <c r="Q967" t="s">
        <v>46</v>
      </c>
      <c r="R967" t="s">
        <v>2823</v>
      </c>
      <c r="T967" t="str">
        <f t="shared" si="15"/>
        <v>NB_12_02_5772p57.12</v>
      </c>
      <c r="U967" s="77">
        <f>VLOOKUP(T967,'3. Preventief onderhoud'!$K$7:$U$3003,2,FALSE)</f>
        <v>0</v>
      </c>
    </row>
    <row r="968" spans="1:21" x14ac:dyDescent="0.25">
      <c r="A968" t="s">
        <v>106</v>
      </c>
      <c r="C968" s="120">
        <v>45839</v>
      </c>
      <c r="D968" t="s">
        <v>46</v>
      </c>
      <c r="E968" t="s">
        <v>666</v>
      </c>
      <c r="F968">
        <v>12</v>
      </c>
      <c r="G968" t="s">
        <v>1732</v>
      </c>
      <c r="H968">
        <v>1</v>
      </c>
      <c r="I968" t="s">
        <v>1133</v>
      </c>
      <c r="L968" t="s">
        <v>2890</v>
      </c>
      <c r="N968" t="s">
        <v>4244</v>
      </c>
      <c r="O968" t="s">
        <v>2887</v>
      </c>
      <c r="P968" t="s">
        <v>45</v>
      </c>
      <c r="Q968" t="s">
        <v>46</v>
      </c>
      <c r="R968" t="s">
        <v>2823</v>
      </c>
      <c r="T968" t="str">
        <f t="shared" si="15"/>
        <v>NB_12_10_5772p57.12</v>
      </c>
      <c r="U968" s="77">
        <f>VLOOKUP(T968,'3. Preventief onderhoud'!$K$7:$U$3003,2,FALSE)</f>
        <v>0</v>
      </c>
    </row>
    <row r="969" spans="1:21" x14ac:dyDescent="0.25">
      <c r="C969" s="120">
        <v>45839</v>
      </c>
      <c r="D969" t="s">
        <v>46</v>
      </c>
      <c r="E969" t="s">
        <v>666</v>
      </c>
      <c r="F969">
        <v>12</v>
      </c>
      <c r="G969" t="s">
        <v>1734</v>
      </c>
      <c r="H969">
        <v>1</v>
      </c>
      <c r="I969" t="s">
        <v>1133</v>
      </c>
      <c r="L969" t="s">
        <v>2890</v>
      </c>
      <c r="N969" t="s">
        <v>4245</v>
      </c>
      <c r="O969" t="s">
        <v>2887</v>
      </c>
      <c r="P969" t="s">
        <v>45</v>
      </c>
      <c r="Q969" t="s">
        <v>46</v>
      </c>
      <c r="R969" t="s">
        <v>2823</v>
      </c>
      <c r="T969" t="str">
        <f t="shared" si="15"/>
        <v>NB_12_48_5771p57.12</v>
      </c>
      <c r="U969" s="77">
        <f>VLOOKUP(T969,'3. Preventief onderhoud'!$K$7:$U$3003,2,FALSE)</f>
        <v>0</v>
      </c>
    </row>
    <row r="970" spans="1:21" x14ac:dyDescent="0.25">
      <c r="A970" t="s">
        <v>95</v>
      </c>
      <c r="C970" s="120">
        <v>45839</v>
      </c>
      <c r="D970" t="s">
        <v>1139</v>
      </c>
      <c r="E970" t="s">
        <v>666</v>
      </c>
      <c r="F970">
        <v>12</v>
      </c>
      <c r="G970" t="s">
        <v>1735</v>
      </c>
      <c r="H970">
        <v>45</v>
      </c>
      <c r="I970" t="s">
        <v>1729</v>
      </c>
      <c r="O970" t="s">
        <v>2887</v>
      </c>
      <c r="P970" t="s">
        <v>39</v>
      </c>
      <c r="Q970" t="s">
        <v>1139</v>
      </c>
      <c r="R970" t="s">
        <v>2823</v>
      </c>
      <c r="T970" t="str">
        <f t="shared" si="15"/>
        <v>NB_12_XX_5702p57.08</v>
      </c>
      <c r="U970" s="77">
        <f>VLOOKUP(T970,'3. Preventief onderhoud'!$K$7:$U$3003,2,FALSE)</f>
        <v>0</v>
      </c>
    </row>
    <row r="971" spans="1:21" x14ac:dyDescent="0.25">
      <c r="A971" t="s">
        <v>112</v>
      </c>
      <c r="C971" s="120">
        <v>45839</v>
      </c>
      <c r="D971" t="s">
        <v>46</v>
      </c>
      <c r="E971" t="s">
        <v>666</v>
      </c>
      <c r="F971">
        <v>13</v>
      </c>
      <c r="G971" t="s">
        <v>1739</v>
      </c>
      <c r="H971">
        <v>1</v>
      </c>
      <c r="I971" t="s">
        <v>1133</v>
      </c>
      <c r="L971" t="s">
        <v>2890</v>
      </c>
      <c r="N971" t="s">
        <v>4246</v>
      </c>
      <c r="O971" t="s">
        <v>2887</v>
      </c>
      <c r="P971" t="s">
        <v>45</v>
      </c>
      <c r="Q971" t="s">
        <v>46</v>
      </c>
      <c r="R971" t="s">
        <v>2823</v>
      </c>
      <c r="T971" t="str">
        <f t="shared" si="15"/>
        <v>NB_13_11_5771p57.12</v>
      </c>
      <c r="U971" s="77">
        <f>VLOOKUP(T971,'3. Preventief onderhoud'!$K$7:$U$3003,2,FALSE)</f>
        <v>0</v>
      </c>
    </row>
    <row r="972" spans="1:21" x14ac:dyDescent="0.25">
      <c r="A972" t="s">
        <v>112</v>
      </c>
      <c r="C972" s="120">
        <v>45839</v>
      </c>
      <c r="D972" t="s">
        <v>46</v>
      </c>
      <c r="E972" t="s">
        <v>666</v>
      </c>
      <c r="F972">
        <v>13</v>
      </c>
      <c r="G972" t="s">
        <v>1740</v>
      </c>
      <c r="H972">
        <v>1</v>
      </c>
      <c r="I972" t="s">
        <v>1133</v>
      </c>
      <c r="L972" t="s">
        <v>2890</v>
      </c>
      <c r="N972" t="s">
        <v>4246</v>
      </c>
      <c r="O972" t="s">
        <v>2887</v>
      </c>
      <c r="P972" t="s">
        <v>45</v>
      </c>
      <c r="Q972" t="s">
        <v>46</v>
      </c>
      <c r="R972" t="s">
        <v>2823</v>
      </c>
      <c r="T972" t="str">
        <f t="shared" si="15"/>
        <v>NB_13_11_5772p57.12</v>
      </c>
      <c r="U972" s="77">
        <f>VLOOKUP(T972,'3. Preventief onderhoud'!$K$7:$U$3003,2,FALSE)</f>
        <v>0</v>
      </c>
    </row>
    <row r="973" spans="1:21" x14ac:dyDescent="0.25">
      <c r="A973" t="s">
        <v>112</v>
      </c>
      <c r="C973" s="120">
        <v>45839</v>
      </c>
      <c r="D973" t="s">
        <v>46</v>
      </c>
      <c r="E973" t="s">
        <v>666</v>
      </c>
      <c r="F973">
        <v>13</v>
      </c>
      <c r="G973" t="s">
        <v>1741</v>
      </c>
      <c r="H973">
        <v>1</v>
      </c>
      <c r="I973" t="s">
        <v>1133</v>
      </c>
      <c r="L973" t="s">
        <v>2890</v>
      </c>
      <c r="N973" t="s">
        <v>4246</v>
      </c>
      <c r="O973" t="s">
        <v>2887</v>
      </c>
      <c r="P973" t="s">
        <v>45</v>
      </c>
      <c r="Q973" t="s">
        <v>46</v>
      </c>
      <c r="R973" t="s">
        <v>2823</v>
      </c>
      <c r="T973" t="str">
        <f t="shared" si="15"/>
        <v>NB_13_11_5773p57.12</v>
      </c>
      <c r="U973" s="77">
        <f>VLOOKUP(T973,'3. Preventief onderhoud'!$K$7:$U$3003,2,FALSE)</f>
        <v>0</v>
      </c>
    </row>
    <row r="974" spans="1:21" x14ac:dyDescent="0.25">
      <c r="A974" t="s">
        <v>112</v>
      </c>
      <c r="C974" s="120">
        <v>45839</v>
      </c>
      <c r="D974" t="s">
        <v>46</v>
      </c>
      <c r="E974" t="s">
        <v>666</v>
      </c>
      <c r="F974">
        <v>13</v>
      </c>
      <c r="G974" t="s">
        <v>1742</v>
      </c>
      <c r="H974">
        <v>1</v>
      </c>
      <c r="I974" t="s">
        <v>1133</v>
      </c>
      <c r="L974" t="s">
        <v>2890</v>
      </c>
      <c r="N974" t="s">
        <v>4246</v>
      </c>
      <c r="O974" t="s">
        <v>2887</v>
      </c>
      <c r="P974" t="s">
        <v>45</v>
      </c>
      <c r="Q974" t="s">
        <v>46</v>
      </c>
      <c r="R974" t="s">
        <v>2823</v>
      </c>
      <c r="T974" t="str">
        <f t="shared" si="15"/>
        <v>NB_13_11_5774p57.12</v>
      </c>
      <c r="U974" s="77">
        <f>VLOOKUP(T974,'3. Preventief onderhoud'!$K$7:$U$3003,2,FALSE)</f>
        <v>0</v>
      </c>
    </row>
    <row r="975" spans="1:21" x14ac:dyDescent="0.25">
      <c r="C975" s="120">
        <v>45839</v>
      </c>
      <c r="D975" t="s">
        <v>44</v>
      </c>
      <c r="E975" t="s">
        <v>692</v>
      </c>
      <c r="F975">
        <v>1</v>
      </c>
      <c r="G975" t="s">
        <v>1765</v>
      </c>
      <c r="H975">
        <v>1</v>
      </c>
      <c r="I975" t="s">
        <v>1454</v>
      </c>
      <c r="L975" t="s">
        <v>2856</v>
      </c>
      <c r="N975" t="s">
        <v>2892</v>
      </c>
      <c r="O975" t="s">
        <v>2887</v>
      </c>
      <c r="P975" t="s">
        <v>43</v>
      </c>
      <c r="Q975" t="s">
        <v>44</v>
      </c>
      <c r="R975" t="s">
        <v>2823</v>
      </c>
      <c r="S975" t="s">
        <v>2893</v>
      </c>
      <c r="T975" t="str">
        <f t="shared" si="15"/>
        <v>NC_01_28_5701p57.11</v>
      </c>
      <c r="U975" s="77">
        <f>VLOOKUP(T975,'3. Preventief onderhoud'!$K$7:$U$3003,2,FALSE)</f>
        <v>0</v>
      </c>
    </row>
    <row r="976" spans="1:21" x14ac:dyDescent="0.25">
      <c r="C976" s="120">
        <v>45839</v>
      </c>
      <c r="D976" t="s">
        <v>44</v>
      </c>
      <c r="E976" t="s">
        <v>692</v>
      </c>
      <c r="F976">
        <v>1</v>
      </c>
      <c r="G976" t="s">
        <v>1766</v>
      </c>
      <c r="H976">
        <v>1</v>
      </c>
      <c r="I976" t="s">
        <v>1454</v>
      </c>
      <c r="L976" t="s">
        <v>2856</v>
      </c>
      <c r="N976" t="s">
        <v>2892</v>
      </c>
      <c r="O976" t="s">
        <v>2887</v>
      </c>
      <c r="P976" t="s">
        <v>43</v>
      </c>
      <c r="Q976" t="s">
        <v>44</v>
      </c>
      <c r="R976" t="s">
        <v>2823</v>
      </c>
      <c r="S976" t="s">
        <v>2893</v>
      </c>
      <c r="T976" t="str">
        <f t="shared" si="15"/>
        <v>NC_01_28_5702p57.11</v>
      </c>
      <c r="U976" s="77">
        <f>VLOOKUP(T976,'3. Preventief onderhoud'!$K$7:$U$3003,2,FALSE)</f>
        <v>0</v>
      </c>
    </row>
    <row r="977" spans="1:21" x14ac:dyDescent="0.25">
      <c r="A977" t="s">
        <v>95</v>
      </c>
      <c r="C977" s="120">
        <v>45839</v>
      </c>
      <c r="D977" t="s">
        <v>1139</v>
      </c>
      <c r="E977" t="s">
        <v>768</v>
      </c>
      <c r="F977">
        <v>2</v>
      </c>
      <c r="G977" t="s">
        <v>1928</v>
      </c>
      <c r="H977">
        <v>28</v>
      </c>
      <c r="I977" t="s">
        <v>1929</v>
      </c>
      <c r="N977" t="s">
        <v>4247</v>
      </c>
      <c r="O977" t="s">
        <v>2887</v>
      </c>
      <c r="P977" t="s">
        <v>39</v>
      </c>
      <c r="Q977" t="s">
        <v>1139</v>
      </c>
      <c r="R977" t="s">
        <v>2823</v>
      </c>
      <c r="S977" t="s">
        <v>2865</v>
      </c>
      <c r="T977" t="str">
        <f t="shared" si="15"/>
        <v>ND_02_46_5701p57.08</v>
      </c>
      <c r="U977" s="77">
        <f>VLOOKUP(T977,'3. Preventief onderhoud'!$K$7:$U$3003,2,FALSE)</f>
        <v>0</v>
      </c>
    </row>
    <row r="978" spans="1:21" x14ac:dyDescent="0.25">
      <c r="A978" t="s">
        <v>86</v>
      </c>
      <c r="C978" s="120">
        <v>45839</v>
      </c>
      <c r="D978" t="s">
        <v>1139</v>
      </c>
      <c r="E978" t="s">
        <v>801</v>
      </c>
      <c r="F978">
        <v>11</v>
      </c>
      <c r="G978" t="s">
        <v>1982</v>
      </c>
      <c r="H978">
        <v>8</v>
      </c>
      <c r="I978" t="s">
        <v>1983</v>
      </c>
      <c r="L978" t="s">
        <v>4242</v>
      </c>
      <c r="O978" t="s">
        <v>2887</v>
      </c>
      <c r="P978" t="s">
        <v>39</v>
      </c>
      <c r="Q978" t="s">
        <v>1139</v>
      </c>
      <c r="R978" t="s">
        <v>2823</v>
      </c>
      <c r="T978" t="str">
        <f t="shared" si="15"/>
        <v>NE_12_XX_5702p57.08</v>
      </c>
      <c r="U978" s="77">
        <f>VLOOKUP(T978,'3. Preventief onderhoud'!$K$7:$U$3003,2,FALSE)</f>
        <v>0</v>
      </c>
    </row>
    <row r="979" spans="1:21" x14ac:dyDescent="0.25">
      <c r="A979" t="s">
        <v>112</v>
      </c>
      <c r="B979" t="s">
        <v>46</v>
      </c>
      <c r="C979" s="120">
        <v>45839</v>
      </c>
      <c r="D979" t="s">
        <v>46</v>
      </c>
      <c r="E979" t="s">
        <v>842</v>
      </c>
      <c r="F979">
        <v>1</v>
      </c>
      <c r="G979" t="s">
        <v>2021</v>
      </c>
      <c r="H979">
        <v>1</v>
      </c>
      <c r="I979" t="s">
        <v>1133</v>
      </c>
      <c r="L979" t="s">
        <v>2890</v>
      </c>
      <c r="M979" t="s">
        <v>4176</v>
      </c>
      <c r="N979" t="s">
        <v>4248</v>
      </c>
      <c r="O979" t="s">
        <v>2887</v>
      </c>
      <c r="P979" t="s">
        <v>45</v>
      </c>
      <c r="Q979" t="s">
        <v>46</v>
      </c>
      <c r="R979" t="s">
        <v>2823</v>
      </c>
      <c r="T979" t="str">
        <f t="shared" si="15"/>
        <v>NG_01_07_5701p57.12</v>
      </c>
      <c r="U979" s="77">
        <f>VLOOKUP(T979,'3. Preventief onderhoud'!$K$7:$U$3003,2,FALSE)</f>
        <v>0</v>
      </c>
    </row>
    <row r="980" spans="1:21" x14ac:dyDescent="0.25">
      <c r="C980" s="120">
        <v>45839</v>
      </c>
      <c r="D980" t="s">
        <v>44</v>
      </c>
      <c r="E980" t="s">
        <v>918</v>
      </c>
      <c r="F980" t="s">
        <v>1999</v>
      </c>
      <c r="G980" t="s">
        <v>2176</v>
      </c>
      <c r="H980">
        <v>1</v>
      </c>
      <c r="I980" t="s">
        <v>1454</v>
      </c>
      <c r="L980" t="s">
        <v>2856</v>
      </c>
      <c r="N980" t="s">
        <v>2894</v>
      </c>
      <c r="O980" t="s">
        <v>2887</v>
      </c>
      <c r="P980" t="s">
        <v>43</v>
      </c>
      <c r="Q980" t="s">
        <v>44</v>
      </c>
      <c r="R980" t="s">
        <v>2823</v>
      </c>
      <c r="S980" t="s">
        <v>2893</v>
      </c>
      <c r="T980" t="str">
        <f t="shared" si="15"/>
        <v>NT_00_09_5701p57.11</v>
      </c>
      <c r="U980" s="77">
        <f>VLOOKUP(T980,'3. Preventief onderhoud'!$K$7:$U$3003,2,FALSE)</f>
        <v>0</v>
      </c>
    </row>
    <row r="981" spans="1:21" x14ac:dyDescent="0.25">
      <c r="C981" s="120">
        <v>45839</v>
      </c>
      <c r="D981" t="s">
        <v>63</v>
      </c>
      <c r="E981" t="s">
        <v>956</v>
      </c>
      <c r="F981">
        <v>10</v>
      </c>
      <c r="G981" t="s">
        <v>2235</v>
      </c>
      <c r="H981">
        <v>1</v>
      </c>
      <c r="I981" t="s">
        <v>2236</v>
      </c>
      <c r="N981" t="s">
        <v>4249</v>
      </c>
      <c r="O981" t="s">
        <v>2887</v>
      </c>
      <c r="P981" t="s">
        <v>62</v>
      </c>
      <c r="Q981" t="s">
        <v>63</v>
      </c>
      <c r="R981" t="s">
        <v>2823</v>
      </c>
      <c r="T981" t="str">
        <f t="shared" si="15"/>
        <v>RG_10_23_5701p57.22</v>
      </c>
      <c r="U981" s="77">
        <f>VLOOKUP(T981,'3. Preventief onderhoud'!$K$7:$U$3003,2,FALSE)</f>
        <v>0</v>
      </c>
    </row>
    <row r="982" spans="1:21" x14ac:dyDescent="0.25">
      <c r="C982" s="120">
        <v>45839</v>
      </c>
      <c r="D982" t="s">
        <v>63</v>
      </c>
      <c r="E982" t="s">
        <v>956</v>
      </c>
      <c r="F982">
        <v>10</v>
      </c>
      <c r="G982" t="s">
        <v>2238</v>
      </c>
      <c r="H982">
        <v>1</v>
      </c>
      <c r="I982" t="s">
        <v>2236</v>
      </c>
      <c r="N982" t="s">
        <v>4250</v>
      </c>
      <c r="O982" t="s">
        <v>2887</v>
      </c>
      <c r="P982" t="s">
        <v>62</v>
      </c>
      <c r="Q982" t="s">
        <v>63</v>
      </c>
      <c r="R982" t="s">
        <v>2823</v>
      </c>
      <c r="T982" t="str">
        <f t="shared" si="15"/>
        <v>RG_10_29_5701p57.22</v>
      </c>
      <c r="U982" s="77">
        <f>VLOOKUP(T982,'3. Preventief onderhoud'!$K$7:$U$3003,2,FALSE)</f>
        <v>0</v>
      </c>
    </row>
    <row r="983" spans="1:21" x14ac:dyDescent="0.25">
      <c r="C983" s="120">
        <v>45839</v>
      </c>
      <c r="D983" t="s">
        <v>63</v>
      </c>
      <c r="E983" t="s">
        <v>956</v>
      </c>
      <c r="F983">
        <v>10</v>
      </c>
      <c r="G983" t="s">
        <v>2239</v>
      </c>
      <c r="H983">
        <v>1</v>
      </c>
      <c r="I983" t="s">
        <v>1676</v>
      </c>
      <c r="N983" t="s">
        <v>4251</v>
      </c>
      <c r="O983" t="s">
        <v>2887</v>
      </c>
      <c r="P983" t="s">
        <v>62</v>
      </c>
      <c r="Q983" t="s">
        <v>63</v>
      </c>
      <c r="R983" t="s">
        <v>2823</v>
      </c>
      <c r="T983" t="str">
        <f t="shared" si="15"/>
        <v>RG_10_31_5701V1p57.22</v>
      </c>
      <c r="U983" s="77">
        <f>VLOOKUP(T983,'3. Preventief onderhoud'!$K$7:$U$3003,2,FALSE)</f>
        <v>0</v>
      </c>
    </row>
    <row r="984" spans="1:21" x14ac:dyDescent="0.25">
      <c r="C984" s="120">
        <v>45839</v>
      </c>
      <c r="D984" t="s">
        <v>63</v>
      </c>
      <c r="E984" t="s">
        <v>956</v>
      </c>
      <c r="F984">
        <v>10</v>
      </c>
      <c r="G984" t="s">
        <v>2240</v>
      </c>
      <c r="H984">
        <v>1</v>
      </c>
      <c r="I984" t="s">
        <v>1676</v>
      </c>
      <c r="N984" t="s">
        <v>4251</v>
      </c>
      <c r="O984" t="s">
        <v>2887</v>
      </c>
      <c r="P984" t="s">
        <v>62</v>
      </c>
      <c r="Q984" t="s">
        <v>63</v>
      </c>
      <c r="R984" t="s">
        <v>2823</v>
      </c>
      <c r="T984" t="str">
        <f t="shared" si="15"/>
        <v>RG_10_31_5701V2p57.22</v>
      </c>
      <c r="U984" s="77">
        <f>VLOOKUP(T984,'3. Preventief onderhoud'!$K$7:$U$3003,2,FALSE)</f>
        <v>0</v>
      </c>
    </row>
    <row r="985" spans="1:21" x14ac:dyDescent="0.25">
      <c r="A985" t="s">
        <v>86</v>
      </c>
      <c r="C985" s="120">
        <v>45839</v>
      </c>
      <c r="D985" t="s">
        <v>58</v>
      </c>
      <c r="E985" t="s">
        <v>975</v>
      </c>
      <c r="F985" t="s">
        <v>88</v>
      </c>
      <c r="G985" t="s">
        <v>976</v>
      </c>
      <c r="H985">
        <v>1</v>
      </c>
      <c r="I985" t="s">
        <v>977</v>
      </c>
      <c r="J985" t="s">
        <v>2895</v>
      </c>
      <c r="K985" t="s">
        <v>2896</v>
      </c>
      <c r="L985" t="s">
        <v>2897</v>
      </c>
      <c r="M985" t="s">
        <v>2898</v>
      </c>
      <c r="O985" t="s">
        <v>2880</v>
      </c>
      <c r="P985" t="s">
        <v>57</v>
      </c>
      <c r="Q985" t="s">
        <v>58</v>
      </c>
      <c r="R985" t="s">
        <v>2823</v>
      </c>
      <c r="S985" t="s">
        <v>2899</v>
      </c>
      <c r="T985" t="str">
        <f t="shared" si="15"/>
        <v>SB__DXXX_5702p57.20</v>
      </c>
      <c r="U985" s="77">
        <f>VLOOKUP(T985,'3. Preventief onderhoud'!$K$7:$U$3003,2,FALSE)</f>
        <v>0</v>
      </c>
    </row>
    <row r="986" spans="1:21" x14ac:dyDescent="0.25">
      <c r="A986" t="s">
        <v>86</v>
      </c>
      <c r="C986" s="120">
        <v>45839</v>
      </c>
      <c r="D986" t="s">
        <v>58</v>
      </c>
      <c r="E986" t="s">
        <v>975</v>
      </c>
      <c r="F986" t="s">
        <v>88</v>
      </c>
      <c r="G986" t="s">
        <v>979</v>
      </c>
      <c r="H986">
        <v>1</v>
      </c>
      <c r="I986" t="s">
        <v>980</v>
      </c>
      <c r="J986" t="s">
        <v>2900</v>
      </c>
      <c r="K986" t="s">
        <v>2901</v>
      </c>
      <c r="L986" t="s">
        <v>2897</v>
      </c>
      <c r="M986" t="s">
        <v>2902</v>
      </c>
      <c r="O986" t="s">
        <v>2880</v>
      </c>
      <c r="P986" t="s">
        <v>57</v>
      </c>
      <c r="Q986" t="s">
        <v>58</v>
      </c>
      <c r="R986" t="s">
        <v>2823</v>
      </c>
      <c r="S986" t="s">
        <v>2899</v>
      </c>
      <c r="T986" t="str">
        <f t="shared" si="15"/>
        <v>SB__DXXX_5704p57.20</v>
      </c>
      <c r="U986" s="77">
        <f>VLOOKUP(T986,'3. Preventief onderhoud'!$K$7:$U$3003,2,FALSE)</f>
        <v>0</v>
      </c>
    </row>
    <row r="987" spans="1:21" x14ac:dyDescent="0.25">
      <c r="A987" t="s">
        <v>95</v>
      </c>
      <c r="C987" s="120">
        <v>45845</v>
      </c>
      <c r="D987" t="s">
        <v>46</v>
      </c>
      <c r="E987" t="s">
        <v>96</v>
      </c>
      <c r="F987" t="s">
        <v>1134</v>
      </c>
      <c r="G987" t="s">
        <v>1135</v>
      </c>
      <c r="H987">
        <v>137</v>
      </c>
      <c r="I987" t="s">
        <v>1133</v>
      </c>
      <c r="L987" t="s">
        <v>2950</v>
      </c>
      <c r="O987" t="s">
        <v>2830</v>
      </c>
      <c r="P987" t="s">
        <v>45</v>
      </c>
      <c r="Q987" t="s">
        <v>46</v>
      </c>
      <c r="R987" t="s">
        <v>2823</v>
      </c>
      <c r="S987" t="s">
        <v>2907</v>
      </c>
      <c r="T987" t="str">
        <f t="shared" si="15"/>
        <v>AE__AXXX_5701p57.12</v>
      </c>
      <c r="U987" s="77">
        <f>VLOOKUP(T987,'3. Preventief onderhoud'!$K$7:$U$3003,2,FALSE)</f>
        <v>0</v>
      </c>
    </row>
    <row r="988" spans="1:21" x14ac:dyDescent="0.25">
      <c r="B988" t="s">
        <v>2951</v>
      </c>
      <c r="C988" s="120">
        <v>45845</v>
      </c>
      <c r="D988" t="s">
        <v>46</v>
      </c>
      <c r="E988" t="s">
        <v>575</v>
      </c>
      <c r="F988">
        <v>0</v>
      </c>
      <c r="G988" t="s">
        <v>1446</v>
      </c>
      <c r="H988">
        <v>1</v>
      </c>
      <c r="I988" t="s">
        <v>1133</v>
      </c>
      <c r="N988" t="s">
        <v>2952</v>
      </c>
      <c r="O988" t="s">
        <v>2830</v>
      </c>
      <c r="P988" t="s">
        <v>45</v>
      </c>
      <c r="Q988" t="s">
        <v>46</v>
      </c>
      <c r="R988" t="s">
        <v>2823</v>
      </c>
      <c r="T988" t="str">
        <f t="shared" si="15"/>
        <v>EG_00_02_5755p57.12</v>
      </c>
      <c r="U988" s="77">
        <f>VLOOKUP(T988,'3. Preventief onderhoud'!$K$7:$U$3003,2,FALSE)</f>
        <v>0</v>
      </c>
    </row>
    <row r="989" spans="1:21" x14ac:dyDescent="0.25">
      <c r="B989" t="s">
        <v>2951</v>
      </c>
      <c r="C989" s="120">
        <v>45845</v>
      </c>
      <c r="D989" t="s">
        <v>46</v>
      </c>
      <c r="E989" t="s">
        <v>575</v>
      </c>
      <c r="F989">
        <v>0</v>
      </c>
      <c r="G989" t="s">
        <v>1447</v>
      </c>
      <c r="H989">
        <v>1</v>
      </c>
      <c r="I989" t="s">
        <v>1133</v>
      </c>
      <c r="N989" t="s">
        <v>2952</v>
      </c>
      <c r="O989" t="s">
        <v>2830</v>
      </c>
      <c r="P989" t="s">
        <v>45</v>
      </c>
      <c r="Q989" t="s">
        <v>46</v>
      </c>
      <c r="R989" t="s">
        <v>2823</v>
      </c>
      <c r="T989" t="str">
        <f t="shared" si="15"/>
        <v>EG_00_02_5756p57.12</v>
      </c>
      <c r="U989" s="77">
        <f>VLOOKUP(T989,'3. Preventief onderhoud'!$K$7:$U$3003,2,FALSE)</f>
        <v>0</v>
      </c>
    </row>
    <row r="990" spans="1:21" x14ac:dyDescent="0.25">
      <c r="B990" t="s">
        <v>2951</v>
      </c>
      <c r="C990" s="120">
        <v>45845</v>
      </c>
      <c r="D990" t="s">
        <v>46</v>
      </c>
      <c r="E990" t="s">
        <v>575</v>
      </c>
      <c r="F990">
        <v>0</v>
      </c>
      <c r="G990" t="s">
        <v>1448</v>
      </c>
      <c r="H990">
        <v>1</v>
      </c>
      <c r="I990" t="s">
        <v>1133</v>
      </c>
      <c r="N990" t="s">
        <v>2952</v>
      </c>
      <c r="O990" t="s">
        <v>2830</v>
      </c>
      <c r="P990" t="s">
        <v>45</v>
      </c>
      <c r="Q990" t="s">
        <v>46</v>
      </c>
      <c r="R990" t="s">
        <v>2823</v>
      </c>
      <c r="T990" t="str">
        <f t="shared" si="15"/>
        <v>EG_00_02_5771p57.12</v>
      </c>
      <c r="U990" s="77">
        <f>VLOOKUP(T990,'3. Preventief onderhoud'!$K$7:$U$3003,2,FALSE)</f>
        <v>0</v>
      </c>
    </row>
    <row r="991" spans="1:21" x14ac:dyDescent="0.25">
      <c r="B991" t="s">
        <v>2951</v>
      </c>
      <c r="C991" s="120">
        <v>45845</v>
      </c>
      <c r="D991" t="s">
        <v>46</v>
      </c>
      <c r="E991" t="s">
        <v>575</v>
      </c>
      <c r="F991">
        <v>0</v>
      </c>
      <c r="G991" t="s">
        <v>1449</v>
      </c>
      <c r="H991">
        <v>1</v>
      </c>
      <c r="I991" t="s">
        <v>1133</v>
      </c>
      <c r="N991" t="s">
        <v>2952</v>
      </c>
      <c r="O991" t="s">
        <v>2830</v>
      </c>
      <c r="P991" t="s">
        <v>45</v>
      </c>
      <c r="Q991" t="s">
        <v>46</v>
      </c>
      <c r="R991" t="s">
        <v>2823</v>
      </c>
      <c r="T991" t="str">
        <f t="shared" si="15"/>
        <v>EG_00_02_5773p57.12</v>
      </c>
      <c r="U991" s="77">
        <f>VLOOKUP(T991,'3. Preventief onderhoud'!$K$7:$U$3003,2,FALSE)</f>
        <v>0</v>
      </c>
    </row>
    <row r="992" spans="1:21" x14ac:dyDescent="0.25">
      <c r="B992" t="s">
        <v>2953</v>
      </c>
      <c r="C992" s="120">
        <v>45845</v>
      </c>
      <c r="D992" t="s">
        <v>46</v>
      </c>
      <c r="E992" t="s">
        <v>575</v>
      </c>
      <c r="F992">
        <v>0</v>
      </c>
      <c r="G992" t="s">
        <v>1458</v>
      </c>
      <c r="H992">
        <v>1</v>
      </c>
      <c r="I992" t="s">
        <v>1133</v>
      </c>
      <c r="J992" t="s">
        <v>2954</v>
      </c>
      <c r="N992" t="s">
        <v>2857</v>
      </c>
      <c r="O992" t="s">
        <v>2830</v>
      </c>
      <c r="P992" t="s">
        <v>45</v>
      </c>
      <c r="Q992" t="s">
        <v>46</v>
      </c>
      <c r="R992" t="s">
        <v>2823</v>
      </c>
      <c r="T992" t="str">
        <f t="shared" si="15"/>
        <v>EG_00_14_5771p57.12</v>
      </c>
      <c r="U992" s="77">
        <f>VLOOKUP(T992,'3. Preventief onderhoud'!$K$7:$U$3003,2,FALSE)</f>
        <v>0</v>
      </c>
    </row>
    <row r="993" spans="1:21" x14ac:dyDescent="0.25">
      <c r="B993" t="s">
        <v>2953</v>
      </c>
      <c r="C993" s="120">
        <v>45845</v>
      </c>
      <c r="D993" t="s">
        <v>46</v>
      </c>
      <c r="E993" t="s">
        <v>575</v>
      </c>
      <c r="F993">
        <v>0</v>
      </c>
      <c r="G993" t="s">
        <v>1459</v>
      </c>
      <c r="H993">
        <v>1</v>
      </c>
      <c r="I993" t="s">
        <v>1133</v>
      </c>
      <c r="J993" t="s">
        <v>2955</v>
      </c>
      <c r="N993" t="s">
        <v>2857</v>
      </c>
      <c r="O993" t="s">
        <v>2830</v>
      </c>
      <c r="P993" t="s">
        <v>45</v>
      </c>
      <c r="Q993" t="s">
        <v>46</v>
      </c>
      <c r="R993" t="s">
        <v>2823</v>
      </c>
      <c r="T993" t="str">
        <f t="shared" si="15"/>
        <v>EG_00_14_5772p57.12</v>
      </c>
      <c r="U993" s="77">
        <f>VLOOKUP(T993,'3. Preventief onderhoud'!$K$7:$U$3003,2,FALSE)</f>
        <v>0</v>
      </c>
    </row>
    <row r="994" spans="1:21" x14ac:dyDescent="0.25">
      <c r="B994" t="s">
        <v>2956</v>
      </c>
      <c r="C994" s="120">
        <v>45845</v>
      </c>
      <c r="D994" t="s">
        <v>46</v>
      </c>
      <c r="E994" t="s">
        <v>575</v>
      </c>
      <c r="F994">
        <v>0</v>
      </c>
      <c r="G994" t="s">
        <v>1460</v>
      </c>
      <c r="H994">
        <v>1</v>
      </c>
      <c r="I994" t="s">
        <v>1133</v>
      </c>
      <c r="J994" t="s">
        <v>2957</v>
      </c>
      <c r="N994" t="s">
        <v>2857</v>
      </c>
      <c r="O994" t="s">
        <v>2830</v>
      </c>
      <c r="P994" t="s">
        <v>45</v>
      </c>
      <c r="Q994" t="s">
        <v>46</v>
      </c>
      <c r="R994" t="s">
        <v>2823</v>
      </c>
      <c r="T994" t="str">
        <f t="shared" si="15"/>
        <v>EG_00_14_5773p57.12</v>
      </c>
      <c r="U994" s="77">
        <f>VLOOKUP(T994,'3. Preventief onderhoud'!$K$7:$U$3003,2,FALSE)</f>
        <v>0</v>
      </c>
    </row>
    <row r="995" spans="1:21" x14ac:dyDescent="0.25">
      <c r="B995" t="s">
        <v>2956</v>
      </c>
      <c r="C995" s="120">
        <v>45845</v>
      </c>
      <c r="D995" t="s">
        <v>46</v>
      </c>
      <c r="E995" t="s">
        <v>575</v>
      </c>
      <c r="F995">
        <v>0</v>
      </c>
      <c r="G995" t="s">
        <v>1461</v>
      </c>
      <c r="H995">
        <v>1</v>
      </c>
      <c r="I995" t="s">
        <v>1133</v>
      </c>
      <c r="J995" t="s">
        <v>2958</v>
      </c>
      <c r="N995" t="s">
        <v>2857</v>
      </c>
      <c r="O995" t="s">
        <v>2830</v>
      </c>
      <c r="P995" t="s">
        <v>45</v>
      </c>
      <c r="Q995" t="s">
        <v>46</v>
      </c>
      <c r="R995" t="s">
        <v>2823</v>
      </c>
      <c r="T995" t="str">
        <f t="shared" si="15"/>
        <v>EG_00_14_5774p57.12</v>
      </c>
      <c r="U995" s="77">
        <f>VLOOKUP(T995,'3. Preventief onderhoud'!$K$7:$U$3003,2,FALSE)</f>
        <v>0</v>
      </c>
    </row>
    <row r="996" spans="1:21" x14ac:dyDescent="0.25">
      <c r="B996" t="s">
        <v>2953</v>
      </c>
      <c r="C996" s="120">
        <v>45845</v>
      </c>
      <c r="D996" t="s">
        <v>46</v>
      </c>
      <c r="E996" t="s">
        <v>575</v>
      </c>
      <c r="F996">
        <v>0</v>
      </c>
      <c r="G996" t="s">
        <v>1462</v>
      </c>
      <c r="H996">
        <v>1</v>
      </c>
      <c r="I996" t="s">
        <v>1133</v>
      </c>
      <c r="J996" t="s">
        <v>2959</v>
      </c>
      <c r="N996" t="s">
        <v>2857</v>
      </c>
      <c r="O996" t="s">
        <v>2830</v>
      </c>
      <c r="P996" t="s">
        <v>45</v>
      </c>
      <c r="Q996" t="s">
        <v>46</v>
      </c>
      <c r="R996" t="s">
        <v>2823</v>
      </c>
      <c r="T996" t="str">
        <f t="shared" si="15"/>
        <v>EG_00_14_5775p57.12</v>
      </c>
      <c r="U996" s="77">
        <f>VLOOKUP(T996,'3. Preventief onderhoud'!$K$7:$U$3003,2,FALSE)</f>
        <v>0</v>
      </c>
    </row>
    <row r="997" spans="1:21" x14ac:dyDescent="0.25">
      <c r="B997" t="s">
        <v>2953</v>
      </c>
      <c r="C997" s="120">
        <v>45845</v>
      </c>
      <c r="D997" t="s">
        <v>46</v>
      </c>
      <c r="E997" t="s">
        <v>575</v>
      </c>
      <c r="F997">
        <v>0</v>
      </c>
      <c r="G997" t="s">
        <v>1463</v>
      </c>
      <c r="H997">
        <v>1</v>
      </c>
      <c r="I997" t="s">
        <v>1133</v>
      </c>
      <c r="J997" t="s">
        <v>2960</v>
      </c>
      <c r="N997" t="s">
        <v>2857</v>
      </c>
      <c r="O997" t="s">
        <v>2830</v>
      </c>
      <c r="P997" t="s">
        <v>45</v>
      </c>
      <c r="Q997" t="s">
        <v>46</v>
      </c>
      <c r="R997" t="s">
        <v>2823</v>
      </c>
      <c r="T997" t="str">
        <f t="shared" si="15"/>
        <v>EG_00_14_5778p57.12</v>
      </c>
      <c r="U997" s="77">
        <f>VLOOKUP(T997,'3. Preventief onderhoud'!$K$7:$U$3003,2,FALSE)</f>
        <v>0</v>
      </c>
    </row>
    <row r="998" spans="1:21" x14ac:dyDescent="0.25">
      <c r="B998" t="s">
        <v>2953</v>
      </c>
      <c r="C998" s="120">
        <v>45845</v>
      </c>
      <c r="D998" t="s">
        <v>46</v>
      </c>
      <c r="E998" t="s">
        <v>575</v>
      </c>
      <c r="F998">
        <v>0</v>
      </c>
      <c r="G998" t="s">
        <v>1464</v>
      </c>
      <c r="H998">
        <v>1</v>
      </c>
      <c r="I998" t="s">
        <v>1133</v>
      </c>
      <c r="J998" t="s">
        <v>2961</v>
      </c>
      <c r="N998" t="s">
        <v>2857</v>
      </c>
      <c r="O998" t="s">
        <v>2830</v>
      </c>
      <c r="P998" t="s">
        <v>45</v>
      </c>
      <c r="Q998" t="s">
        <v>46</v>
      </c>
      <c r="R998" t="s">
        <v>2823</v>
      </c>
      <c r="T998" t="str">
        <f t="shared" si="15"/>
        <v>EG_00_14_5779p57.12</v>
      </c>
      <c r="U998" s="77">
        <f>VLOOKUP(T998,'3. Preventief onderhoud'!$K$7:$U$3003,2,FALSE)</f>
        <v>0</v>
      </c>
    </row>
    <row r="999" spans="1:21" x14ac:dyDescent="0.25">
      <c r="B999" t="s">
        <v>2953</v>
      </c>
      <c r="C999" s="120">
        <v>45845</v>
      </c>
      <c r="D999" t="s">
        <v>46</v>
      </c>
      <c r="E999" t="s">
        <v>575</v>
      </c>
      <c r="F999">
        <v>0</v>
      </c>
      <c r="G999" t="s">
        <v>1466</v>
      </c>
      <c r="H999">
        <v>1</v>
      </c>
      <c r="I999" t="s">
        <v>1133</v>
      </c>
      <c r="J999" t="s">
        <v>2962</v>
      </c>
      <c r="N999" t="s">
        <v>2963</v>
      </c>
      <c r="O999" t="s">
        <v>2830</v>
      </c>
      <c r="P999" t="s">
        <v>45</v>
      </c>
      <c r="Q999" t="s">
        <v>46</v>
      </c>
      <c r="R999" t="s">
        <v>2823</v>
      </c>
      <c r="T999" t="str">
        <f t="shared" si="15"/>
        <v>EG_00_18_5770p57.12</v>
      </c>
      <c r="U999" s="77">
        <f>VLOOKUP(T999,'3. Preventief onderhoud'!$K$7:$U$3003,2,FALSE)</f>
        <v>0</v>
      </c>
    </row>
    <row r="1000" spans="1:21" x14ac:dyDescent="0.25">
      <c r="B1000" t="s">
        <v>2953</v>
      </c>
      <c r="C1000" s="120">
        <v>45845</v>
      </c>
      <c r="D1000" t="s">
        <v>46</v>
      </c>
      <c r="E1000" t="s">
        <v>575</v>
      </c>
      <c r="F1000">
        <v>0</v>
      </c>
      <c r="G1000" t="s">
        <v>1467</v>
      </c>
      <c r="H1000">
        <v>1</v>
      </c>
      <c r="I1000" t="s">
        <v>1133</v>
      </c>
      <c r="J1000" t="s">
        <v>2964</v>
      </c>
      <c r="N1000" t="s">
        <v>2963</v>
      </c>
      <c r="O1000" t="s">
        <v>2830</v>
      </c>
      <c r="P1000" t="s">
        <v>45</v>
      </c>
      <c r="Q1000" t="s">
        <v>46</v>
      </c>
      <c r="R1000" t="s">
        <v>2823</v>
      </c>
      <c r="T1000" t="str">
        <f t="shared" si="15"/>
        <v>EG_00_18_5771p57.12</v>
      </c>
      <c r="U1000" s="77">
        <f>VLOOKUP(T1000,'3. Preventief onderhoud'!$K$7:$U$3003,2,FALSE)</f>
        <v>0</v>
      </c>
    </row>
    <row r="1001" spans="1:21" x14ac:dyDescent="0.25">
      <c r="B1001" t="s">
        <v>2953</v>
      </c>
      <c r="C1001" s="120">
        <v>45845</v>
      </c>
      <c r="D1001" t="s">
        <v>46</v>
      </c>
      <c r="E1001" t="s">
        <v>575</v>
      </c>
      <c r="F1001">
        <v>0</v>
      </c>
      <c r="G1001" t="s">
        <v>1468</v>
      </c>
      <c r="H1001">
        <v>1</v>
      </c>
      <c r="I1001" t="s">
        <v>1133</v>
      </c>
      <c r="J1001" t="s">
        <v>2965</v>
      </c>
      <c r="N1001" t="s">
        <v>2966</v>
      </c>
      <c r="O1001" t="s">
        <v>2830</v>
      </c>
      <c r="P1001" t="s">
        <v>45</v>
      </c>
      <c r="Q1001" t="s">
        <v>46</v>
      </c>
      <c r="R1001" t="s">
        <v>2823</v>
      </c>
      <c r="T1001" t="str">
        <f t="shared" si="15"/>
        <v>EG_00_18_5772p57.12</v>
      </c>
      <c r="U1001" s="77">
        <f>VLOOKUP(T1001,'3. Preventief onderhoud'!$K$7:$U$3003,2,FALSE)</f>
        <v>0</v>
      </c>
    </row>
    <row r="1002" spans="1:21" x14ac:dyDescent="0.25">
      <c r="B1002" t="s">
        <v>2953</v>
      </c>
      <c r="C1002" s="120">
        <v>45845</v>
      </c>
      <c r="D1002" t="s">
        <v>46</v>
      </c>
      <c r="E1002" t="s">
        <v>575</v>
      </c>
      <c r="F1002">
        <v>0</v>
      </c>
      <c r="G1002" t="s">
        <v>1469</v>
      </c>
      <c r="H1002">
        <v>1</v>
      </c>
      <c r="I1002" t="s">
        <v>1133</v>
      </c>
      <c r="J1002" t="s">
        <v>2967</v>
      </c>
      <c r="N1002" t="s">
        <v>2966</v>
      </c>
      <c r="O1002" t="s">
        <v>2830</v>
      </c>
      <c r="P1002" t="s">
        <v>45</v>
      </c>
      <c r="Q1002" t="s">
        <v>46</v>
      </c>
      <c r="R1002" t="s">
        <v>2823</v>
      </c>
      <c r="T1002" t="str">
        <f t="shared" si="15"/>
        <v>EG_00_18_5774p57.12</v>
      </c>
      <c r="U1002" s="77">
        <f>VLOOKUP(T1002,'3. Preventief onderhoud'!$K$7:$U$3003,2,FALSE)</f>
        <v>0</v>
      </c>
    </row>
    <row r="1003" spans="1:21" x14ac:dyDescent="0.25">
      <c r="C1003" s="120">
        <v>45845</v>
      </c>
      <c r="D1003" t="s">
        <v>46</v>
      </c>
      <c r="E1003" t="s">
        <v>575</v>
      </c>
      <c r="F1003">
        <v>0</v>
      </c>
      <c r="G1003" t="s">
        <v>1470</v>
      </c>
      <c r="H1003">
        <v>1</v>
      </c>
      <c r="I1003" t="s">
        <v>1471</v>
      </c>
      <c r="N1003" t="s">
        <v>2968</v>
      </c>
      <c r="O1003" t="s">
        <v>2830</v>
      </c>
      <c r="P1003" t="s">
        <v>45</v>
      </c>
      <c r="Q1003" t="s">
        <v>46</v>
      </c>
      <c r="R1003" t="s">
        <v>2823</v>
      </c>
      <c r="T1003" t="str">
        <f t="shared" si="15"/>
        <v>EG_00_18_5775p57.12</v>
      </c>
      <c r="U1003" s="77">
        <f>VLOOKUP(T1003,'3. Preventief onderhoud'!$K$7:$U$3003,2,FALSE)</f>
        <v>0</v>
      </c>
    </row>
    <row r="1004" spans="1:21" x14ac:dyDescent="0.25">
      <c r="C1004" s="120">
        <v>45845</v>
      </c>
      <c r="D1004" t="s">
        <v>46</v>
      </c>
      <c r="E1004" t="s">
        <v>975</v>
      </c>
      <c r="F1004">
        <v>1</v>
      </c>
      <c r="G1004" t="s">
        <v>2254</v>
      </c>
      <c r="H1004">
        <v>1</v>
      </c>
      <c r="I1004" t="s">
        <v>1299</v>
      </c>
      <c r="L1004" t="s">
        <v>2863</v>
      </c>
      <c r="N1004" t="s">
        <v>4252</v>
      </c>
      <c r="O1004" t="s">
        <v>2880</v>
      </c>
      <c r="P1004" t="s">
        <v>45</v>
      </c>
      <c r="Q1004" t="s">
        <v>46</v>
      </c>
      <c r="R1004" t="s">
        <v>2823</v>
      </c>
      <c r="T1004" t="str">
        <f t="shared" si="15"/>
        <v>SB_01_616_5701p57.12</v>
      </c>
      <c r="U1004" s="77">
        <f>VLOOKUP(T1004,'3. Preventief onderhoud'!$K$7:$U$3003,2,FALSE)</f>
        <v>0</v>
      </c>
    </row>
    <row r="1005" spans="1:21" x14ac:dyDescent="0.25">
      <c r="C1005" s="120">
        <v>45845</v>
      </c>
      <c r="D1005" t="s">
        <v>46</v>
      </c>
      <c r="E1005" t="s">
        <v>975</v>
      </c>
      <c r="F1005">
        <v>1</v>
      </c>
      <c r="G1005" t="s">
        <v>2268</v>
      </c>
      <c r="H1005">
        <v>1</v>
      </c>
      <c r="I1005" t="s">
        <v>1299</v>
      </c>
      <c r="L1005" t="s">
        <v>2863</v>
      </c>
      <c r="N1005" t="s">
        <v>4253</v>
      </c>
      <c r="O1005" t="s">
        <v>2880</v>
      </c>
      <c r="P1005" t="s">
        <v>45</v>
      </c>
      <c r="Q1005" t="s">
        <v>46</v>
      </c>
      <c r="R1005" t="s">
        <v>2823</v>
      </c>
      <c r="T1005" t="str">
        <f t="shared" si="15"/>
        <v>SB_01_721_5701p57.12</v>
      </c>
      <c r="U1005" s="77">
        <f>VLOOKUP(T1005,'3. Preventief onderhoud'!$K$7:$U$3003,2,FALSE)</f>
        <v>0</v>
      </c>
    </row>
    <row r="1006" spans="1:21" x14ac:dyDescent="0.25">
      <c r="C1006" s="120">
        <v>45845</v>
      </c>
      <c r="D1006" t="s">
        <v>46</v>
      </c>
      <c r="E1006" t="s">
        <v>975</v>
      </c>
      <c r="F1006">
        <v>1</v>
      </c>
      <c r="G1006" t="s">
        <v>2270</v>
      </c>
      <c r="H1006">
        <v>1</v>
      </c>
      <c r="I1006" t="s">
        <v>1299</v>
      </c>
      <c r="L1006" t="s">
        <v>2863</v>
      </c>
      <c r="N1006" t="s">
        <v>4254</v>
      </c>
      <c r="O1006" t="s">
        <v>2880</v>
      </c>
      <c r="P1006" t="s">
        <v>45</v>
      </c>
      <c r="Q1006" t="s">
        <v>46</v>
      </c>
      <c r="R1006" t="s">
        <v>2823</v>
      </c>
      <c r="T1006" t="str">
        <f t="shared" si="15"/>
        <v>SB_01_740_5701p57.12</v>
      </c>
      <c r="U1006" s="77">
        <f>VLOOKUP(T1006,'3. Preventief onderhoud'!$K$7:$U$3003,2,FALSE)</f>
        <v>0</v>
      </c>
    </row>
    <row r="1007" spans="1:21" x14ac:dyDescent="0.25">
      <c r="A1007" t="s">
        <v>106</v>
      </c>
      <c r="C1007" s="120">
        <v>45852</v>
      </c>
      <c r="D1007" t="s">
        <v>1139</v>
      </c>
      <c r="E1007" t="s">
        <v>288</v>
      </c>
      <c r="F1007">
        <v>0</v>
      </c>
      <c r="G1007" t="s">
        <v>1367</v>
      </c>
      <c r="H1007">
        <v>24</v>
      </c>
      <c r="I1007" t="s">
        <v>1368</v>
      </c>
      <c r="O1007" t="s">
        <v>2830</v>
      </c>
      <c r="P1007" t="s">
        <v>39</v>
      </c>
      <c r="Q1007" t="s">
        <v>1139</v>
      </c>
      <c r="R1007" t="s">
        <v>2823</v>
      </c>
      <c r="S1007" t="s">
        <v>2969</v>
      </c>
      <c r="T1007" t="str">
        <f t="shared" si="15"/>
        <v>CE_00XXX_5701p57.08</v>
      </c>
      <c r="U1007" s="77">
        <f>VLOOKUP(T1007,'3. Preventief onderhoud'!$K$7:$U$3003,2,FALSE)</f>
        <v>0</v>
      </c>
    </row>
    <row r="1008" spans="1:21" x14ac:dyDescent="0.25">
      <c r="A1008" t="s">
        <v>95</v>
      </c>
      <c r="C1008" s="120">
        <v>45852</v>
      </c>
      <c r="D1008" t="s">
        <v>1139</v>
      </c>
      <c r="E1008" t="s">
        <v>575</v>
      </c>
      <c r="F1008">
        <v>0</v>
      </c>
      <c r="G1008" t="s">
        <v>1456</v>
      </c>
      <c r="H1008">
        <v>1</v>
      </c>
      <c r="I1008" t="s">
        <v>1457</v>
      </c>
      <c r="N1008" t="s">
        <v>2970</v>
      </c>
      <c r="O1008" t="s">
        <v>2830</v>
      </c>
      <c r="P1008" t="s">
        <v>39</v>
      </c>
      <c r="Q1008" t="s">
        <v>1139</v>
      </c>
      <c r="R1008" t="s">
        <v>2823</v>
      </c>
      <c r="S1008" t="s">
        <v>2971</v>
      </c>
      <c r="T1008" t="str">
        <f t="shared" si="15"/>
        <v>EG_00_14_5756p57.08</v>
      </c>
      <c r="U1008" s="77">
        <f>VLOOKUP(T1008,'3. Preventief onderhoud'!$K$7:$U$3003,2,FALSE)</f>
        <v>0</v>
      </c>
    </row>
    <row r="1009" spans="1:21" x14ac:dyDescent="0.25">
      <c r="C1009" s="120">
        <v>45853</v>
      </c>
      <c r="D1009" t="s">
        <v>46</v>
      </c>
      <c r="E1009" t="s">
        <v>975</v>
      </c>
      <c r="F1009">
        <v>1</v>
      </c>
      <c r="G1009" t="s">
        <v>2255</v>
      </c>
      <c r="H1009">
        <v>1</v>
      </c>
      <c r="I1009" t="s">
        <v>1299</v>
      </c>
      <c r="L1009" t="s">
        <v>2890</v>
      </c>
      <c r="N1009" t="s">
        <v>4255</v>
      </c>
      <c r="O1009" t="s">
        <v>2880</v>
      </c>
      <c r="P1009" t="s">
        <v>45</v>
      </c>
      <c r="Q1009" t="s">
        <v>46</v>
      </c>
      <c r="R1009" t="s">
        <v>2823</v>
      </c>
      <c r="T1009" t="str">
        <f t="shared" si="15"/>
        <v>SB_01_622_5701p57.12</v>
      </c>
      <c r="U1009" s="77">
        <f>VLOOKUP(T1009,'3. Preventief onderhoud'!$K$7:$U$3003,2,FALSE)</f>
        <v>0</v>
      </c>
    </row>
    <row r="1010" spans="1:21" x14ac:dyDescent="0.25">
      <c r="A1010" t="s">
        <v>106</v>
      </c>
      <c r="C1010" s="120">
        <v>45866</v>
      </c>
      <c r="D1010" t="s">
        <v>1139</v>
      </c>
      <c r="E1010" t="s">
        <v>288</v>
      </c>
      <c r="F1010">
        <v>0</v>
      </c>
      <c r="G1010" t="s">
        <v>1367</v>
      </c>
      <c r="H1010">
        <v>24</v>
      </c>
      <c r="I1010" t="s">
        <v>1368</v>
      </c>
      <c r="O1010" t="s">
        <v>2830</v>
      </c>
      <c r="P1010" t="s">
        <v>39</v>
      </c>
      <c r="Q1010" t="s">
        <v>1139</v>
      </c>
      <c r="R1010" t="s">
        <v>2823</v>
      </c>
      <c r="S1010" t="s">
        <v>2969</v>
      </c>
      <c r="T1010" t="str">
        <f t="shared" si="15"/>
        <v>CE_00XXX_5701p57.08</v>
      </c>
      <c r="U1010" s="77">
        <f>VLOOKUP(T1010,'3. Preventief onderhoud'!$K$7:$U$3003,2,FALSE)</f>
        <v>0</v>
      </c>
    </row>
    <row r="1011" spans="1:21" x14ac:dyDescent="0.25">
      <c r="A1011" t="s">
        <v>106</v>
      </c>
      <c r="C1011" s="120">
        <v>45870</v>
      </c>
      <c r="D1011" t="s">
        <v>61</v>
      </c>
      <c r="E1011" t="s">
        <v>107</v>
      </c>
      <c r="F1011">
        <v>1</v>
      </c>
      <c r="G1011" t="s">
        <v>108</v>
      </c>
      <c r="H1011">
        <v>1</v>
      </c>
      <c r="I1011" t="s">
        <v>109</v>
      </c>
      <c r="K1011" t="s">
        <v>2972</v>
      </c>
      <c r="L1011" t="s">
        <v>2836</v>
      </c>
      <c r="N1011" t="s">
        <v>2973</v>
      </c>
      <c r="O1011" t="s">
        <v>2822</v>
      </c>
      <c r="P1011" t="s">
        <v>60</v>
      </c>
      <c r="Q1011" t="s">
        <v>61</v>
      </c>
      <c r="R1011" t="s">
        <v>2823</v>
      </c>
      <c r="T1011" t="str">
        <f t="shared" si="15"/>
        <v>BA_01_93_5741p57.21</v>
      </c>
      <c r="U1011" s="77">
        <f>VLOOKUP(T1011,'3. Preventief onderhoud'!$K$7:$U$3003,2,FALSE)</f>
        <v>0</v>
      </c>
    </row>
    <row r="1012" spans="1:21" x14ac:dyDescent="0.25">
      <c r="A1012" t="s">
        <v>112</v>
      </c>
      <c r="B1012" t="s">
        <v>2817</v>
      </c>
      <c r="C1012" s="120">
        <v>45870</v>
      </c>
      <c r="D1012" t="s">
        <v>61</v>
      </c>
      <c r="E1012" t="s">
        <v>107</v>
      </c>
      <c r="F1012">
        <v>5</v>
      </c>
      <c r="G1012" t="s">
        <v>113</v>
      </c>
      <c r="H1012">
        <v>1</v>
      </c>
      <c r="I1012" t="s">
        <v>114</v>
      </c>
      <c r="J1012" t="s">
        <v>2974</v>
      </c>
      <c r="K1012" t="s">
        <v>2975</v>
      </c>
      <c r="L1012" t="s">
        <v>2836</v>
      </c>
      <c r="M1012" t="s">
        <v>2976</v>
      </c>
      <c r="N1012" t="s">
        <v>2977</v>
      </c>
      <c r="O1012" t="s">
        <v>2822</v>
      </c>
      <c r="P1012" t="s">
        <v>60</v>
      </c>
      <c r="Q1012" t="s">
        <v>61</v>
      </c>
      <c r="R1012" t="s">
        <v>2823</v>
      </c>
      <c r="S1012" t="s">
        <v>2978</v>
      </c>
      <c r="T1012" t="str">
        <f t="shared" si="15"/>
        <v>BA_05_74_5701p57.21</v>
      </c>
      <c r="U1012" s="77">
        <f>VLOOKUP(T1012,'3. Preventief onderhoud'!$K$7:$U$3003,2,FALSE)</f>
        <v>0</v>
      </c>
    </row>
    <row r="1013" spans="1:21" x14ac:dyDescent="0.25">
      <c r="A1013" t="s">
        <v>112</v>
      </c>
      <c r="B1013" t="s">
        <v>2817</v>
      </c>
      <c r="C1013" s="120">
        <v>45870</v>
      </c>
      <c r="D1013" t="s">
        <v>61</v>
      </c>
      <c r="E1013" t="s">
        <v>107</v>
      </c>
      <c r="F1013">
        <v>5</v>
      </c>
      <c r="G1013" t="s">
        <v>116</v>
      </c>
      <c r="H1013">
        <v>1</v>
      </c>
      <c r="I1013" t="s">
        <v>117</v>
      </c>
      <c r="J1013" t="s">
        <v>2979</v>
      </c>
      <c r="K1013" t="s">
        <v>2980</v>
      </c>
      <c r="L1013" t="s">
        <v>2836</v>
      </c>
      <c r="M1013" t="s">
        <v>2981</v>
      </c>
      <c r="N1013" t="s">
        <v>2977</v>
      </c>
      <c r="O1013" t="s">
        <v>2822</v>
      </c>
      <c r="P1013" t="s">
        <v>60</v>
      </c>
      <c r="Q1013" t="s">
        <v>61</v>
      </c>
      <c r="R1013" t="s">
        <v>2823</v>
      </c>
      <c r="S1013" t="s">
        <v>2978</v>
      </c>
      <c r="T1013" t="str">
        <f t="shared" si="15"/>
        <v>BA_05_74_5702p57.21</v>
      </c>
      <c r="U1013" s="77">
        <f>VLOOKUP(T1013,'3. Preventief onderhoud'!$K$7:$U$3003,2,FALSE)</f>
        <v>0</v>
      </c>
    </row>
    <row r="1014" spans="1:21" x14ac:dyDescent="0.25">
      <c r="A1014" t="s">
        <v>112</v>
      </c>
      <c r="B1014" t="s">
        <v>2817</v>
      </c>
      <c r="C1014" s="120">
        <v>45870</v>
      </c>
      <c r="D1014" t="s">
        <v>61</v>
      </c>
      <c r="E1014" t="s">
        <v>107</v>
      </c>
      <c r="F1014">
        <v>5</v>
      </c>
      <c r="G1014" t="s">
        <v>118</v>
      </c>
      <c r="H1014">
        <v>1</v>
      </c>
      <c r="I1014" t="s">
        <v>119</v>
      </c>
      <c r="J1014" t="s">
        <v>2982</v>
      </c>
      <c r="K1014" t="s">
        <v>2983</v>
      </c>
      <c r="L1014" t="s">
        <v>2836</v>
      </c>
      <c r="M1014" t="s">
        <v>2984</v>
      </c>
      <c r="N1014" t="s">
        <v>2977</v>
      </c>
      <c r="O1014" t="s">
        <v>2822</v>
      </c>
      <c r="P1014" t="s">
        <v>60</v>
      </c>
      <c r="Q1014" t="s">
        <v>61</v>
      </c>
      <c r="R1014" t="s">
        <v>2823</v>
      </c>
      <c r="S1014" t="s">
        <v>2978</v>
      </c>
      <c r="T1014" t="str">
        <f t="shared" si="15"/>
        <v>BA_05_74_5703p57.21</v>
      </c>
      <c r="U1014" s="77">
        <f>VLOOKUP(T1014,'3. Preventief onderhoud'!$K$7:$U$3003,2,FALSE)</f>
        <v>0</v>
      </c>
    </row>
    <row r="1015" spans="1:21" x14ac:dyDescent="0.25">
      <c r="A1015" t="s">
        <v>112</v>
      </c>
      <c r="B1015" t="s">
        <v>2817</v>
      </c>
      <c r="C1015" s="120">
        <v>45870</v>
      </c>
      <c r="D1015" t="s">
        <v>61</v>
      </c>
      <c r="E1015" t="s">
        <v>107</v>
      </c>
      <c r="F1015">
        <v>5</v>
      </c>
      <c r="G1015" t="s">
        <v>120</v>
      </c>
      <c r="H1015">
        <v>1</v>
      </c>
      <c r="I1015" t="s">
        <v>121</v>
      </c>
      <c r="J1015" t="s">
        <v>2974</v>
      </c>
      <c r="K1015" t="s">
        <v>2988</v>
      </c>
      <c r="L1015" t="s">
        <v>2836</v>
      </c>
      <c r="M1015" t="s">
        <v>2976</v>
      </c>
      <c r="N1015" t="s">
        <v>2977</v>
      </c>
      <c r="O1015" t="s">
        <v>2822</v>
      </c>
      <c r="P1015" t="s">
        <v>60</v>
      </c>
      <c r="Q1015" t="s">
        <v>61</v>
      </c>
      <c r="R1015" t="s">
        <v>2823</v>
      </c>
      <c r="S1015" t="s">
        <v>2978</v>
      </c>
      <c r="T1015" t="str">
        <f t="shared" si="15"/>
        <v>BA_05_74_5705p57.21</v>
      </c>
      <c r="U1015" s="77">
        <f>VLOOKUP(T1015,'3. Preventief onderhoud'!$K$7:$U$3003,2,FALSE)</f>
        <v>0</v>
      </c>
    </row>
    <row r="1016" spans="1:21" x14ac:dyDescent="0.25">
      <c r="A1016" t="s">
        <v>112</v>
      </c>
      <c r="B1016" t="s">
        <v>2817</v>
      </c>
      <c r="C1016" s="120">
        <v>45870</v>
      </c>
      <c r="D1016" t="s">
        <v>61</v>
      </c>
      <c r="E1016" t="s">
        <v>107</v>
      </c>
      <c r="F1016">
        <v>5</v>
      </c>
      <c r="G1016" t="s">
        <v>123</v>
      </c>
      <c r="H1016">
        <v>1</v>
      </c>
      <c r="I1016" t="s">
        <v>124</v>
      </c>
      <c r="J1016" t="s">
        <v>2989</v>
      </c>
      <c r="K1016" t="s">
        <v>2990</v>
      </c>
      <c r="L1016" t="s">
        <v>2836</v>
      </c>
      <c r="M1016" t="s">
        <v>2991</v>
      </c>
      <c r="N1016" t="s">
        <v>2977</v>
      </c>
      <c r="O1016" t="s">
        <v>2822</v>
      </c>
      <c r="P1016" t="s">
        <v>60</v>
      </c>
      <c r="Q1016" t="s">
        <v>61</v>
      </c>
      <c r="R1016" t="s">
        <v>2823</v>
      </c>
      <c r="S1016" t="s">
        <v>2978</v>
      </c>
      <c r="T1016" t="str">
        <f t="shared" si="15"/>
        <v>BA_05_74_5706p57.21</v>
      </c>
      <c r="U1016" s="77">
        <f>VLOOKUP(T1016,'3. Preventief onderhoud'!$K$7:$U$3003,2,FALSE)</f>
        <v>0</v>
      </c>
    </row>
    <row r="1017" spans="1:21" x14ac:dyDescent="0.25">
      <c r="A1017" t="s">
        <v>112</v>
      </c>
      <c r="B1017" t="s">
        <v>2817</v>
      </c>
      <c r="C1017" s="120">
        <v>45870</v>
      </c>
      <c r="D1017" t="s">
        <v>61</v>
      </c>
      <c r="E1017" t="s">
        <v>107</v>
      </c>
      <c r="F1017">
        <v>5</v>
      </c>
      <c r="G1017" t="s">
        <v>125</v>
      </c>
      <c r="H1017">
        <v>1</v>
      </c>
      <c r="I1017" t="s">
        <v>126</v>
      </c>
      <c r="J1017" t="s">
        <v>2992</v>
      </c>
      <c r="K1017" t="s">
        <v>2993</v>
      </c>
      <c r="L1017" t="s">
        <v>2836</v>
      </c>
      <c r="M1017" t="s">
        <v>2994</v>
      </c>
      <c r="N1017" t="s">
        <v>2977</v>
      </c>
      <c r="O1017" t="s">
        <v>2822</v>
      </c>
      <c r="P1017" t="s">
        <v>60</v>
      </c>
      <c r="Q1017" t="s">
        <v>61</v>
      </c>
      <c r="R1017" t="s">
        <v>2823</v>
      </c>
      <c r="S1017" t="s">
        <v>2828</v>
      </c>
      <c r="T1017" t="str">
        <f t="shared" si="15"/>
        <v>BA_05_74_5707p57.21</v>
      </c>
      <c r="U1017" s="77">
        <f>VLOOKUP(T1017,'3. Preventief onderhoud'!$K$7:$U$3003,2,FALSE)</f>
        <v>0</v>
      </c>
    </row>
    <row r="1018" spans="1:21" x14ac:dyDescent="0.25">
      <c r="A1018" t="s">
        <v>86</v>
      </c>
      <c r="B1018" t="s">
        <v>2817</v>
      </c>
      <c r="C1018" s="120">
        <v>45870</v>
      </c>
      <c r="D1018" t="s">
        <v>61</v>
      </c>
      <c r="E1018" t="s">
        <v>107</v>
      </c>
      <c r="F1018">
        <v>5</v>
      </c>
      <c r="G1018" t="s">
        <v>128</v>
      </c>
      <c r="H1018">
        <v>1</v>
      </c>
      <c r="I1018" t="s">
        <v>129</v>
      </c>
      <c r="J1018" t="s">
        <v>2995</v>
      </c>
      <c r="K1018" t="s">
        <v>2996</v>
      </c>
      <c r="L1018" t="s">
        <v>2836</v>
      </c>
      <c r="M1018" t="s">
        <v>2997</v>
      </c>
      <c r="N1018" t="s">
        <v>2977</v>
      </c>
      <c r="O1018" t="s">
        <v>2822</v>
      </c>
      <c r="P1018" t="s">
        <v>60</v>
      </c>
      <c r="Q1018" t="s">
        <v>61</v>
      </c>
      <c r="R1018" t="s">
        <v>2823</v>
      </c>
      <c r="S1018" t="s">
        <v>2998</v>
      </c>
      <c r="T1018" t="str">
        <f t="shared" si="15"/>
        <v>BA_05_74_5708p57.21</v>
      </c>
      <c r="U1018" s="77">
        <f>VLOOKUP(T1018,'3. Preventief onderhoud'!$K$7:$U$3003,2,FALSE)</f>
        <v>0</v>
      </c>
    </row>
    <row r="1019" spans="1:21" x14ac:dyDescent="0.25">
      <c r="A1019" t="s">
        <v>112</v>
      </c>
      <c r="B1019" t="s">
        <v>2817</v>
      </c>
      <c r="C1019" s="120">
        <v>45870</v>
      </c>
      <c r="D1019" t="s">
        <v>61</v>
      </c>
      <c r="E1019" t="s">
        <v>107</v>
      </c>
      <c r="F1019">
        <v>5</v>
      </c>
      <c r="G1019" t="s">
        <v>131</v>
      </c>
      <c r="H1019">
        <v>1</v>
      </c>
      <c r="I1019" t="s">
        <v>132</v>
      </c>
      <c r="J1019" t="s">
        <v>2992</v>
      </c>
      <c r="K1019" t="s">
        <v>2993</v>
      </c>
      <c r="L1019" t="s">
        <v>2836</v>
      </c>
      <c r="M1019" t="s">
        <v>2994</v>
      </c>
      <c r="N1019" t="s">
        <v>2977</v>
      </c>
      <c r="O1019" t="s">
        <v>2822</v>
      </c>
      <c r="P1019" t="s">
        <v>60</v>
      </c>
      <c r="Q1019" t="s">
        <v>61</v>
      </c>
      <c r="R1019" t="s">
        <v>2823</v>
      </c>
      <c r="S1019" t="s">
        <v>2828</v>
      </c>
      <c r="T1019" t="str">
        <f t="shared" si="15"/>
        <v>BA_05_74_5709p57.21</v>
      </c>
      <c r="U1019" s="77">
        <f>VLOOKUP(T1019,'3. Preventief onderhoud'!$K$7:$U$3003,2,FALSE)</f>
        <v>0</v>
      </c>
    </row>
    <row r="1020" spans="1:21" x14ac:dyDescent="0.25">
      <c r="A1020" t="s">
        <v>112</v>
      </c>
      <c r="B1020" t="s">
        <v>2817</v>
      </c>
      <c r="C1020" s="120">
        <v>45870</v>
      </c>
      <c r="D1020" t="s">
        <v>61</v>
      </c>
      <c r="E1020" t="s">
        <v>107</v>
      </c>
      <c r="F1020">
        <v>5</v>
      </c>
      <c r="G1020" t="s">
        <v>134</v>
      </c>
      <c r="H1020">
        <v>1</v>
      </c>
      <c r="I1020" t="s">
        <v>135</v>
      </c>
      <c r="J1020" t="s">
        <v>2999</v>
      </c>
      <c r="K1020" t="s">
        <v>3000</v>
      </c>
      <c r="L1020" t="s">
        <v>2836</v>
      </c>
      <c r="M1020" t="s">
        <v>2994</v>
      </c>
      <c r="N1020" t="s">
        <v>2977</v>
      </c>
      <c r="O1020" t="s">
        <v>2822</v>
      </c>
      <c r="P1020" t="s">
        <v>60</v>
      </c>
      <c r="Q1020" t="s">
        <v>61</v>
      </c>
      <c r="R1020" t="s">
        <v>2823</v>
      </c>
      <c r="S1020" t="s">
        <v>2828</v>
      </c>
      <c r="T1020" t="str">
        <f t="shared" si="15"/>
        <v>BA_05_74_5710p57.21</v>
      </c>
      <c r="U1020" s="77">
        <f>VLOOKUP(T1020,'3. Preventief onderhoud'!$K$7:$U$3003,2,FALSE)</f>
        <v>0</v>
      </c>
    </row>
    <row r="1021" spans="1:21" x14ac:dyDescent="0.25">
      <c r="A1021" t="s">
        <v>86</v>
      </c>
      <c r="B1021" t="s">
        <v>2817</v>
      </c>
      <c r="C1021" s="120">
        <v>45870</v>
      </c>
      <c r="D1021" t="s">
        <v>61</v>
      </c>
      <c r="E1021" t="s">
        <v>107</v>
      </c>
      <c r="F1021">
        <v>5</v>
      </c>
      <c r="G1021" t="s">
        <v>136</v>
      </c>
      <c r="H1021">
        <v>1</v>
      </c>
      <c r="I1021" t="s">
        <v>137</v>
      </c>
      <c r="J1021" t="s">
        <v>2995</v>
      </c>
      <c r="K1021" t="s">
        <v>2996</v>
      </c>
      <c r="L1021" t="s">
        <v>2836</v>
      </c>
      <c r="M1021" t="s">
        <v>2997</v>
      </c>
      <c r="N1021" t="s">
        <v>2977</v>
      </c>
      <c r="O1021" t="s">
        <v>2822</v>
      </c>
      <c r="P1021" t="s">
        <v>60</v>
      </c>
      <c r="Q1021" t="s">
        <v>61</v>
      </c>
      <c r="R1021" t="s">
        <v>2823</v>
      </c>
      <c r="S1021" t="s">
        <v>2998</v>
      </c>
      <c r="T1021" t="str">
        <f t="shared" si="15"/>
        <v>BA_05_74_5711p57.21</v>
      </c>
      <c r="U1021" s="77">
        <f>VLOOKUP(T1021,'3. Preventief onderhoud'!$K$7:$U$3003,2,FALSE)</f>
        <v>0</v>
      </c>
    </row>
    <row r="1022" spans="1:21" x14ac:dyDescent="0.25">
      <c r="A1022" t="s">
        <v>112</v>
      </c>
      <c r="B1022" t="s">
        <v>2817</v>
      </c>
      <c r="C1022" s="120">
        <v>45870</v>
      </c>
      <c r="D1022" t="s">
        <v>61</v>
      </c>
      <c r="E1022" t="s">
        <v>107</v>
      </c>
      <c r="F1022">
        <v>5</v>
      </c>
      <c r="G1022" t="s">
        <v>138</v>
      </c>
      <c r="H1022">
        <v>1</v>
      </c>
      <c r="I1022" t="s">
        <v>139</v>
      </c>
      <c r="J1022" t="s">
        <v>2979</v>
      </c>
      <c r="K1022" t="s">
        <v>3001</v>
      </c>
      <c r="L1022" t="s">
        <v>2836</v>
      </c>
      <c r="M1022" t="s">
        <v>2981</v>
      </c>
      <c r="N1022" t="s">
        <v>2977</v>
      </c>
      <c r="O1022" t="s">
        <v>2822</v>
      </c>
      <c r="P1022" t="s">
        <v>60</v>
      </c>
      <c r="Q1022" t="s">
        <v>61</v>
      </c>
      <c r="R1022" t="s">
        <v>2823</v>
      </c>
      <c r="S1022" t="s">
        <v>2828</v>
      </c>
      <c r="T1022" t="str">
        <f t="shared" si="15"/>
        <v>BA_05_74_5713p57.21</v>
      </c>
      <c r="U1022" s="77">
        <f>VLOOKUP(T1022,'3. Preventief onderhoud'!$K$7:$U$3003,2,FALSE)</f>
        <v>0</v>
      </c>
    </row>
    <row r="1023" spans="1:21" x14ac:dyDescent="0.25">
      <c r="A1023" t="s">
        <v>112</v>
      </c>
      <c r="B1023" t="s">
        <v>2817</v>
      </c>
      <c r="C1023" s="120">
        <v>45870</v>
      </c>
      <c r="D1023" t="s">
        <v>61</v>
      </c>
      <c r="E1023" t="s">
        <v>107</v>
      </c>
      <c r="F1023">
        <v>5</v>
      </c>
      <c r="G1023" t="s">
        <v>140</v>
      </c>
      <c r="H1023">
        <v>1</v>
      </c>
      <c r="I1023" t="s">
        <v>141</v>
      </c>
      <c r="J1023" t="s">
        <v>2982</v>
      </c>
      <c r="K1023" t="s">
        <v>2983</v>
      </c>
      <c r="L1023" t="s">
        <v>2836</v>
      </c>
      <c r="M1023" t="s">
        <v>2984</v>
      </c>
      <c r="N1023" t="s">
        <v>2977</v>
      </c>
      <c r="O1023" t="s">
        <v>2822</v>
      </c>
      <c r="P1023" t="s">
        <v>60</v>
      </c>
      <c r="Q1023" t="s">
        <v>61</v>
      </c>
      <c r="R1023" t="s">
        <v>2823</v>
      </c>
      <c r="S1023" t="s">
        <v>2828</v>
      </c>
      <c r="T1023" t="str">
        <f t="shared" si="15"/>
        <v>BA_05_74_5714p57.21</v>
      </c>
      <c r="U1023" s="77">
        <f>VLOOKUP(T1023,'3. Preventief onderhoud'!$K$7:$U$3003,2,FALSE)</f>
        <v>0</v>
      </c>
    </row>
    <row r="1024" spans="1:21" x14ac:dyDescent="0.25">
      <c r="A1024" t="s">
        <v>112</v>
      </c>
      <c r="B1024" t="s">
        <v>2817</v>
      </c>
      <c r="C1024" s="120">
        <v>45870</v>
      </c>
      <c r="D1024" t="s">
        <v>61</v>
      </c>
      <c r="E1024" t="s">
        <v>107</v>
      </c>
      <c r="F1024">
        <v>5</v>
      </c>
      <c r="G1024" t="s">
        <v>142</v>
      </c>
      <c r="H1024">
        <v>1</v>
      </c>
      <c r="I1024" t="s">
        <v>143</v>
      </c>
      <c r="J1024" t="s">
        <v>2989</v>
      </c>
      <c r="K1024" t="s">
        <v>2990</v>
      </c>
      <c r="L1024" t="s">
        <v>2836</v>
      </c>
      <c r="M1024" t="s">
        <v>2991</v>
      </c>
      <c r="N1024" t="s">
        <v>2977</v>
      </c>
      <c r="O1024" t="s">
        <v>2822</v>
      </c>
      <c r="P1024" t="s">
        <v>60</v>
      </c>
      <c r="Q1024" t="s">
        <v>61</v>
      </c>
      <c r="R1024" t="s">
        <v>2823</v>
      </c>
      <c r="S1024" t="s">
        <v>2828</v>
      </c>
      <c r="T1024" t="str">
        <f t="shared" si="15"/>
        <v>BA_05_74_5715p57.21</v>
      </c>
      <c r="U1024" s="77">
        <f>VLOOKUP(T1024,'3. Preventief onderhoud'!$K$7:$U$3003,2,FALSE)</f>
        <v>0</v>
      </c>
    </row>
    <row r="1025" spans="1:21" x14ac:dyDescent="0.25">
      <c r="A1025" t="s">
        <v>112</v>
      </c>
      <c r="B1025" t="s">
        <v>2817</v>
      </c>
      <c r="C1025" s="120">
        <v>45870</v>
      </c>
      <c r="D1025" t="s">
        <v>61</v>
      </c>
      <c r="E1025" t="s">
        <v>107</v>
      </c>
      <c r="F1025">
        <v>5</v>
      </c>
      <c r="G1025" t="s">
        <v>144</v>
      </c>
      <c r="H1025">
        <v>1</v>
      </c>
      <c r="I1025" t="s">
        <v>145</v>
      </c>
      <c r="J1025" t="s">
        <v>3002</v>
      </c>
      <c r="K1025" t="s">
        <v>3003</v>
      </c>
      <c r="L1025" t="s">
        <v>2836</v>
      </c>
      <c r="M1025" t="s">
        <v>2997</v>
      </c>
      <c r="N1025" t="s">
        <v>2977</v>
      </c>
      <c r="O1025" t="s">
        <v>2822</v>
      </c>
      <c r="P1025" t="s">
        <v>60</v>
      </c>
      <c r="Q1025" t="s">
        <v>61</v>
      </c>
      <c r="R1025" t="s">
        <v>2823</v>
      </c>
      <c r="S1025" t="s">
        <v>2828</v>
      </c>
      <c r="T1025" t="str">
        <f t="shared" si="15"/>
        <v>BA_05_74_5716p57.21</v>
      </c>
      <c r="U1025" s="77">
        <f>VLOOKUP(T1025,'3. Preventief onderhoud'!$K$7:$U$3003,2,FALSE)</f>
        <v>0</v>
      </c>
    </row>
    <row r="1026" spans="1:21" x14ac:dyDescent="0.25">
      <c r="A1026" t="s">
        <v>112</v>
      </c>
      <c r="B1026" t="s">
        <v>2817</v>
      </c>
      <c r="C1026" s="120">
        <v>45870</v>
      </c>
      <c r="D1026" t="s">
        <v>61</v>
      </c>
      <c r="E1026" t="s">
        <v>107</v>
      </c>
      <c r="F1026">
        <v>5</v>
      </c>
      <c r="G1026" t="s">
        <v>147</v>
      </c>
      <c r="H1026">
        <v>1</v>
      </c>
      <c r="I1026" t="s">
        <v>148</v>
      </c>
      <c r="J1026" t="s">
        <v>2999</v>
      </c>
      <c r="K1026" t="s">
        <v>3000</v>
      </c>
      <c r="L1026" t="s">
        <v>2836</v>
      </c>
      <c r="M1026" t="s">
        <v>2994</v>
      </c>
      <c r="N1026" t="s">
        <v>2977</v>
      </c>
      <c r="O1026" t="s">
        <v>2822</v>
      </c>
      <c r="P1026" t="s">
        <v>60</v>
      </c>
      <c r="Q1026" t="s">
        <v>61</v>
      </c>
      <c r="R1026" t="s">
        <v>2823</v>
      </c>
      <c r="S1026" t="s">
        <v>2828</v>
      </c>
      <c r="T1026" t="str">
        <f t="shared" si="15"/>
        <v>BA_05_74_5720p57.21</v>
      </c>
      <c r="U1026" s="77">
        <f>VLOOKUP(T1026,'3. Preventief onderhoud'!$K$7:$U$3003,2,FALSE)</f>
        <v>0</v>
      </c>
    </row>
    <row r="1027" spans="1:21" x14ac:dyDescent="0.25">
      <c r="A1027" t="s">
        <v>112</v>
      </c>
      <c r="B1027" t="s">
        <v>2817</v>
      </c>
      <c r="C1027" s="120">
        <v>45870</v>
      </c>
      <c r="D1027" t="s">
        <v>61</v>
      </c>
      <c r="E1027" t="s">
        <v>107</v>
      </c>
      <c r="F1027">
        <v>5</v>
      </c>
      <c r="G1027" t="s">
        <v>149</v>
      </c>
      <c r="H1027">
        <v>1</v>
      </c>
      <c r="I1027" t="s">
        <v>150</v>
      </c>
      <c r="J1027" t="s">
        <v>3014</v>
      </c>
      <c r="K1027" t="s">
        <v>2987</v>
      </c>
      <c r="L1027" t="s">
        <v>2836</v>
      </c>
      <c r="M1027" t="s">
        <v>2991</v>
      </c>
      <c r="N1027" t="s">
        <v>2977</v>
      </c>
      <c r="O1027" t="s">
        <v>2822</v>
      </c>
      <c r="P1027" t="s">
        <v>60</v>
      </c>
      <c r="Q1027" t="s">
        <v>61</v>
      </c>
      <c r="R1027" t="s">
        <v>2823</v>
      </c>
      <c r="S1027" t="s">
        <v>2828</v>
      </c>
      <c r="T1027" t="str">
        <f t="shared" si="15"/>
        <v>BA_05_74_5723p57.21</v>
      </c>
      <c r="U1027" s="77">
        <f>VLOOKUP(T1027,'3. Preventief onderhoud'!$K$7:$U$3003,2,FALSE)</f>
        <v>0</v>
      </c>
    </row>
    <row r="1028" spans="1:21" x14ac:dyDescent="0.25">
      <c r="A1028" t="s">
        <v>112</v>
      </c>
      <c r="B1028" t="s">
        <v>2817</v>
      </c>
      <c r="C1028" s="120">
        <v>45870</v>
      </c>
      <c r="D1028" t="s">
        <v>61</v>
      </c>
      <c r="E1028" t="s">
        <v>107</v>
      </c>
      <c r="F1028">
        <v>5</v>
      </c>
      <c r="G1028" t="s">
        <v>152</v>
      </c>
      <c r="H1028">
        <v>1</v>
      </c>
      <c r="I1028" t="s">
        <v>153</v>
      </c>
      <c r="J1028" t="s">
        <v>3015</v>
      </c>
      <c r="K1028" t="s">
        <v>3016</v>
      </c>
      <c r="L1028" t="s">
        <v>3017</v>
      </c>
      <c r="M1028" t="s">
        <v>3018</v>
      </c>
      <c r="N1028" t="s">
        <v>2977</v>
      </c>
      <c r="O1028" t="s">
        <v>2822</v>
      </c>
      <c r="P1028" t="s">
        <v>60</v>
      </c>
      <c r="Q1028" t="s">
        <v>61</v>
      </c>
      <c r="R1028" t="s">
        <v>2823</v>
      </c>
      <c r="S1028" t="s">
        <v>2828</v>
      </c>
      <c r="T1028" t="str">
        <f t="shared" si="15"/>
        <v>BA_05_74_5729p57.21</v>
      </c>
      <c r="U1028" s="77">
        <f>VLOOKUP(T1028,'3. Preventief onderhoud'!$K$7:$U$3003,2,FALSE)</f>
        <v>0</v>
      </c>
    </row>
    <row r="1029" spans="1:21" x14ac:dyDescent="0.25">
      <c r="A1029" t="s">
        <v>112</v>
      </c>
      <c r="B1029" t="s">
        <v>2817</v>
      </c>
      <c r="C1029" s="120">
        <v>45870</v>
      </c>
      <c r="D1029" t="s">
        <v>61</v>
      </c>
      <c r="E1029" t="s">
        <v>107</v>
      </c>
      <c r="F1029">
        <v>5</v>
      </c>
      <c r="G1029" t="s">
        <v>155</v>
      </c>
      <c r="H1029">
        <v>1</v>
      </c>
      <c r="I1029" t="s">
        <v>156</v>
      </c>
      <c r="J1029" t="s">
        <v>3019</v>
      </c>
      <c r="K1029" t="s">
        <v>3020</v>
      </c>
      <c r="L1029" t="s">
        <v>3017</v>
      </c>
      <c r="M1029" t="s">
        <v>3018</v>
      </c>
      <c r="N1029" t="s">
        <v>2977</v>
      </c>
      <c r="O1029" t="s">
        <v>2822</v>
      </c>
      <c r="P1029" t="s">
        <v>60</v>
      </c>
      <c r="Q1029" t="s">
        <v>61</v>
      </c>
      <c r="R1029" t="s">
        <v>2823</v>
      </c>
      <c r="S1029" t="s">
        <v>2828</v>
      </c>
      <c r="T1029" t="str">
        <f t="shared" si="15"/>
        <v>BA_05_74_5730p57.21</v>
      </c>
      <c r="U1029" s="77">
        <f>VLOOKUP(T1029,'3. Preventief onderhoud'!$K$7:$U$3003,2,FALSE)</f>
        <v>0</v>
      </c>
    </row>
    <row r="1030" spans="1:21" x14ac:dyDescent="0.25">
      <c r="A1030" t="s">
        <v>86</v>
      </c>
      <c r="B1030" t="s">
        <v>2817</v>
      </c>
      <c r="C1030" s="120">
        <v>45870</v>
      </c>
      <c r="D1030" t="s">
        <v>61</v>
      </c>
      <c r="E1030" t="s">
        <v>163</v>
      </c>
      <c r="F1030">
        <v>0</v>
      </c>
      <c r="G1030" t="s">
        <v>164</v>
      </c>
      <c r="H1030">
        <v>1</v>
      </c>
      <c r="I1030" t="s">
        <v>165</v>
      </c>
      <c r="J1030" t="s">
        <v>4256</v>
      </c>
      <c r="K1030" t="s">
        <v>4256</v>
      </c>
      <c r="L1030" t="s">
        <v>2836</v>
      </c>
      <c r="M1030" t="s">
        <v>4257</v>
      </c>
      <c r="N1030" t="s">
        <v>3045</v>
      </c>
      <c r="O1030" t="s">
        <v>2822</v>
      </c>
      <c r="P1030" t="s">
        <v>60</v>
      </c>
      <c r="Q1030" t="s">
        <v>61</v>
      </c>
      <c r="R1030" t="s">
        <v>2823</v>
      </c>
      <c r="S1030" t="s">
        <v>3046</v>
      </c>
      <c r="T1030" t="str">
        <f t="shared" ref="T1030:T1093" si="16">CONCATENATE(G1030,P1030)</f>
        <v>BD_00_18_5703p57.21</v>
      </c>
      <c r="U1030" s="77">
        <f>VLOOKUP(T1030,'3. Preventief onderhoud'!$K$7:$U$3003,2,FALSE)</f>
        <v>0</v>
      </c>
    </row>
    <row r="1031" spans="1:21" x14ac:dyDescent="0.25">
      <c r="A1031" t="s">
        <v>86</v>
      </c>
      <c r="B1031" t="s">
        <v>2817</v>
      </c>
      <c r="C1031" s="120">
        <v>45870</v>
      </c>
      <c r="D1031" t="s">
        <v>61</v>
      </c>
      <c r="E1031" t="s">
        <v>163</v>
      </c>
      <c r="F1031">
        <v>0</v>
      </c>
      <c r="G1031" t="s">
        <v>167</v>
      </c>
      <c r="H1031">
        <v>1</v>
      </c>
      <c r="I1031" t="s">
        <v>168</v>
      </c>
      <c r="J1031" t="s">
        <v>4258</v>
      </c>
      <c r="K1031" t="s">
        <v>4258</v>
      </c>
      <c r="L1031" t="s">
        <v>2836</v>
      </c>
      <c r="M1031" t="s">
        <v>4257</v>
      </c>
      <c r="N1031" t="s">
        <v>3045</v>
      </c>
      <c r="O1031" t="s">
        <v>2822</v>
      </c>
      <c r="P1031" t="s">
        <v>60</v>
      </c>
      <c r="Q1031" t="s">
        <v>61</v>
      </c>
      <c r="R1031" t="s">
        <v>2823</v>
      </c>
      <c r="S1031" t="s">
        <v>3046</v>
      </c>
      <c r="T1031" t="str">
        <f t="shared" si="16"/>
        <v>BD_00_18_5704p57.21</v>
      </c>
      <c r="U1031" s="77">
        <f>VLOOKUP(T1031,'3. Preventief onderhoud'!$K$7:$U$3003,2,FALSE)</f>
        <v>0</v>
      </c>
    </row>
    <row r="1032" spans="1:21" x14ac:dyDescent="0.25">
      <c r="A1032" t="s">
        <v>86</v>
      </c>
      <c r="B1032" t="s">
        <v>2817</v>
      </c>
      <c r="C1032" s="120">
        <v>45870</v>
      </c>
      <c r="D1032" t="s">
        <v>61</v>
      </c>
      <c r="E1032" t="s">
        <v>163</v>
      </c>
      <c r="F1032">
        <v>0</v>
      </c>
      <c r="G1032" t="s">
        <v>169</v>
      </c>
      <c r="H1032">
        <v>1</v>
      </c>
      <c r="I1032" t="s">
        <v>170</v>
      </c>
      <c r="J1032" t="s">
        <v>4259</v>
      </c>
      <c r="K1032" t="s">
        <v>4259</v>
      </c>
      <c r="L1032" t="s">
        <v>2836</v>
      </c>
      <c r="M1032" t="s">
        <v>4257</v>
      </c>
      <c r="N1032" t="s">
        <v>3045</v>
      </c>
      <c r="O1032" t="s">
        <v>2822</v>
      </c>
      <c r="P1032" t="s">
        <v>60</v>
      </c>
      <c r="Q1032" t="s">
        <v>61</v>
      </c>
      <c r="R1032" t="s">
        <v>2823</v>
      </c>
      <c r="S1032" t="s">
        <v>3046</v>
      </c>
      <c r="T1032" t="str">
        <f t="shared" si="16"/>
        <v>BD_00_18_5707p57.21</v>
      </c>
      <c r="U1032" s="77">
        <f>VLOOKUP(T1032,'3. Preventief onderhoud'!$K$7:$U$3003,2,FALSE)</f>
        <v>0</v>
      </c>
    </row>
    <row r="1033" spans="1:21" x14ac:dyDescent="0.25">
      <c r="A1033" t="s">
        <v>86</v>
      </c>
      <c r="B1033" t="s">
        <v>2817</v>
      </c>
      <c r="C1033" s="120">
        <v>45870</v>
      </c>
      <c r="D1033" t="s">
        <v>61</v>
      </c>
      <c r="E1033" t="s">
        <v>163</v>
      </c>
      <c r="F1033">
        <v>0</v>
      </c>
      <c r="G1033" t="s">
        <v>172</v>
      </c>
      <c r="H1033">
        <v>1</v>
      </c>
      <c r="I1033" t="s">
        <v>173</v>
      </c>
      <c r="J1033" t="s">
        <v>4260</v>
      </c>
      <c r="K1033" t="s">
        <v>4260</v>
      </c>
      <c r="L1033" t="s">
        <v>2836</v>
      </c>
      <c r="M1033" t="s">
        <v>4261</v>
      </c>
      <c r="N1033" t="s">
        <v>3045</v>
      </c>
      <c r="O1033" t="s">
        <v>2822</v>
      </c>
      <c r="P1033" t="s">
        <v>60</v>
      </c>
      <c r="Q1033" t="s">
        <v>61</v>
      </c>
      <c r="R1033" t="s">
        <v>2823</v>
      </c>
      <c r="S1033" t="s">
        <v>3046</v>
      </c>
      <c r="T1033" t="str">
        <f t="shared" si="16"/>
        <v>BD_00_18_5709p57.21</v>
      </c>
      <c r="U1033" s="77">
        <f>VLOOKUP(T1033,'3. Preventief onderhoud'!$K$7:$U$3003,2,FALSE)</f>
        <v>0</v>
      </c>
    </row>
    <row r="1034" spans="1:21" x14ac:dyDescent="0.25">
      <c r="A1034" t="s">
        <v>86</v>
      </c>
      <c r="B1034" t="s">
        <v>2817</v>
      </c>
      <c r="C1034" s="120">
        <v>45870</v>
      </c>
      <c r="D1034" t="s">
        <v>61</v>
      </c>
      <c r="E1034" t="s">
        <v>163</v>
      </c>
      <c r="F1034">
        <v>0</v>
      </c>
      <c r="G1034" t="s">
        <v>174</v>
      </c>
      <c r="H1034">
        <v>1</v>
      </c>
      <c r="I1034" t="s">
        <v>175</v>
      </c>
      <c r="J1034" t="s">
        <v>4262</v>
      </c>
      <c r="K1034" t="s">
        <v>4262</v>
      </c>
      <c r="L1034" t="s">
        <v>2836</v>
      </c>
      <c r="M1034" t="s">
        <v>4257</v>
      </c>
      <c r="N1034" t="s">
        <v>3045</v>
      </c>
      <c r="O1034" t="s">
        <v>2822</v>
      </c>
      <c r="P1034" t="s">
        <v>60</v>
      </c>
      <c r="Q1034" t="s">
        <v>61</v>
      </c>
      <c r="R1034" t="s">
        <v>2823</v>
      </c>
      <c r="S1034" t="s">
        <v>3046</v>
      </c>
      <c r="T1034" t="str">
        <f t="shared" si="16"/>
        <v>BD_00_18_5710p57.21</v>
      </c>
      <c r="U1034" s="77">
        <f>VLOOKUP(T1034,'3. Preventief onderhoud'!$K$7:$U$3003,2,FALSE)</f>
        <v>0</v>
      </c>
    </row>
    <row r="1035" spans="1:21" x14ac:dyDescent="0.25">
      <c r="A1035" t="s">
        <v>86</v>
      </c>
      <c r="B1035" t="s">
        <v>2817</v>
      </c>
      <c r="C1035" s="120">
        <v>45870</v>
      </c>
      <c r="D1035" t="s">
        <v>61</v>
      </c>
      <c r="E1035" t="s">
        <v>163</v>
      </c>
      <c r="F1035">
        <v>0</v>
      </c>
      <c r="G1035" t="s">
        <v>176</v>
      </c>
      <c r="H1035">
        <v>1</v>
      </c>
      <c r="I1035" t="s">
        <v>177</v>
      </c>
      <c r="J1035" t="s">
        <v>4263</v>
      </c>
      <c r="K1035" t="s">
        <v>4263</v>
      </c>
      <c r="L1035" t="s">
        <v>2836</v>
      </c>
      <c r="M1035" t="s">
        <v>4264</v>
      </c>
      <c r="N1035" t="s">
        <v>3045</v>
      </c>
      <c r="O1035" t="s">
        <v>2822</v>
      </c>
      <c r="P1035" t="s">
        <v>60</v>
      </c>
      <c r="Q1035" t="s">
        <v>61</v>
      </c>
      <c r="R1035" t="s">
        <v>2823</v>
      </c>
      <c r="S1035" t="s">
        <v>2998</v>
      </c>
      <c r="T1035" t="str">
        <f t="shared" si="16"/>
        <v>BD_00_18_5711p57.21</v>
      </c>
      <c r="U1035" s="77">
        <f>VLOOKUP(T1035,'3. Preventief onderhoud'!$K$7:$U$3003,2,FALSE)</f>
        <v>0</v>
      </c>
    </row>
    <row r="1036" spans="1:21" x14ac:dyDescent="0.25">
      <c r="A1036" t="s">
        <v>86</v>
      </c>
      <c r="B1036" t="s">
        <v>2817</v>
      </c>
      <c r="C1036" s="120">
        <v>45870</v>
      </c>
      <c r="D1036" t="s">
        <v>61</v>
      </c>
      <c r="E1036" t="s">
        <v>163</v>
      </c>
      <c r="F1036">
        <v>0</v>
      </c>
      <c r="G1036" t="s">
        <v>179</v>
      </c>
      <c r="H1036">
        <v>1</v>
      </c>
      <c r="I1036" t="s">
        <v>180</v>
      </c>
      <c r="J1036" t="s">
        <v>4265</v>
      </c>
      <c r="K1036" t="s">
        <v>4265</v>
      </c>
      <c r="L1036" t="s">
        <v>2836</v>
      </c>
      <c r="M1036" t="s">
        <v>4261</v>
      </c>
      <c r="N1036" t="s">
        <v>3045</v>
      </c>
      <c r="O1036" t="s">
        <v>2822</v>
      </c>
      <c r="P1036" t="s">
        <v>60</v>
      </c>
      <c r="Q1036" t="s">
        <v>61</v>
      </c>
      <c r="R1036" t="s">
        <v>2823</v>
      </c>
      <c r="S1036" t="s">
        <v>3046</v>
      </c>
      <c r="T1036" t="str">
        <f t="shared" si="16"/>
        <v>BD_00_18_5712p57.21</v>
      </c>
      <c r="U1036" s="77">
        <f>VLOOKUP(T1036,'3. Preventief onderhoud'!$K$7:$U$3003,2,FALSE)</f>
        <v>0</v>
      </c>
    </row>
    <row r="1037" spans="1:21" x14ac:dyDescent="0.25">
      <c r="A1037" t="s">
        <v>86</v>
      </c>
      <c r="B1037" t="s">
        <v>2817</v>
      </c>
      <c r="C1037" s="120">
        <v>45870</v>
      </c>
      <c r="D1037" t="s">
        <v>61</v>
      </c>
      <c r="E1037" t="s">
        <v>163</v>
      </c>
      <c r="F1037">
        <v>0</v>
      </c>
      <c r="G1037" t="s">
        <v>181</v>
      </c>
      <c r="H1037">
        <v>1</v>
      </c>
      <c r="I1037" t="s">
        <v>182</v>
      </c>
      <c r="J1037" t="s">
        <v>4262</v>
      </c>
      <c r="K1037" t="s">
        <v>4262</v>
      </c>
      <c r="L1037" t="s">
        <v>2836</v>
      </c>
      <c r="M1037" t="s">
        <v>4257</v>
      </c>
      <c r="N1037" t="s">
        <v>3045</v>
      </c>
      <c r="O1037" t="s">
        <v>2822</v>
      </c>
      <c r="P1037" t="s">
        <v>60</v>
      </c>
      <c r="Q1037" t="s">
        <v>61</v>
      </c>
      <c r="R1037" t="s">
        <v>2823</v>
      </c>
      <c r="S1037" t="s">
        <v>3046</v>
      </c>
      <c r="T1037" t="str">
        <f t="shared" si="16"/>
        <v>BD_00_18_5714p57.21</v>
      </c>
      <c r="U1037" s="77">
        <f>VLOOKUP(T1037,'3. Preventief onderhoud'!$K$7:$U$3003,2,FALSE)</f>
        <v>0</v>
      </c>
    </row>
    <row r="1038" spans="1:21" x14ac:dyDescent="0.25">
      <c r="A1038" t="s">
        <v>86</v>
      </c>
      <c r="B1038" t="s">
        <v>2817</v>
      </c>
      <c r="C1038" s="120">
        <v>45870</v>
      </c>
      <c r="D1038" t="s">
        <v>61</v>
      </c>
      <c r="E1038" t="s">
        <v>163</v>
      </c>
      <c r="F1038">
        <v>0</v>
      </c>
      <c r="G1038" t="s">
        <v>184</v>
      </c>
      <c r="H1038">
        <v>1</v>
      </c>
      <c r="I1038" t="s">
        <v>185</v>
      </c>
      <c r="J1038" t="s">
        <v>4259</v>
      </c>
      <c r="K1038" t="s">
        <v>4259</v>
      </c>
      <c r="L1038" t="s">
        <v>2836</v>
      </c>
      <c r="M1038" t="s">
        <v>4257</v>
      </c>
      <c r="N1038" t="s">
        <v>3045</v>
      </c>
      <c r="O1038" t="s">
        <v>2822</v>
      </c>
      <c r="P1038" t="s">
        <v>60</v>
      </c>
      <c r="Q1038" t="s">
        <v>61</v>
      </c>
      <c r="R1038" t="s">
        <v>2823</v>
      </c>
      <c r="S1038" t="s">
        <v>3046</v>
      </c>
      <c r="T1038" t="str">
        <f t="shared" si="16"/>
        <v>BD_00_18_5715p57.21</v>
      </c>
      <c r="U1038" s="77">
        <f>VLOOKUP(T1038,'3. Preventief onderhoud'!$K$7:$U$3003,2,FALSE)</f>
        <v>0</v>
      </c>
    </row>
    <row r="1039" spans="1:21" x14ac:dyDescent="0.25">
      <c r="A1039" t="s">
        <v>95</v>
      </c>
      <c r="B1039" t="s">
        <v>4266</v>
      </c>
      <c r="C1039" s="120">
        <v>45870</v>
      </c>
      <c r="D1039" t="s">
        <v>63</v>
      </c>
      <c r="E1039" t="s">
        <v>163</v>
      </c>
      <c r="F1039">
        <v>0</v>
      </c>
      <c r="G1039" t="s">
        <v>1207</v>
      </c>
      <c r="H1039">
        <v>4</v>
      </c>
      <c r="I1039" t="s">
        <v>1208</v>
      </c>
      <c r="N1039" t="s">
        <v>4267</v>
      </c>
      <c r="O1039" t="s">
        <v>2822</v>
      </c>
      <c r="P1039" t="s">
        <v>62</v>
      </c>
      <c r="Q1039" t="s">
        <v>63</v>
      </c>
      <c r="R1039" t="s">
        <v>2823</v>
      </c>
      <c r="S1039" t="s">
        <v>4268</v>
      </c>
      <c r="T1039" t="str">
        <f t="shared" si="16"/>
        <v>BD_00_42_5701p57.22</v>
      </c>
      <c r="U1039" s="77">
        <f>VLOOKUP(T1039,'3. Preventief onderhoud'!$K$7:$U$3003,2,FALSE)</f>
        <v>0</v>
      </c>
    </row>
    <row r="1040" spans="1:21" x14ac:dyDescent="0.25">
      <c r="A1040" t="s">
        <v>86</v>
      </c>
      <c r="B1040" t="s">
        <v>2817</v>
      </c>
      <c r="C1040" s="120">
        <v>45870</v>
      </c>
      <c r="D1040" t="s">
        <v>61</v>
      </c>
      <c r="E1040" t="s">
        <v>163</v>
      </c>
      <c r="F1040">
        <v>0</v>
      </c>
      <c r="G1040" t="s">
        <v>186</v>
      </c>
      <c r="H1040">
        <v>1</v>
      </c>
      <c r="I1040" t="s">
        <v>187</v>
      </c>
      <c r="J1040" t="s">
        <v>4269</v>
      </c>
      <c r="K1040" t="s">
        <v>4269</v>
      </c>
      <c r="L1040" t="s">
        <v>2836</v>
      </c>
      <c r="M1040" t="s">
        <v>4261</v>
      </c>
      <c r="N1040" t="s">
        <v>3045</v>
      </c>
      <c r="O1040" t="s">
        <v>2822</v>
      </c>
      <c r="P1040" t="s">
        <v>60</v>
      </c>
      <c r="Q1040" t="s">
        <v>61</v>
      </c>
      <c r="R1040" t="s">
        <v>2823</v>
      </c>
      <c r="S1040" t="s">
        <v>3046</v>
      </c>
      <c r="T1040" t="str">
        <f t="shared" si="16"/>
        <v>BD_00_54_5705p57.21</v>
      </c>
      <c r="U1040" s="77">
        <f>VLOOKUP(T1040,'3. Preventief onderhoud'!$K$7:$U$3003,2,FALSE)</f>
        <v>0</v>
      </c>
    </row>
    <row r="1041" spans="1:21" x14ac:dyDescent="0.25">
      <c r="A1041" t="s">
        <v>86</v>
      </c>
      <c r="B1041" t="s">
        <v>2817</v>
      </c>
      <c r="C1041" s="120">
        <v>45870</v>
      </c>
      <c r="D1041" t="s">
        <v>61</v>
      </c>
      <c r="E1041" t="s">
        <v>163</v>
      </c>
      <c r="F1041">
        <v>0</v>
      </c>
      <c r="G1041" t="s">
        <v>188</v>
      </c>
      <c r="H1041">
        <v>1</v>
      </c>
      <c r="I1041" t="s">
        <v>189</v>
      </c>
      <c r="J1041" t="s">
        <v>4270</v>
      </c>
      <c r="K1041" t="s">
        <v>4270</v>
      </c>
      <c r="L1041" t="s">
        <v>2836</v>
      </c>
      <c r="M1041" t="s">
        <v>4261</v>
      </c>
      <c r="N1041" t="s">
        <v>3045</v>
      </c>
      <c r="O1041" t="s">
        <v>2822</v>
      </c>
      <c r="P1041" t="s">
        <v>60</v>
      </c>
      <c r="Q1041" t="s">
        <v>61</v>
      </c>
      <c r="R1041" t="s">
        <v>2823</v>
      </c>
      <c r="S1041" t="s">
        <v>3046</v>
      </c>
      <c r="T1041" t="str">
        <f t="shared" si="16"/>
        <v>BD_00_54_5708p57.21</v>
      </c>
      <c r="U1041" s="77">
        <f>VLOOKUP(T1041,'3. Preventief onderhoud'!$K$7:$U$3003,2,FALSE)</f>
        <v>0</v>
      </c>
    </row>
    <row r="1042" spans="1:21" x14ac:dyDescent="0.25">
      <c r="A1042" t="s">
        <v>86</v>
      </c>
      <c r="B1042" t="s">
        <v>2817</v>
      </c>
      <c r="C1042" s="120">
        <v>45870</v>
      </c>
      <c r="D1042" t="s">
        <v>61</v>
      </c>
      <c r="E1042" t="s">
        <v>163</v>
      </c>
      <c r="F1042">
        <v>0</v>
      </c>
      <c r="G1042" t="s">
        <v>190</v>
      </c>
      <c r="H1042">
        <v>1</v>
      </c>
      <c r="I1042" t="s">
        <v>191</v>
      </c>
      <c r="J1042" t="s">
        <v>4270</v>
      </c>
      <c r="K1042" t="s">
        <v>4270</v>
      </c>
      <c r="L1042" t="s">
        <v>2836</v>
      </c>
      <c r="M1042" t="s">
        <v>4261</v>
      </c>
      <c r="N1042" t="s">
        <v>3045</v>
      </c>
      <c r="O1042" t="s">
        <v>2822</v>
      </c>
      <c r="P1042" t="s">
        <v>60</v>
      </c>
      <c r="Q1042" t="s">
        <v>61</v>
      </c>
      <c r="R1042" t="s">
        <v>2823</v>
      </c>
      <c r="S1042" t="s">
        <v>3046</v>
      </c>
      <c r="T1042" t="str">
        <f t="shared" si="16"/>
        <v>BD_00_54_5715p57.21</v>
      </c>
      <c r="U1042" s="77">
        <f>VLOOKUP(T1042,'3. Preventief onderhoud'!$K$7:$U$3003,2,FALSE)</f>
        <v>0</v>
      </c>
    </row>
    <row r="1043" spans="1:21" x14ac:dyDescent="0.25">
      <c r="A1043" t="s">
        <v>86</v>
      </c>
      <c r="B1043" t="s">
        <v>2817</v>
      </c>
      <c r="C1043" s="120">
        <v>45870</v>
      </c>
      <c r="D1043" t="s">
        <v>61</v>
      </c>
      <c r="E1043" t="s">
        <v>163</v>
      </c>
      <c r="F1043">
        <v>0</v>
      </c>
      <c r="G1043" t="s">
        <v>192</v>
      </c>
      <c r="H1043">
        <v>1</v>
      </c>
      <c r="I1043" t="s">
        <v>193</v>
      </c>
      <c r="J1043" t="s">
        <v>4269</v>
      </c>
      <c r="K1043" t="s">
        <v>4269</v>
      </c>
      <c r="L1043" t="s">
        <v>2836</v>
      </c>
      <c r="M1043" t="s">
        <v>4261</v>
      </c>
      <c r="N1043" t="s">
        <v>3045</v>
      </c>
      <c r="O1043" t="s">
        <v>2822</v>
      </c>
      <c r="P1043" t="s">
        <v>60</v>
      </c>
      <c r="Q1043" t="s">
        <v>61</v>
      </c>
      <c r="R1043" t="s">
        <v>2823</v>
      </c>
      <c r="S1043" t="s">
        <v>3046</v>
      </c>
      <c r="T1043" t="str">
        <f t="shared" si="16"/>
        <v>BD_00_54_5716p57.21</v>
      </c>
      <c r="U1043" s="77">
        <f>VLOOKUP(T1043,'3. Preventief onderhoud'!$K$7:$U$3003,2,FALSE)</f>
        <v>0</v>
      </c>
    </row>
    <row r="1044" spans="1:21" x14ac:dyDescent="0.25">
      <c r="A1044" t="s">
        <v>86</v>
      </c>
      <c r="B1044" t="s">
        <v>2817</v>
      </c>
      <c r="C1044" s="120">
        <v>45870</v>
      </c>
      <c r="D1044" t="s">
        <v>61</v>
      </c>
      <c r="E1044" t="s">
        <v>163</v>
      </c>
      <c r="F1044">
        <v>0</v>
      </c>
      <c r="G1044" t="s">
        <v>194</v>
      </c>
      <c r="H1044">
        <v>1</v>
      </c>
      <c r="I1044" t="s">
        <v>195</v>
      </c>
      <c r="J1044" t="s">
        <v>4260</v>
      </c>
      <c r="K1044" t="s">
        <v>4260</v>
      </c>
      <c r="L1044" t="s">
        <v>2836</v>
      </c>
      <c r="M1044" t="s">
        <v>4261</v>
      </c>
      <c r="N1044" t="s">
        <v>3045</v>
      </c>
      <c r="O1044" t="s">
        <v>2822</v>
      </c>
      <c r="P1044" t="s">
        <v>60</v>
      </c>
      <c r="Q1044" t="s">
        <v>61</v>
      </c>
      <c r="R1044" t="s">
        <v>2823</v>
      </c>
      <c r="S1044" t="s">
        <v>3046</v>
      </c>
      <c r="T1044" t="str">
        <f t="shared" si="16"/>
        <v>BD_00_54_5717p57.21</v>
      </c>
      <c r="U1044" s="77">
        <f>VLOOKUP(T1044,'3. Preventief onderhoud'!$K$7:$U$3003,2,FALSE)</f>
        <v>0</v>
      </c>
    </row>
    <row r="1045" spans="1:21" x14ac:dyDescent="0.25">
      <c r="A1045" t="s">
        <v>86</v>
      </c>
      <c r="B1045" t="s">
        <v>2817</v>
      </c>
      <c r="C1045" s="120">
        <v>45870</v>
      </c>
      <c r="D1045" t="s">
        <v>61</v>
      </c>
      <c r="E1045" t="s">
        <v>163</v>
      </c>
      <c r="F1045">
        <v>0</v>
      </c>
      <c r="G1045" t="s">
        <v>196</v>
      </c>
      <c r="H1045">
        <v>1</v>
      </c>
      <c r="I1045" t="s">
        <v>197</v>
      </c>
      <c r="J1045" t="s">
        <v>4265</v>
      </c>
      <c r="K1045" t="s">
        <v>4265</v>
      </c>
      <c r="L1045" t="s">
        <v>2836</v>
      </c>
      <c r="M1045" t="s">
        <v>4261</v>
      </c>
      <c r="N1045" t="s">
        <v>3045</v>
      </c>
      <c r="O1045" t="s">
        <v>2822</v>
      </c>
      <c r="P1045" t="s">
        <v>60</v>
      </c>
      <c r="Q1045" t="s">
        <v>61</v>
      </c>
      <c r="R1045" t="s">
        <v>2823</v>
      </c>
      <c r="S1045" t="s">
        <v>3046</v>
      </c>
      <c r="T1045" t="str">
        <f t="shared" si="16"/>
        <v>BD_00_54_5718p57.21</v>
      </c>
      <c r="U1045" s="77">
        <f>VLOOKUP(T1045,'3. Preventief onderhoud'!$K$7:$U$3003,2,FALSE)</f>
        <v>0</v>
      </c>
    </row>
    <row r="1046" spans="1:21" x14ac:dyDescent="0.25">
      <c r="A1046" t="s">
        <v>86</v>
      </c>
      <c r="B1046" t="s">
        <v>2817</v>
      </c>
      <c r="C1046" s="120">
        <v>45870</v>
      </c>
      <c r="D1046" t="s">
        <v>61</v>
      </c>
      <c r="E1046" t="s">
        <v>163</v>
      </c>
      <c r="F1046">
        <v>0</v>
      </c>
      <c r="G1046" t="s">
        <v>198</v>
      </c>
      <c r="H1046">
        <v>1</v>
      </c>
      <c r="I1046" t="s">
        <v>199</v>
      </c>
      <c r="J1046" t="s">
        <v>4271</v>
      </c>
      <c r="K1046" t="s">
        <v>4271</v>
      </c>
      <c r="L1046" t="s">
        <v>2836</v>
      </c>
      <c r="M1046" t="s">
        <v>4272</v>
      </c>
      <c r="N1046" t="s">
        <v>4273</v>
      </c>
      <c r="O1046" t="s">
        <v>2822</v>
      </c>
      <c r="P1046" t="s">
        <v>60</v>
      </c>
      <c r="Q1046" t="s">
        <v>61</v>
      </c>
      <c r="R1046" t="s">
        <v>2823</v>
      </c>
      <c r="S1046" t="s">
        <v>3046</v>
      </c>
      <c r="T1046" t="str">
        <f t="shared" si="16"/>
        <v>BD_00_67_5701p57.21</v>
      </c>
      <c r="U1046" s="77">
        <f>VLOOKUP(T1046,'3. Preventief onderhoud'!$K$7:$U$3003,2,FALSE)</f>
        <v>0</v>
      </c>
    </row>
    <row r="1047" spans="1:21" x14ac:dyDescent="0.25">
      <c r="A1047" t="s">
        <v>86</v>
      </c>
      <c r="B1047" t="s">
        <v>2817</v>
      </c>
      <c r="C1047" s="120">
        <v>45870</v>
      </c>
      <c r="D1047" t="s">
        <v>61</v>
      </c>
      <c r="E1047" t="s">
        <v>163</v>
      </c>
      <c r="F1047">
        <v>0</v>
      </c>
      <c r="G1047" t="s">
        <v>200</v>
      </c>
      <c r="H1047">
        <v>1</v>
      </c>
      <c r="I1047" t="s">
        <v>201</v>
      </c>
      <c r="J1047" t="s">
        <v>4274</v>
      </c>
      <c r="K1047" t="s">
        <v>4274</v>
      </c>
      <c r="L1047" t="s">
        <v>2836</v>
      </c>
      <c r="M1047" t="s">
        <v>4272</v>
      </c>
      <c r="N1047" t="s">
        <v>4273</v>
      </c>
      <c r="O1047" t="s">
        <v>2822</v>
      </c>
      <c r="P1047" t="s">
        <v>60</v>
      </c>
      <c r="Q1047" t="s">
        <v>61</v>
      </c>
      <c r="R1047" t="s">
        <v>2823</v>
      </c>
      <c r="S1047" t="s">
        <v>3046</v>
      </c>
      <c r="T1047" t="str">
        <f t="shared" si="16"/>
        <v>BD_00_67_5702p57.21</v>
      </c>
      <c r="U1047" s="77">
        <f>VLOOKUP(T1047,'3. Preventief onderhoud'!$K$7:$U$3003,2,FALSE)</f>
        <v>0</v>
      </c>
    </row>
    <row r="1048" spans="1:21" x14ac:dyDescent="0.25">
      <c r="C1048" s="120">
        <v>45870</v>
      </c>
      <c r="D1048" t="s">
        <v>44</v>
      </c>
      <c r="E1048" t="s">
        <v>575</v>
      </c>
      <c r="F1048">
        <v>0</v>
      </c>
      <c r="G1048" t="s">
        <v>1465</v>
      </c>
      <c r="H1048">
        <v>1</v>
      </c>
      <c r="I1048" t="s">
        <v>1454</v>
      </c>
      <c r="L1048" t="s">
        <v>2856</v>
      </c>
      <c r="N1048" t="s">
        <v>2966</v>
      </c>
      <c r="O1048" t="s">
        <v>2830</v>
      </c>
      <c r="P1048" t="s">
        <v>43</v>
      </c>
      <c r="Q1048" t="s">
        <v>44</v>
      </c>
      <c r="R1048" t="s">
        <v>2823</v>
      </c>
      <c r="T1048" t="str">
        <f t="shared" si="16"/>
        <v>EG_00_18_5701p57.11</v>
      </c>
      <c r="U1048" s="77">
        <f>VLOOKUP(T1048,'3. Preventief onderhoud'!$K$7:$U$3003,2,FALSE)</f>
        <v>0</v>
      </c>
    </row>
    <row r="1049" spans="1:21" x14ac:dyDescent="0.25">
      <c r="A1049" t="s">
        <v>95</v>
      </c>
      <c r="C1049" s="120">
        <v>45870</v>
      </c>
      <c r="D1049" t="s">
        <v>44</v>
      </c>
      <c r="E1049" t="s">
        <v>612</v>
      </c>
      <c r="F1049">
        <v>0</v>
      </c>
      <c r="G1049" t="s">
        <v>1528</v>
      </c>
      <c r="H1049">
        <v>1</v>
      </c>
      <c r="I1049" t="s">
        <v>1529</v>
      </c>
      <c r="N1049" t="s">
        <v>3050</v>
      </c>
      <c r="O1049" t="s">
        <v>3051</v>
      </c>
      <c r="P1049" t="s">
        <v>43</v>
      </c>
      <c r="Q1049" t="s">
        <v>44</v>
      </c>
      <c r="R1049" t="s">
        <v>2823</v>
      </c>
      <c r="S1049" t="s">
        <v>3052</v>
      </c>
      <c r="T1049" t="str">
        <f t="shared" si="16"/>
        <v>GK_00_36_5702p57.11</v>
      </c>
      <c r="U1049" s="77">
        <f>VLOOKUP(T1049,'3. Preventief onderhoud'!$K$7:$U$3003,2,FALSE)</f>
        <v>0</v>
      </c>
    </row>
    <row r="1050" spans="1:21" x14ac:dyDescent="0.25">
      <c r="A1050" t="s">
        <v>112</v>
      </c>
      <c r="C1050" s="120">
        <v>45870</v>
      </c>
      <c r="D1050" t="s">
        <v>46</v>
      </c>
      <c r="E1050" t="s">
        <v>692</v>
      </c>
      <c r="F1050">
        <v>0</v>
      </c>
      <c r="G1050" t="s">
        <v>1752</v>
      </c>
      <c r="H1050">
        <v>1</v>
      </c>
      <c r="I1050" t="s">
        <v>1133</v>
      </c>
      <c r="L1050" t="s">
        <v>2890</v>
      </c>
      <c r="N1050" t="s">
        <v>4275</v>
      </c>
      <c r="O1050" t="s">
        <v>2887</v>
      </c>
      <c r="P1050" t="s">
        <v>45</v>
      </c>
      <c r="Q1050" t="s">
        <v>46</v>
      </c>
      <c r="R1050" t="s">
        <v>2823</v>
      </c>
      <c r="T1050" t="str">
        <f t="shared" si="16"/>
        <v>NC_00_04_5701p57.12</v>
      </c>
      <c r="U1050" s="77">
        <f>VLOOKUP(T1050,'3. Preventief onderhoud'!$K$7:$U$3003,2,FALSE)</f>
        <v>0</v>
      </c>
    </row>
    <row r="1051" spans="1:21" x14ac:dyDescent="0.25">
      <c r="A1051" t="s">
        <v>112</v>
      </c>
      <c r="C1051" s="120">
        <v>45870</v>
      </c>
      <c r="D1051" t="s">
        <v>46</v>
      </c>
      <c r="E1051" t="s">
        <v>692</v>
      </c>
      <c r="F1051">
        <v>0</v>
      </c>
      <c r="G1051" t="s">
        <v>1755</v>
      </c>
      <c r="H1051">
        <v>1</v>
      </c>
      <c r="I1051" t="s">
        <v>1133</v>
      </c>
      <c r="L1051" t="s">
        <v>2890</v>
      </c>
      <c r="N1051" t="s">
        <v>4276</v>
      </c>
      <c r="O1051" t="s">
        <v>2887</v>
      </c>
      <c r="P1051" t="s">
        <v>45</v>
      </c>
      <c r="Q1051" t="s">
        <v>46</v>
      </c>
      <c r="R1051" t="s">
        <v>2823</v>
      </c>
      <c r="T1051" t="str">
        <f t="shared" si="16"/>
        <v>NC_00_30_5771p57.12</v>
      </c>
      <c r="U1051" s="77">
        <f>VLOOKUP(T1051,'3. Preventief onderhoud'!$K$7:$U$3003,2,FALSE)</f>
        <v>0</v>
      </c>
    </row>
    <row r="1052" spans="1:21" x14ac:dyDescent="0.25">
      <c r="A1052" t="s">
        <v>112</v>
      </c>
      <c r="C1052" s="120">
        <v>45870</v>
      </c>
      <c r="D1052" t="s">
        <v>46</v>
      </c>
      <c r="E1052" t="s">
        <v>692</v>
      </c>
      <c r="F1052">
        <v>0</v>
      </c>
      <c r="G1052" t="s">
        <v>1756</v>
      </c>
      <c r="H1052">
        <v>1</v>
      </c>
      <c r="I1052" t="s">
        <v>1133</v>
      </c>
      <c r="L1052" t="s">
        <v>2890</v>
      </c>
      <c r="N1052" t="s">
        <v>4276</v>
      </c>
      <c r="O1052" t="s">
        <v>2887</v>
      </c>
      <c r="P1052" t="s">
        <v>45</v>
      </c>
      <c r="Q1052" t="s">
        <v>46</v>
      </c>
      <c r="R1052" t="s">
        <v>2823</v>
      </c>
      <c r="T1052" t="str">
        <f t="shared" si="16"/>
        <v>NC_00_30_5772p57.12</v>
      </c>
      <c r="U1052" s="77">
        <f>VLOOKUP(T1052,'3. Preventief onderhoud'!$K$7:$U$3003,2,FALSE)</f>
        <v>0</v>
      </c>
    </row>
    <row r="1053" spans="1:21" x14ac:dyDescent="0.25">
      <c r="A1053" t="s">
        <v>112</v>
      </c>
      <c r="C1053" s="120">
        <v>45870</v>
      </c>
      <c r="D1053" t="s">
        <v>46</v>
      </c>
      <c r="E1053" t="s">
        <v>692</v>
      </c>
      <c r="F1053">
        <v>0</v>
      </c>
      <c r="G1053" t="s">
        <v>1757</v>
      </c>
      <c r="H1053">
        <v>1</v>
      </c>
      <c r="I1053" t="s">
        <v>1133</v>
      </c>
      <c r="L1053" t="s">
        <v>2890</v>
      </c>
      <c r="N1053" t="s">
        <v>4276</v>
      </c>
      <c r="O1053" t="s">
        <v>2887</v>
      </c>
      <c r="P1053" t="s">
        <v>45</v>
      </c>
      <c r="Q1053" t="s">
        <v>46</v>
      </c>
      <c r="R1053" t="s">
        <v>2823</v>
      </c>
      <c r="T1053" t="str">
        <f t="shared" si="16"/>
        <v>NC_00_30_5773p57.12</v>
      </c>
      <c r="U1053" s="77">
        <f>VLOOKUP(T1053,'3. Preventief onderhoud'!$K$7:$U$3003,2,FALSE)</f>
        <v>0</v>
      </c>
    </row>
    <row r="1054" spans="1:21" x14ac:dyDescent="0.25">
      <c r="A1054" t="s">
        <v>95</v>
      </c>
      <c r="C1054" s="120">
        <v>45870</v>
      </c>
      <c r="D1054" t="s">
        <v>46</v>
      </c>
      <c r="E1054" t="s">
        <v>692</v>
      </c>
      <c r="F1054">
        <v>1</v>
      </c>
      <c r="G1054" t="s">
        <v>1763</v>
      </c>
      <c r="H1054">
        <v>1</v>
      </c>
      <c r="I1054" t="s">
        <v>1133</v>
      </c>
      <c r="L1054" t="s">
        <v>4277</v>
      </c>
      <c r="N1054" t="s">
        <v>4278</v>
      </c>
      <c r="O1054" t="s">
        <v>2887</v>
      </c>
      <c r="P1054" t="s">
        <v>45</v>
      </c>
      <c r="Q1054" t="s">
        <v>46</v>
      </c>
      <c r="R1054" t="s">
        <v>2823</v>
      </c>
      <c r="T1054" t="str">
        <f t="shared" si="16"/>
        <v>NC_01_11_5771p57.12</v>
      </c>
      <c r="U1054" s="77">
        <f>VLOOKUP(T1054,'3. Preventief onderhoud'!$K$7:$U$3003,2,FALSE)</f>
        <v>0</v>
      </c>
    </row>
    <row r="1055" spans="1:21" x14ac:dyDescent="0.25">
      <c r="A1055" t="s">
        <v>106</v>
      </c>
      <c r="C1055" s="120">
        <v>45870</v>
      </c>
      <c r="D1055" t="s">
        <v>46</v>
      </c>
      <c r="E1055" t="s">
        <v>692</v>
      </c>
      <c r="F1055">
        <v>2</v>
      </c>
      <c r="G1055" t="s">
        <v>1770</v>
      </c>
      <c r="H1055">
        <v>1</v>
      </c>
      <c r="I1055" t="s">
        <v>1133</v>
      </c>
      <c r="L1055" t="s">
        <v>2890</v>
      </c>
      <c r="N1055" t="s">
        <v>4279</v>
      </c>
      <c r="O1055" t="s">
        <v>2887</v>
      </c>
      <c r="P1055" t="s">
        <v>45</v>
      </c>
      <c r="Q1055" t="s">
        <v>46</v>
      </c>
      <c r="R1055" t="s">
        <v>2823</v>
      </c>
      <c r="T1055" t="str">
        <f t="shared" si="16"/>
        <v>NC_02_17_5774p57.12</v>
      </c>
      <c r="U1055" s="77">
        <f>VLOOKUP(T1055,'3. Preventief onderhoud'!$K$7:$U$3003,2,FALSE)</f>
        <v>0</v>
      </c>
    </row>
    <row r="1056" spans="1:21" x14ac:dyDescent="0.25">
      <c r="A1056" t="s">
        <v>106</v>
      </c>
      <c r="C1056" s="120">
        <v>45870</v>
      </c>
      <c r="D1056" t="s">
        <v>46</v>
      </c>
      <c r="E1056" t="s">
        <v>692</v>
      </c>
      <c r="F1056">
        <v>2</v>
      </c>
      <c r="G1056" t="s">
        <v>1782</v>
      </c>
      <c r="H1056">
        <v>1</v>
      </c>
      <c r="I1056" t="s">
        <v>1133</v>
      </c>
      <c r="L1056" t="s">
        <v>2890</v>
      </c>
      <c r="N1056" t="s">
        <v>4280</v>
      </c>
      <c r="O1056" t="s">
        <v>2887</v>
      </c>
      <c r="P1056" t="s">
        <v>45</v>
      </c>
      <c r="Q1056" t="s">
        <v>46</v>
      </c>
      <c r="R1056" t="s">
        <v>2823</v>
      </c>
      <c r="T1056" t="str">
        <f t="shared" si="16"/>
        <v>NC_02_19_5777p57.12</v>
      </c>
      <c r="U1056" s="77">
        <f>VLOOKUP(T1056,'3. Preventief onderhoud'!$K$7:$U$3003,2,FALSE)</f>
        <v>0</v>
      </c>
    </row>
    <row r="1057" spans="1:21" x14ac:dyDescent="0.25">
      <c r="A1057" t="s">
        <v>106</v>
      </c>
      <c r="C1057" s="120">
        <v>45870</v>
      </c>
      <c r="D1057" t="s">
        <v>46</v>
      </c>
      <c r="E1057" t="s">
        <v>692</v>
      </c>
      <c r="F1057">
        <v>2</v>
      </c>
      <c r="G1057" t="s">
        <v>1785</v>
      </c>
      <c r="H1057">
        <v>1</v>
      </c>
      <c r="I1057" t="s">
        <v>1133</v>
      </c>
      <c r="L1057" t="s">
        <v>2890</v>
      </c>
      <c r="N1057" t="s">
        <v>3906</v>
      </c>
      <c r="O1057" t="s">
        <v>2887</v>
      </c>
      <c r="P1057" t="s">
        <v>45</v>
      </c>
      <c r="Q1057" t="s">
        <v>46</v>
      </c>
      <c r="R1057" t="s">
        <v>2823</v>
      </c>
      <c r="T1057" t="str">
        <f t="shared" si="16"/>
        <v>NC_02_26_5774p57.12</v>
      </c>
      <c r="U1057" s="77">
        <f>VLOOKUP(T1057,'3. Preventief onderhoud'!$K$7:$U$3003,2,FALSE)</f>
        <v>0</v>
      </c>
    </row>
    <row r="1058" spans="1:21" x14ac:dyDescent="0.25">
      <c r="A1058" t="s">
        <v>106</v>
      </c>
      <c r="C1058" s="120">
        <v>45870</v>
      </c>
      <c r="D1058" t="s">
        <v>46</v>
      </c>
      <c r="E1058" t="s">
        <v>692</v>
      </c>
      <c r="F1058">
        <v>2</v>
      </c>
      <c r="G1058" t="s">
        <v>1786</v>
      </c>
      <c r="H1058">
        <v>1</v>
      </c>
      <c r="I1058" t="s">
        <v>1133</v>
      </c>
      <c r="L1058" t="s">
        <v>2890</v>
      </c>
      <c r="N1058" t="s">
        <v>3906</v>
      </c>
      <c r="O1058" t="s">
        <v>2887</v>
      </c>
      <c r="P1058" t="s">
        <v>45</v>
      </c>
      <c r="Q1058" t="s">
        <v>46</v>
      </c>
      <c r="R1058" t="s">
        <v>2823</v>
      </c>
      <c r="T1058" t="str">
        <f t="shared" si="16"/>
        <v>NC_02_26_5775p57.12</v>
      </c>
      <c r="U1058" s="77">
        <f>VLOOKUP(T1058,'3. Preventief onderhoud'!$K$7:$U$3003,2,FALSE)</f>
        <v>0</v>
      </c>
    </row>
    <row r="1059" spans="1:21" x14ac:dyDescent="0.25">
      <c r="A1059" t="s">
        <v>106</v>
      </c>
      <c r="C1059" s="120">
        <v>45870</v>
      </c>
      <c r="D1059" t="s">
        <v>46</v>
      </c>
      <c r="E1059" t="s">
        <v>692</v>
      </c>
      <c r="F1059">
        <v>2</v>
      </c>
      <c r="G1059" t="s">
        <v>1787</v>
      </c>
      <c r="H1059">
        <v>1</v>
      </c>
      <c r="I1059" t="s">
        <v>1133</v>
      </c>
      <c r="L1059" t="s">
        <v>2890</v>
      </c>
      <c r="N1059" t="s">
        <v>4281</v>
      </c>
      <c r="O1059" t="s">
        <v>2887</v>
      </c>
      <c r="P1059" t="s">
        <v>45</v>
      </c>
      <c r="Q1059" t="s">
        <v>46</v>
      </c>
      <c r="R1059" t="s">
        <v>2823</v>
      </c>
      <c r="T1059" t="str">
        <f t="shared" si="16"/>
        <v>NC_02_28_5773p57.12</v>
      </c>
      <c r="U1059" s="77">
        <f>VLOOKUP(T1059,'3. Preventief onderhoud'!$K$7:$U$3003,2,FALSE)</f>
        <v>0</v>
      </c>
    </row>
    <row r="1060" spans="1:21" x14ac:dyDescent="0.25">
      <c r="A1060" t="s">
        <v>106</v>
      </c>
      <c r="C1060" s="120">
        <v>45870</v>
      </c>
      <c r="D1060" t="s">
        <v>46</v>
      </c>
      <c r="E1060" t="s">
        <v>692</v>
      </c>
      <c r="F1060">
        <v>2</v>
      </c>
      <c r="G1060" t="s">
        <v>1788</v>
      </c>
      <c r="H1060">
        <v>1</v>
      </c>
      <c r="I1060" t="s">
        <v>1133</v>
      </c>
      <c r="L1060" t="s">
        <v>2890</v>
      </c>
      <c r="N1060" t="s">
        <v>4282</v>
      </c>
      <c r="O1060" t="s">
        <v>2887</v>
      </c>
      <c r="P1060" t="s">
        <v>45</v>
      </c>
      <c r="Q1060" t="s">
        <v>46</v>
      </c>
      <c r="R1060" t="s">
        <v>2823</v>
      </c>
      <c r="T1060" t="str">
        <f t="shared" si="16"/>
        <v>NC_02_28_5774p57.12</v>
      </c>
      <c r="U1060" s="77">
        <f>VLOOKUP(T1060,'3. Preventief onderhoud'!$K$7:$U$3003,2,FALSE)</f>
        <v>0</v>
      </c>
    </row>
    <row r="1061" spans="1:21" x14ac:dyDescent="0.25">
      <c r="A1061" t="s">
        <v>106</v>
      </c>
      <c r="C1061" s="120">
        <v>45870</v>
      </c>
      <c r="D1061" t="s">
        <v>46</v>
      </c>
      <c r="E1061" t="s">
        <v>692</v>
      </c>
      <c r="F1061">
        <v>2</v>
      </c>
      <c r="G1061" t="s">
        <v>1789</v>
      </c>
      <c r="H1061">
        <v>1</v>
      </c>
      <c r="I1061" t="s">
        <v>1133</v>
      </c>
      <c r="L1061" t="s">
        <v>2890</v>
      </c>
      <c r="N1061" t="s">
        <v>4283</v>
      </c>
      <c r="O1061" t="s">
        <v>2887</v>
      </c>
      <c r="P1061" t="s">
        <v>45</v>
      </c>
      <c r="Q1061" t="s">
        <v>46</v>
      </c>
      <c r="R1061" t="s">
        <v>2823</v>
      </c>
      <c r="T1061" t="str">
        <f t="shared" si="16"/>
        <v>NC_02_30_5773p57.12</v>
      </c>
      <c r="U1061" s="77">
        <f>VLOOKUP(T1061,'3. Preventief onderhoud'!$K$7:$U$3003,2,FALSE)</f>
        <v>0</v>
      </c>
    </row>
    <row r="1062" spans="1:21" x14ac:dyDescent="0.25">
      <c r="A1062" t="s">
        <v>112</v>
      </c>
      <c r="C1062" s="120">
        <v>45870</v>
      </c>
      <c r="D1062" t="s">
        <v>46</v>
      </c>
      <c r="E1062" t="s">
        <v>692</v>
      </c>
      <c r="F1062">
        <v>4</v>
      </c>
      <c r="G1062" t="s">
        <v>1790</v>
      </c>
      <c r="H1062">
        <v>1</v>
      </c>
      <c r="I1062" t="s">
        <v>1133</v>
      </c>
      <c r="L1062" t="s">
        <v>2890</v>
      </c>
      <c r="N1062" t="s">
        <v>4284</v>
      </c>
      <c r="O1062" t="s">
        <v>2887</v>
      </c>
      <c r="P1062" t="s">
        <v>45</v>
      </c>
      <c r="Q1062" t="s">
        <v>46</v>
      </c>
      <c r="R1062" t="s">
        <v>2823</v>
      </c>
      <c r="T1062" t="str">
        <f t="shared" si="16"/>
        <v>NC_04_02_5771p57.12</v>
      </c>
      <c r="U1062" s="77">
        <f>VLOOKUP(T1062,'3. Preventief onderhoud'!$K$7:$U$3003,2,FALSE)</f>
        <v>0</v>
      </c>
    </row>
    <row r="1063" spans="1:21" x14ac:dyDescent="0.25">
      <c r="A1063" t="s">
        <v>112</v>
      </c>
      <c r="C1063" s="120">
        <v>45870</v>
      </c>
      <c r="D1063" t="s">
        <v>46</v>
      </c>
      <c r="E1063" t="s">
        <v>692</v>
      </c>
      <c r="F1063">
        <v>4</v>
      </c>
      <c r="G1063" t="s">
        <v>1792</v>
      </c>
      <c r="H1063">
        <v>1</v>
      </c>
      <c r="I1063" t="s">
        <v>1133</v>
      </c>
      <c r="L1063" t="s">
        <v>2890</v>
      </c>
      <c r="N1063" t="s">
        <v>4285</v>
      </c>
      <c r="O1063" t="s">
        <v>2887</v>
      </c>
      <c r="P1063" t="s">
        <v>45</v>
      </c>
      <c r="Q1063" t="s">
        <v>46</v>
      </c>
      <c r="R1063" t="s">
        <v>2823</v>
      </c>
      <c r="T1063" t="str">
        <f t="shared" si="16"/>
        <v>NC_04_03_5701p57.12</v>
      </c>
      <c r="U1063" s="77">
        <f>VLOOKUP(T1063,'3. Preventief onderhoud'!$K$7:$U$3003,2,FALSE)</f>
        <v>0</v>
      </c>
    </row>
    <row r="1064" spans="1:21" x14ac:dyDescent="0.25">
      <c r="A1064" t="s">
        <v>112</v>
      </c>
      <c r="C1064" s="120">
        <v>45870</v>
      </c>
      <c r="D1064" t="s">
        <v>46</v>
      </c>
      <c r="E1064" t="s">
        <v>692</v>
      </c>
      <c r="F1064">
        <v>4</v>
      </c>
      <c r="G1064" t="s">
        <v>1793</v>
      </c>
      <c r="H1064">
        <v>1</v>
      </c>
      <c r="I1064" t="s">
        <v>1133</v>
      </c>
      <c r="L1064" t="s">
        <v>2890</v>
      </c>
      <c r="N1064" t="s">
        <v>4285</v>
      </c>
      <c r="O1064" t="s">
        <v>2887</v>
      </c>
      <c r="P1064" t="s">
        <v>45</v>
      </c>
      <c r="Q1064" t="s">
        <v>46</v>
      </c>
      <c r="R1064" t="s">
        <v>2823</v>
      </c>
      <c r="T1064" t="str">
        <f t="shared" si="16"/>
        <v>NC_04_03_5702p57.12</v>
      </c>
      <c r="U1064" s="77">
        <f>VLOOKUP(T1064,'3. Preventief onderhoud'!$K$7:$U$3003,2,FALSE)</f>
        <v>0</v>
      </c>
    </row>
    <row r="1065" spans="1:21" x14ac:dyDescent="0.25">
      <c r="A1065" t="s">
        <v>112</v>
      </c>
      <c r="C1065" s="120">
        <v>45870</v>
      </c>
      <c r="D1065" t="s">
        <v>46</v>
      </c>
      <c r="E1065" t="s">
        <v>692</v>
      </c>
      <c r="F1065">
        <v>4</v>
      </c>
      <c r="G1065" t="s">
        <v>1794</v>
      </c>
      <c r="H1065">
        <v>1</v>
      </c>
      <c r="I1065" t="s">
        <v>1133</v>
      </c>
      <c r="L1065" t="s">
        <v>2890</v>
      </c>
      <c r="N1065" t="s">
        <v>4285</v>
      </c>
      <c r="O1065" t="s">
        <v>2887</v>
      </c>
      <c r="P1065" t="s">
        <v>45</v>
      </c>
      <c r="Q1065" t="s">
        <v>46</v>
      </c>
      <c r="R1065" t="s">
        <v>2823</v>
      </c>
      <c r="T1065" t="str">
        <f t="shared" si="16"/>
        <v>NC_04_03_5703p57.12</v>
      </c>
      <c r="U1065" s="77">
        <f>VLOOKUP(T1065,'3. Preventief onderhoud'!$K$7:$U$3003,2,FALSE)</f>
        <v>0</v>
      </c>
    </row>
    <row r="1066" spans="1:21" x14ac:dyDescent="0.25">
      <c r="A1066" t="s">
        <v>112</v>
      </c>
      <c r="C1066" s="120">
        <v>45870</v>
      </c>
      <c r="D1066" t="s">
        <v>46</v>
      </c>
      <c r="E1066" t="s">
        <v>692</v>
      </c>
      <c r="F1066">
        <v>4</v>
      </c>
      <c r="G1066" t="s">
        <v>1798</v>
      </c>
      <c r="H1066">
        <v>1</v>
      </c>
      <c r="I1066" t="s">
        <v>1133</v>
      </c>
      <c r="L1066" t="s">
        <v>2863</v>
      </c>
      <c r="N1066" t="s">
        <v>4286</v>
      </c>
      <c r="O1066" t="s">
        <v>2887</v>
      </c>
      <c r="P1066" t="s">
        <v>45</v>
      </c>
      <c r="Q1066" t="s">
        <v>46</v>
      </c>
      <c r="R1066" t="s">
        <v>2823</v>
      </c>
      <c r="T1066" t="str">
        <f t="shared" si="16"/>
        <v>NC_04_11_5701p57.12</v>
      </c>
      <c r="U1066" s="77">
        <f>VLOOKUP(T1066,'3. Preventief onderhoud'!$K$7:$U$3003,2,FALSE)</f>
        <v>0</v>
      </c>
    </row>
    <row r="1067" spans="1:21" x14ac:dyDescent="0.25">
      <c r="A1067" t="s">
        <v>106</v>
      </c>
      <c r="C1067" s="120">
        <v>45870</v>
      </c>
      <c r="D1067" t="s">
        <v>46</v>
      </c>
      <c r="E1067" t="s">
        <v>692</v>
      </c>
      <c r="F1067">
        <v>5</v>
      </c>
      <c r="G1067" t="s">
        <v>1809</v>
      </c>
      <c r="H1067">
        <v>1</v>
      </c>
      <c r="I1067" t="s">
        <v>1133</v>
      </c>
      <c r="L1067" t="s">
        <v>2890</v>
      </c>
      <c r="N1067" t="s">
        <v>3909</v>
      </c>
      <c r="O1067" t="s">
        <v>2887</v>
      </c>
      <c r="P1067" t="s">
        <v>45</v>
      </c>
      <c r="Q1067" t="s">
        <v>46</v>
      </c>
      <c r="R1067" t="s">
        <v>2823</v>
      </c>
      <c r="T1067" t="str">
        <f t="shared" si="16"/>
        <v>NC_05_01_5774p57.12</v>
      </c>
      <c r="U1067" s="77">
        <f>VLOOKUP(T1067,'3. Preventief onderhoud'!$K$7:$U$3003,2,FALSE)</f>
        <v>0</v>
      </c>
    </row>
    <row r="1068" spans="1:21" x14ac:dyDescent="0.25">
      <c r="A1068" t="s">
        <v>106</v>
      </c>
      <c r="C1068" s="120">
        <v>45870</v>
      </c>
      <c r="D1068" t="s">
        <v>46</v>
      </c>
      <c r="E1068" t="s">
        <v>692</v>
      </c>
      <c r="F1068">
        <v>5</v>
      </c>
      <c r="G1068" t="s">
        <v>1810</v>
      </c>
      <c r="H1068">
        <v>1</v>
      </c>
      <c r="I1068" t="s">
        <v>1133</v>
      </c>
      <c r="L1068" t="s">
        <v>2890</v>
      </c>
      <c r="N1068" t="s">
        <v>4287</v>
      </c>
      <c r="O1068" t="s">
        <v>2887</v>
      </c>
      <c r="P1068" t="s">
        <v>45</v>
      </c>
      <c r="Q1068" t="s">
        <v>46</v>
      </c>
      <c r="R1068" t="s">
        <v>2823</v>
      </c>
      <c r="T1068" t="str">
        <f t="shared" si="16"/>
        <v>NC_05_02_5772p57.12</v>
      </c>
      <c r="U1068" s="77">
        <f>VLOOKUP(T1068,'3. Preventief onderhoud'!$K$7:$U$3003,2,FALSE)</f>
        <v>0</v>
      </c>
    </row>
    <row r="1069" spans="1:21" x14ac:dyDescent="0.25">
      <c r="A1069" t="s">
        <v>106</v>
      </c>
      <c r="C1069" s="120">
        <v>45870</v>
      </c>
      <c r="D1069" t="s">
        <v>46</v>
      </c>
      <c r="E1069" t="s">
        <v>692</v>
      </c>
      <c r="F1069">
        <v>5</v>
      </c>
      <c r="G1069" t="s">
        <v>1812</v>
      </c>
      <c r="H1069">
        <v>1</v>
      </c>
      <c r="I1069" t="s">
        <v>1133</v>
      </c>
      <c r="L1069" t="s">
        <v>2890</v>
      </c>
      <c r="N1069" t="s">
        <v>4288</v>
      </c>
      <c r="O1069" t="s">
        <v>2887</v>
      </c>
      <c r="P1069" t="s">
        <v>45</v>
      </c>
      <c r="Q1069" t="s">
        <v>46</v>
      </c>
      <c r="R1069" t="s">
        <v>2823</v>
      </c>
      <c r="T1069" t="str">
        <f t="shared" si="16"/>
        <v>NC_05_05_5772p57.12</v>
      </c>
      <c r="U1069" s="77">
        <f>VLOOKUP(T1069,'3. Preventief onderhoud'!$K$7:$U$3003,2,FALSE)</f>
        <v>0</v>
      </c>
    </row>
    <row r="1070" spans="1:21" x14ac:dyDescent="0.25">
      <c r="A1070" t="s">
        <v>106</v>
      </c>
      <c r="C1070" s="120">
        <v>45870</v>
      </c>
      <c r="D1070" t="s">
        <v>46</v>
      </c>
      <c r="E1070" t="s">
        <v>692</v>
      </c>
      <c r="F1070">
        <v>5</v>
      </c>
      <c r="G1070" t="s">
        <v>1816</v>
      </c>
      <c r="H1070">
        <v>1</v>
      </c>
      <c r="I1070" t="s">
        <v>1133</v>
      </c>
      <c r="L1070" t="s">
        <v>2890</v>
      </c>
      <c r="N1070" t="s">
        <v>3909</v>
      </c>
      <c r="O1070" t="s">
        <v>2887</v>
      </c>
      <c r="P1070" t="s">
        <v>45</v>
      </c>
      <c r="Q1070" t="s">
        <v>46</v>
      </c>
      <c r="R1070" t="s">
        <v>2823</v>
      </c>
      <c r="T1070" t="str">
        <f t="shared" si="16"/>
        <v>NC_05_07_5774p57.12</v>
      </c>
      <c r="U1070" s="77">
        <f>VLOOKUP(T1070,'3. Preventief onderhoud'!$K$7:$U$3003,2,FALSE)</f>
        <v>0</v>
      </c>
    </row>
    <row r="1071" spans="1:21" x14ac:dyDescent="0.25">
      <c r="A1071" t="s">
        <v>106</v>
      </c>
      <c r="C1071" s="120">
        <v>45870</v>
      </c>
      <c r="D1071" t="s">
        <v>46</v>
      </c>
      <c r="E1071" t="s">
        <v>692</v>
      </c>
      <c r="F1071">
        <v>5</v>
      </c>
      <c r="G1071" t="s">
        <v>1817</v>
      </c>
      <c r="H1071">
        <v>1</v>
      </c>
      <c r="I1071" t="s">
        <v>1133</v>
      </c>
      <c r="L1071" t="s">
        <v>2890</v>
      </c>
      <c r="N1071" t="s">
        <v>3910</v>
      </c>
      <c r="O1071" t="s">
        <v>2887</v>
      </c>
      <c r="P1071" t="s">
        <v>45</v>
      </c>
      <c r="Q1071" t="s">
        <v>46</v>
      </c>
      <c r="R1071" t="s">
        <v>2823</v>
      </c>
      <c r="T1071" t="str">
        <f t="shared" si="16"/>
        <v>NC_05_07_5775p57.12</v>
      </c>
      <c r="U1071" s="77">
        <f>VLOOKUP(T1071,'3. Preventief onderhoud'!$K$7:$U$3003,2,FALSE)</f>
        <v>0</v>
      </c>
    </row>
    <row r="1072" spans="1:21" x14ac:dyDescent="0.25">
      <c r="C1072" s="120">
        <v>45870</v>
      </c>
      <c r="D1072" t="s">
        <v>46</v>
      </c>
      <c r="E1072" t="s">
        <v>692</v>
      </c>
      <c r="F1072">
        <v>5</v>
      </c>
      <c r="G1072" t="s">
        <v>1818</v>
      </c>
      <c r="H1072">
        <v>1</v>
      </c>
      <c r="I1072" t="s">
        <v>1133</v>
      </c>
      <c r="L1072" t="s">
        <v>2890</v>
      </c>
      <c r="N1072" t="s">
        <v>3910</v>
      </c>
      <c r="O1072" t="s">
        <v>2887</v>
      </c>
      <c r="P1072" t="s">
        <v>45</v>
      </c>
      <c r="Q1072" t="s">
        <v>46</v>
      </c>
      <c r="R1072" t="s">
        <v>2823</v>
      </c>
      <c r="T1072" t="str">
        <f t="shared" si="16"/>
        <v>NC_05_07_5776p57.12</v>
      </c>
      <c r="U1072" s="77">
        <f>VLOOKUP(T1072,'3. Preventief onderhoud'!$K$7:$U$3003,2,FALSE)</f>
        <v>0</v>
      </c>
    </row>
    <row r="1073" spans="1:21" x14ac:dyDescent="0.25">
      <c r="A1073" t="s">
        <v>106</v>
      </c>
      <c r="C1073" s="120">
        <v>45870</v>
      </c>
      <c r="D1073" t="s">
        <v>46</v>
      </c>
      <c r="E1073" t="s">
        <v>692</v>
      </c>
      <c r="F1073">
        <v>5</v>
      </c>
      <c r="G1073" t="s">
        <v>1819</v>
      </c>
      <c r="H1073">
        <v>1</v>
      </c>
      <c r="I1073" t="s">
        <v>1133</v>
      </c>
      <c r="L1073" t="s">
        <v>2890</v>
      </c>
      <c r="N1073" t="s">
        <v>3911</v>
      </c>
      <c r="O1073" t="s">
        <v>2887</v>
      </c>
      <c r="P1073" t="s">
        <v>45</v>
      </c>
      <c r="Q1073" t="s">
        <v>46</v>
      </c>
      <c r="R1073" t="s">
        <v>2823</v>
      </c>
      <c r="T1073" t="str">
        <f t="shared" si="16"/>
        <v>NC_05_07_5777p57.12</v>
      </c>
      <c r="U1073" s="77">
        <f>VLOOKUP(T1073,'3. Preventief onderhoud'!$K$7:$U$3003,2,FALSE)</f>
        <v>0</v>
      </c>
    </row>
    <row r="1074" spans="1:21" x14ac:dyDescent="0.25">
      <c r="A1074" t="s">
        <v>106</v>
      </c>
      <c r="C1074" s="120">
        <v>45870</v>
      </c>
      <c r="D1074" t="s">
        <v>46</v>
      </c>
      <c r="E1074" t="s">
        <v>692</v>
      </c>
      <c r="F1074">
        <v>5</v>
      </c>
      <c r="G1074" t="s">
        <v>1820</v>
      </c>
      <c r="H1074">
        <v>1</v>
      </c>
      <c r="I1074" t="s">
        <v>1133</v>
      </c>
      <c r="L1074" t="s">
        <v>2890</v>
      </c>
      <c r="N1074" t="s">
        <v>4289</v>
      </c>
      <c r="O1074" t="s">
        <v>2887</v>
      </c>
      <c r="P1074" t="s">
        <v>45</v>
      </c>
      <c r="Q1074" t="s">
        <v>46</v>
      </c>
      <c r="R1074" t="s">
        <v>2823</v>
      </c>
      <c r="T1074" t="str">
        <f t="shared" si="16"/>
        <v>NC_05_10_5772p57.12</v>
      </c>
      <c r="U1074" s="77">
        <f>VLOOKUP(T1074,'3. Preventief onderhoud'!$K$7:$U$3003,2,FALSE)</f>
        <v>0</v>
      </c>
    </row>
    <row r="1075" spans="1:21" x14ac:dyDescent="0.25">
      <c r="A1075" t="s">
        <v>106</v>
      </c>
      <c r="C1075" s="120">
        <v>45870</v>
      </c>
      <c r="D1075" t="s">
        <v>46</v>
      </c>
      <c r="E1075" t="s">
        <v>692</v>
      </c>
      <c r="F1075">
        <v>5</v>
      </c>
      <c r="G1075" t="s">
        <v>1821</v>
      </c>
      <c r="H1075">
        <v>1</v>
      </c>
      <c r="I1075" t="s">
        <v>1133</v>
      </c>
      <c r="L1075" t="s">
        <v>2890</v>
      </c>
      <c r="N1075" t="s">
        <v>4290</v>
      </c>
      <c r="O1075" t="s">
        <v>2887</v>
      </c>
      <c r="P1075" t="s">
        <v>45</v>
      </c>
      <c r="Q1075" t="s">
        <v>46</v>
      </c>
      <c r="R1075" t="s">
        <v>2823</v>
      </c>
      <c r="T1075" t="str">
        <f t="shared" si="16"/>
        <v>NC_05_10_5773p57.12</v>
      </c>
      <c r="U1075" s="77">
        <f>VLOOKUP(T1075,'3. Preventief onderhoud'!$K$7:$U$3003,2,FALSE)</f>
        <v>0</v>
      </c>
    </row>
    <row r="1076" spans="1:21" x14ac:dyDescent="0.25">
      <c r="A1076" t="s">
        <v>106</v>
      </c>
      <c r="C1076" s="120">
        <v>45870</v>
      </c>
      <c r="D1076" t="s">
        <v>46</v>
      </c>
      <c r="E1076" t="s">
        <v>692</v>
      </c>
      <c r="F1076">
        <v>5</v>
      </c>
      <c r="G1076" t="s">
        <v>1823</v>
      </c>
      <c r="H1076">
        <v>1</v>
      </c>
      <c r="I1076" t="s">
        <v>1133</v>
      </c>
      <c r="L1076" t="s">
        <v>2890</v>
      </c>
      <c r="N1076" t="s">
        <v>3912</v>
      </c>
      <c r="O1076" t="s">
        <v>2887</v>
      </c>
      <c r="P1076" t="s">
        <v>45</v>
      </c>
      <c r="Q1076" t="s">
        <v>46</v>
      </c>
      <c r="R1076" t="s">
        <v>2823</v>
      </c>
      <c r="T1076" t="str">
        <f t="shared" si="16"/>
        <v>NC_05_15_5776p57.12</v>
      </c>
      <c r="U1076" s="77">
        <f>VLOOKUP(T1076,'3. Preventief onderhoud'!$K$7:$U$3003,2,FALSE)</f>
        <v>0</v>
      </c>
    </row>
    <row r="1077" spans="1:21" x14ac:dyDescent="0.25">
      <c r="A1077" t="s">
        <v>106</v>
      </c>
      <c r="C1077" s="120">
        <v>45870</v>
      </c>
      <c r="D1077" t="s">
        <v>46</v>
      </c>
      <c r="E1077" t="s">
        <v>692</v>
      </c>
      <c r="F1077">
        <v>5</v>
      </c>
      <c r="G1077" t="s">
        <v>1824</v>
      </c>
      <c r="H1077">
        <v>1</v>
      </c>
      <c r="I1077" t="s">
        <v>1133</v>
      </c>
      <c r="L1077" t="s">
        <v>2890</v>
      </c>
      <c r="N1077" t="s">
        <v>4291</v>
      </c>
      <c r="O1077" t="s">
        <v>2887</v>
      </c>
      <c r="P1077" t="s">
        <v>45</v>
      </c>
      <c r="Q1077" t="s">
        <v>46</v>
      </c>
      <c r="R1077" t="s">
        <v>2823</v>
      </c>
      <c r="T1077" t="str">
        <f t="shared" si="16"/>
        <v>NC_05_18_5775p57.12</v>
      </c>
      <c r="U1077" s="77">
        <f>VLOOKUP(T1077,'3. Preventief onderhoud'!$K$7:$U$3003,2,FALSE)</f>
        <v>0</v>
      </c>
    </row>
    <row r="1078" spans="1:21" x14ac:dyDescent="0.25">
      <c r="A1078" t="s">
        <v>106</v>
      </c>
      <c r="C1078" s="120">
        <v>45870</v>
      </c>
      <c r="D1078" t="s">
        <v>46</v>
      </c>
      <c r="E1078" t="s">
        <v>692</v>
      </c>
      <c r="F1078">
        <v>5</v>
      </c>
      <c r="G1078" t="s">
        <v>1827</v>
      </c>
      <c r="H1078">
        <v>1</v>
      </c>
      <c r="I1078" t="s">
        <v>1133</v>
      </c>
      <c r="L1078" t="s">
        <v>2890</v>
      </c>
      <c r="N1078" t="s">
        <v>4292</v>
      </c>
      <c r="O1078" t="s">
        <v>2887</v>
      </c>
      <c r="P1078" t="s">
        <v>45</v>
      </c>
      <c r="Q1078" t="s">
        <v>46</v>
      </c>
      <c r="R1078" t="s">
        <v>2823</v>
      </c>
      <c r="T1078" t="str">
        <f t="shared" si="16"/>
        <v>NC_05_22_5774p57.12</v>
      </c>
      <c r="U1078" s="77">
        <f>VLOOKUP(T1078,'3. Preventief onderhoud'!$K$7:$U$3003,2,FALSE)</f>
        <v>0</v>
      </c>
    </row>
    <row r="1079" spans="1:21" x14ac:dyDescent="0.25">
      <c r="A1079" t="s">
        <v>106</v>
      </c>
      <c r="C1079" s="120">
        <v>45870</v>
      </c>
      <c r="D1079" t="s">
        <v>46</v>
      </c>
      <c r="E1079" t="s">
        <v>692</v>
      </c>
      <c r="F1079">
        <v>5</v>
      </c>
      <c r="G1079" t="s">
        <v>1828</v>
      </c>
      <c r="H1079">
        <v>1</v>
      </c>
      <c r="I1079" t="s">
        <v>1133</v>
      </c>
      <c r="L1079" t="s">
        <v>2890</v>
      </c>
      <c r="N1079" t="s">
        <v>4292</v>
      </c>
      <c r="O1079" t="s">
        <v>2887</v>
      </c>
      <c r="P1079" t="s">
        <v>45</v>
      </c>
      <c r="Q1079" t="s">
        <v>46</v>
      </c>
      <c r="R1079" t="s">
        <v>2823</v>
      </c>
      <c r="T1079" t="str">
        <f t="shared" si="16"/>
        <v>NC_05_22_5775p57.12</v>
      </c>
      <c r="U1079" s="77">
        <f>VLOOKUP(T1079,'3. Preventief onderhoud'!$K$7:$U$3003,2,FALSE)</f>
        <v>0</v>
      </c>
    </row>
    <row r="1080" spans="1:21" x14ac:dyDescent="0.25">
      <c r="A1080" t="s">
        <v>106</v>
      </c>
      <c r="B1080" t="s">
        <v>46</v>
      </c>
      <c r="C1080" s="120">
        <v>45870</v>
      </c>
      <c r="D1080" t="s">
        <v>46</v>
      </c>
      <c r="E1080" t="s">
        <v>692</v>
      </c>
      <c r="F1080">
        <v>5</v>
      </c>
      <c r="G1080" t="s">
        <v>1829</v>
      </c>
      <c r="H1080">
        <v>1</v>
      </c>
      <c r="I1080" t="s">
        <v>1133</v>
      </c>
      <c r="L1080" t="s">
        <v>2890</v>
      </c>
      <c r="N1080" t="s">
        <v>4293</v>
      </c>
      <c r="O1080" t="s">
        <v>2887</v>
      </c>
      <c r="P1080" t="s">
        <v>45</v>
      </c>
      <c r="Q1080" t="s">
        <v>46</v>
      </c>
      <c r="R1080" t="s">
        <v>2823</v>
      </c>
      <c r="T1080" t="str">
        <f t="shared" si="16"/>
        <v>NC_05_25_5702p57.12</v>
      </c>
      <c r="U1080" s="77">
        <f>VLOOKUP(T1080,'3. Preventief onderhoud'!$K$7:$U$3003,2,FALSE)</f>
        <v>0</v>
      </c>
    </row>
    <row r="1081" spans="1:21" x14ac:dyDescent="0.25">
      <c r="A1081" t="s">
        <v>106</v>
      </c>
      <c r="B1081" t="s">
        <v>46</v>
      </c>
      <c r="C1081" s="120">
        <v>45870</v>
      </c>
      <c r="D1081" t="s">
        <v>46</v>
      </c>
      <c r="E1081" t="s">
        <v>692</v>
      </c>
      <c r="F1081">
        <v>5</v>
      </c>
      <c r="G1081" t="s">
        <v>1830</v>
      </c>
      <c r="H1081">
        <v>1</v>
      </c>
      <c r="I1081" t="s">
        <v>1133</v>
      </c>
      <c r="L1081" t="s">
        <v>2890</v>
      </c>
      <c r="N1081" t="s">
        <v>4294</v>
      </c>
      <c r="O1081" t="s">
        <v>2887</v>
      </c>
      <c r="P1081" t="s">
        <v>45</v>
      </c>
      <c r="Q1081" t="s">
        <v>46</v>
      </c>
      <c r="R1081" t="s">
        <v>2823</v>
      </c>
      <c r="T1081" t="str">
        <f t="shared" si="16"/>
        <v>NC_05_28_5701p57.12</v>
      </c>
      <c r="U1081" s="77">
        <f>VLOOKUP(T1081,'3. Preventief onderhoud'!$K$7:$U$3003,2,FALSE)</f>
        <v>0</v>
      </c>
    </row>
    <row r="1082" spans="1:21" x14ac:dyDescent="0.25">
      <c r="A1082" t="s">
        <v>106</v>
      </c>
      <c r="B1082" t="s">
        <v>46</v>
      </c>
      <c r="C1082" s="120">
        <v>45870</v>
      </c>
      <c r="D1082" t="s">
        <v>46</v>
      </c>
      <c r="E1082" t="s">
        <v>692</v>
      </c>
      <c r="F1082">
        <v>5</v>
      </c>
      <c r="G1082" t="s">
        <v>1831</v>
      </c>
      <c r="H1082">
        <v>1</v>
      </c>
      <c r="I1082" t="s">
        <v>1133</v>
      </c>
      <c r="L1082" t="s">
        <v>2890</v>
      </c>
      <c r="N1082" t="s">
        <v>4295</v>
      </c>
      <c r="O1082" t="s">
        <v>2887</v>
      </c>
      <c r="P1082" t="s">
        <v>45</v>
      </c>
      <c r="Q1082" t="s">
        <v>46</v>
      </c>
      <c r="R1082" t="s">
        <v>2823</v>
      </c>
      <c r="T1082" t="str">
        <f t="shared" si="16"/>
        <v>NC_05_28_5706p57.12</v>
      </c>
      <c r="U1082" s="77">
        <f>VLOOKUP(T1082,'3. Preventief onderhoud'!$K$7:$U$3003,2,FALSE)</f>
        <v>0</v>
      </c>
    </row>
    <row r="1083" spans="1:21" x14ac:dyDescent="0.25">
      <c r="A1083" t="s">
        <v>106</v>
      </c>
      <c r="B1083" t="s">
        <v>46</v>
      </c>
      <c r="C1083" s="120">
        <v>45870</v>
      </c>
      <c r="D1083" t="s">
        <v>46</v>
      </c>
      <c r="E1083" t="s">
        <v>692</v>
      </c>
      <c r="F1083">
        <v>5</v>
      </c>
      <c r="G1083" t="s">
        <v>1832</v>
      </c>
      <c r="H1083">
        <v>1</v>
      </c>
      <c r="I1083" t="s">
        <v>1133</v>
      </c>
      <c r="L1083" t="s">
        <v>2890</v>
      </c>
      <c r="N1083" t="s">
        <v>4296</v>
      </c>
      <c r="O1083" t="s">
        <v>2887</v>
      </c>
      <c r="P1083" t="s">
        <v>45</v>
      </c>
      <c r="Q1083" t="s">
        <v>46</v>
      </c>
      <c r="R1083" t="s">
        <v>2823</v>
      </c>
      <c r="T1083" t="str">
        <f t="shared" si="16"/>
        <v>NC_05_28_5707p57.12</v>
      </c>
      <c r="U1083" s="77">
        <f>VLOOKUP(T1083,'3. Preventief onderhoud'!$K$7:$U$3003,2,FALSE)</f>
        <v>0</v>
      </c>
    </row>
    <row r="1084" spans="1:21" x14ac:dyDescent="0.25">
      <c r="A1084" t="s">
        <v>106</v>
      </c>
      <c r="B1084" t="s">
        <v>46</v>
      </c>
      <c r="C1084" s="120">
        <v>45870</v>
      </c>
      <c r="D1084" t="s">
        <v>46</v>
      </c>
      <c r="E1084" t="s">
        <v>692</v>
      </c>
      <c r="F1084">
        <v>5</v>
      </c>
      <c r="G1084" t="s">
        <v>1833</v>
      </c>
      <c r="H1084">
        <v>1</v>
      </c>
      <c r="I1084" t="s">
        <v>1133</v>
      </c>
      <c r="L1084" t="s">
        <v>2890</v>
      </c>
      <c r="N1084" t="s">
        <v>4297</v>
      </c>
      <c r="O1084" t="s">
        <v>2887</v>
      </c>
      <c r="P1084" t="s">
        <v>45</v>
      </c>
      <c r="Q1084" t="s">
        <v>46</v>
      </c>
      <c r="R1084" t="s">
        <v>2823</v>
      </c>
      <c r="T1084" t="str">
        <f t="shared" si="16"/>
        <v>NC_05_37_5702p57.12</v>
      </c>
      <c r="U1084" s="77">
        <f>VLOOKUP(T1084,'3. Preventief onderhoud'!$K$7:$U$3003,2,FALSE)</f>
        <v>0</v>
      </c>
    </row>
    <row r="1085" spans="1:21" x14ac:dyDescent="0.25">
      <c r="A1085" t="s">
        <v>106</v>
      </c>
      <c r="B1085" t="s">
        <v>46</v>
      </c>
      <c r="C1085" s="120">
        <v>45870</v>
      </c>
      <c r="D1085" t="s">
        <v>46</v>
      </c>
      <c r="E1085" t="s">
        <v>692</v>
      </c>
      <c r="F1085">
        <v>5</v>
      </c>
      <c r="G1085" t="s">
        <v>1834</v>
      </c>
      <c r="H1085">
        <v>1</v>
      </c>
      <c r="I1085" t="s">
        <v>1133</v>
      </c>
      <c r="L1085" t="s">
        <v>2890</v>
      </c>
      <c r="N1085" t="s">
        <v>4298</v>
      </c>
      <c r="O1085" t="s">
        <v>2887</v>
      </c>
      <c r="P1085" t="s">
        <v>45</v>
      </c>
      <c r="Q1085" t="s">
        <v>46</v>
      </c>
      <c r="R1085" t="s">
        <v>2823</v>
      </c>
      <c r="T1085" t="str">
        <f t="shared" si="16"/>
        <v>NC_05_40_5705p57.12</v>
      </c>
      <c r="U1085" s="77">
        <f>VLOOKUP(T1085,'3. Preventief onderhoud'!$K$7:$U$3003,2,FALSE)</f>
        <v>0</v>
      </c>
    </row>
    <row r="1086" spans="1:21" x14ac:dyDescent="0.25">
      <c r="C1086" s="120">
        <v>45870</v>
      </c>
      <c r="D1086" t="s">
        <v>46</v>
      </c>
      <c r="E1086" t="s">
        <v>692</v>
      </c>
      <c r="F1086">
        <v>5</v>
      </c>
      <c r="G1086" t="s">
        <v>1835</v>
      </c>
      <c r="H1086">
        <v>1</v>
      </c>
      <c r="I1086" t="s">
        <v>1133</v>
      </c>
      <c r="L1086" t="s">
        <v>2890</v>
      </c>
      <c r="N1086" t="s">
        <v>4298</v>
      </c>
      <c r="O1086" t="s">
        <v>2887</v>
      </c>
      <c r="P1086" t="s">
        <v>45</v>
      </c>
      <c r="Q1086" t="s">
        <v>46</v>
      </c>
      <c r="R1086" t="s">
        <v>2823</v>
      </c>
      <c r="T1086" t="str">
        <f t="shared" si="16"/>
        <v>NC_05_40_5706p57.12</v>
      </c>
      <c r="U1086" s="77">
        <f>VLOOKUP(T1086,'3. Preventief onderhoud'!$K$7:$U$3003,2,FALSE)</f>
        <v>0</v>
      </c>
    </row>
    <row r="1087" spans="1:21" x14ac:dyDescent="0.25">
      <c r="C1087" s="120">
        <v>45870</v>
      </c>
      <c r="D1087" t="s">
        <v>46</v>
      </c>
      <c r="E1087" t="s">
        <v>692</v>
      </c>
      <c r="F1087">
        <v>5</v>
      </c>
      <c r="G1087" t="s">
        <v>1836</v>
      </c>
      <c r="H1087">
        <v>1</v>
      </c>
      <c r="I1087" t="s">
        <v>1133</v>
      </c>
      <c r="L1087" t="s">
        <v>2890</v>
      </c>
      <c r="N1087" t="s">
        <v>4298</v>
      </c>
      <c r="O1087" t="s">
        <v>2887</v>
      </c>
      <c r="P1087" t="s">
        <v>45</v>
      </c>
      <c r="Q1087" t="s">
        <v>46</v>
      </c>
      <c r="R1087" t="s">
        <v>2823</v>
      </c>
      <c r="T1087" t="str">
        <f t="shared" si="16"/>
        <v>NC_05_40_5707p57.12</v>
      </c>
      <c r="U1087" s="77">
        <f>VLOOKUP(T1087,'3. Preventief onderhoud'!$K$7:$U$3003,2,FALSE)</f>
        <v>0</v>
      </c>
    </row>
    <row r="1088" spans="1:21" x14ac:dyDescent="0.25">
      <c r="A1088" t="s">
        <v>106</v>
      </c>
      <c r="B1088" t="s">
        <v>46</v>
      </c>
      <c r="C1088" s="120">
        <v>45870</v>
      </c>
      <c r="D1088" t="s">
        <v>46</v>
      </c>
      <c r="E1088" t="s">
        <v>692</v>
      </c>
      <c r="F1088">
        <v>5</v>
      </c>
      <c r="G1088" t="s">
        <v>1837</v>
      </c>
      <c r="H1088">
        <v>1</v>
      </c>
      <c r="I1088" t="s">
        <v>1133</v>
      </c>
      <c r="L1088" t="s">
        <v>2890</v>
      </c>
      <c r="N1088" t="s">
        <v>4299</v>
      </c>
      <c r="O1088" t="s">
        <v>2887</v>
      </c>
      <c r="P1088" t="s">
        <v>45</v>
      </c>
      <c r="Q1088" t="s">
        <v>46</v>
      </c>
      <c r="R1088" t="s">
        <v>2823</v>
      </c>
      <c r="T1088" t="str">
        <f t="shared" si="16"/>
        <v>NC_05_49_5702p57.12</v>
      </c>
      <c r="U1088" s="77">
        <f>VLOOKUP(T1088,'3. Preventief onderhoud'!$K$7:$U$3003,2,FALSE)</f>
        <v>0</v>
      </c>
    </row>
    <row r="1089" spans="1:21" x14ac:dyDescent="0.25">
      <c r="A1089" t="s">
        <v>106</v>
      </c>
      <c r="B1089" t="s">
        <v>46</v>
      </c>
      <c r="C1089" s="120">
        <v>45870</v>
      </c>
      <c r="D1089" t="s">
        <v>46</v>
      </c>
      <c r="E1089" t="s">
        <v>692</v>
      </c>
      <c r="F1089">
        <v>5</v>
      </c>
      <c r="G1089" t="s">
        <v>1838</v>
      </c>
      <c r="H1089">
        <v>1</v>
      </c>
      <c r="I1089" t="s">
        <v>1133</v>
      </c>
      <c r="L1089" t="s">
        <v>2890</v>
      </c>
      <c r="N1089" t="s">
        <v>4300</v>
      </c>
      <c r="O1089" t="s">
        <v>2887</v>
      </c>
      <c r="P1089" t="s">
        <v>45</v>
      </c>
      <c r="Q1089" t="s">
        <v>46</v>
      </c>
      <c r="R1089" t="s">
        <v>2823</v>
      </c>
      <c r="T1089" t="str">
        <f t="shared" si="16"/>
        <v>NC_05_53_5701p57.12</v>
      </c>
      <c r="U1089" s="77">
        <f>VLOOKUP(T1089,'3. Preventief onderhoud'!$K$7:$U$3003,2,FALSE)</f>
        <v>0</v>
      </c>
    </row>
    <row r="1090" spans="1:21" x14ac:dyDescent="0.25">
      <c r="A1090" t="s">
        <v>106</v>
      </c>
      <c r="B1090" t="s">
        <v>46</v>
      </c>
      <c r="C1090" s="120">
        <v>45870</v>
      </c>
      <c r="D1090" t="s">
        <v>46</v>
      </c>
      <c r="E1090" t="s">
        <v>692</v>
      </c>
      <c r="F1090">
        <v>5</v>
      </c>
      <c r="G1090" t="s">
        <v>1839</v>
      </c>
      <c r="H1090">
        <v>1</v>
      </c>
      <c r="I1090" t="s">
        <v>1133</v>
      </c>
      <c r="L1090" t="s">
        <v>2890</v>
      </c>
      <c r="N1090" t="s">
        <v>4300</v>
      </c>
      <c r="O1090" t="s">
        <v>2887</v>
      </c>
      <c r="P1090" t="s">
        <v>45</v>
      </c>
      <c r="Q1090" t="s">
        <v>46</v>
      </c>
      <c r="R1090" t="s">
        <v>2823</v>
      </c>
      <c r="T1090" t="str">
        <f t="shared" si="16"/>
        <v>NC_05_53_5702p57.12</v>
      </c>
      <c r="U1090" s="77">
        <f>VLOOKUP(T1090,'3. Preventief onderhoud'!$K$7:$U$3003,2,FALSE)</f>
        <v>0</v>
      </c>
    </row>
    <row r="1091" spans="1:21" x14ac:dyDescent="0.25">
      <c r="A1091" t="s">
        <v>106</v>
      </c>
      <c r="B1091" t="s">
        <v>46</v>
      </c>
      <c r="C1091" s="120">
        <v>45870</v>
      </c>
      <c r="D1091" t="s">
        <v>46</v>
      </c>
      <c r="E1091" t="s">
        <v>692</v>
      </c>
      <c r="F1091">
        <v>5</v>
      </c>
      <c r="G1091" t="s">
        <v>1840</v>
      </c>
      <c r="H1091">
        <v>1</v>
      </c>
      <c r="I1091" t="s">
        <v>1133</v>
      </c>
      <c r="L1091" t="s">
        <v>2890</v>
      </c>
      <c r="O1091" t="s">
        <v>2887</v>
      </c>
      <c r="P1091" t="s">
        <v>45</v>
      </c>
      <c r="Q1091" t="s">
        <v>46</v>
      </c>
      <c r="R1091" t="s">
        <v>2823</v>
      </c>
      <c r="T1091" t="str">
        <f t="shared" si="16"/>
        <v>NC_05_53_5705p57.12</v>
      </c>
      <c r="U1091" s="77">
        <f>VLOOKUP(T1091,'3. Preventief onderhoud'!$K$7:$U$3003,2,FALSE)</f>
        <v>0</v>
      </c>
    </row>
    <row r="1092" spans="1:21" x14ac:dyDescent="0.25">
      <c r="A1092" t="s">
        <v>86</v>
      </c>
      <c r="B1092" t="s">
        <v>46</v>
      </c>
      <c r="C1092" s="120">
        <v>45870</v>
      </c>
      <c r="D1092" t="s">
        <v>46</v>
      </c>
      <c r="E1092" t="s">
        <v>692</v>
      </c>
      <c r="F1092">
        <v>6</v>
      </c>
      <c r="G1092" t="s">
        <v>1841</v>
      </c>
      <c r="H1092">
        <v>1</v>
      </c>
      <c r="I1092" t="s">
        <v>1133</v>
      </c>
      <c r="L1092" t="s">
        <v>2890</v>
      </c>
      <c r="N1092" t="s">
        <v>4301</v>
      </c>
      <c r="O1092" t="s">
        <v>2887</v>
      </c>
      <c r="P1092" t="s">
        <v>45</v>
      </c>
      <c r="Q1092" t="s">
        <v>46</v>
      </c>
      <c r="R1092" t="s">
        <v>2823</v>
      </c>
      <c r="T1092" t="str">
        <f t="shared" si="16"/>
        <v>NC_06_21_5705p57.12</v>
      </c>
      <c r="U1092" s="77">
        <f>VLOOKUP(T1092,'3. Preventief onderhoud'!$K$7:$U$3003,2,FALSE)</f>
        <v>0</v>
      </c>
    </row>
    <row r="1093" spans="1:21" x14ac:dyDescent="0.25">
      <c r="A1093" t="s">
        <v>86</v>
      </c>
      <c r="B1093" t="s">
        <v>46</v>
      </c>
      <c r="C1093" s="120">
        <v>45870</v>
      </c>
      <c r="D1093" t="s">
        <v>46</v>
      </c>
      <c r="E1093" t="s">
        <v>692</v>
      </c>
      <c r="F1093">
        <v>6</v>
      </c>
      <c r="G1093" t="s">
        <v>1842</v>
      </c>
      <c r="H1093">
        <v>1</v>
      </c>
      <c r="I1093" t="s">
        <v>1133</v>
      </c>
      <c r="L1093" t="s">
        <v>2890</v>
      </c>
      <c r="N1093" t="s">
        <v>4302</v>
      </c>
      <c r="O1093" t="s">
        <v>2887</v>
      </c>
      <c r="P1093" t="s">
        <v>45</v>
      </c>
      <c r="Q1093" t="s">
        <v>46</v>
      </c>
      <c r="R1093" t="s">
        <v>2823</v>
      </c>
      <c r="T1093" t="str">
        <f t="shared" si="16"/>
        <v>NC_06_36_5701p57.12</v>
      </c>
      <c r="U1093" s="77">
        <f>VLOOKUP(T1093,'3. Preventief onderhoud'!$K$7:$U$3003,2,FALSE)</f>
        <v>0</v>
      </c>
    </row>
    <row r="1094" spans="1:21" x14ac:dyDescent="0.25">
      <c r="A1094" t="s">
        <v>86</v>
      </c>
      <c r="B1094" t="s">
        <v>4303</v>
      </c>
      <c r="C1094" s="120">
        <v>45870</v>
      </c>
      <c r="D1094" t="s">
        <v>46</v>
      </c>
      <c r="E1094" t="s">
        <v>692</v>
      </c>
      <c r="F1094">
        <v>6</v>
      </c>
      <c r="G1094" t="s">
        <v>1843</v>
      </c>
      <c r="H1094">
        <v>1</v>
      </c>
      <c r="I1094" t="s">
        <v>1133</v>
      </c>
      <c r="L1094" t="s">
        <v>2890</v>
      </c>
      <c r="N1094" t="s">
        <v>4304</v>
      </c>
      <c r="O1094" t="s">
        <v>2887</v>
      </c>
      <c r="P1094" t="s">
        <v>45</v>
      </c>
      <c r="Q1094" t="s">
        <v>46</v>
      </c>
      <c r="R1094" t="s">
        <v>2823</v>
      </c>
      <c r="T1094" t="str">
        <f t="shared" ref="T1094:T1157" si="17">CONCATENATE(G1094,P1094)</f>
        <v>NC_06_50_5702p57.12</v>
      </c>
      <c r="U1094" s="77">
        <f>VLOOKUP(T1094,'3. Preventief onderhoud'!$K$7:$U$3003,2,FALSE)</f>
        <v>0</v>
      </c>
    </row>
    <row r="1095" spans="1:21" x14ac:dyDescent="0.25">
      <c r="A1095" t="s">
        <v>86</v>
      </c>
      <c r="B1095" t="s">
        <v>4303</v>
      </c>
      <c r="C1095" s="120">
        <v>45870</v>
      </c>
      <c r="D1095" t="s">
        <v>46</v>
      </c>
      <c r="E1095" t="s">
        <v>692</v>
      </c>
      <c r="F1095">
        <v>6</v>
      </c>
      <c r="G1095" t="s">
        <v>1844</v>
      </c>
      <c r="H1095">
        <v>1</v>
      </c>
      <c r="I1095" t="s">
        <v>1133</v>
      </c>
      <c r="L1095" t="s">
        <v>2890</v>
      </c>
      <c r="N1095" t="s">
        <v>4304</v>
      </c>
      <c r="O1095" t="s">
        <v>2887</v>
      </c>
      <c r="P1095" t="s">
        <v>45</v>
      </c>
      <c r="Q1095" t="s">
        <v>46</v>
      </c>
      <c r="R1095" t="s">
        <v>2823</v>
      </c>
      <c r="T1095" t="str">
        <f t="shared" si="17"/>
        <v>NC_06_50_5703p57.12</v>
      </c>
      <c r="U1095" s="77">
        <f>VLOOKUP(T1095,'3. Preventief onderhoud'!$K$7:$U$3003,2,FALSE)</f>
        <v>0</v>
      </c>
    </row>
    <row r="1096" spans="1:21" x14ac:dyDescent="0.25">
      <c r="A1096" t="s">
        <v>86</v>
      </c>
      <c r="B1096" t="s">
        <v>4303</v>
      </c>
      <c r="C1096" s="120">
        <v>45870</v>
      </c>
      <c r="D1096" t="s">
        <v>46</v>
      </c>
      <c r="E1096" t="s">
        <v>692</v>
      </c>
      <c r="F1096">
        <v>6</v>
      </c>
      <c r="G1096" t="s">
        <v>1845</v>
      </c>
      <c r="H1096">
        <v>1</v>
      </c>
      <c r="I1096" t="s">
        <v>1133</v>
      </c>
      <c r="L1096" t="s">
        <v>2890</v>
      </c>
      <c r="N1096" t="s">
        <v>4304</v>
      </c>
      <c r="O1096" t="s">
        <v>2887</v>
      </c>
      <c r="P1096" t="s">
        <v>45</v>
      </c>
      <c r="Q1096" t="s">
        <v>46</v>
      </c>
      <c r="R1096" t="s">
        <v>2823</v>
      </c>
      <c r="T1096" t="str">
        <f t="shared" si="17"/>
        <v>NC_06_50_5704p57.12</v>
      </c>
      <c r="U1096" s="77">
        <f>VLOOKUP(T1096,'3. Preventief onderhoud'!$K$7:$U$3003,2,FALSE)</f>
        <v>0</v>
      </c>
    </row>
    <row r="1097" spans="1:21" x14ac:dyDescent="0.25">
      <c r="A1097" t="s">
        <v>112</v>
      </c>
      <c r="C1097" s="120">
        <v>45870</v>
      </c>
      <c r="D1097" t="s">
        <v>46</v>
      </c>
      <c r="E1097" t="s">
        <v>692</v>
      </c>
      <c r="F1097">
        <v>7</v>
      </c>
      <c r="G1097" t="s">
        <v>1846</v>
      </c>
      <c r="H1097">
        <v>1</v>
      </c>
      <c r="I1097" t="s">
        <v>1133</v>
      </c>
      <c r="L1097" t="s">
        <v>2890</v>
      </c>
      <c r="N1097" t="s">
        <v>4305</v>
      </c>
      <c r="O1097" t="s">
        <v>2887</v>
      </c>
      <c r="P1097" t="s">
        <v>45</v>
      </c>
      <c r="Q1097" t="s">
        <v>46</v>
      </c>
      <c r="R1097" t="s">
        <v>2823</v>
      </c>
      <c r="T1097" t="str">
        <f t="shared" si="17"/>
        <v>NC_07_17_5771p57.12</v>
      </c>
      <c r="U1097" s="77">
        <f>VLOOKUP(T1097,'3. Preventief onderhoud'!$K$7:$U$3003,2,FALSE)</f>
        <v>0</v>
      </c>
    </row>
    <row r="1098" spans="1:21" x14ac:dyDescent="0.25">
      <c r="A1098" t="s">
        <v>112</v>
      </c>
      <c r="C1098" s="120">
        <v>45870</v>
      </c>
      <c r="D1098" t="s">
        <v>46</v>
      </c>
      <c r="E1098" t="s">
        <v>692</v>
      </c>
      <c r="F1098">
        <v>7</v>
      </c>
      <c r="G1098" t="s">
        <v>1847</v>
      </c>
      <c r="H1098">
        <v>1</v>
      </c>
      <c r="I1098" t="s">
        <v>1133</v>
      </c>
      <c r="L1098" t="s">
        <v>2890</v>
      </c>
      <c r="N1098" t="s">
        <v>4305</v>
      </c>
      <c r="O1098" t="s">
        <v>2887</v>
      </c>
      <c r="P1098" t="s">
        <v>45</v>
      </c>
      <c r="Q1098" t="s">
        <v>46</v>
      </c>
      <c r="R1098" t="s">
        <v>2823</v>
      </c>
      <c r="T1098" t="str">
        <f t="shared" si="17"/>
        <v>NC_07_17_5773p57.12</v>
      </c>
      <c r="U1098" s="77">
        <f>VLOOKUP(T1098,'3. Preventief onderhoud'!$K$7:$U$3003,2,FALSE)</f>
        <v>0</v>
      </c>
    </row>
    <row r="1099" spans="1:21" x14ac:dyDescent="0.25">
      <c r="A1099" t="s">
        <v>112</v>
      </c>
      <c r="C1099" s="120">
        <v>45870</v>
      </c>
      <c r="D1099" t="s">
        <v>46</v>
      </c>
      <c r="E1099" t="s">
        <v>692</v>
      </c>
      <c r="F1099">
        <v>7</v>
      </c>
      <c r="G1099" t="s">
        <v>1848</v>
      </c>
      <c r="H1099">
        <v>1</v>
      </c>
      <c r="I1099" t="s">
        <v>1133</v>
      </c>
      <c r="L1099" t="s">
        <v>2890</v>
      </c>
      <c r="N1099" t="s">
        <v>4306</v>
      </c>
      <c r="O1099" t="s">
        <v>2887</v>
      </c>
      <c r="P1099" t="s">
        <v>45</v>
      </c>
      <c r="Q1099" t="s">
        <v>46</v>
      </c>
      <c r="R1099" t="s">
        <v>2823</v>
      </c>
      <c r="T1099" t="str">
        <f t="shared" si="17"/>
        <v>NC_07_26_5771p57.12</v>
      </c>
      <c r="U1099" s="77">
        <f>VLOOKUP(T1099,'3. Preventief onderhoud'!$K$7:$U$3003,2,FALSE)</f>
        <v>0</v>
      </c>
    </row>
    <row r="1100" spans="1:21" x14ac:dyDescent="0.25">
      <c r="A1100" t="s">
        <v>112</v>
      </c>
      <c r="C1100" s="120">
        <v>45870</v>
      </c>
      <c r="D1100" t="s">
        <v>46</v>
      </c>
      <c r="E1100" t="s">
        <v>692</v>
      </c>
      <c r="F1100">
        <v>7</v>
      </c>
      <c r="G1100" t="s">
        <v>1850</v>
      </c>
      <c r="H1100">
        <v>1</v>
      </c>
      <c r="I1100" t="s">
        <v>1133</v>
      </c>
      <c r="L1100" t="s">
        <v>2890</v>
      </c>
      <c r="N1100" t="s">
        <v>3913</v>
      </c>
      <c r="O1100" t="s">
        <v>2887</v>
      </c>
      <c r="P1100" t="s">
        <v>45</v>
      </c>
      <c r="Q1100" t="s">
        <v>46</v>
      </c>
      <c r="R1100" t="s">
        <v>2823</v>
      </c>
      <c r="T1100" t="str">
        <f t="shared" si="17"/>
        <v>NC_07_30_5772p57.12</v>
      </c>
      <c r="U1100" s="77">
        <f>VLOOKUP(T1100,'3. Preventief onderhoud'!$K$7:$U$3003,2,FALSE)</f>
        <v>0</v>
      </c>
    </row>
    <row r="1101" spans="1:21" x14ac:dyDescent="0.25">
      <c r="A1101" t="s">
        <v>112</v>
      </c>
      <c r="B1101" t="s">
        <v>46</v>
      </c>
      <c r="C1101" s="120">
        <v>45870</v>
      </c>
      <c r="D1101" t="s">
        <v>46</v>
      </c>
      <c r="E1101" t="s">
        <v>692</v>
      </c>
      <c r="F1101">
        <v>7</v>
      </c>
      <c r="G1101" t="s">
        <v>1858</v>
      </c>
      <c r="H1101">
        <v>1</v>
      </c>
      <c r="I1101" t="s">
        <v>1133</v>
      </c>
      <c r="L1101" t="s">
        <v>2890</v>
      </c>
      <c r="N1101" t="s">
        <v>4307</v>
      </c>
      <c r="O1101" t="s">
        <v>2887</v>
      </c>
      <c r="P1101" t="s">
        <v>45</v>
      </c>
      <c r="Q1101" t="s">
        <v>46</v>
      </c>
      <c r="R1101" t="s">
        <v>2823</v>
      </c>
      <c r="T1101" t="str">
        <f t="shared" si="17"/>
        <v>NC_07_42_5709p57.12</v>
      </c>
      <c r="U1101" s="77">
        <f>VLOOKUP(T1101,'3. Preventief onderhoud'!$K$7:$U$3003,2,FALSE)</f>
        <v>0</v>
      </c>
    </row>
    <row r="1102" spans="1:21" x14ac:dyDescent="0.25">
      <c r="A1102" t="s">
        <v>106</v>
      </c>
      <c r="C1102" s="120">
        <v>45870</v>
      </c>
      <c r="D1102" t="s">
        <v>46</v>
      </c>
      <c r="E1102" t="s">
        <v>692</v>
      </c>
      <c r="F1102">
        <v>8</v>
      </c>
      <c r="G1102" t="s">
        <v>1859</v>
      </c>
      <c r="H1102">
        <v>1</v>
      </c>
      <c r="I1102" t="s">
        <v>1133</v>
      </c>
      <c r="L1102" t="s">
        <v>2890</v>
      </c>
      <c r="N1102" t="s">
        <v>4308</v>
      </c>
      <c r="O1102" t="s">
        <v>2887</v>
      </c>
      <c r="P1102" t="s">
        <v>45</v>
      </c>
      <c r="Q1102" t="s">
        <v>46</v>
      </c>
      <c r="R1102" t="s">
        <v>2823</v>
      </c>
      <c r="T1102" t="str">
        <f t="shared" si="17"/>
        <v>NC_08_03_5771p57.12</v>
      </c>
      <c r="U1102" s="77">
        <f>VLOOKUP(T1102,'3. Preventief onderhoud'!$K$7:$U$3003,2,FALSE)</f>
        <v>0</v>
      </c>
    </row>
    <row r="1103" spans="1:21" x14ac:dyDescent="0.25">
      <c r="A1103" t="s">
        <v>106</v>
      </c>
      <c r="C1103" s="120">
        <v>45870</v>
      </c>
      <c r="D1103" t="s">
        <v>46</v>
      </c>
      <c r="E1103" t="s">
        <v>692</v>
      </c>
      <c r="F1103">
        <v>8</v>
      </c>
      <c r="G1103" t="s">
        <v>1861</v>
      </c>
      <c r="H1103">
        <v>1</v>
      </c>
      <c r="I1103" t="s">
        <v>1133</v>
      </c>
      <c r="L1103" t="s">
        <v>2890</v>
      </c>
      <c r="N1103" t="s">
        <v>4309</v>
      </c>
      <c r="O1103" t="s">
        <v>2887</v>
      </c>
      <c r="P1103" t="s">
        <v>45</v>
      </c>
      <c r="Q1103" t="s">
        <v>46</v>
      </c>
      <c r="R1103" t="s">
        <v>2823</v>
      </c>
      <c r="T1103" t="str">
        <f t="shared" si="17"/>
        <v>NC_08_05_5771p57.12</v>
      </c>
      <c r="U1103" s="77">
        <f>VLOOKUP(T1103,'3. Preventief onderhoud'!$K$7:$U$3003,2,FALSE)</f>
        <v>0</v>
      </c>
    </row>
    <row r="1104" spans="1:21" x14ac:dyDescent="0.25">
      <c r="A1104" t="s">
        <v>106</v>
      </c>
      <c r="C1104" s="120">
        <v>45870</v>
      </c>
      <c r="D1104" t="s">
        <v>46</v>
      </c>
      <c r="E1104" t="s">
        <v>692</v>
      </c>
      <c r="F1104">
        <v>8</v>
      </c>
      <c r="G1104" t="s">
        <v>1863</v>
      </c>
      <c r="H1104">
        <v>1</v>
      </c>
      <c r="I1104" t="s">
        <v>1133</v>
      </c>
      <c r="L1104" t="s">
        <v>2890</v>
      </c>
      <c r="N1104" t="s">
        <v>4310</v>
      </c>
      <c r="O1104" t="s">
        <v>2887</v>
      </c>
      <c r="P1104" t="s">
        <v>45</v>
      </c>
      <c r="Q1104" t="s">
        <v>46</v>
      </c>
      <c r="R1104" t="s">
        <v>2823</v>
      </c>
      <c r="T1104" t="str">
        <f t="shared" si="17"/>
        <v>NC_08_07_5773p57.12</v>
      </c>
      <c r="U1104" s="77">
        <f>VLOOKUP(T1104,'3. Preventief onderhoud'!$K$7:$U$3003,2,FALSE)</f>
        <v>0</v>
      </c>
    </row>
    <row r="1105" spans="1:21" x14ac:dyDescent="0.25">
      <c r="A1105" t="s">
        <v>106</v>
      </c>
      <c r="C1105" s="120">
        <v>45870</v>
      </c>
      <c r="D1105" t="s">
        <v>46</v>
      </c>
      <c r="E1105" t="s">
        <v>692</v>
      </c>
      <c r="F1105">
        <v>8</v>
      </c>
      <c r="G1105" t="s">
        <v>1864</v>
      </c>
      <c r="H1105">
        <v>1</v>
      </c>
      <c r="I1105" t="s">
        <v>1133</v>
      </c>
      <c r="L1105" t="s">
        <v>2890</v>
      </c>
      <c r="N1105" t="s">
        <v>4310</v>
      </c>
      <c r="O1105" t="s">
        <v>2887</v>
      </c>
      <c r="P1105" t="s">
        <v>45</v>
      </c>
      <c r="Q1105" t="s">
        <v>46</v>
      </c>
      <c r="R1105" t="s">
        <v>2823</v>
      </c>
      <c r="T1105" t="str">
        <f t="shared" si="17"/>
        <v>NC_08_07_5781p57.12</v>
      </c>
      <c r="U1105" s="77">
        <f>VLOOKUP(T1105,'3. Preventief onderhoud'!$K$7:$U$3003,2,FALSE)</f>
        <v>0</v>
      </c>
    </row>
    <row r="1106" spans="1:21" x14ac:dyDescent="0.25">
      <c r="A1106" t="s">
        <v>106</v>
      </c>
      <c r="C1106" s="120">
        <v>45870</v>
      </c>
      <c r="D1106" t="s">
        <v>46</v>
      </c>
      <c r="E1106" t="s">
        <v>692</v>
      </c>
      <c r="F1106">
        <v>8</v>
      </c>
      <c r="G1106" t="s">
        <v>1865</v>
      </c>
      <c r="H1106">
        <v>1</v>
      </c>
      <c r="I1106" t="s">
        <v>1133</v>
      </c>
      <c r="L1106" t="s">
        <v>2890</v>
      </c>
      <c r="N1106" t="s">
        <v>4310</v>
      </c>
      <c r="O1106" t="s">
        <v>2887</v>
      </c>
      <c r="P1106" t="s">
        <v>45</v>
      </c>
      <c r="Q1106" t="s">
        <v>46</v>
      </c>
      <c r="R1106" t="s">
        <v>2823</v>
      </c>
      <c r="T1106" t="str">
        <f t="shared" si="17"/>
        <v>NC_08_07_5782p57.12</v>
      </c>
      <c r="U1106" s="77">
        <f>VLOOKUP(T1106,'3. Preventief onderhoud'!$K$7:$U$3003,2,FALSE)</f>
        <v>0</v>
      </c>
    </row>
    <row r="1107" spans="1:21" x14ac:dyDescent="0.25">
      <c r="C1107" s="120">
        <v>45870</v>
      </c>
      <c r="D1107" t="s">
        <v>46</v>
      </c>
      <c r="E1107" t="s">
        <v>692</v>
      </c>
      <c r="F1107">
        <v>8</v>
      </c>
      <c r="G1107" t="s">
        <v>1868</v>
      </c>
      <c r="H1107">
        <v>1</v>
      </c>
      <c r="I1107" t="s">
        <v>1133</v>
      </c>
      <c r="L1107" t="s">
        <v>2890</v>
      </c>
      <c r="N1107" t="s">
        <v>3922</v>
      </c>
      <c r="O1107" t="s">
        <v>2887</v>
      </c>
      <c r="P1107" t="s">
        <v>45</v>
      </c>
      <c r="Q1107" t="s">
        <v>46</v>
      </c>
      <c r="R1107" t="s">
        <v>2823</v>
      </c>
      <c r="T1107" t="str">
        <f t="shared" si="17"/>
        <v>NC_08_08_5770p57.12</v>
      </c>
      <c r="U1107" s="77">
        <f>VLOOKUP(T1107,'3. Preventief onderhoud'!$K$7:$U$3003,2,FALSE)</f>
        <v>0</v>
      </c>
    </row>
    <row r="1108" spans="1:21" x14ac:dyDescent="0.25">
      <c r="C1108" s="120">
        <v>45870</v>
      </c>
      <c r="D1108" t="s">
        <v>46</v>
      </c>
      <c r="E1108" t="s">
        <v>692</v>
      </c>
      <c r="F1108">
        <v>8</v>
      </c>
      <c r="G1108" t="s">
        <v>1869</v>
      </c>
      <c r="H1108">
        <v>1</v>
      </c>
      <c r="I1108" t="s">
        <v>1133</v>
      </c>
      <c r="L1108" t="s">
        <v>2890</v>
      </c>
      <c r="N1108" t="s">
        <v>4311</v>
      </c>
      <c r="O1108" t="s">
        <v>2887</v>
      </c>
      <c r="P1108" t="s">
        <v>45</v>
      </c>
      <c r="Q1108" t="s">
        <v>46</v>
      </c>
      <c r="R1108" t="s">
        <v>2823</v>
      </c>
      <c r="T1108" t="str">
        <f t="shared" si="17"/>
        <v>NC_08_10_5770p57.12</v>
      </c>
      <c r="U1108" s="77">
        <f>VLOOKUP(T1108,'3. Preventief onderhoud'!$K$7:$U$3003,2,FALSE)</f>
        <v>0</v>
      </c>
    </row>
    <row r="1109" spans="1:21" x14ac:dyDescent="0.25">
      <c r="C1109" s="120">
        <v>45870</v>
      </c>
      <c r="D1109" t="s">
        <v>46</v>
      </c>
      <c r="E1109" t="s">
        <v>692</v>
      </c>
      <c r="F1109">
        <v>8</v>
      </c>
      <c r="G1109" t="s">
        <v>1870</v>
      </c>
      <c r="H1109">
        <v>1</v>
      </c>
      <c r="I1109" t="s">
        <v>1133</v>
      </c>
      <c r="L1109" t="s">
        <v>2890</v>
      </c>
      <c r="N1109" t="s">
        <v>4311</v>
      </c>
      <c r="O1109" t="s">
        <v>2887</v>
      </c>
      <c r="P1109" t="s">
        <v>45</v>
      </c>
      <c r="Q1109" t="s">
        <v>46</v>
      </c>
      <c r="R1109" t="s">
        <v>2823</v>
      </c>
      <c r="T1109" t="str">
        <f t="shared" si="17"/>
        <v>NC_08_10_5771p57.12</v>
      </c>
      <c r="U1109" s="77">
        <f>VLOOKUP(T1109,'3. Preventief onderhoud'!$K$7:$U$3003,2,FALSE)</f>
        <v>0</v>
      </c>
    </row>
    <row r="1110" spans="1:21" x14ac:dyDescent="0.25">
      <c r="C1110" s="120">
        <v>45870</v>
      </c>
      <c r="D1110" t="s">
        <v>46</v>
      </c>
      <c r="E1110" t="s">
        <v>692</v>
      </c>
      <c r="F1110">
        <v>8</v>
      </c>
      <c r="G1110" t="s">
        <v>1871</v>
      </c>
      <c r="H1110">
        <v>1</v>
      </c>
      <c r="I1110" t="s">
        <v>1133</v>
      </c>
      <c r="L1110" t="s">
        <v>2890</v>
      </c>
      <c r="N1110" t="s">
        <v>4312</v>
      </c>
      <c r="O1110" t="s">
        <v>2887</v>
      </c>
      <c r="P1110" t="s">
        <v>45</v>
      </c>
      <c r="Q1110" t="s">
        <v>46</v>
      </c>
      <c r="R1110" t="s">
        <v>2823</v>
      </c>
      <c r="T1110" t="str">
        <f t="shared" si="17"/>
        <v>NC_08_12_5770p57.12</v>
      </c>
      <c r="U1110" s="77">
        <f>VLOOKUP(T1110,'3. Preventief onderhoud'!$K$7:$U$3003,2,FALSE)</f>
        <v>0</v>
      </c>
    </row>
    <row r="1111" spans="1:21" x14ac:dyDescent="0.25">
      <c r="A1111" t="s">
        <v>106</v>
      </c>
      <c r="C1111" s="120">
        <v>45870</v>
      </c>
      <c r="D1111" t="s">
        <v>46</v>
      </c>
      <c r="E1111" t="s">
        <v>692</v>
      </c>
      <c r="F1111">
        <v>9</v>
      </c>
      <c r="G1111" t="s">
        <v>1875</v>
      </c>
      <c r="H1111">
        <v>1</v>
      </c>
      <c r="I1111" t="s">
        <v>1133</v>
      </c>
      <c r="L1111" t="s">
        <v>2890</v>
      </c>
      <c r="N1111" t="s">
        <v>4313</v>
      </c>
      <c r="O1111" t="s">
        <v>2887</v>
      </c>
      <c r="P1111" t="s">
        <v>45</v>
      </c>
      <c r="Q1111" t="s">
        <v>46</v>
      </c>
      <c r="R1111" t="s">
        <v>2823</v>
      </c>
      <c r="T1111" t="str">
        <f t="shared" si="17"/>
        <v>NC_09_04_5772p57.12</v>
      </c>
      <c r="U1111" s="77">
        <f>VLOOKUP(T1111,'3. Preventief onderhoud'!$K$7:$U$3003,2,FALSE)</f>
        <v>0</v>
      </c>
    </row>
    <row r="1112" spans="1:21" x14ac:dyDescent="0.25">
      <c r="A1112" t="s">
        <v>106</v>
      </c>
      <c r="C1112" s="120">
        <v>45870</v>
      </c>
      <c r="D1112" t="s">
        <v>46</v>
      </c>
      <c r="E1112" t="s">
        <v>692</v>
      </c>
      <c r="F1112">
        <v>9</v>
      </c>
      <c r="G1112" t="s">
        <v>1876</v>
      </c>
      <c r="H1112">
        <v>1</v>
      </c>
      <c r="I1112" t="s">
        <v>1133</v>
      </c>
      <c r="L1112" t="s">
        <v>2890</v>
      </c>
      <c r="N1112" t="s">
        <v>4314</v>
      </c>
      <c r="O1112" t="s">
        <v>2887</v>
      </c>
      <c r="P1112" t="s">
        <v>45</v>
      </c>
      <c r="Q1112" t="s">
        <v>46</v>
      </c>
      <c r="R1112" t="s">
        <v>2823</v>
      </c>
      <c r="T1112" t="str">
        <f t="shared" si="17"/>
        <v>NC_09_05_5777p57.12</v>
      </c>
      <c r="U1112" s="77">
        <f>VLOOKUP(T1112,'3. Preventief onderhoud'!$K$7:$U$3003,2,FALSE)</f>
        <v>0</v>
      </c>
    </row>
    <row r="1113" spans="1:21" x14ac:dyDescent="0.25">
      <c r="A1113" t="s">
        <v>106</v>
      </c>
      <c r="C1113" s="120">
        <v>45870</v>
      </c>
      <c r="D1113" t="s">
        <v>46</v>
      </c>
      <c r="E1113" t="s">
        <v>692</v>
      </c>
      <c r="F1113">
        <v>9</v>
      </c>
      <c r="G1113" t="s">
        <v>1877</v>
      </c>
      <c r="H1113">
        <v>1</v>
      </c>
      <c r="I1113" t="s">
        <v>1133</v>
      </c>
      <c r="L1113" t="s">
        <v>2890</v>
      </c>
      <c r="N1113" t="s">
        <v>4315</v>
      </c>
      <c r="O1113" t="s">
        <v>2887</v>
      </c>
      <c r="P1113" t="s">
        <v>45</v>
      </c>
      <c r="Q1113" t="s">
        <v>46</v>
      </c>
      <c r="R1113" t="s">
        <v>2823</v>
      </c>
      <c r="T1113" t="str">
        <f t="shared" si="17"/>
        <v>NC_09_05_5778p57.12</v>
      </c>
      <c r="U1113" s="77">
        <f>VLOOKUP(T1113,'3. Preventief onderhoud'!$K$7:$U$3003,2,FALSE)</f>
        <v>0</v>
      </c>
    </row>
    <row r="1114" spans="1:21" x14ac:dyDescent="0.25">
      <c r="A1114" t="s">
        <v>106</v>
      </c>
      <c r="C1114" s="120">
        <v>45870</v>
      </c>
      <c r="D1114" t="s">
        <v>46</v>
      </c>
      <c r="E1114" t="s">
        <v>692</v>
      </c>
      <c r="F1114">
        <v>9</v>
      </c>
      <c r="G1114" t="s">
        <v>1878</v>
      </c>
      <c r="H1114">
        <v>1</v>
      </c>
      <c r="I1114" t="s">
        <v>1133</v>
      </c>
      <c r="L1114" t="s">
        <v>2890</v>
      </c>
      <c r="N1114" t="s">
        <v>4316</v>
      </c>
      <c r="O1114" t="s">
        <v>2887</v>
      </c>
      <c r="P1114" t="s">
        <v>45</v>
      </c>
      <c r="Q1114" t="s">
        <v>46</v>
      </c>
      <c r="R1114" t="s">
        <v>2823</v>
      </c>
      <c r="T1114" t="str">
        <f t="shared" si="17"/>
        <v>NC_09_13_5773p57.12</v>
      </c>
      <c r="U1114" s="77">
        <f>VLOOKUP(T1114,'3. Preventief onderhoud'!$K$7:$U$3003,2,FALSE)</f>
        <v>0</v>
      </c>
    </row>
    <row r="1115" spans="1:21" x14ac:dyDescent="0.25">
      <c r="A1115" t="s">
        <v>106</v>
      </c>
      <c r="C1115" s="120">
        <v>45870</v>
      </c>
      <c r="D1115" t="s">
        <v>46</v>
      </c>
      <c r="E1115" t="s">
        <v>692</v>
      </c>
      <c r="F1115">
        <v>9</v>
      </c>
      <c r="G1115" t="s">
        <v>1880</v>
      </c>
      <c r="H1115">
        <v>1</v>
      </c>
      <c r="I1115" t="s">
        <v>1133</v>
      </c>
      <c r="L1115" t="s">
        <v>2890</v>
      </c>
      <c r="N1115" t="s">
        <v>3925</v>
      </c>
      <c r="O1115" t="s">
        <v>2887</v>
      </c>
      <c r="P1115" t="s">
        <v>45</v>
      </c>
      <c r="Q1115" t="s">
        <v>46</v>
      </c>
      <c r="R1115" t="s">
        <v>2823</v>
      </c>
      <c r="T1115" t="str">
        <f t="shared" si="17"/>
        <v>NC_09_18_5773p57.12</v>
      </c>
      <c r="U1115" s="77">
        <f>VLOOKUP(T1115,'3. Preventief onderhoud'!$K$7:$U$3003,2,FALSE)</f>
        <v>0</v>
      </c>
    </row>
    <row r="1116" spans="1:21" x14ac:dyDescent="0.25">
      <c r="A1116" t="s">
        <v>106</v>
      </c>
      <c r="C1116" s="120">
        <v>45870</v>
      </c>
      <c r="D1116" t="s">
        <v>46</v>
      </c>
      <c r="E1116" t="s">
        <v>692</v>
      </c>
      <c r="F1116">
        <v>10</v>
      </c>
      <c r="G1116" t="s">
        <v>1883</v>
      </c>
      <c r="H1116">
        <v>1</v>
      </c>
      <c r="I1116" t="s">
        <v>1133</v>
      </c>
      <c r="L1116" t="s">
        <v>2890</v>
      </c>
      <c r="N1116" t="s">
        <v>4317</v>
      </c>
      <c r="O1116" t="s">
        <v>2887</v>
      </c>
      <c r="P1116" t="s">
        <v>45</v>
      </c>
      <c r="Q1116" t="s">
        <v>46</v>
      </c>
      <c r="R1116" t="s">
        <v>2823</v>
      </c>
      <c r="T1116" t="str">
        <f t="shared" si="17"/>
        <v>NC_10_06_5771p57.12</v>
      </c>
      <c r="U1116" s="77">
        <f>VLOOKUP(T1116,'3. Preventief onderhoud'!$K$7:$U$3003,2,FALSE)</f>
        <v>0</v>
      </c>
    </row>
    <row r="1117" spans="1:21" x14ac:dyDescent="0.25">
      <c r="A1117" t="s">
        <v>106</v>
      </c>
      <c r="C1117" s="120">
        <v>45870</v>
      </c>
      <c r="D1117" t="s">
        <v>46</v>
      </c>
      <c r="E1117" t="s">
        <v>692</v>
      </c>
      <c r="F1117">
        <v>10</v>
      </c>
      <c r="G1117" t="s">
        <v>1885</v>
      </c>
      <c r="H1117">
        <v>1</v>
      </c>
      <c r="I1117" t="s">
        <v>1133</v>
      </c>
      <c r="L1117" t="s">
        <v>2890</v>
      </c>
      <c r="N1117" t="s">
        <v>4318</v>
      </c>
      <c r="O1117" t="s">
        <v>2887</v>
      </c>
      <c r="P1117" t="s">
        <v>45</v>
      </c>
      <c r="Q1117" t="s">
        <v>46</v>
      </c>
      <c r="R1117" t="s">
        <v>2823</v>
      </c>
      <c r="T1117" t="str">
        <f t="shared" si="17"/>
        <v>NC_10_08_5777p57.12</v>
      </c>
      <c r="U1117" s="77">
        <f>VLOOKUP(T1117,'3. Preventief onderhoud'!$K$7:$U$3003,2,FALSE)</f>
        <v>0</v>
      </c>
    </row>
    <row r="1118" spans="1:21" x14ac:dyDescent="0.25">
      <c r="A1118" t="s">
        <v>106</v>
      </c>
      <c r="C1118" s="120">
        <v>45870</v>
      </c>
      <c r="D1118" t="s">
        <v>46</v>
      </c>
      <c r="E1118" t="s">
        <v>692</v>
      </c>
      <c r="F1118">
        <v>10</v>
      </c>
      <c r="G1118" t="s">
        <v>1886</v>
      </c>
      <c r="H1118">
        <v>1</v>
      </c>
      <c r="I1118" t="s">
        <v>1133</v>
      </c>
      <c r="L1118" t="s">
        <v>2890</v>
      </c>
      <c r="N1118" t="s">
        <v>4318</v>
      </c>
      <c r="O1118" t="s">
        <v>2887</v>
      </c>
      <c r="P1118" t="s">
        <v>45</v>
      </c>
      <c r="Q1118" t="s">
        <v>46</v>
      </c>
      <c r="R1118" t="s">
        <v>2823</v>
      </c>
      <c r="T1118" t="str">
        <f t="shared" si="17"/>
        <v>NC_10_08_5779p57.12</v>
      </c>
      <c r="U1118" s="77">
        <f>VLOOKUP(T1118,'3. Preventief onderhoud'!$K$7:$U$3003,2,FALSE)</f>
        <v>0</v>
      </c>
    </row>
    <row r="1119" spans="1:21" x14ac:dyDescent="0.25">
      <c r="A1119" t="s">
        <v>106</v>
      </c>
      <c r="C1119" s="120">
        <v>45870</v>
      </c>
      <c r="D1119" t="s">
        <v>46</v>
      </c>
      <c r="E1119" t="s">
        <v>692</v>
      </c>
      <c r="F1119">
        <v>10</v>
      </c>
      <c r="G1119" t="s">
        <v>1887</v>
      </c>
      <c r="H1119">
        <v>1</v>
      </c>
      <c r="I1119" t="s">
        <v>1133</v>
      </c>
      <c r="L1119" t="s">
        <v>2890</v>
      </c>
      <c r="N1119" t="s">
        <v>4318</v>
      </c>
      <c r="O1119" t="s">
        <v>2887</v>
      </c>
      <c r="P1119" t="s">
        <v>45</v>
      </c>
      <c r="Q1119" t="s">
        <v>46</v>
      </c>
      <c r="R1119" t="s">
        <v>2823</v>
      </c>
      <c r="T1119" t="str">
        <f t="shared" si="17"/>
        <v>NC_10_08_5780p57.12</v>
      </c>
      <c r="U1119" s="77">
        <f>VLOOKUP(T1119,'3. Preventief onderhoud'!$K$7:$U$3003,2,FALSE)</f>
        <v>0</v>
      </c>
    </row>
    <row r="1120" spans="1:21" x14ac:dyDescent="0.25">
      <c r="A1120" t="s">
        <v>106</v>
      </c>
      <c r="C1120" s="120">
        <v>45870</v>
      </c>
      <c r="D1120" t="s">
        <v>46</v>
      </c>
      <c r="E1120" t="s">
        <v>692</v>
      </c>
      <c r="F1120">
        <v>10</v>
      </c>
      <c r="G1120" t="s">
        <v>1888</v>
      </c>
      <c r="H1120">
        <v>1</v>
      </c>
      <c r="I1120" t="s">
        <v>1133</v>
      </c>
      <c r="L1120" t="s">
        <v>2890</v>
      </c>
      <c r="N1120" t="s">
        <v>4319</v>
      </c>
      <c r="O1120" t="s">
        <v>2887</v>
      </c>
      <c r="P1120" t="s">
        <v>45</v>
      </c>
      <c r="Q1120" t="s">
        <v>46</v>
      </c>
      <c r="R1120" t="s">
        <v>2823</v>
      </c>
      <c r="T1120" t="str">
        <f t="shared" si="17"/>
        <v>NC_10_09_5772p57.12</v>
      </c>
      <c r="U1120" s="77">
        <f>VLOOKUP(T1120,'3. Preventief onderhoud'!$K$7:$U$3003,2,FALSE)</f>
        <v>0</v>
      </c>
    </row>
    <row r="1121" spans="1:21" x14ac:dyDescent="0.25">
      <c r="A1121" t="s">
        <v>106</v>
      </c>
      <c r="C1121" s="120">
        <v>45870</v>
      </c>
      <c r="D1121" t="s">
        <v>46</v>
      </c>
      <c r="E1121" t="s">
        <v>692</v>
      </c>
      <c r="F1121">
        <v>10</v>
      </c>
      <c r="G1121" t="s">
        <v>1897</v>
      </c>
      <c r="H1121">
        <v>1</v>
      </c>
      <c r="I1121" t="s">
        <v>1133</v>
      </c>
      <c r="L1121" t="s">
        <v>2890</v>
      </c>
      <c r="N1121" t="s">
        <v>3932</v>
      </c>
      <c r="O1121" t="s">
        <v>2887</v>
      </c>
      <c r="P1121" t="s">
        <v>45</v>
      </c>
      <c r="Q1121" t="s">
        <v>46</v>
      </c>
      <c r="R1121" t="s">
        <v>2823</v>
      </c>
      <c r="T1121" t="str">
        <f t="shared" si="17"/>
        <v>NC_10_20_5772p57.12</v>
      </c>
      <c r="U1121" s="77">
        <f>VLOOKUP(T1121,'3. Preventief onderhoud'!$K$7:$U$3003,2,FALSE)</f>
        <v>0</v>
      </c>
    </row>
    <row r="1122" spans="1:21" x14ac:dyDescent="0.25">
      <c r="A1122" t="s">
        <v>106</v>
      </c>
      <c r="C1122" s="120">
        <v>45870</v>
      </c>
      <c r="D1122" t="s">
        <v>46</v>
      </c>
      <c r="E1122" t="s">
        <v>692</v>
      </c>
      <c r="F1122">
        <v>10</v>
      </c>
      <c r="G1122" t="s">
        <v>1898</v>
      </c>
      <c r="H1122">
        <v>1</v>
      </c>
      <c r="I1122" t="s">
        <v>1133</v>
      </c>
      <c r="L1122" t="s">
        <v>2890</v>
      </c>
      <c r="N1122" t="s">
        <v>4320</v>
      </c>
      <c r="O1122" t="s">
        <v>2887</v>
      </c>
      <c r="P1122" t="s">
        <v>45</v>
      </c>
      <c r="Q1122" t="s">
        <v>46</v>
      </c>
      <c r="R1122" t="s">
        <v>2823</v>
      </c>
      <c r="T1122" t="str">
        <f t="shared" si="17"/>
        <v>NC_10_22_5775p57.12</v>
      </c>
      <c r="U1122" s="77">
        <f>VLOOKUP(T1122,'3. Preventief onderhoud'!$K$7:$U$3003,2,FALSE)</f>
        <v>0</v>
      </c>
    </row>
    <row r="1123" spans="1:21" x14ac:dyDescent="0.25">
      <c r="A1123" t="s">
        <v>106</v>
      </c>
      <c r="C1123" s="120">
        <v>45870</v>
      </c>
      <c r="D1123" t="s">
        <v>46</v>
      </c>
      <c r="E1123" t="s">
        <v>692</v>
      </c>
      <c r="F1123">
        <v>10</v>
      </c>
      <c r="G1123" t="s">
        <v>1899</v>
      </c>
      <c r="H1123">
        <v>1</v>
      </c>
      <c r="I1123" t="s">
        <v>1133</v>
      </c>
      <c r="L1123" t="s">
        <v>2890</v>
      </c>
      <c r="N1123" t="s">
        <v>4321</v>
      </c>
      <c r="O1123" t="s">
        <v>2887</v>
      </c>
      <c r="P1123" t="s">
        <v>45</v>
      </c>
      <c r="Q1123" t="s">
        <v>46</v>
      </c>
      <c r="R1123" t="s">
        <v>2823</v>
      </c>
      <c r="T1123" t="str">
        <f t="shared" si="17"/>
        <v>NC_10_28_5775p57.12</v>
      </c>
      <c r="U1123" s="77">
        <f>VLOOKUP(T1123,'3. Preventief onderhoud'!$K$7:$U$3003,2,FALSE)</f>
        <v>0</v>
      </c>
    </row>
    <row r="1124" spans="1:21" x14ac:dyDescent="0.25">
      <c r="C1124" s="120">
        <v>45870</v>
      </c>
      <c r="D1124" t="s">
        <v>46</v>
      </c>
      <c r="E1124" t="s">
        <v>692</v>
      </c>
      <c r="F1124">
        <v>10</v>
      </c>
      <c r="G1124" t="s">
        <v>1900</v>
      </c>
      <c r="H1124">
        <v>1</v>
      </c>
      <c r="I1124" t="s">
        <v>1133</v>
      </c>
      <c r="L1124" t="s">
        <v>2890</v>
      </c>
      <c r="N1124" t="s">
        <v>4321</v>
      </c>
      <c r="O1124" t="s">
        <v>2887</v>
      </c>
      <c r="P1124" t="s">
        <v>45</v>
      </c>
      <c r="Q1124" t="s">
        <v>46</v>
      </c>
      <c r="R1124" t="s">
        <v>2823</v>
      </c>
      <c r="T1124" t="str">
        <f t="shared" si="17"/>
        <v>NC_10_28_5776p57.12</v>
      </c>
      <c r="U1124" s="77">
        <f>VLOOKUP(T1124,'3. Preventief onderhoud'!$K$7:$U$3003,2,FALSE)</f>
        <v>0</v>
      </c>
    </row>
    <row r="1125" spans="1:21" x14ac:dyDescent="0.25">
      <c r="C1125" s="120">
        <v>45870</v>
      </c>
      <c r="D1125" t="s">
        <v>46</v>
      </c>
      <c r="E1125" t="s">
        <v>768</v>
      </c>
      <c r="F1125">
        <v>2</v>
      </c>
      <c r="G1125" t="s">
        <v>1926</v>
      </c>
      <c r="H1125">
        <v>1</v>
      </c>
      <c r="I1125" t="s">
        <v>1133</v>
      </c>
      <c r="L1125" t="s">
        <v>2890</v>
      </c>
      <c r="N1125" t="s">
        <v>4322</v>
      </c>
      <c r="O1125" t="s">
        <v>2887</v>
      </c>
      <c r="P1125" t="s">
        <v>45</v>
      </c>
      <c r="Q1125" t="s">
        <v>46</v>
      </c>
      <c r="R1125" t="s">
        <v>2823</v>
      </c>
      <c r="T1125" t="str">
        <f t="shared" si="17"/>
        <v>ND_02_21_5770p57.12</v>
      </c>
      <c r="U1125" s="77">
        <f>VLOOKUP(T1125,'3. Preventief onderhoud'!$K$7:$U$3003,2,FALSE)</f>
        <v>0</v>
      </c>
    </row>
    <row r="1126" spans="1:21" x14ac:dyDescent="0.25">
      <c r="C1126" s="120">
        <v>45870</v>
      </c>
      <c r="D1126" t="s">
        <v>46</v>
      </c>
      <c r="E1126" t="s">
        <v>768</v>
      </c>
      <c r="F1126">
        <v>2</v>
      </c>
      <c r="G1126" t="s">
        <v>1927</v>
      </c>
      <c r="H1126">
        <v>1</v>
      </c>
      <c r="I1126" t="s">
        <v>1133</v>
      </c>
      <c r="L1126" t="s">
        <v>2890</v>
      </c>
      <c r="N1126" t="s">
        <v>4323</v>
      </c>
      <c r="O1126" t="s">
        <v>2887</v>
      </c>
      <c r="P1126" t="s">
        <v>45</v>
      </c>
      <c r="Q1126" t="s">
        <v>46</v>
      </c>
      <c r="R1126" t="s">
        <v>2823</v>
      </c>
      <c r="T1126" t="str">
        <f t="shared" si="17"/>
        <v>ND_02_27_5770p57.12</v>
      </c>
      <c r="U1126" s="77">
        <f>VLOOKUP(T1126,'3. Preventief onderhoud'!$K$7:$U$3003,2,FALSE)</f>
        <v>0</v>
      </c>
    </row>
    <row r="1127" spans="1:21" x14ac:dyDescent="0.25">
      <c r="A1127" t="s">
        <v>112</v>
      </c>
      <c r="B1127" t="s">
        <v>46</v>
      </c>
      <c r="C1127" s="120">
        <v>45870</v>
      </c>
      <c r="D1127" t="s">
        <v>46</v>
      </c>
      <c r="E1127" t="s">
        <v>768</v>
      </c>
      <c r="F1127">
        <v>2</v>
      </c>
      <c r="G1127" t="s">
        <v>1930</v>
      </c>
      <c r="H1127">
        <v>1</v>
      </c>
      <c r="I1127" t="s">
        <v>1133</v>
      </c>
      <c r="L1127" t="s">
        <v>2890</v>
      </c>
      <c r="N1127" t="s">
        <v>4324</v>
      </c>
      <c r="O1127" t="s">
        <v>2887</v>
      </c>
      <c r="P1127" t="s">
        <v>45</v>
      </c>
      <c r="Q1127" t="s">
        <v>46</v>
      </c>
      <c r="R1127" t="s">
        <v>2823</v>
      </c>
      <c r="T1127" t="str">
        <f t="shared" si="17"/>
        <v>ND_02_53_5701p57.12</v>
      </c>
      <c r="U1127" s="77">
        <f>VLOOKUP(T1127,'3. Preventief onderhoud'!$K$7:$U$3003,2,FALSE)</f>
        <v>0</v>
      </c>
    </row>
    <row r="1128" spans="1:21" x14ac:dyDescent="0.25">
      <c r="A1128" t="s">
        <v>86</v>
      </c>
      <c r="B1128" t="s">
        <v>46</v>
      </c>
      <c r="C1128" s="120">
        <v>45870</v>
      </c>
      <c r="D1128" t="s">
        <v>46</v>
      </c>
      <c r="E1128" t="s">
        <v>768</v>
      </c>
      <c r="F1128">
        <v>3</v>
      </c>
      <c r="G1128" t="s">
        <v>1931</v>
      </c>
      <c r="H1128">
        <v>1</v>
      </c>
      <c r="I1128" t="s">
        <v>1133</v>
      </c>
      <c r="L1128" t="s">
        <v>2890</v>
      </c>
      <c r="N1128" t="s">
        <v>4325</v>
      </c>
      <c r="O1128" t="s">
        <v>2887</v>
      </c>
      <c r="P1128" t="s">
        <v>45</v>
      </c>
      <c r="Q1128" t="s">
        <v>46</v>
      </c>
      <c r="R1128" t="s">
        <v>2823</v>
      </c>
      <c r="T1128" t="str">
        <f t="shared" si="17"/>
        <v>ND_03_09_5701p57.12</v>
      </c>
      <c r="U1128" s="77">
        <f>VLOOKUP(T1128,'3. Preventief onderhoud'!$K$7:$U$3003,2,FALSE)</f>
        <v>0</v>
      </c>
    </row>
    <row r="1129" spans="1:21" x14ac:dyDescent="0.25">
      <c r="A1129" t="s">
        <v>86</v>
      </c>
      <c r="B1129" t="s">
        <v>46</v>
      </c>
      <c r="C1129" s="120">
        <v>45870</v>
      </c>
      <c r="D1129" t="s">
        <v>46</v>
      </c>
      <c r="E1129" t="s">
        <v>768</v>
      </c>
      <c r="F1129">
        <v>3</v>
      </c>
      <c r="G1129" t="s">
        <v>1932</v>
      </c>
      <c r="H1129">
        <v>1</v>
      </c>
      <c r="I1129" t="s">
        <v>1133</v>
      </c>
      <c r="L1129" t="s">
        <v>2890</v>
      </c>
      <c r="N1129" t="s">
        <v>4326</v>
      </c>
      <c r="O1129" t="s">
        <v>2887</v>
      </c>
      <c r="P1129" t="s">
        <v>45</v>
      </c>
      <c r="Q1129" t="s">
        <v>46</v>
      </c>
      <c r="R1129" t="s">
        <v>2823</v>
      </c>
      <c r="T1129" t="str">
        <f t="shared" si="17"/>
        <v>ND_03_27_5701p57.12</v>
      </c>
      <c r="U1129" s="77">
        <f>VLOOKUP(T1129,'3. Preventief onderhoud'!$K$7:$U$3003,2,FALSE)</f>
        <v>0</v>
      </c>
    </row>
    <row r="1130" spans="1:21" x14ac:dyDescent="0.25">
      <c r="A1130" t="s">
        <v>86</v>
      </c>
      <c r="B1130" t="s">
        <v>46</v>
      </c>
      <c r="C1130" s="120">
        <v>45870</v>
      </c>
      <c r="D1130" t="s">
        <v>46</v>
      </c>
      <c r="E1130" t="s">
        <v>768</v>
      </c>
      <c r="F1130">
        <v>3</v>
      </c>
      <c r="G1130" t="s">
        <v>1933</v>
      </c>
      <c r="H1130">
        <v>1</v>
      </c>
      <c r="I1130" t="s">
        <v>1133</v>
      </c>
      <c r="L1130" t="s">
        <v>2890</v>
      </c>
      <c r="N1130" t="s">
        <v>4327</v>
      </c>
      <c r="O1130" t="s">
        <v>2887</v>
      </c>
      <c r="P1130" t="s">
        <v>45</v>
      </c>
      <c r="Q1130" t="s">
        <v>46</v>
      </c>
      <c r="R1130" t="s">
        <v>2823</v>
      </c>
      <c r="T1130" t="str">
        <f t="shared" si="17"/>
        <v>ND_03_27_5703p57.12</v>
      </c>
      <c r="U1130" s="77">
        <f>VLOOKUP(T1130,'3. Preventief onderhoud'!$K$7:$U$3003,2,FALSE)</f>
        <v>0</v>
      </c>
    </row>
    <row r="1131" spans="1:21" x14ac:dyDescent="0.25">
      <c r="A1131" t="s">
        <v>112</v>
      </c>
      <c r="B1131" t="s">
        <v>46</v>
      </c>
      <c r="C1131" s="120">
        <v>45870</v>
      </c>
      <c r="D1131" t="s">
        <v>46</v>
      </c>
      <c r="E1131" t="s">
        <v>768</v>
      </c>
      <c r="F1131">
        <v>4</v>
      </c>
      <c r="G1131" t="s">
        <v>1936</v>
      </c>
      <c r="H1131">
        <v>1</v>
      </c>
      <c r="I1131" t="s">
        <v>1133</v>
      </c>
      <c r="L1131" t="s">
        <v>2890</v>
      </c>
      <c r="N1131" t="s">
        <v>4328</v>
      </c>
      <c r="O1131" t="s">
        <v>2887</v>
      </c>
      <c r="P1131" t="s">
        <v>45</v>
      </c>
      <c r="Q1131" t="s">
        <v>46</v>
      </c>
      <c r="R1131" t="s">
        <v>2823</v>
      </c>
      <c r="T1131" t="str">
        <f t="shared" si="17"/>
        <v>ND_04_19_5701p57.12</v>
      </c>
      <c r="U1131" s="77">
        <f>VLOOKUP(T1131,'3. Preventief onderhoud'!$K$7:$U$3003,2,FALSE)</f>
        <v>0</v>
      </c>
    </row>
    <row r="1132" spans="1:21" x14ac:dyDescent="0.25">
      <c r="A1132" t="s">
        <v>112</v>
      </c>
      <c r="C1132" s="120">
        <v>45870</v>
      </c>
      <c r="D1132" t="s">
        <v>46</v>
      </c>
      <c r="E1132" t="s">
        <v>768</v>
      </c>
      <c r="F1132">
        <v>4</v>
      </c>
      <c r="G1132" t="s">
        <v>1941</v>
      </c>
      <c r="H1132">
        <v>1</v>
      </c>
      <c r="I1132" t="s">
        <v>1133</v>
      </c>
      <c r="L1132" t="s">
        <v>2890</v>
      </c>
      <c r="N1132" t="s">
        <v>4329</v>
      </c>
      <c r="O1132" t="s">
        <v>2887</v>
      </c>
      <c r="P1132" t="s">
        <v>45</v>
      </c>
      <c r="Q1132" t="s">
        <v>46</v>
      </c>
      <c r="R1132" t="s">
        <v>2823</v>
      </c>
      <c r="T1132" t="str">
        <f t="shared" si="17"/>
        <v>ND_04_44_5701p57.12</v>
      </c>
      <c r="U1132" s="77">
        <f>VLOOKUP(T1132,'3. Preventief onderhoud'!$K$7:$U$3003,2,FALSE)</f>
        <v>0</v>
      </c>
    </row>
    <row r="1133" spans="1:21" x14ac:dyDescent="0.25">
      <c r="A1133" t="s">
        <v>112</v>
      </c>
      <c r="B1133" t="s">
        <v>46</v>
      </c>
      <c r="C1133" s="120">
        <v>45870</v>
      </c>
      <c r="D1133" t="s">
        <v>46</v>
      </c>
      <c r="E1133" t="s">
        <v>768</v>
      </c>
      <c r="F1133">
        <v>5</v>
      </c>
      <c r="G1133" t="s">
        <v>1943</v>
      </c>
      <c r="H1133">
        <v>1</v>
      </c>
      <c r="I1133" t="s">
        <v>1133</v>
      </c>
      <c r="L1133" t="s">
        <v>2890</v>
      </c>
      <c r="N1133" t="s">
        <v>4330</v>
      </c>
      <c r="O1133" t="s">
        <v>2887</v>
      </c>
      <c r="P1133" t="s">
        <v>45</v>
      </c>
      <c r="Q1133" t="s">
        <v>46</v>
      </c>
      <c r="R1133" t="s">
        <v>2823</v>
      </c>
      <c r="T1133" t="str">
        <f t="shared" si="17"/>
        <v>ND_05_25_5703p57.12</v>
      </c>
      <c r="U1133" s="77">
        <f>VLOOKUP(T1133,'3. Preventief onderhoud'!$K$7:$U$3003,2,FALSE)</f>
        <v>0</v>
      </c>
    </row>
    <row r="1134" spans="1:21" x14ac:dyDescent="0.25">
      <c r="A1134" t="s">
        <v>112</v>
      </c>
      <c r="B1134" t="s">
        <v>46</v>
      </c>
      <c r="C1134" s="120">
        <v>45870</v>
      </c>
      <c r="D1134" t="s">
        <v>46</v>
      </c>
      <c r="E1134" t="s">
        <v>768</v>
      </c>
      <c r="F1134">
        <v>5</v>
      </c>
      <c r="G1134" t="s">
        <v>1944</v>
      </c>
      <c r="H1134">
        <v>1</v>
      </c>
      <c r="I1134" t="s">
        <v>1133</v>
      </c>
      <c r="L1134" t="s">
        <v>2890</v>
      </c>
      <c r="N1134" t="s">
        <v>4330</v>
      </c>
      <c r="O1134" t="s">
        <v>2887</v>
      </c>
      <c r="P1134" t="s">
        <v>45</v>
      </c>
      <c r="Q1134" t="s">
        <v>46</v>
      </c>
      <c r="R1134" t="s">
        <v>2823</v>
      </c>
      <c r="T1134" t="str">
        <f t="shared" si="17"/>
        <v>ND_05_25_5704p57.12</v>
      </c>
      <c r="U1134" s="77">
        <f>VLOOKUP(T1134,'3. Preventief onderhoud'!$K$7:$U$3003,2,FALSE)</f>
        <v>0</v>
      </c>
    </row>
    <row r="1135" spans="1:21" x14ac:dyDescent="0.25">
      <c r="A1135" t="s">
        <v>112</v>
      </c>
      <c r="B1135" t="s">
        <v>46</v>
      </c>
      <c r="C1135" s="120">
        <v>45870</v>
      </c>
      <c r="D1135" t="s">
        <v>46</v>
      </c>
      <c r="E1135" t="s">
        <v>768</v>
      </c>
      <c r="F1135">
        <v>5</v>
      </c>
      <c r="G1135" t="s">
        <v>1945</v>
      </c>
      <c r="H1135">
        <v>1</v>
      </c>
      <c r="I1135" t="s">
        <v>1133</v>
      </c>
      <c r="L1135" t="s">
        <v>2890</v>
      </c>
      <c r="N1135" t="s">
        <v>4330</v>
      </c>
      <c r="O1135" t="s">
        <v>2887</v>
      </c>
      <c r="P1135" t="s">
        <v>45</v>
      </c>
      <c r="Q1135" t="s">
        <v>46</v>
      </c>
      <c r="R1135" t="s">
        <v>2823</v>
      </c>
      <c r="T1135" t="str">
        <f t="shared" si="17"/>
        <v>ND_05_25_5705p57.12</v>
      </c>
      <c r="U1135" s="77">
        <f>VLOOKUP(T1135,'3. Preventief onderhoud'!$K$7:$U$3003,2,FALSE)</f>
        <v>0</v>
      </c>
    </row>
    <row r="1136" spans="1:21" x14ac:dyDescent="0.25">
      <c r="A1136" t="s">
        <v>112</v>
      </c>
      <c r="B1136" t="s">
        <v>46</v>
      </c>
      <c r="C1136" s="120">
        <v>45870</v>
      </c>
      <c r="D1136" t="s">
        <v>46</v>
      </c>
      <c r="E1136" t="s">
        <v>768</v>
      </c>
      <c r="F1136">
        <v>5</v>
      </c>
      <c r="G1136" t="s">
        <v>1946</v>
      </c>
      <c r="H1136">
        <v>1</v>
      </c>
      <c r="I1136" t="s">
        <v>1133</v>
      </c>
      <c r="L1136" t="s">
        <v>2890</v>
      </c>
      <c r="N1136" t="s">
        <v>4330</v>
      </c>
      <c r="O1136" t="s">
        <v>2887</v>
      </c>
      <c r="P1136" t="s">
        <v>45</v>
      </c>
      <c r="Q1136" t="s">
        <v>46</v>
      </c>
      <c r="R1136" t="s">
        <v>2823</v>
      </c>
      <c r="T1136" t="str">
        <f t="shared" si="17"/>
        <v>ND_05_25_5706p57.12</v>
      </c>
      <c r="U1136" s="77">
        <f>VLOOKUP(T1136,'3. Preventief onderhoud'!$K$7:$U$3003,2,FALSE)</f>
        <v>0</v>
      </c>
    </row>
    <row r="1137" spans="1:21" x14ac:dyDescent="0.25">
      <c r="A1137" t="s">
        <v>112</v>
      </c>
      <c r="C1137" s="120">
        <v>45870</v>
      </c>
      <c r="D1137" t="s">
        <v>46</v>
      </c>
      <c r="E1137" t="s">
        <v>768</v>
      </c>
      <c r="F1137">
        <v>5</v>
      </c>
      <c r="G1137" t="s">
        <v>1947</v>
      </c>
      <c r="H1137">
        <v>1</v>
      </c>
      <c r="I1137" t="s">
        <v>4331</v>
      </c>
      <c r="N1137" t="s">
        <v>4330</v>
      </c>
      <c r="O1137" t="s">
        <v>2887</v>
      </c>
      <c r="P1137" t="s">
        <v>45</v>
      </c>
      <c r="Q1137" t="s">
        <v>46</v>
      </c>
      <c r="R1137" t="s">
        <v>2823</v>
      </c>
      <c r="T1137" t="str">
        <f t="shared" si="17"/>
        <v>ND_05_25_5707p57.12</v>
      </c>
      <c r="U1137" s="77">
        <f>VLOOKUP(T1137,'3. Preventief onderhoud'!$K$7:$U$3003,2,FALSE)</f>
        <v>0</v>
      </c>
    </row>
    <row r="1138" spans="1:21" x14ac:dyDescent="0.25">
      <c r="A1138" t="s">
        <v>86</v>
      </c>
      <c r="B1138" t="s">
        <v>46</v>
      </c>
      <c r="C1138" s="120">
        <v>45870</v>
      </c>
      <c r="D1138" t="s">
        <v>46</v>
      </c>
      <c r="E1138" t="s">
        <v>768</v>
      </c>
      <c r="F1138">
        <v>5</v>
      </c>
      <c r="G1138" t="s">
        <v>1948</v>
      </c>
      <c r="H1138">
        <v>1</v>
      </c>
      <c r="I1138" t="s">
        <v>1133</v>
      </c>
      <c r="L1138" t="s">
        <v>2890</v>
      </c>
      <c r="N1138" t="s">
        <v>4332</v>
      </c>
      <c r="O1138" t="s">
        <v>2887</v>
      </c>
      <c r="P1138" t="s">
        <v>45</v>
      </c>
      <c r="Q1138" t="s">
        <v>46</v>
      </c>
      <c r="R1138" t="s">
        <v>2823</v>
      </c>
      <c r="T1138" t="str">
        <f t="shared" si="17"/>
        <v>ND_05_35_5701p57.12</v>
      </c>
      <c r="U1138" s="77">
        <f>VLOOKUP(T1138,'3. Preventief onderhoud'!$K$7:$U$3003,2,FALSE)</f>
        <v>0</v>
      </c>
    </row>
    <row r="1139" spans="1:21" x14ac:dyDescent="0.25">
      <c r="A1139" t="s">
        <v>86</v>
      </c>
      <c r="B1139" t="s">
        <v>46</v>
      </c>
      <c r="C1139" s="120">
        <v>45870</v>
      </c>
      <c r="D1139" t="s">
        <v>46</v>
      </c>
      <c r="E1139" t="s">
        <v>768</v>
      </c>
      <c r="F1139">
        <v>5</v>
      </c>
      <c r="G1139" t="s">
        <v>1949</v>
      </c>
      <c r="H1139">
        <v>1</v>
      </c>
      <c r="I1139" t="s">
        <v>1133</v>
      </c>
      <c r="L1139" t="s">
        <v>2890</v>
      </c>
      <c r="N1139" t="s">
        <v>4332</v>
      </c>
      <c r="O1139" t="s">
        <v>2887</v>
      </c>
      <c r="P1139" t="s">
        <v>45</v>
      </c>
      <c r="Q1139" t="s">
        <v>46</v>
      </c>
      <c r="R1139" t="s">
        <v>2823</v>
      </c>
      <c r="T1139" t="str">
        <f t="shared" si="17"/>
        <v>ND_05_35_5702p57.12</v>
      </c>
      <c r="U1139" s="77">
        <f>VLOOKUP(T1139,'3. Preventief onderhoud'!$K$7:$U$3003,2,FALSE)</f>
        <v>0</v>
      </c>
    </row>
    <row r="1140" spans="1:21" x14ac:dyDescent="0.25">
      <c r="A1140" t="s">
        <v>86</v>
      </c>
      <c r="B1140" t="s">
        <v>46</v>
      </c>
      <c r="C1140" s="120">
        <v>45870</v>
      </c>
      <c r="D1140" t="s">
        <v>46</v>
      </c>
      <c r="E1140" t="s">
        <v>768</v>
      </c>
      <c r="F1140">
        <v>5</v>
      </c>
      <c r="G1140" t="s">
        <v>1950</v>
      </c>
      <c r="H1140">
        <v>1</v>
      </c>
      <c r="I1140" t="s">
        <v>1133</v>
      </c>
      <c r="L1140" t="s">
        <v>2890</v>
      </c>
      <c r="N1140" t="s">
        <v>4333</v>
      </c>
      <c r="O1140" t="s">
        <v>2887</v>
      </c>
      <c r="P1140" t="s">
        <v>45</v>
      </c>
      <c r="Q1140" t="s">
        <v>46</v>
      </c>
      <c r="R1140" t="s">
        <v>2823</v>
      </c>
      <c r="T1140" t="str">
        <f t="shared" si="17"/>
        <v>ND_05_36_5702p57.12</v>
      </c>
      <c r="U1140" s="77">
        <f>VLOOKUP(T1140,'3. Preventief onderhoud'!$K$7:$U$3003,2,FALSE)</f>
        <v>0</v>
      </c>
    </row>
    <row r="1141" spans="1:21" x14ac:dyDescent="0.25">
      <c r="A1141" t="s">
        <v>86</v>
      </c>
      <c r="B1141" t="s">
        <v>46</v>
      </c>
      <c r="C1141" s="120">
        <v>45870</v>
      </c>
      <c r="D1141" t="s">
        <v>46</v>
      </c>
      <c r="E1141" t="s">
        <v>768</v>
      </c>
      <c r="F1141">
        <v>5</v>
      </c>
      <c r="G1141" t="s">
        <v>1951</v>
      </c>
      <c r="H1141">
        <v>1</v>
      </c>
      <c r="I1141" t="s">
        <v>1133</v>
      </c>
      <c r="L1141" t="s">
        <v>2890</v>
      </c>
      <c r="N1141" t="s">
        <v>4333</v>
      </c>
      <c r="O1141" t="s">
        <v>2887</v>
      </c>
      <c r="P1141" t="s">
        <v>45</v>
      </c>
      <c r="Q1141" t="s">
        <v>46</v>
      </c>
      <c r="R1141" t="s">
        <v>2823</v>
      </c>
      <c r="T1141" t="str">
        <f t="shared" si="17"/>
        <v>ND_05_36_5703p57.12</v>
      </c>
      <c r="U1141" s="77">
        <f>VLOOKUP(T1141,'3. Preventief onderhoud'!$K$7:$U$3003,2,FALSE)</f>
        <v>0</v>
      </c>
    </row>
    <row r="1142" spans="1:21" x14ac:dyDescent="0.25">
      <c r="A1142" t="s">
        <v>86</v>
      </c>
      <c r="B1142" t="s">
        <v>46</v>
      </c>
      <c r="C1142" s="120">
        <v>45870</v>
      </c>
      <c r="D1142" t="s">
        <v>46</v>
      </c>
      <c r="E1142" t="s">
        <v>768</v>
      </c>
      <c r="F1142">
        <v>5</v>
      </c>
      <c r="G1142" t="s">
        <v>1952</v>
      </c>
      <c r="H1142">
        <v>1</v>
      </c>
      <c r="I1142" t="s">
        <v>1133</v>
      </c>
      <c r="L1142" t="s">
        <v>2890</v>
      </c>
      <c r="N1142" t="s">
        <v>4334</v>
      </c>
      <c r="O1142" t="s">
        <v>2887</v>
      </c>
      <c r="P1142" t="s">
        <v>45</v>
      </c>
      <c r="Q1142" t="s">
        <v>46</v>
      </c>
      <c r="R1142" t="s">
        <v>2823</v>
      </c>
      <c r="T1142" t="str">
        <f t="shared" si="17"/>
        <v>ND_05_38_5701p57.12</v>
      </c>
      <c r="U1142" s="77">
        <f>VLOOKUP(T1142,'3. Preventief onderhoud'!$K$7:$U$3003,2,FALSE)</f>
        <v>0</v>
      </c>
    </row>
    <row r="1143" spans="1:21" x14ac:dyDescent="0.25">
      <c r="A1143" t="s">
        <v>86</v>
      </c>
      <c r="B1143" t="s">
        <v>46</v>
      </c>
      <c r="C1143" s="120">
        <v>45870</v>
      </c>
      <c r="D1143" t="s">
        <v>46</v>
      </c>
      <c r="E1143" t="s">
        <v>768</v>
      </c>
      <c r="F1143">
        <v>5</v>
      </c>
      <c r="G1143" t="s">
        <v>1953</v>
      </c>
      <c r="H1143">
        <v>1</v>
      </c>
      <c r="I1143" t="s">
        <v>1133</v>
      </c>
      <c r="L1143" t="s">
        <v>2890</v>
      </c>
      <c r="N1143" t="s">
        <v>4334</v>
      </c>
      <c r="O1143" t="s">
        <v>2887</v>
      </c>
      <c r="P1143" t="s">
        <v>45</v>
      </c>
      <c r="Q1143" t="s">
        <v>46</v>
      </c>
      <c r="R1143" t="s">
        <v>2823</v>
      </c>
      <c r="T1143" t="str">
        <f t="shared" si="17"/>
        <v>ND_05_38_5702p57.12</v>
      </c>
      <c r="U1143" s="77">
        <f>VLOOKUP(T1143,'3. Preventief onderhoud'!$K$7:$U$3003,2,FALSE)</f>
        <v>0</v>
      </c>
    </row>
    <row r="1144" spans="1:21" x14ac:dyDescent="0.25">
      <c r="A1144" t="s">
        <v>86</v>
      </c>
      <c r="B1144" t="s">
        <v>46</v>
      </c>
      <c r="C1144" s="120">
        <v>45870</v>
      </c>
      <c r="D1144" t="s">
        <v>46</v>
      </c>
      <c r="E1144" t="s">
        <v>768</v>
      </c>
      <c r="F1144">
        <v>5</v>
      </c>
      <c r="G1144" t="s">
        <v>1954</v>
      </c>
      <c r="H1144">
        <v>1</v>
      </c>
      <c r="I1144" t="s">
        <v>1133</v>
      </c>
      <c r="L1144" t="s">
        <v>2890</v>
      </c>
      <c r="N1144" t="s">
        <v>4335</v>
      </c>
      <c r="O1144" t="s">
        <v>2887</v>
      </c>
      <c r="P1144" t="s">
        <v>45</v>
      </c>
      <c r="Q1144" t="s">
        <v>46</v>
      </c>
      <c r="R1144" t="s">
        <v>2823</v>
      </c>
      <c r="T1144" t="str">
        <f t="shared" si="17"/>
        <v>ND_05_39_5701p57.12</v>
      </c>
      <c r="U1144" s="77">
        <f>VLOOKUP(T1144,'3. Preventief onderhoud'!$K$7:$U$3003,2,FALSE)</f>
        <v>0</v>
      </c>
    </row>
    <row r="1145" spans="1:21" x14ac:dyDescent="0.25">
      <c r="A1145" t="s">
        <v>86</v>
      </c>
      <c r="B1145" t="s">
        <v>46</v>
      </c>
      <c r="C1145" s="120">
        <v>45870</v>
      </c>
      <c r="D1145" t="s">
        <v>46</v>
      </c>
      <c r="E1145" t="s">
        <v>768</v>
      </c>
      <c r="F1145">
        <v>5</v>
      </c>
      <c r="G1145" t="s">
        <v>1955</v>
      </c>
      <c r="H1145">
        <v>1</v>
      </c>
      <c r="I1145" t="s">
        <v>1133</v>
      </c>
      <c r="L1145" t="s">
        <v>2890</v>
      </c>
      <c r="N1145" t="s">
        <v>4335</v>
      </c>
      <c r="O1145" t="s">
        <v>2887</v>
      </c>
      <c r="P1145" t="s">
        <v>45</v>
      </c>
      <c r="Q1145" t="s">
        <v>46</v>
      </c>
      <c r="R1145" t="s">
        <v>2823</v>
      </c>
      <c r="T1145" t="str">
        <f t="shared" si="17"/>
        <v>ND_05_39_5702p57.12</v>
      </c>
      <c r="U1145" s="77">
        <f>VLOOKUP(T1145,'3. Preventief onderhoud'!$K$7:$U$3003,2,FALSE)</f>
        <v>0</v>
      </c>
    </row>
    <row r="1146" spans="1:21" x14ac:dyDescent="0.25">
      <c r="A1146" t="s">
        <v>86</v>
      </c>
      <c r="B1146" t="s">
        <v>46</v>
      </c>
      <c r="C1146" s="120">
        <v>45870</v>
      </c>
      <c r="D1146" t="s">
        <v>46</v>
      </c>
      <c r="E1146" t="s">
        <v>768</v>
      </c>
      <c r="F1146">
        <v>5</v>
      </c>
      <c r="G1146" t="s">
        <v>1956</v>
      </c>
      <c r="H1146">
        <v>1</v>
      </c>
      <c r="I1146" t="s">
        <v>1133</v>
      </c>
      <c r="L1146" t="s">
        <v>2890</v>
      </c>
      <c r="N1146" t="s">
        <v>4336</v>
      </c>
      <c r="O1146" t="s">
        <v>2887</v>
      </c>
      <c r="P1146" t="s">
        <v>45</v>
      </c>
      <c r="Q1146" t="s">
        <v>46</v>
      </c>
      <c r="R1146" t="s">
        <v>2823</v>
      </c>
      <c r="T1146" t="str">
        <f t="shared" si="17"/>
        <v>ND_05_44_5701p57.12</v>
      </c>
      <c r="U1146" s="77">
        <f>VLOOKUP(T1146,'3. Preventief onderhoud'!$K$7:$U$3003,2,FALSE)</f>
        <v>0</v>
      </c>
    </row>
    <row r="1147" spans="1:21" x14ac:dyDescent="0.25">
      <c r="A1147" t="s">
        <v>86</v>
      </c>
      <c r="B1147" t="s">
        <v>46</v>
      </c>
      <c r="C1147" s="120">
        <v>45870</v>
      </c>
      <c r="D1147" t="s">
        <v>46</v>
      </c>
      <c r="E1147" t="s">
        <v>768</v>
      </c>
      <c r="F1147">
        <v>5</v>
      </c>
      <c r="G1147" t="s">
        <v>1957</v>
      </c>
      <c r="H1147">
        <v>1</v>
      </c>
      <c r="I1147" t="s">
        <v>1133</v>
      </c>
      <c r="L1147" t="s">
        <v>2890</v>
      </c>
      <c r="N1147" t="s">
        <v>4336</v>
      </c>
      <c r="O1147" t="s">
        <v>2887</v>
      </c>
      <c r="P1147" t="s">
        <v>45</v>
      </c>
      <c r="Q1147" t="s">
        <v>46</v>
      </c>
      <c r="R1147" t="s">
        <v>2823</v>
      </c>
      <c r="T1147" t="str">
        <f t="shared" si="17"/>
        <v>ND_05_44_5702p57.12</v>
      </c>
      <c r="U1147" s="77">
        <f>VLOOKUP(T1147,'3. Preventief onderhoud'!$K$7:$U$3003,2,FALSE)</f>
        <v>0</v>
      </c>
    </row>
    <row r="1148" spans="1:21" x14ac:dyDescent="0.25">
      <c r="A1148" t="s">
        <v>86</v>
      </c>
      <c r="B1148" t="s">
        <v>46</v>
      </c>
      <c r="C1148" s="120">
        <v>45870</v>
      </c>
      <c r="D1148" t="s">
        <v>46</v>
      </c>
      <c r="E1148" t="s">
        <v>768</v>
      </c>
      <c r="F1148">
        <v>5</v>
      </c>
      <c r="G1148" t="s">
        <v>1958</v>
      </c>
      <c r="H1148">
        <v>1</v>
      </c>
      <c r="I1148" t="s">
        <v>1133</v>
      </c>
      <c r="L1148" t="s">
        <v>2890</v>
      </c>
      <c r="N1148" t="s">
        <v>4337</v>
      </c>
      <c r="O1148" t="s">
        <v>2887</v>
      </c>
      <c r="P1148" t="s">
        <v>45</v>
      </c>
      <c r="Q1148" t="s">
        <v>46</v>
      </c>
      <c r="R1148" t="s">
        <v>2823</v>
      </c>
      <c r="T1148" t="str">
        <f t="shared" si="17"/>
        <v>ND_05_46_5701p57.12</v>
      </c>
      <c r="U1148" s="77">
        <f>VLOOKUP(T1148,'3. Preventief onderhoud'!$K$7:$U$3003,2,FALSE)</f>
        <v>0</v>
      </c>
    </row>
    <row r="1149" spans="1:21" x14ac:dyDescent="0.25">
      <c r="A1149" t="s">
        <v>86</v>
      </c>
      <c r="B1149" t="s">
        <v>46</v>
      </c>
      <c r="C1149" s="120">
        <v>45870</v>
      </c>
      <c r="D1149" t="s">
        <v>46</v>
      </c>
      <c r="E1149" t="s">
        <v>768</v>
      </c>
      <c r="F1149">
        <v>5</v>
      </c>
      <c r="G1149" t="s">
        <v>1959</v>
      </c>
      <c r="H1149">
        <v>1</v>
      </c>
      <c r="I1149" t="s">
        <v>1133</v>
      </c>
      <c r="L1149" t="s">
        <v>2890</v>
      </c>
      <c r="N1149" t="s">
        <v>4337</v>
      </c>
      <c r="O1149" t="s">
        <v>2887</v>
      </c>
      <c r="P1149" t="s">
        <v>45</v>
      </c>
      <c r="Q1149" t="s">
        <v>46</v>
      </c>
      <c r="R1149" t="s">
        <v>2823</v>
      </c>
      <c r="T1149" t="str">
        <f t="shared" si="17"/>
        <v>ND_05_46_5702p57.12</v>
      </c>
      <c r="U1149" s="77">
        <f>VLOOKUP(T1149,'3. Preventief onderhoud'!$K$7:$U$3003,2,FALSE)</f>
        <v>0</v>
      </c>
    </row>
    <row r="1150" spans="1:21" x14ac:dyDescent="0.25">
      <c r="A1150" t="s">
        <v>86</v>
      </c>
      <c r="B1150" t="s">
        <v>46</v>
      </c>
      <c r="C1150" s="120">
        <v>45870</v>
      </c>
      <c r="D1150" t="s">
        <v>46</v>
      </c>
      <c r="E1150" t="s">
        <v>768</v>
      </c>
      <c r="F1150">
        <v>6</v>
      </c>
      <c r="G1150" t="s">
        <v>1960</v>
      </c>
      <c r="H1150">
        <v>1</v>
      </c>
      <c r="I1150" t="s">
        <v>1133</v>
      </c>
      <c r="L1150" t="s">
        <v>2890</v>
      </c>
      <c r="N1150" t="s">
        <v>4338</v>
      </c>
      <c r="O1150" t="s">
        <v>2887</v>
      </c>
      <c r="P1150" t="s">
        <v>45</v>
      </c>
      <c r="Q1150" t="s">
        <v>46</v>
      </c>
      <c r="R1150" t="s">
        <v>2823</v>
      </c>
      <c r="T1150" t="str">
        <f t="shared" si="17"/>
        <v>ND_06_34_5705p57.12</v>
      </c>
      <c r="U1150" s="77">
        <f>VLOOKUP(T1150,'3. Preventief onderhoud'!$K$7:$U$3003,2,FALSE)</f>
        <v>0</v>
      </c>
    </row>
    <row r="1151" spans="1:21" x14ac:dyDescent="0.25">
      <c r="A1151" t="s">
        <v>86</v>
      </c>
      <c r="B1151" t="s">
        <v>46</v>
      </c>
      <c r="C1151" s="120">
        <v>45870</v>
      </c>
      <c r="D1151" t="s">
        <v>46</v>
      </c>
      <c r="E1151" t="s">
        <v>768</v>
      </c>
      <c r="F1151">
        <v>6</v>
      </c>
      <c r="G1151" t="s">
        <v>1961</v>
      </c>
      <c r="H1151">
        <v>1</v>
      </c>
      <c r="I1151" t="s">
        <v>1133</v>
      </c>
      <c r="L1151" t="s">
        <v>2890</v>
      </c>
      <c r="N1151" t="s">
        <v>4339</v>
      </c>
      <c r="O1151" t="s">
        <v>2887</v>
      </c>
      <c r="P1151" t="s">
        <v>45</v>
      </c>
      <c r="Q1151" t="s">
        <v>46</v>
      </c>
      <c r="R1151" t="s">
        <v>2823</v>
      </c>
      <c r="T1151" t="str">
        <f t="shared" si="17"/>
        <v>ND_06_46_5702p57.12</v>
      </c>
      <c r="U1151" s="77">
        <f>VLOOKUP(T1151,'3. Preventief onderhoud'!$K$7:$U$3003,2,FALSE)</f>
        <v>0</v>
      </c>
    </row>
    <row r="1152" spans="1:21" x14ac:dyDescent="0.25">
      <c r="A1152" t="s">
        <v>112</v>
      </c>
      <c r="B1152" t="s">
        <v>46</v>
      </c>
      <c r="C1152" s="120">
        <v>45870</v>
      </c>
      <c r="D1152" t="s">
        <v>46</v>
      </c>
      <c r="E1152" t="s">
        <v>768</v>
      </c>
      <c r="F1152">
        <v>7</v>
      </c>
      <c r="G1152" t="s">
        <v>1962</v>
      </c>
      <c r="H1152">
        <v>1</v>
      </c>
      <c r="I1152" t="s">
        <v>1133</v>
      </c>
      <c r="L1152" t="s">
        <v>2890</v>
      </c>
      <c r="N1152" t="s">
        <v>3612</v>
      </c>
      <c r="O1152" t="s">
        <v>2887</v>
      </c>
      <c r="P1152" t="s">
        <v>45</v>
      </c>
      <c r="Q1152" t="s">
        <v>46</v>
      </c>
      <c r="R1152" t="s">
        <v>2823</v>
      </c>
      <c r="T1152" t="str">
        <f t="shared" si="17"/>
        <v>ND_07_24_5709p57.12</v>
      </c>
      <c r="U1152" s="77">
        <f>VLOOKUP(T1152,'3. Preventief onderhoud'!$K$7:$U$3003,2,FALSE)</f>
        <v>0</v>
      </c>
    </row>
    <row r="1153" spans="1:21" x14ac:dyDescent="0.25">
      <c r="A1153" t="s">
        <v>112</v>
      </c>
      <c r="B1153" t="s">
        <v>46</v>
      </c>
      <c r="C1153" s="120">
        <v>45870</v>
      </c>
      <c r="D1153" t="s">
        <v>46</v>
      </c>
      <c r="E1153" t="s">
        <v>768</v>
      </c>
      <c r="F1153">
        <v>7</v>
      </c>
      <c r="G1153" t="s">
        <v>1965</v>
      </c>
      <c r="H1153">
        <v>1</v>
      </c>
      <c r="I1153" t="s">
        <v>1133</v>
      </c>
      <c r="L1153" t="s">
        <v>2890</v>
      </c>
      <c r="N1153" t="s">
        <v>3612</v>
      </c>
      <c r="O1153" t="s">
        <v>2887</v>
      </c>
      <c r="P1153" t="s">
        <v>45</v>
      </c>
      <c r="Q1153" t="s">
        <v>46</v>
      </c>
      <c r="R1153" t="s">
        <v>2823</v>
      </c>
      <c r="T1153" t="str">
        <f t="shared" si="17"/>
        <v>ND_07_24_5712p57.12</v>
      </c>
      <c r="U1153" s="77">
        <f>VLOOKUP(T1153,'3. Preventief onderhoud'!$K$7:$U$3003,2,FALSE)</f>
        <v>0</v>
      </c>
    </row>
    <row r="1154" spans="1:21" x14ac:dyDescent="0.25">
      <c r="A1154" t="s">
        <v>86</v>
      </c>
      <c r="B1154" t="s">
        <v>3092</v>
      </c>
      <c r="C1154" s="120">
        <v>45870</v>
      </c>
      <c r="D1154" t="s">
        <v>58</v>
      </c>
      <c r="E1154" t="s">
        <v>975</v>
      </c>
      <c r="F1154" t="s">
        <v>984</v>
      </c>
      <c r="G1154" t="s">
        <v>985</v>
      </c>
      <c r="H1154">
        <v>1</v>
      </c>
      <c r="I1154" t="s">
        <v>986</v>
      </c>
      <c r="J1154" t="s">
        <v>3093</v>
      </c>
      <c r="K1154" t="s">
        <v>3093</v>
      </c>
      <c r="L1154" t="s">
        <v>2863</v>
      </c>
      <c r="M1154" t="s">
        <v>3094</v>
      </c>
      <c r="N1154" t="s">
        <v>2905</v>
      </c>
      <c r="O1154" t="s">
        <v>2880</v>
      </c>
      <c r="P1154" t="s">
        <v>57</v>
      </c>
      <c r="Q1154" t="s">
        <v>58</v>
      </c>
      <c r="R1154" t="s">
        <v>2823</v>
      </c>
      <c r="S1154" t="s">
        <v>2899</v>
      </c>
      <c r="T1154" t="str">
        <f t="shared" si="17"/>
        <v>SB_00662_5701p57.20</v>
      </c>
      <c r="U1154" s="77">
        <f>VLOOKUP(T1154,'3. Preventief onderhoud'!$K$7:$U$3003,2,FALSE)</f>
        <v>0</v>
      </c>
    </row>
    <row r="1155" spans="1:21" x14ac:dyDescent="0.25">
      <c r="A1155" t="s">
        <v>86</v>
      </c>
      <c r="B1155" t="s">
        <v>3095</v>
      </c>
      <c r="C1155" s="120">
        <v>45870</v>
      </c>
      <c r="D1155" t="s">
        <v>58</v>
      </c>
      <c r="E1155" t="s">
        <v>975</v>
      </c>
      <c r="F1155">
        <v>4</v>
      </c>
      <c r="G1155" t="s">
        <v>988</v>
      </c>
      <c r="H1155">
        <v>1</v>
      </c>
      <c r="I1155" t="s">
        <v>989</v>
      </c>
      <c r="J1155" t="s">
        <v>3096</v>
      </c>
      <c r="K1155" t="s">
        <v>3097</v>
      </c>
      <c r="L1155" t="s">
        <v>2897</v>
      </c>
      <c r="M1155" t="s">
        <v>3098</v>
      </c>
      <c r="N1155" t="s">
        <v>3099</v>
      </c>
      <c r="O1155" t="s">
        <v>2880</v>
      </c>
      <c r="P1155" t="s">
        <v>57</v>
      </c>
      <c r="Q1155" t="s">
        <v>58</v>
      </c>
      <c r="R1155" t="s">
        <v>2823</v>
      </c>
      <c r="S1155" t="s">
        <v>2899</v>
      </c>
      <c r="T1155" t="str">
        <f t="shared" si="17"/>
        <v>SB_04605_5701p57.20</v>
      </c>
      <c r="U1155" s="77">
        <f>VLOOKUP(T1155,'3. Preventief onderhoud'!$K$7:$U$3003,2,FALSE)</f>
        <v>0</v>
      </c>
    </row>
    <row r="1156" spans="1:21" x14ac:dyDescent="0.25">
      <c r="A1156" t="s">
        <v>86</v>
      </c>
      <c r="B1156" t="s">
        <v>3100</v>
      </c>
      <c r="C1156" s="120">
        <v>45870</v>
      </c>
      <c r="D1156" t="s">
        <v>58</v>
      </c>
      <c r="E1156" t="s">
        <v>975</v>
      </c>
      <c r="F1156">
        <v>4</v>
      </c>
      <c r="G1156" t="s">
        <v>991</v>
      </c>
      <c r="H1156">
        <v>1</v>
      </c>
      <c r="I1156" t="s">
        <v>992</v>
      </c>
      <c r="J1156" t="s">
        <v>3101</v>
      </c>
      <c r="K1156" t="s">
        <v>3102</v>
      </c>
      <c r="L1156" t="s">
        <v>2897</v>
      </c>
      <c r="N1156" t="s">
        <v>3099</v>
      </c>
      <c r="O1156" t="s">
        <v>2880</v>
      </c>
      <c r="P1156" t="s">
        <v>57</v>
      </c>
      <c r="Q1156" t="s">
        <v>58</v>
      </c>
      <c r="R1156" t="s">
        <v>2823</v>
      </c>
      <c r="S1156" t="s">
        <v>2899</v>
      </c>
      <c r="T1156" t="str">
        <f t="shared" si="17"/>
        <v>SB_04605_5702p57.20</v>
      </c>
      <c r="U1156" s="77">
        <f>VLOOKUP(T1156,'3. Preventief onderhoud'!$K$7:$U$3003,2,FALSE)</f>
        <v>0</v>
      </c>
    </row>
    <row r="1157" spans="1:21" x14ac:dyDescent="0.25">
      <c r="A1157" t="s">
        <v>86</v>
      </c>
      <c r="B1157" t="s">
        <v>3103</v>
      </c>
      <c r="C1157" s="120">
        <v>45870</v>
      </c>
      <c r="D1157" t="s">
        <v>58</v>
      </c>
      <c r="E1157" t="s">
        <v>975</v>
      </c>
      <c r="F1157">
        <v>4</v>
      </c>
      <c r="G1157" t="s">
        <v>993</v>
      </c>
      <c r="H1157">
        <v>1</v>
      </c>
      <c r="I1157" t="s">
        <v>994</v>
      </c>
      <c r="J1157" t="s">
        <v>3104</v>
      </c>
      <c r="K1157" t="s">
        <v>3097</v>
      </c>
      <c r="L1157" t="s">
        <v>2897</v>
      </c>
      <c r="N1157" t="s">
        <v>3099</v>
      </c>
      <c r="O1157" t="s">
        <v>2880</v>
      </c>
      <c r="P1157" t="s">
        <v>57</v>
      </c>
      <c r="Q1157" t="s">
        <v>58</v>
      </c>
      <c r="R1157" t="s">
        <v>2823</v>
      </c>
      <c r="S1157" t="s">
        <v>2899</v>
      </c>
      <c r="T1157" t="str">
        <f t="shared" si="17"/>
        <v>SB_04605_5703p57.20</v>
      </c>
      <c r="U1157" s="77">
        <f>VLOOKUP(T1157,'3. Preventief onderhoud'!$K$7:$U$3003,2,FALSE)</f>
        <v>0</v>
      </c>
    </row>
    <row r="1158" spans="1:21" x14ac:dyDescent="0.25">
      <c r="A1158" t="s">
        <v>86</v>
      </c>
      <c r="B1158" t="s">
        <v>3105</v>
      </c>
      <c r="C1158" s="120">
        <v>45870</v>
      </c>
      <c r="D1158" t="s">
        <v>58</v>
      </c>
      <c r="E1158" t="s">
        <v>975</v>
      </c>
      <c r="F1158">
        <v>4</v>
      </c>
      <c r="G1158" t="s">
        <v>995</v>
      </c>
      <c r="H1158">
        <v>1</v>
      </c>
      <c r="I1158" t="s">
        <v>996</v>
      </c>
      <c r="J1158" t="s">
        <v>3106</v>
      </c>
      <c r="K1158" t="s">
        <v>3102</v>
      </c>
      <c r="L1158" t="s">
        <v>2897</v>
      </c>
      <c r="N1158" t="s">
        <v>3099</v>
      </c>
      <c r="O1158" t="s">
        <v>2880</v>
      </c>
      <c r="P1158" t="s">
        <v>57</v>
      </c>
      <c r="Q1158" t="s">
        <v>58</v>
      </c>
      <c r="R1158" t="s">
        <v>2823</v>
      </c>
      <c r="S1158" t="s">
        <v>2899</v>
      </c>
      <c r="T1158" t="str">
        <f t="shared" ref="T1158:T1221" si="18">CONCATENATE(G1158,P1158)</f>
        <v>SB_04605_5704p57.20</v>
      </c>
      <c r="U1158" s="77">
        <f>VLOOKUP(T1158,'3. Preventief onderhoud'!$K$7:$U$3003,2,FALSE)</f>
        <v>0</v>
      </c>
    </row>
    <row r="1159" spans="1:21" x14ac:dyDescent="0.25">
      <c r="A1159" t="s">
        <v>106</v>
      </c>
      <c r="C1159" s="120">
        <v>45873</v>
      </c>
      <c r="D1159" t="s">
        <v>46</v>
      </c>
      <c r="E1159" t="s">
        <v>666</v>
      </c>
      <c r="F1159">
        <v>4</v>
      </c>
      <c r="G1159" t="s">
        <v>1653</v>
      </c>
      <c r="H1159">
        <v>1</v>
      </c>
      <c r="I1159" t="s">
        <v>1133</v>
      </c>
      <c r="L1159" t="s">
        <v>2890</v>
      </c>
      <c r="N1159" t="s">
        <v>3113</v>
      </c>
      <c r="O1159" t="s">
        <v>2887</v>
      </c>
      <c r="P1159" t="s">
        <v>45</v>
      </c>
      <c r="Q1159" t="s">
        <v>46</v>
      </c>
      <c r="R1159" t="s">
        <v>2823</v>
      </c>
      <c r="T1159" t="str">
        <f t="shared" si="18"/>
        <v>NB_04_47_5771p57.12</v>
      </c>
      <c r="U1159" s="77">
        <f>VLOOKUP(T1159,'3. Preventief onderhoud'!$K$7:$U$3003,2,FALSE)</f>
        <v>0</v>
      </c>
    </row>
    <row r="1160" spans="1:21" x14ac:dyDescent="0.25">
      <c r="A1160" t="s">
        <v>106</v>
      </c>
      <c r="C1160" s="120">
        <v>45873</v>
      </c>
      <c r="D1160" t="s">
        <v>46</v>
      </c>
      <c r="E1160" t="s">
        <v>666</v>
      </c>
      <c r="F1160">
        <v>4</v>
      </c>
      <c r="G1160" t="s">
        <v>1654</v>
      </c>
      <c r="H1160">
        <v>1</v>
      </c>
      <c r="I1160" t="s">
        <v>1133</v>
      </c>
      <c r="L1160" t="s">
        <v>2890</v>
      </c>
      <c r="N1160" t="s">
        <v>3113</v>
      </c>
      <c r="O1160" t="s">
        <v>2887</v>
      </c>
      <c r="P1160" t="s">
        <v>45</v>
      </c>
      <c r="Q1160" t="s">
        <v>46</v>
      </c>
      <c r="R1160" t="s">
        <v>2823</v>
      </c>
      <c r="T1160" t="str">
        <f t="shared" si="18"/>
        <v>NB_04_47_5772p57.12</v>
      </c>
      <c r="U1160" s="77">
        <f>VLOOKUP(T1160,'3. Preventief onderhoud'!$K$7:$U$3003,2,FALSE)</f>
        <v>0</v>
      </c>
    </row>
    <row r="1161" spans="1:21" x14ac:dyDescent="0.25">
      <c r="A1161" t="s">
        <v>106</v>
      </c>
      <c r="C1161" s="120">
        <v>45873</v>
      </c>
      <c r="D1161" t="s">
        <v>46</v>
      </c>
      <c r="E1161" t="s">
        <v>666</v>
      </c>
      <c r="F1161">
        <v>4</v>
      </c>
      <c r="G1161" t="s">
        <v>1655</v>
      </c>
      <c r="H1161">
        <v>1</v>
      </c>
      <c r="I1161" t="s">
        <v>1133</v>
      </c>
      <c r="L1161" t="s">
        <v>2890</v>
      </c>
      <c r="N1161" t="s">
        <v>3113</v>
      </c>
      <c r="O1161" t="s">
        <v>2887</v>
      </c>
      <c r="P1161" t="s">
        <v>45</v>
      </c>
      <c r="Q1161" t="s">
        <v>46</v>
      </c>
      <c r="R1161" t="s">
        <v>2823</v>
      </c>
      <c r="T1161" t="str">
        <f t="shared" si="18"/>
        <v>NB_04_47_5773p57.12</v>
      </c>
      <c r="U1161" s="77">
        <f>VLOOKUP(T1161,'3. Preventief onderhoud'!$K$7:$U$3003,2,FALSE)</f>
        <v>0</v>
      </c>
    </row>
    <row r="1162" spans="1:21" x14ac:dyDescent="0.25">
      <c r="A1162" t="s">
        <v>106</v>
      </c>
      <c r="C1162" s="120">
        <v>45873</v>
      </c>
      <c r="D1162" t="s">
        <v>46</v>
      </c>
      <c r="E1162" t="s">
        <v>666</v>
      </c>
      <c r="F1162">
        <v>4</v>
      </c>
      <c r="G1162" t="s">
        <v>1656</v>
      </c>
      <c r="H1162">
        <v>1</v>
      </c>
      <c r="I1162" t="s">
        <v>1133</v>
      </c>
      <c r="L1162" t="s">
        <v>2890</v>
      </c>
      <c r="N1162" t="s">
        <v>3113</v>
      </c>
      <c r="O1162" t="s">
        <v>2887</v>
      </c>
      <c r="P1162" t="s">
        <v>45</v>
      </c>
      <c r="Q1162" t="s">
        <v>46</v>
      </c>
      <c r="R1162" t="s">
        <v>2823</v>
      </c>
      <c r="T1162" t="str">
        <f t="shared" si="18"/>
        <v>NB_04_47_5774p57.12</v>
      </c>
      <c r="U1162" s="77">
        <f>VLOOKUP(T1162,'3. Preventief onderhoud'!$K$7:$U$3003,2,FALSE)</f>
        <v>0</v>
      </c>
    </row>
    <row r="1163" spans="1:21" x14ac:dyDescent="0.25">
      <c r="A1163" t="s">
        <v>106</v>
      </c>
      <c r="C1163" s="120">
        <v>45880</v>
      </c>
      <c r="D1163" t="s">
        <v>1139</v>
      </c>
      <c r="E1163" t="s">
        <v>288</v>
      </c>
      <c r="F1163">
        <v>0</v>
      </c>
      <c r="G1163" t="s">
        <v>1367</v>
      </c>
      <c r="H1163">
        <v>24</v>
      </c>
      <c r="I1163" t="s">
        <v>1368</v>
      </c>
      <c r="O1163" t="s">
        <v>2830</v>
      </c>
      <c r="P1163" t="s">
        <v>39</v>
      </c>
      <c r="Q1163" t="s">
        <v>1139</v>
      </c>
      <c r="R1163" t="s">
        <v>2823</v>
      </c>
      <c r="S1163" t="s">
        <v>2969</v>
      </c>
      <c r="T1163" t="str">
        <f t="shared" si="18"/>
        <v>CE_00XXX_5701p57.08</v>
      </c>
      <c r="U1163" s="77">
        <f>VLOOKUP(T1163,'3. Preventief onderhoud'!$K$7:$U$3003,2,FALSE)</f>
        <v>0</v>
      </c>
    </row>
    <row r="1164" spans="1:21" x14ac:dyDescent="0.25">
      <c r="A1164" t="s">
        <v>106</v>
      </c>
      <c r="C1164" s="120">
        <v>45894</v>
      </c>
      <c r="D1164" t="s">
        <v>1139</v>
      </c>
      <c r="E1164" t="s">
        <v>288</v>
      </c>
      <c r="F1164">
        <v>0</v>
      </c>
      <c r="G1164" t="s">
        <v>1367</v>
      </c>
      <c r="H1164">
        <v>24</v>
      </c>
      <c r="I1164" t="s">
        <v>1368</v>
      </c>
      <c r="O1164" t="s">
        <v>2830</v>
      </c>
      <c r="P1164" t="s">
        <v>39</v>
      </c>
      <c r="Q1164" t="s">
        <v>1139</v>
      </c>
      <c r="R1164" t="s">
        <v>2823</v>
      </c>
      <c r="S1164" t="s">
        <v>2969</v>
      </c>
      <c r="T1164" t="str">
        <f t="shared" si="18"/>
        <v>CE_00XXX_5701p57.08</v>
      </c>
      <c r="U1164" s="77">
        <f>VLOOKUP(T1164,'3. Preventief onderhoud'!$K$7:$U$3003,2,FALSE)</f>
        <v>0</v>
      </c>
    </row>
    <row r="1165" spans="1:21" x14ac:dyDescent="0.25">
      <c r="A1165" t="s">
        <v>95</v>
      </c>
      <c r="C1165" s="120">
        <v>45894</v>
      </c>
      <c r="D1165" t="s">
        <v>1139</v>
      </c>
      <c r="E1165" t="s">
        <v>575</v>
      </c>
      <c r="F1165">
        <v>0</v>
      </c>
      <c r="G1165" t="s">
        <v>1456</v>
      </c>
      <c r="H1165">
        <v>1</v>
      </c>
      <c r="I1165" t="s">
        <v>1457</v>
      </c>
      <c r="N1165" t="s">
        <v>2970</v>
      </c>
      <c r="O1165" t="s">
        <v>2830</v>
      </c>
      <c r="P1165" t="s">
        <v>39</v>
      </c>
      <c r="Q1165" t="s">
        <v>1139</v>
      </c>
      <c r="R1165" t="s">
        <v>2823</v>
      </c>
      <c r="S1165" t="s">
        <v>2971</v>
      </c>
      <c r="T1165" t="str">
        <f t="shared" si="18"/>
        <v>EG_00_14_5756p57.08</v>
      </c>
      <c r="U1165" s="77">
        <f>VLOOKUP(T1165,'3. Preventief onderhoud'!$K$7:$U$3003,2,FALSE)</f>
        <v>0</v>
      </c>
    </row>
    <row r="1166" spans="1:21" x14ac:dyDescent="0.25">
      <c r="A1166" t="s">
        <v>86</v>
      </c>
      <c r="C1166" s="120">
        <v>45901</v>
      </c>
      <c r="D1166" t="s">
        <v>61</v>
      </c>
      <c r="E1166" t="s">
        <v>235</v>
      </c>
      <c r="F1166">
        <v>4</v>
      </c>
      <c r="G1166" t="s">
        <v>236</v>
      </c>
      <c r="H1166">
        <v>1</v>
      </c>
      <c r="I1166" t="s">
        <v>237</v>
      </c>
      <c r="J1166" t="s">
        <v>3126</v>
      </c>
      <c r="K1166" t="s">
        <v>3126</v>
      </c>
      <c r="L1166" t="s">
        <v>3127</v>
      </c>
      <c r="M1166" t="s">
        <v>3128</v>
      </c>
      <c r="N1166" t="s">
        <v>3125</v>
      </c>
      <c r="O1166" t="s">
        <v>2822</v>
      </c>
      <c r="P1166" t="s">
        <v>60</v>
      </c>
      <c r="Q1166" t="s">
        <v>61</v>
      </c>
      <c r="R1166" t="s">
        <v>2823</v>
      </c>
      <c r="T1166" t="str">
        <f t="shared" si="18"/>
        <v>CA_04_14_5741p57.21</v>
      </c>
      <c r="U1166" s="77">
        <f>VLOOKUP(T1166,'3. Preventief onderhoud'!$K$7:$U$3003,2,FALSE)</f>
        <v>0</v>
      </c>
    </row>
    <row r="1167" spans="1:21" x14ac:dyDescent="0.25">
      <c r="A1167" t="s">
        <v>95</v>
      </c>
      <c r="B1167" t="s">
        <v>3129</v>
      </c>
      <c r="C1167" s="120">
        <v>45901</v>
      </c>
      <c r="D1167" t="s">
        <v>61</v>
      </c>
      <c r="E1167" t="s">
        <v>235</v>
      </c>
      <c r="F1167">
        <v>4</v>
      </c>
      <c r="G1167" t="s">
        <v>239</v>
      </c>
      <c r="H1167">
        <v>1</v>
      </c>
      <c r="I1167" t="s">
        <v>240</v>
      </c>
      <c r="J1167" t="s">
        <v>3130</v>
      </c>
      <c r="K1167" t="s">
        <v>239</v>
      </c>
      <c r="L1167" t="s">
        <v>3127</v>
      </c>
      <c r="M1167" t="s">
        <v>3131</v>
      </c>
      <c r="N1167" t="s">
        <v>3125</v>
      </c>
      <c r="O1167" t="s">
        <v>2822</v>
      </c>
      <c r="P1167" t="s">
        <v>60</v>
      </c>
      <c r="Q1167" t="s">
        <v>61</v>
      </c>
      <c r="R1167" t="s">
        <v>2823</v>
      </c>
      <c r="S1167" t="s">
        <v>2907</v>
      </c>
      <c r="T1167" t="str">
        <f t="shared" si="18"/>
        <v>CA_04_14_5742p57.21</v>
      </c>
      <c r="U1167" s="77">
        <f>VLOOKUP(T1167,'3. Preventief onderhoud'!$K$7:$U$3003,2,FALSE)</f>
        <v>0</v>
      </c>
    </row>
    <row r="1168" spans="1:21" x14ac:dyDescent="0.25">
      <c r="A1168" t="s">
        <v>95</v>
      </c>
      <c r="B1168" t="s">
        <v>3132</v>
      </c>
      <c r="C1168" s="120">
        <v>45901</v>
      </c>
      <c r="D1168" t="s">
        <v>61</v>
      </c>
      <c r="E1168" t="s">
        <v>235</v>
      </c>
      <c r="F1168">
        <v>4</v>
      </c>
      <c r="G1168" t="s">
        <v>242</v>
      </c>
      <c r="H1168">
        <v>1</v>
      </c>
      <c r="I1168" t="s">
        <v>243</v>
      </c>
      <c r="J1168" t="s">
        <v>3133</v>
      </c>
      <c r="K1168" t="s">
        <v>242</v>
      </c>
      <c r="L1168" t="s">
        <v>3127</v>
      </c>
      <c r="M1168" t="s">
        <v>3131</v>
      </c>
      <c r="N1168" t="s">
        <v>3125</v>
      </c>
      <c r="O1168" t="s">
        <v>2822</v>
      </c>
      <c r="P1168" t="s">
        <v>60</v>
      </c>
      <c r="Q1168" t="s">
        <v>61</v>
      </c>
      <c r="R1168" t="s">
        <v>2823</v>
      </c>
      <c r="S1168" t="s">
        <v>2907</v>
      </c>
      <c r="T1168" t="str">
        <f t="shared" si="18"/>
        <v>CA_04_14_5743p57.21</v>
      </c>
      <c r="U1168" s="77">
        <f>VLOOKUP(T1168,'3. Preventief onderhoud'!$K$7:$U$3003,2,FALSE)</f>
        <v>0</v>
      </c>
    </row>
    <row r="1169" spans="1:21" x14ac:dyDescent="0.25">
      <c r="A1169" t="s">
        <v>95</v>
      </c>
      <c r="C1169" s="120">
        <v>45901</v>
      </c>
      <c r="D1169" t="s">
        <v>61</v>
      </c>
      <c r="E1169" t="s">
        <v>235</v>
      </c>
      <c r="F1169">
        <v>4</v>
      </c>
      <c r="G1169" t="s">
        <v>244</v>
      </c>
      <c r="H1169">
        <v>1</v>
      </c>
      <c r="I1169" t="s">
        <v>245</v>
      </c>
      <c r="J1169" t="s">
        <v>3134</v>
      </c>
      <c r="K1169" t="s">
        <v>3134</v>
      </c>
      <c r="L1169" t="s">
        <v>3127</v>
      </c>
      <c r="M1169" t="s">
        <v>3135</v>
      </c>
      <c r="N1169" t="s">
        <v>3125</v>
      </c>
      <c r="O1169" t="s">
        <v>2822</v>
      </c>
      <c r="P1169" t="s">
        <v>60</v>
      </c>
      <c r="Q1169" t="s">
        <v>61</v>
      </c>
      <c r="R1169" t="s">
        <v>2823</v>
      </c>
      <c r="T1169" t="str">
        <f t="shared" si="18"/>
        <v>CA_04_14_5744p57.21</v>
      </c>
      <c r="U1169" s="77">
        <f>VLOOKUP(T1169,'3. Preventief onderhoud'!$K$7:$U$3003,2,FALSE)</f>
        <v>0</v>
      </c>
    </row>
    <row r="1170" spans="1:21" x14ac:dyDescent="0.25">
      <c r="B1170" t="s">
        <v>3136</v>
      </c>
      <c r="C1170" s="120">
        <v>45901</v>
      </c>
      <c r="D1170" t="s">
        <v>61</v>
      </c>
      <c r="E1170" t="s">
        <v>235</v>
      </c>
      <c r="F1170">
        <v>4</v>
      </c>
      <c r="G1170" t="s">
        <v>247</v>
      </c>
      <c r="H1170">
        <v>1</v>
      </c>
      <c r="I1170" t="s">
        <v>248</v>
      </c>
      <c r="J1170" t="s">
        <v>3137</v>
      </c>
      <c r="K1170" t="s">
        <v>3137</v>
      </c>
      <c r="L1170" t="s">
        <v>3127</v>
      </c>
      <c r="M1170" t="s">
        <v>3138</v>
      </c>
      <c r="N1170" t="s">
        <v>3125</v>
      </c>
      <c r="O1170" t="s">
        <v>2822</v>
      </c>
      <c r="P1170" t="s">
        <v>60</v>
      </c>
      <c r="Q1170" t="s">
        <v>61</v>
      </c>
      <c r="R1170" t="s">
        <v>2823</v>
      </c>
      <c r="T1170" t="str">
        <f t="shared" si="18"/>
        <v>CA_04_14_5745p57.21</v>
      </c>
      <c r="U1170" s="77">
        <f>VLOOKUP(T1170,'3. Preventief onderhoud'!$K$7:$U$3003,2,FALSE)</f>
        <v>0</v>
      </c>
    </row>
    <row r="1171" spans="1:21" x14ac:dyDescent="0.25">
      <c r="B1171" t="s">
        <v>3136</v>
      </c>
      <c r="C1171" s="120">
        <v>45901</v>
      </c>
      <c r="D1171" t="s">
        <v>61</v>
      </c>
      <c r="E1171" t="s">
        <v>235</v>
      </c>
      <c r="F1171">
        <v>4</v>
      </c>
      <c r="G1171" t="s">
        <v>250</v>
      </c>
      <c r="H1171">
        <v>1</v>
      </c>
      <c r="I1171" t="s">
        <v>251</v>
      </c>
      <c r="J1171" t="s">
        <v>3139</v>
      </c>
      <c r="K1171" t="s">
        <v>3139</v>
      </c>
      <c r="L1171" t="s">
        <v>3127</v>
      </c>
      <c r="M1171" t="s">
        <v>3140</v>
      </c>
      <c r="N1171" t="s">
        <v>3125</v>
      </c>
      <c r="O1171" t="s">
        <v>2822</v>
      </c>
      <c r="P1171" t="s">
        <v>60</v>
      </c>
      <c r="Q1171" t="s">
        <v>61</v>
      </c>
      <c r="R1171" t="s">
        <v>2823</v>
      </c>
      <c r="T1171" t="str">
        <f t="shared" si="18"/>
        <v>CA_04_14_5746p57.21</v>
      </c>
      <c r="U1171" s="77">
        <f>VLOOKUP(T1171,'3. Preventief onderhoud'!$K$7:$U$3003,2,FALSE)</f>
        <v>0</v>
      </c>
    </row>
    <row r="1172" spans="1:21" x14ac:dyDescent="0.25">
      <c r="A1172" t="s">
        <v>95</v>
      </c>
      <c r="B1172" t="s">
        <v>3148</v>
      </c>
      <c r="C1172" s="120">
        <v>45901</v>
      </c>
      <c r="D1172" t="s">
        <v>61</v>
      </c>
      <c r="E1172" t="s">
        <v>235</v>
      </c>
      <c r="F1172" t="s">
        <v>203</v>
      </c>
      <c r="G1172" t="s">
        <v>252</v>
      </c>
      <c r="H1172">
        <v>1</v>
      </c>
      <c r="I1172" t="s">
        <v>253</v>
      </c>
      <c r="J1172" t="s">
        <v>3149</v>
      </c>
      <c r="K1172" t="s">
        <v>3150</v>
      </c>
      <c r="L1172" t="s">
        <v>3127</v>
      </c>
      <c r="M1172" t="s">
        <v>3151</v>
      </c>
      <c r="N1172" t="s">
        <v>3152</v>
      </c>
      <c r="O1172" t="s">
        <v>2822</v>
      </c>
      <c r="P1172" t="s">
        <v>60</v>
      </c>
      <c r="Q1172" t="s">
        <v>61</v>
      </c>
      <c r="R1172" t="s">
        <v>2823</v>
      </c>
      <c r="S1172" t="s">
        <v>2907</v>
      </c>
      <c r="T1172" t="str">
        <f t="shared" si="18"/>
        <v>CA_K__23_5701p57.21</v>
      </c>
      <c r="U1172" s="77">
        <f>VLOOKUP(T1172,'3. Preventief onderhoud'!$K$7:$U$3003,2,FALSE)</f>
        <v>0</v>
      </c>
    </row>
    <row r="1173" spans="1:21" x14ac:dyDescent="0.25">
      <c r="B1173" t="s">
        <v>3153</v>
      </c>
      <c r="C1173" s="120">
        <v>45901</v>
      </c>
      <c r="D1173" t="s">
        <v>61</v>
      </c>
      <c r="E1173" t="s">
        <v>235</v>
      </c>
      <c r="F1173" t="s">
        <v>203</v>
      </c>
      <c r="G1173" t="s">
        <v>254</v>
      </c>
      <c r="H1173">
        <v>1</v>
      </c>
      <c r="I1173" t="s">
        <v>255</v>
      </c>
      <c r="J1173" t="s">
        <v>3154</v>
      </c>
      <c r="K1173" t="s">
        <v>3154</v>
      </c>
      <c r="L1173" t="s">
        <v>3127</v>
      </c>
      <c r="N1173" t="s">
        <v>3155</v>
      </c>
      <c r="O1173" t="s">
        <v>2822</v>
      </c>
      <c r="P1173" t="s">
        <v>60</v>
      </c>
      <c r="Q1173" t="s">
        <v>61</v>
      </c>
      <c r="R1173" t="s">
        <v>2823</v>
      </c>
      <c r="T1173" t="str">
        <f t="shared" si="18"/>
        <v>CA_K1_02_5731p57.21</v>
      </c>
      <c r="U1173" s="77">
        <f>VLOOKUP(T1173,'3. Preventief onderhoud'!$K$7:$U$3003,2,FALSE)</f>
        <v>0</v>
      </c>
    </row>
    <row r="1174" spans="1:21" x14ac:dyDescent="0.25">
      <c r="B1174" t="s">
        <v>3153</v>
      </c>
      <c r="C1174" s="120">
        <v>45901</v>
      </c>
      <c r="D1174" t="s">
        <v>61</v>
      </c>
      <c r="E1174" t="s">
        <v>235</v>
      </c>
      <c r="F1174" t="s">
        <v>203</v>
      </c>
      <c r="G1174" t="s">
        <v>257</v>
      </c>
      <c r="H1174">
        <v>1</v>
      </c>
      <c r="I1174" t="s">
        <v>258</v>
      </c>
      <c r="J1174" t="s">
        <v>3156</v>
      </c>
      <c r="K1174" t="s">
        <v>3156</v>
      </c>
      <c r="L1174" t="s">
        <v>3127</v>
      </c>
      <c r="N1174" t="s">
        <v>3155</v>
      </c>
      <c r="O1174" t="s">
        <v>2822</v>
      </c>
      <c r="P1174" t="s">
        <v>60</v>
      </c>
      <c r="Q1174" t="s">
        <v>61</v>
      </c>
      <c r="R1174" t="s">
        <v>2823</v>
      </c>
      <c r="T1174" t="str">
        <f t="shared" si="18"/>
        <v>CA_K1_02_5732p57.21</v>
      </c>
      <c r="U1174" s="77">
        <f>VLOOKUP(T1174,'3. Preventief onderhoud'!$K$7:$U$3003,2,FALSE)</f>
        <v>0</v>
      </c>
    </row>
    <row r="1175" spans="1:21" x14ac:dyDescent="0.25">
      <c r="A1175" t="s">
        <v>112</v>
      </c>
      <c r="C1175" s="120">
        <v>45901</v>
      </c>
      <c r="D1175" t="s">
        <v>50</v>
      </c>
      <c r="E1175" t="s">
        <v>354</v>
      </c>
      <c r="F1175">
        <v>4</v>
      </c>
      <c r="G1175" t="s">
        <v>1401</v>
      </c>
      <c r="H1175">
        <v>1</v>
      </c>
      <c r="I1175" t="s">
        <v>1402</v>
      </c>
      <c r="N1175" t="s">
        <v>3161</v>
      </c>
      <c r="O1175" t="s">
        <v>2830</v>
      </c>
      <c r="P1175" t="s">
        <v>49</v>
      </c>
      <c r="Q1175" t="s">
        <v>50</v>
      </c>
      <c r="R1175" t="s">
        <v>2823</v>
      </c>
      <c r="S1175" t="s">
        <v>2828</v>
      </c>
      <c r="T1175" t="str">
        <f t="shared" si="18"/>
        <v>EE_04_23_5701p57.13a</v>
      </c>
      <c r="U1175" s="77">
        <f>VLOOKUP(T1175,'3. Preventief onderhoud'!$K$7:$U$3003,2,FALSE)</f>
        <v>0</v>
      </c>
    </row>
    <row r="1176" spans="1:21" x14ac:dyDescent="0.25">
      <c r="A1176" t="s">
        <v>112</v>
      </c>
      <c r="C1176" s="120">
        <v>45901</v>
      </c>
      <c r="D1176" t="s">
        <v>50</v>
      </c>
      <c r="E1176" t="s">
        <v>354</v>
      </c>
      <c r="F1176">
        <v>4</v>
      </c>
      <c r="G1176" t="s">
        <v>1403</v>
      </c>
      <c r="H1176">
        <v>1</v>
      </c>
      <c r="I1176" t="s">
        <v>1402</v>
      </c>
      <c r="N1176" t="s">
        <v>3162</v>
      </c>
      <c r="O1176" t="s">
        <v>2830</v>
      </c>
      <c r="P1176" t="s">
        <v>49</v>
      </c>
      <c r="Q1176" t="s">
        <v>50</v>
      </c>
      <c r="R1176" t="s">
        <v>2823</v>
      </c>
      <c r="S1176" t="s">
        <v>2828</v>
      </c>
      <c r="T1176" t="str">
        <f t="shared" si="18"/>
        <v>EE_04_23_5702p57.13a</v>
      </c>
      <c r="U1176" s="77">
        <f>VLOOKUP(T1176,'3. Preventief onderhoud'!$K$7:$U$3003,2,FALSE)</f>
        <v>0</v>
      </c>
    </row>
    <row r="1177" spans="1:21" x14ac:dyDescent="0.25">
      <c r="A1177" t="s">
        <v>112</v>
      </c>
      <c r="C1177" s="120">
        <v>45901</v>
      </c>
      <c r="D1177" t="s">
        <v>50</v>
      </c>
      <c r="E1177" t="s">
        <v>354</v>
      </c>
      <c r="F1177">
        <v>11</v>
      </c>
      <c r="G1177" t="s">
        <v>1420</v>
      </c>
      <c r="H1177">
        <v>1</v>
      </c>
      <c r="I1177" t="s">
        <v>1402</v>
      </c>
      <c r="N1177" t="s">
        <v>3163</v>
      </c>
      <c r="O1177" t="s">
        <v>2830</v>
      </c>
      <c r="P1177" t="s">
        <v>49</v>
      </c>
      <c r="Q1177" t="s">
        <v>50</v>
      </c>
      <c r="R1177" t="s">
        <v>2823</v>
      </c>
      <c r="S1177" t="s">
        <v>2828</v>
      </c>
      <c r="T1177" t="str">
        <f t="shared" si="18"/>
        <v>EE_11_23_5730p57.13a</v>
      </c>
      <c r="U1177" s="77">
        <f>VLOOKUP(T1177,'3. Preventief onderhoud'!$K$7:$U$3003,2,FALSE)</f>
        <v>0</v>
      </c>
    </row>
    <row r="1178" spans="1:21" x14ac:dyDescent="0.25">
      <c r="A1178" t="s">
        <v>112</v>
      </c>
      <c r="C1178" s="120">
        <v>45901</v>
      </c>
      <c r="D1178" t="s">
        <v>50</v>
      </c>
      <c r="E1178" t="s">
        <v>354</v>
      </c>
      <c r="F1178">
        <v>11</v>
      </c>
      <c r="G1178" t="s">
        <v>1421</v>
      </c>
      <c r="H1178">
        <v>1</v>
      </c>
      <c r="I1178" t="s">
        <v>1402</v>
      </c>
      <c r="N1178" t="s">
        <v>3164</v>
      </c>
      <c r="O1178" t="s">
        <v>2830</v>
      </c>
      <c r="P1178" t="s">
        <v>49</v>
      </c>
      <c r="Q1178" t="s">
        <v>50</v>
      </c>
      <c r="R1178" t="s">
        <v>2823</v>
      </c>
      <c r="S1178" t="s">
        <v>2828</v>
      </c>
      <c r="T1178" t="str">
        <f t="shared" si="18"/>
        <v>EE_11_23_5731p57.13a</v>
      </c>
      <c r="U1178" s="77">
        <f>VLOOKUP(T1178,'3. Preventief onderhoud'!$K$7:$U$3003,2,FALSE)</f>
        <v>0</v>
      </c>
    </row>
    <row r="1179" spans="1:21" x14ac:dyDescent="0.25">
      <c r="A1179" t="s">
        <v>112</v>
      </c>
      <c r="C1179" s="120">
        <v>45901</v>
      </c>
      <c r="D1179" t="s">
        <v>50</v>
      </c>
      <c r="E1179" t="s">
        <v>354</v>
      </c>
      <c r="F1179">
        <v>18</v>
      </c>
      <c r="G1179" t="s">
        <v>1426</v>
      </c>
      <c r="H1179">
        <v>1</v>
      </c>
      <c r="I1179" t="s">
        <v>1402</v>
      </c>
      <c r="N1179" t="s">
        <v>3165</v>
      </c>
      <c r="O1179" t="s">
        <v>2830</v>
      </c>
      <c r="P1179" t="s">
        <v>49</v>
      </c>
      <c r="Q1179" t="s">
        <v>50</v>
      </c>
      <c r="R1179" t="s">
        <v>2823</v>
      </c>
      <c r="S1179" t="s">
        <v>2828</v>
      </c>
      <c r="T1179" t="str">
        <f t="shared" si="18"/>
        <v>EE_18_23_5730p57.13a</v>
      </c>
      <c r="U1179" s="77">
        <f>VLOOKUP(T1179,'3. Preventief onderhoud'!$K$7:$U$3003,2,FALSE)</f>
        <v>0</v>
      </c>
    </row>
    <row r="1180" spans="1:21" x14ac:dyDescent="0.25">
      <c r="A1180" t="s">
        <v>112</v>
      </c>
      <c r="C1180" s="120">
        <v>45901</v>
      </c>
      <c r="D1180" t="s">
        <v>50</v>
      </c>
      <c r="E1180" t="s">
        <v>354</v>
      </c>
      <c r="F1180">
        <v>18</v>
      </c>
      <c r="G1180" t="s">
        <v>1427</v>
      </c>
      <c r="H1180">
        <v>1</v>
      </c>
      <c r="I1180" t="s">
        <v>1402</v>
      </c>
      <c r="N1180" t="s">
        <v>3166</v>
      </c>
      <c r="O1180" t="s">
        <v>2830</v>
      </c>
      <c r="P1180" t="s">
        <v>49</v>
      </c>
      <c r="Q1180" t="s">
        <v>50</v>
      </c>
      <c r="R1180" t="s">
        <v>2823</v>
      </c>
      <c r="S1180" t="s">
        <v>2828</v>
      </c>
      <c r="T1180" t="str">
        <f t="shared" si="18"/>
        <v>EE_18_23_5731p57.13a</v>
      </c>
      <c r="U1180" s="77">
        <f>VLOOKUP(T1180,'3. Preventief onderhoud'!$K$7:$U$3003,2,FALSE)</f>
        <v>0</v>
      </c>
    </row>
    <row r="1181" spans="1:21" x14ac:dyDescent="0.25">
      <c r="A1181" t="s">
        <v>112</v>
      </c>
      <c r="C1181" s="120">
        <v>45901</v>
      </c>
      <c r="D1181" t="s">
        <v>50</v>
      </c>
      <c r="E1181" t="s">
        <v>354</v>
      </c>
      <c r="F1181">
        <v>25</v>
      </c>
      <c r="G1181" t="s">
        <v>1436</v>
      </c>
      <c r="H1181">
        <v>1</v>
      </c>
      <c r="I1181" t="s">
        <v>1402</v>
      </c>
      <c r="N1181" t="s">
        <v>3167</v>
      </c>
      <c r="O1181" t="s">
        <v>2830</v>
      </c>
      <c r="P1181" t="s">
        <v>49</v>
      </c>
      <c r="Q1181" t="s">
        <v>50</v>
      </c>
      <c r="R1181" t="s">
        <v>2823</v>
      </c>
      <c r="S1181" t="s">
        <v>2828</v>
      </c>
      <c r="T1181" t="str">
        <f t="shared" si="18"/>
        <v>EE_25_25_5701p57.13a</v>
      </c>
      <c r="U1181" s="77">
        <f>VLOOKUP(T1181,'3. Preventief onderhoud'!$K$7:$U$3003,2,FALSE)</f>
        <v>0</v>
      </c>
    </row>
    <row r="1182" spans="1:21" x14ac:dyDescent="0.25">
      <c r="A1182" t="s">
        <v>112</v>
      </c>
      <c r="C1182" s="120">
        <v>45901</v>
      </c>
      <c r="D1182" t="s">
        <v>50</v>
      </c>
      <c r="E1182" t="s">
        <v>354</v>
      </c>
      <c r="F1182">
        <v>25</v>
      </c>
      <c r="G1182" t="s">
        <v>1437</v>
      </c>
      <c r="H1182">
        <v>1</v>
      </c>
      <c r="I1182" t="s">
        <v>1402</v>
      </c>
      <c r="N1182" t="s">
        <v>3168</v>
      </c>
      <c r="O1182" t="s">
        <v>2830</v>
      </c>
      <c r="P1182" t="s">
        <v>49</v>
      </c>
      <c r="Q1182" t="s">
        <v>50</v>
      </c>
      <c r="R1182" t="s">
        <v>2823</v>
      </c>
      <c r="S1182" t="s">
        <v>2828</v>
      </c>
      <c r="T1182" t="str">
        <f t="shared" si="18"/>
        <v>EE_25_25_5702p57.13a</v>
      </c>
      <c r="U1182" s="77">
        <f>VLOOKUP(T1182,'3. Preventief onderhoud'!$K$7:$U$3003,2,FALSE)</f>
        <v>0</v>
      </c>
    </row>
    <row r="1183" spans="1:21" x14ac:dyDescent="0.25">
      <c r="A1183" t="s">
        <v>112</v>
      </c>
      <c r="C1183" s="120">
        <v>45901</v>
      </c>
      <c r="D1183" t="s">
        <v>50</v>
      </c>
      <c r="E1183" t="s">
        <v>354</v>
      </c>
      <c r="F1183">
        <v>25</v>
      </c>
      <c r="G1183" t="s">
        <v>1438</v>
      </c>
      <c r="H1183">
        <v>1</v>
      </c>
      <c r="I1183" t="s">
        <v>1402</v>
      </c>
      <c r="N1183" t="s">
        <v>3169</v>
      </c>
      <c r="O1183" t="s">
        <v>2830</v>
      </c>
      <c r="P1183" t="s">
        <v>49</v>
      </c>
      <c r="Q1183" t="s">
        <v>50</v>
      </c>
      <c r="R1183" t="s">
        <v>2823</v>
      </c>
      <c r="S1183" t="s">
        <v>2828</v>
      </c>
      <c r="T1183" t="str">
        <f t="shared" si="18"/>
        <v>EE_25_25_5703p57.13a</v>
      </c>
      <c r="U1183" s="77">
        <f>VLOOKUP(T1183,'3. Preventief onderhoud'!$K$7:$U$3003,2,FALSE)</f>
        <v>0</v>
      </c>
    </row>
    <row r="1184" spans="1:21" x14ac:dyDescent="0.25">
      <c r="B1184" t="s">
        <v>2951</v>
      </c>
      <c r="C1184" s="120">
        <v>45901</v>
      </c>
      <c r="D1184" t="s">
        <v>46</v>
      </c>
      <c r="E1184" t="s">
        <v>575</v>
      </c>
      <c r="F1184">
        <v>0</v>
      </c>
      <c r="G1184" t="s">
        <v>1447</v>
      </c>
      <c r="H1184">
        <v>1</v>
      </c>
      <c r="I1184" t="s">
        <v>1133</v>
      </c>
      <c r="N1184" t="s">
        <v>2952</v>
      </c>
      <c r="O1184" t="s">
        <v>2830</v>
      </c>
      <c r="P1184" t="s">
        <v>45</v>
      </c>
      <c r="Q1184" t="s">
        <v>46</v>
      </c>
      <c r="R1184" t="s">
        <v>2823</v>
      </c>
      <c r="T1184" t="str">
        <f t="shared" si="18"/>
        <v>EG_00_02_5756p57.12</v>
      </c>
      <c r="U1184" s="77">
        <f>VLOOKUP(T1184,'3. Preventief onderhoud'!$K$7:$U$3003,2,FALSE)</f>
        <v>0</v>
      </c>
    </row>
    <row r="1185" spans="1:21" x14ac:dyDescent="0.25">
      <c r="B1185" t="s">
        <v>2951</v>
      </c>
      <c r="C1185" s="120">
        <v>45901</v>
      </c>
      <c r="D1185" t="s">
        <v>46</v>
      </c>
      <c r="E1185" t="s">
        <v>575</v>
      </c>
      <c r="F1185">
        <v>0</v>
      </c>
      <c r="G1185" t="s">
        <v>1448</v>
      </c>
      <c r="H1185">
        <v>1</v>
      </c>
      <c r="I1185" t="s">
        <v>1133</v>
      </c>
      <c r="N1185" t="s">
        <v>2952</v>
      </c>
      <c r="O1185" t="s">
        <v>2830</v>
      </c>
      <c r="P1185" t="s">
        <v>45</v>
      </c>
      <c r="Q1185" t="s">
        <v>46</v>
      </c>
      <c r="R1185" t="s">
        <v>2823</v>
      </c>
      <c r="T1185" t="str">
        <f t="shared" si="18"/>
        <v>EG_00_02_5771p57.12</v>
      </c>
      <c r="U1185" s="77">
        <f>VLOOKUP(T1185,'3. Preventief onderhoud'!$K$7:$U$3003,2,FALSE)</f>
        <v>0</v>
      </c>
    </row>
    <row r="1186" spans="1:21" x14ac:dyDescent="0.25">
      <c r="B1186" t="s">
        <v>2951</v>
      </c>
      <c r="C1186" s="120">
        <v>45901</v>
      </c>
      <c r="D1186" t="s">
        <v>46</v>
      </c>
      <c r="E1186" t="s">
        <v>575</v>
      </c>
      <c r="F1186">
        <v>0</v>
      </c>
      <c r="G1186" t="s">
        <v>1449</v>
      </c>
      <c r="H1186">
        <v>1</v>
      </c>
      <c r="I1186" t="s">
        <v>1133</v>
      </c>
      <c r="N1186" t="s">
        <v>2952</v>
      </c>
      <c r="O1186" t="s">
        <v>2830</v>
      </c>
      <c r="P1186" t="s">
        <v>45</v>
      </c>
      <c r="Q1186" t="s">
        <v>46</v>
      </c>
      <c r="R1186" t="s">
        <v>2823</v>
      </c>
      <c r="T1186" t="str">
        <f t="shared" si="18"/>
        <v>EG_00_02_5773p57.12</v>
      </c>
      <c r="U1186" s="77">
        <f>VLOOKUP(T1186,'3. Preventief onderhoud'!$K$7:$U$3003,2,FALSE)</f>
        <v>0</v>
      </c>
    </row>
    <row r="1187" spans="1:21" x14ac:dyDescent="0.25">
      <c r="B1187" t="s">
        <v>2953</v>
      </c>
      <c r="C1187" s="120">
        <v>45901</v>
      </c>
      <c r="D1187" t="s">
        <v>46</v>
      </c>
      <c r="E1187" t="s">
        <v>575</v>
      </c>
      <c r="F1187">
        <v>0</v>
      </c>
      <c r="G1187" t="s">
        <v>1458</v>
      </c>
      <c r="H1187">
        <v>1</v>
      </c>
      <c r="I1187" t="s">
        <v>1133</v>
      </c>
      <c r="J1187" t="s">
        <v>2954</v>
      </c>
      <c r="N1187" t="s">
        <v>2857</v>
      </c>
      <c r="O1187" t="s">
        <v>2830</v>
      </c>
      <c r="P1187" t="s">
        <v>45</v>
      </c>
      <c r="Q1187" t="s">
        <v>46</v>
      </c>
      <c r="R1187" t="s">
        <v>2823</v>
      </c>
      <c r="T1187" t="str">
        <f t="shared" si="18"/>
        <v>EG_00_14_5771p57.12</v>
      </c>
      <c r="U1187" s="77">
        <f>VLOOKUP(T1187,'3. Preventief onderhoud'!$K$7:$U$3003,2,FALSE)</f>
        <v>0</v>
      </c>
    </row>
    <row r="1188" spans="1:21" x14ac:dyDescent="0.25">
      <c r="B1188" t="s">
        <v>2953</v>
      </c>
      <c r="C1188" s="120">
        <v>45901</v>
      </c>
      <c r="D1188" t="s">
        <v>46</v>
      </c>
      <c r="E1188" t="s">
        <v>575</v>
      </c>
      <c r="F1188">
        <v>0</v>
      </c>
      <c r="G1188" t="s">
        <v>1459</v>
      </c>
      <c r="H1188">
        <v>1</v>
      </c>
      <c r="I1188" t="s">
        <v>1133</v>
      </c>
      <c r="J1188" t="s">
        <v>2955</v>
      </c>
      <c r="N1188" t="s">
        <v>2857</v>
      </c>
      <c r="O1188" t="s">
        <v>2830</v>
      </c>
      <c r="P1188" t="s">
        <v>45</v>
      </c>
      <c r="Q1188" t="s">
        <v>46</v>
      </c>
      <c r="R1188" t="s">
        <v>2823</v>
      </c>
      <c r="T1188" t="str">
        <f t="shared" si="18"/>
        <v>EG_00_14_5772p57.12</v>
      </c>
      <c r="U1188" s="77">
        <f>VLOOKUP(T1188,'3. Preventief onderhoud'!$K$7:$U$3003,2,FALSE)</f>
        <v>0</v>
      </c>
    </row>
    <row r="1189" spans="1:21" x14ac:dyDescent="0.25">
      <c r="B1189" t="s">
        <v>2956</v>
      </c>
      <c r="C1189" s="120">
        <v>45901</v>
      </c>
      <c r="D1189" t="s">
        <v>46</v>
      </c>
      <c r="E1189" t="s">
        <v>575</v>
      </c>
      <c r="F1189">
        <v>0</v>
      </c>
      <c r="G1189" t="s">
        <v>1460</v>
      </c>
      <c r="H1189">
        <v>1</v>
      </c>
      <c r="I1189" t="s">
        <v>1133</v>
      </c>
      <c r="J1189" t="s">
        <v>2957</v>
      </c>
      <c r="N1189" t="s">
        <v>2857</v>
      </c>
      <c r="O1189" t="s">
        <v>2830</v>
      </c>
      <c r="P1189" t="s">
        <v>45</v>
      </c>
      <c r="Q1189" t="s">
        <v>46</v>
      </c>
      <c r="R1189" t="s">
        <v>2823</v>
      </c>
      <c r="T1189" t="str">
        <f t="shared" si="18"/>
        <v>EG_00_14_5773p57.12</v>
      </c>
      <c r="U1189" s="77">
        <f>VLOOKUP(T1189,'3. Preventief onderhoud'!$K$7:$U$3003,2,FALSE)</f>
        <v>0</v>
      </c>
    </row>
    <row r="1190" spans="1:21" x14ac:dyDescent="0.25">
      <c r="B1190" t="s">
        <v>2956</v>
      </c>
      <c r="C1190" s="120">
        <v>45901</v>
      </c>
      <c r="D1190" t="s">
        <v>46</v>
      </c>
      <c r="E1190" t="s">
        <v>575</v>
      </c>
      <c r="F1190">
        <v>0</v>
      </c>
      <c r="G1190" t="s">
        <v>1461</v>
      </c>
      <c r="H1190">
        <v>1</v>
      </c>
      <c r="I1190" t="s">
        <v>1133</v>
      </c>
      <c r="J1190" t="s">
        <v>2958</v>
      </c>
      <c r="N1190" t="s">
        <v>2857</v>
      </c>
      <c r="O1190" t="s">
        <v>2830</v>
      </c>
      <c r="P1190" t="s">
        <v>45</v>
      </c>
      <c r="Q1190" t="s">
        <v>46</v>
      </c>
      <c r="R1190" t="s">
        <v>2823</v>
      </c>
      <c r="T1190" t="str">
        <f t="shared" si="18"/>
        <v>EG_00_14_5774p57.12</v>
      </c>
      <c r="U1190" s="77">
        <f>VLOOKUP(T1190,'3. Preventief onderhoud'!$K$7:$U$3003,2,FALSE)</f>
        <v>0</v>
      </c>
    </row>
    <row r="1191" spans="1:21" x14ac:dyDescent="0.25">
      <c r="B1191" t="s">
        <v>2953</v>
      </c>
      <c r="C1191" s="120">
        <v>45901</v>
      </c>
      <c r="D1191" t="s">
        <v>46</v>
      </c>
      <c r="E1191" t="s">
        <v>575</v>
      </c>
      <c r="F1191">
        <v>0</v>
      </c>
      <c r="G1191" t="s">
        <v>1462</v>
      </c>
      <c r="H1191">
        <v>1</v>
      </c>
      <c r="I1191" t="s">
        <v>1133</v>
      </c>
      <c r="J1191" t="s">
        <v>2959</v>
      </c>
      <c r="N1191" t="s">
        <v>2857</v>
      </c>
      <c r="O1191" t="s">
        <v>2830</v>
      </c>
      <c r="P1191" t="s">
        <v>45</v>
      </c>
      <c r="Q1191" t="s">
        <v>46</v>
      </c>
      <c r="R1191" t="s">
        <v>2823</v>
      </c>
      <c r="T1191" t="str">
        <f t="shared" si="18"/>
        <v>EG_00_14_5775p57.12</v>
      </c>
      <c r="U1191" s="77">
        <f>VLOOKUP(T1191,'3. Preventief onderhoud'!$K$7:$U$3003,2,FALSE)</f>
        <v>0</v>
      </c>
    </row>
    <row r="1192" spans="1:21" x14ac:dyDescent="0.25">
      <c r="B1192" t="s">
        <v>2953</v>
      </c>
      <c r="C1192" s="120">
        <v>45901</v>
      </c>
      <c r="D1192" t="s">
        <v>46</v>
      </c>
      <c r="E1192" t="s">
        <v>575</v>
      </c>
      <c r="F1192">
        <v>0</v>
      </c>
      <c r="G1192" t="s">
        <v>1463</v>
      </c>
      <c r="H1192">
        <v>1</v>
      </c>
      <c r="I1192" t="s">
        <v>1133</v>
      </c>
      <c r="J1192" t="s">
        <v>2960</v>
      </c>
      <c r="N1192" t="s">
        <v>2857</v>
      </c>
      <c r="O1192" t="s">
        <v>2830</v>
      </c>
      <c r="P1192" t="s">
        <v>45</v>
      </c>
      <c r="Q1192" t="s">
        <v>46</v>
      </c>
      <c r="R1192" t="s">
        <v>2823</v>
      </c>
      <c r="T1192" t="str">
        <f t="shared" si="18"/>
        <v>EG_00_14_5778p57.12</v>
      </c>
      <c r="U1192" s="77">
        <f>VLOOKUP(T1192,'3. Preventief onderhoud'!$K$7:$U$3003,2,FALSE)</f>
        <v>0</v>
      </c>
    </row>
    <row r="1193" spans="1:21" x14ac:dyDescent="0.25">
      <c r="B1193" t="s">
        <v>2953</v>
      </c>
      <c r="C1193" s="120">
        <v>45901</v>
      </c>
      <c r="D1193" t="s">
        <v>46</v>
      </c>
      <c r="E1193" t="s">
        <v>575</v>
      </c>
      <c r="F1193">
        <v>0</v>
      </c>
      <c r="G1193" t="s">
        <v>1464</v>
      </c>
      <c r="H1193">
        <v>1</v>
      </c>
      <c r="I1193" t="s">
        <v>1133</v>
      </c>
      <c r="J1193" t="s">
        <v>2961</v>
      </c>
      <c r="N1193" t="s">
        <v>2857</v>
      </c>
      <c r="O1193" t="s">
        <v>2830</v>
      </c>
      <c r="P1193" t="s">
        <v>45</v>
      </c>
      <c r="Q1193" t="s">
        <v>46</v>
      </c>
      <c r="R1193" t="s">
        <v>2823</v>
      </c>
      <c r="T1193" t="str">
        <f t="shared" si="18"/>
        <v>EG_00_14_5779p57.12</v>
      </c>
      <c r="U1193" s="77">
        <f>VLOOKUP(T1193,'3. Preventief onderhoud'!$K$7:$U$3003,2,FALSE)</f>
        <v>0</v>
      </c>
    </row>
    <row r="1194" spans="1:21" x14ac:dyDescent="0.25">
      <c r="B1194" t="s">
        <v>2953</v>
      </c>
      <c r="C1194" s="120">
        <v>45901</v>
      </c>
      <c r="D1194" t="s">
        <v>46</v>
      </c>
      <c r="E1194" t="s">
        <v>575</v>
      </c>
      <c r="F1194">
        <v>0</v>
      </c>
      <c r="G1194" t="s">
        <v>1466</v>
      </c>
      <c r="H1194">
        <v>1</v>
      </c>
      <c r="I1194" t="s">
        <v>1133</v>
      </c>
      <c r="J1194" t="s">
        <v>2962</v>
      </c>
      <c r="N1194" t="s">
        <v>2963</v>
      </c>
      <c r="O1194" t="s">
        <v>2830</v>
      </c>
      <c r="P1194" t="s">
        <v>45</v>
      </c>
      <c r="Q1194" t="s">
        <v>46</v>
      </c>
      <c r="R1194" t="s">
        <v>2823</v>
      </c>
      <c r="T1194" t="str">
        <f t="shared" si="18"/>
        <v>EG_00_18_5770p57.12</v>
      </c>
      <c r="U1194" s="77">
        <f>VLOOKUP(T1194,'3. Preventief onderhoud'!$K$7:$U$3003,2,FALSE)</f>
        <v>0</v>
      </c>
    </row>
    <row r="1195" spans="1:21" x14ac:dyDescent="0.25">
      <c r="B1195" t="s">
        <v>2953</v>
      </c>
      <c r="C1195" s="120">
        <v>45901</v>
      </c>
      <c r="D1195" t="s">
        <v>46</v>
      </c>
      <c r="E1195" t="s">
        <v>575</v>
      </c>
      <c r="F1195">
        <v>0</v>
      </c>
      <c r="G1195" t="s">
        <v>1467</v>
      </c>
      <c r="H1195">
        <v>1</v>
      </c>
      <c r="I1195" t="s">
        <v>1133</v>
      </c>
      <c r="J1195" t="s">
        <v>2964</v>
      </c>
      <c r="N1195" t="s">
        <v>2963</v>
      </c>
      <c r="O1195" t="s">
        <v>2830</v>
      </c>
      <c r="P1195" t="s">
        <v>45</v>
      </c>
      <c r="Q1195" t="s">
        <v>46</v>
      </c>
      <c r="R1195" t="s">
        <v>2823</v>
      </c>
      <c r="T1195" t="str">
        <f t="shared" si="18"/>
        <v>EG_00_18_5771p57.12</v>
      </c>
      <c r="U1195" s="77">
        <f>VLOOKUP(T1195,'3. Preventief onderhoud'!$K$7:$U$3003,2,FALSE)</f>
        <v>0</v>
      </c>
    </row>
    <row r="1196" spans="1:21" x14ac:dyDescent="0.25">
      <c r="B1196" t="s">
        <v>2953</v>
      </c>
      <c r="C1196" s="120">
        <v>45901</v>
      </c>
      <c r="D1196" t="s">
        <v>46</v>
      </c>
      <c r="E1196" t="s">
        <v>575</v>
      </c>
      <c r="F1196">
        <v>0</v>
      </c>
      <c r="G1196" t="s">
        <v>1468</v>
      </c>
      <c r="H1196">
        <v>1</v>
      </c>
      <c r="I1196" t="s">
        <v>1133</v>
      </c>
      <c r="J1196" t="s">
        <v>2965</v>
      </c>
      <c r="N1196" t="s">
        <v>2966</v>
      </c>
      <c r="O1196" t="s">
        <v>2830</v>
      </c>
      <c r="P1196" t="s">
        <v>45</v>
      </c>
      <c r="Q1196" t="s">
        <v>46</v>
      </c>
      <c r="R1196" t="s">
        <v>2823</v>
      </c>
      <c r="T1196" t="str">
        <f t="shared" si="18"/>
        <v>EG_00_18_5772p57.12</v>
      </c>
      <c r="U1196" s="77">
        <f>VLOOKUP(T1196,'3. Preventief onderhoud'!$K$7:$U$3003,2,FALSE)</f>
        <v>0</v>
      </c>
    </row>
    <row r="1197" spans="1:21" x14ac:dyDescent="0.25">
      <c r="B1197" t="s">
        <v>2953</v>
      </c>
      <c r="C1197" s="120">
        <v>45901</v>
      </c>
      <c r="D1197" t="s">
        <v>46</v>
      </c>
      <c r="E1197" t="s">
        <v>575</v>
      </c>
      <c r="F1197">
        <v>0</v>
      </c>
      <c r="G1197" t="s">
        <v>1469</v>
      </c>
      <c r="H1197">
        <v>1</v>
      </c>
      <c r="I1197" t="s">
        <v>1133</v>
      </c>
      <c r="J1197" t="s">
        <v>2967</v>
      </c>
      <c r="N1197" t="s">
        <v>2966</v>
      </c>
      <c r="O1197" t="s">
        <v>2830</v>
      </c>
      <c r="P1197" t="s">
        <v>45</v>
      </c>
      <c r="Q1197" t="s">
        <v>46</v>
      </c>
      <c r="R1197" t="s">
        <v>2823</v>
      </c>
      <c r="T1197" t="str">
        <f t="shared" si="18"/>
        <v>EG_00_18_5774p57.12</v>
      </c>
      <c r="U1197" s="77">
        <f>VLOOKUP(T1197,'3. Preventief onderhoud'!$K$7:$U$3003,2,FALSE)</f>
        <v>0</v>
      </c>
    </row>
    <row r="1198" spans="1:21" x14ac:dyDescent="0.25">
      <c r="C1198" s="120">
        <v>45901</v>
      </c>
      <c r="D1198" t="s">
        <v>46</v>
      </c>
      <c r="E1198" t="s">
        <v>575</v>
      </c>
      <c r="F1198">
        <v>0</v>
      </c>
      <c r="G1198" t="s">
        <v>1470</v>
      </c>
      <c r="H1198">
        <v>1</v>
      </c>
      <c r="I1198" t="s">
        <v>1471</v>
      </c>
      <c r="N1198" t="s">
        <v>2968</v>
      </c>
      <c r="O1198" t="s">
        <v>2830</v>
      </c>
      <c r="P1198" t="s">
        <v>45</v>
      </c>
      <c r="Q1198" t="s">
        <v>46</v>
      </c>
      <c r="R1198" t="s">
        <v>2823</v>
      </c>
      <c r="T1198" t="str">
        <f t="shared" si="18"/>
        <v>EG_00_18_5775p57.12</v>
      </c>
      <c r="U1198" s="77">
        <f>VLOOKUP(T1198,'3. Preventief onderhoud'!$K$7:$U$3003,2,FALSE)</f>
        <v>0</v>
      </c>
    </row>
    <row r="1199" spans="1:21" x14ac:dyDescent="0.25">
      <c r="A1199" t="s">
        <v>112</v>
      </c>
      <c r="B1199" t="s">
        <v>46</v>
      </c>
      <c r="C1199" s="120">
        <v>45901</v>
      </c>
      <c r="D1199" t="s">
        <v>46</v>
      </c>
      <c r="E1199" t="s">
        <v>801</v>
      </c>
      <c r="F1199">
        <v>0</v>
      </c>
      <c r="G1199" t="s">
        <v>1972</v>
      </c>
      <c r="H1199">
        <v>1</v>
      </c>
      <c r="I1199" t="s">
        <v>1133</v>
      </c>
      <c r="L1199" t="s">
        <v>2890</v>
      </c>
      <c r="N1199" t="s">
        <v>4340</v>
      </c>
      <c r="O1199" t="s">
        <v>2887</v>
      </c>
      <c r="P1199" t="s">
        <v>45</v>
      </c>
      <c r="Q1199" t="s">
        <v>46</v>
      </c>
      <c r="R1199" t="s">
        <v>2823</v>
      </c>
      <c r="T1199" t="str">
        <f t="shared" si="18"/>
        <v>NE_00_07_5701p57.12</v>
      </c>
      <c r="U1199" s="77">
        <f>VLOOKUP(T1199,'3. Preventief onderhoud'!$K$7:$U$3003,2,FALSE)</f>
        <v>0</v>
      </c>
    </row>
    <row r="1200" spans="1:21" x14ac:dyDescent="0.25">
      <c r="A1200" t="s">
        <v>112</v>
      </c>
      <c r="B1200" t="s">
        <v>46</v>
      </c>
      <c r="C1200" s="120">
        <v>45901</v>
      </c>
      <c r="D1200" t="s">
        <v>46</v>
      </c>
      <c r="E1200" t="s">
        <v>801</v>
      </c>
      <c r="F1200">
        <v>0</v>
      </c>
      <c r="G1200" t="s">
        <v>1973</v>
      </c>
      <c r="H1200">
        <v>1</v>
      </c>
      <c r="I1200" t="s">
        <v>1133</v>
      </c>
      <c r="L1200" t="s">
        <v>2890</v>
      </c>
      <c r="N1200" t="s">
        <v>4340</v>
      </c>
      <c r="O1200" t="s">
        <v>2887</v>
      </c>
      <c r="P1200" t="s">
        <v>45</v>
      </c>
      <c r="Q1200" t="s">
        <v>46</v>
      </c>
      <c r="R1200" t="s">
        <v>2823</v>
      </c>
      <c r="T1200" t="str">
        <f t="shared" si="18"/>
        <v>NE_00_07_5702p57.12</v>
      </c>
      <c r="U1200" s="77">
        <f>VLOOKUP(T1200,'3. Preventief onderhoud'!$K$7:$U$3003,2,FALSE)</f>
        <v>0</v>
      </c>
    </row>
    <row r="1201" spans="1:21" x14ac:dyDescent="0.25">
      <c r="A1201" t="s">
        <v>112</v>
      </c>
      <c r="B1201" t="s">
        <v>46</v>
      </c>
      <c r="C1201" s="120">
        <v>45901</v>
      </c>
      <c r="D1201" t="s">
        <v>46</v>
      </c>
      <c r="E1201" t="s">
        <v>801</v>
      </c>
      <c r="F1201">
        <v>0</v>
      </c>
      <c r="G1201" t="s">
        <v>1974</v>
      </c>
      <c r="H1201">
        <v>1</v>
      </c>
      <c r="I1201" t="s">
        <v>1133</v>
      </c>
      <c r="L1201" t="s">
        <v>2890</v>
      </c>
      <c r="N1201" t="s">
        <v>4340</v>
      </c>
      <c r="O1201" t="s">
        <v>2887</v>
      </c>
      <c r="P1201" t="s">
        <v>45</v>
      </c>
      <c r="Q1201" t="s">
        <v>46</v>
      </c>
      <c r="R1201" t="s">
        <v>2823</v>
      </c>
      <c r="T1201" t="str">
        <f t="shared" si="18"/>
        <v>NE_00_07_5703p57.12</v>
      </c>
      <c r="U1201" s="77">
        <f>VLOOKUP(T1201,'3. Preventief onderhoud'!$K$7:$U$3003,2,FALSE)</f>
        <v>0</v>
      </c>
    </row>
    <row r="1202" spans="1:21" x14ac:dyDescent="0.25">
      <c r="A1202" t="s">
        <v>112</v>
      </c>
      <c r="B1202" t="s">
        <v>46</v>
      </c>
      <c r="C1202" s="120">
        <v>45901</v>
      </c>
      <c r="D1202" t="s">
        <v>46</v>
      </c>
      <c r="E1202" t="s">
        <v>801</v>
      </c>
      <c r="F1202">
        <v>7</v>
      </c>
      <c r="G1202" t="s">
        <v>1976</v>
      </c>
      <c r="H1202">
        <v>1</v>
      </c>
      <c r="I1202" t="s">
        <v>1133</v>
      </c>
      <c r="L1202" t="s">
        <v>2890</v>
      </c>
      <c r="N1202" t="s">
        <v>3620</v>
      </c>
      <c r="O1202" t="s">
        <v>2887</v>
      </c>
      <c r="P1202" t="s">
        <v>45</v>
      </c>
      <c r="Q1202" t="s">
        <v>46</v>
      </c>
      <c r="R1202" t="s">
        <v>2823</v>
      </c>
      <c r="T1202" t="str">
        <f t="shared" si="18"/>
        <v>NE_07_04_5706p57.12</v>
      </c>
      <c r="U1202" s="77">
        <f>VLOOKUP(T1202,'3. Preventief onderhoud'!$K$7:$U$3003,2,FALSE)</f>
        <v>0</v>
      </c>
    </row>
    <row r="1203" spans="1:21" x14ac:dyDescent="0.25">
      <c r="A1203" t="s">
        <v>112</v>
      </c>
      <c r="B1203" t="s">
        <v>46</v>
      </c>
      <c r="C1203" s="120">
        <v>45901</v>
      </c>
      <c r="D1203" t="s">
        <v>46</v>
      </c>
      <c r="E1203" t="s">
        <v>801</v>
      </c>
      <c r="F1203">
        <v>7</v>
      </c>
      <c r="G1203" t="s">
        <v>1977</v>
      </c>
      <c r="H1203">
        <v>1</v>
      </c>
      <c r="I1203" t="s">
        <v>1133</v>
      </c>
      <c r="L1203" t="s">
        <v>2890</v>
      </c>
      <c r="N1203" t="s">
        <v>3620</v>
      </c>
      <c r="O1203" t="s">
        <v>2887</v>
      </c>
      <c r="P1203" t="s">
        <v>45</v>
      </c>
      <c r="Q1203" t="s">
        <v>46</v>
      </c>
      <c r="R1203" t="s">
        <v>2823</v>
      </c>
      <c r="T1203" t="str">
        <f t="shared" si="18"/>
        <v>NE_07_04_5707p57.12</v>
      </c>
      <c r="U1203" s="77">
        <f>VLOOKUP(T1203,'3. Preventief onderhoud'!$K$7:$U$3003,2,FALSE)</f>
        <v>0</v>
      </c>
    </row>
    <row r="1204" spans="1:21" x14ac:dyDescent="0.25">
      <c r="A1204" t="s">
        <v>112</v>
      </c>
      <c r="B1204" t="s">
        <v>46</v>
      </c>
      <c r="C1204" s="120">
        <v>45901</v>
      </c>
      <c r="D1204" t="s">
        <v>46</v>
      </c>
      <c r="E1204" t="s">
        <v>801</v>
      </c>
      <c r="F1204">
        <v>8</v>
      </c>
      <c r="G1204" t="s">
        <v>1981</v>
      </c>
      <c r="H1204">
        <v>1</v>
      </c>
      <c r="I1204" t="s">
        <v>1133</v>
      </c>
      <c r="L1204" t="s">
        <v>2890</v>
      </c>
      <c r="N1204" t="s">
        <v>4341</v>
      </c>
      <c r="O1204" t="s">
        <v>2887</v>
      </c>
      <c r="P1204" t="s">
        <v>45</v>
      </c>
      <c r="Q1204" t="s">
        <v>46</v>
      </c>
      <c r="R1204" t="s">
        <v>2823</v>
      </c>
      <c r="T1204" t="str">
        <f t="shared" si="18"/>
        <v>NE_08_08_5701p57.12</v>
      </c>
      <c r="U1204" s="77">
        <f>VLOOKUP(T1204,'3. Preventief onderhoud'!$K$7:$U$3003,2,FALSE)</f>
        <v>0</v>
      </c>
    </row>
    <row r="1205" spans="1:21" x14ac:dyDescent="0.25">
      <c r="A1205" t="s">
        <v>112</v>
      </c>
      <c r="B1205" t="s">
        <v>46</v>
      </c>
      <c r="C1205" s="120">
        <v>45901</v>
      </c>
      <c r="D1205" t="s">
        <v>46</v>
      </c>
      <c r="E1205" t="s">
        <v>822</v>
      </c>
      <c r="F1205">
        <v>0</v>
      </c>
      <c r="G1205" t="s">
        <v>1987</v>
      </c>
      <c r="H1205">
        <v>1</v>
      </c>
      <c r="I1205" t="s">
        <v>1133</v>
      </c>
      <c r="L1205" t="s">
        <v>2890</v>
      </c>
      <c r="N1205" t="s">
        <v>4342</v>
      </c>
      <c r="O1205" t="s">
        <v>2887</v>
      </c>
      <c r="P1205" t="s">
        <v>45</v>
      </c>
      <c r="Q1205" t="s">
        <v>46</v>
      </c>
      <c r="R1205" t="s">
        <v>2823</v>
      </c>
      <c r="T1205" t="str">
        <f t="shared" si="18"/>
        <v>NF_00_23_5701p57.12</v>
      </c>
      <c r="U1205" s="77">
        <f>VLOOKUP(T1205,'3. Preventief onderhoud'!$K$7:$U$3003,2,FALSE)</f>
        <v>0</v>
      </c>
    </row>
    <row r="1206" spans="1:21" x14ac:dyDescent="0.25">
      <c r="A1206" t="s">
        <v>112</v>
      </c>
      <c r="B1206" t="s">
        <v>46</v>
      </c>
      <c r="C1206" s="120">
        <v>45901</v>
      </c>
      <c r="D1206" t="s">
        <v>46</v>
      </c>
      <c r="E1206" t="s">
        <v>822</v>
      </c>
      <c r="F1206">
        <v>0</v>
      </c>
      <c r="G1206" t="s">
        <v>1988</v>
      </c>
      <c r="H1206">
        <v>1</v>
      </c>
      <c r="I1206" t="s">
        <v>1133</v>
      </c>
      <c r="L1206" t="s">
        <v>2890</v>
      </c>
      <c r="N1206" t="s">
        <v>4342</v>
      </c>
      <c r="O1206" t="s">
        <v>2887</v>
      </c>
      <c r="P1206" t="s">
        <v>45</v>
      </c>
      <c r="Q1206" t="s">
        <v>46</v>
      </c>
      <c r="R1206" t="s">
        <v>2823</v>
      </c>
      <c r="T1206" t="str">
        <f t="shared" si="18"/>
        <v>NF_00_23_5702p57.12</v>
      </c>
      <c r="U1206" s="77">
        <f>VLOOKUP(T1206,'3. Preventief onderhoud'!$K$7:$U$3003,2,FALSE)</f>
        <v>0</v>
      </c>
    </row>
    <row r="1207" spans="1:21" x14ac:dyDescent="0.25">
      <c r="A1207" t="s">
        <v>112</v>
      </c>
      <c r="B1207" t="s">
        <v>46</v>
      </c>
      <c r="C1207" s="120">
        <v>45901</v>
      </c>
      <c r="D1207" t="s">
        <v>46</v>
      </c>
      <c r="E1207" t="s">
        <v>822</v>
      </c>
      <c r="F1207">
        <v>0</v>
      </c>
      <c r="G1207" t="s">
        <v>1989</v>
      </c>
      <c r="H1207">
        <v>1</v>
      </c>
      <c r="I1207" t="s">
        <v>1133</v>
      </c>
      <c r="L1207" t="s">
        <v>2890</v>
      </c>
      <c r="N1207" t="s">
        <v>4342</v>
      </c>
      <c r="O1207" t="s">
        <v>2887</v>
      </c>
      <c r="P1207" t="s">
        <v>45</v>
      </c>
      <c r="Q1207" t="s">
        <v>46</v>
      </c>
      <c r="R1207" t="s">
        <v>2823</v>
      </c>
      <c r="T1207" t="str">
        <f t="shared" si="18"/>
        <v>NF_00_23_5703p57.12</v>
      </c>
      <c r="U1207" s="77">
        <f>VLOOKUP(T1207,'3. Preventief onderhoud'!$K$7:$U$3003,2,FALSE)</f>
        <v>0</v>
      </c>
    </row>
    <row r="1208" spans="1:21" x14ac:dyDescent="0.25">
      <c r="A1208" t="s">
        <v>112</v>
      </c>
      <c r="B1208" t="s">
        <v>46</v>
      </c>
      <c r="C1208" s="120">
        <v>45901</v>
      </c>
      <c r="D1208" t="s">
        <v>46</v>
      </c>
      <c r="E1208" t="s">
        <v>822</v>
      </c>
      <c r="F1208">
        <v>0</v>
      </c>
      <c r="G1208" t="s">
        <v>1990</v>
      </c>
      <c r="H1208">
        <v>1</v>
      </c>
      <c r="I1208" t="s">
        <v>1133</v>
      </c>
      <c r="L1208" t="s">
        <v>2890</v>
      </c>
      <c r="N1208" t="s">
        <v>4342</v>
      </c>
      <c r="O1208" t="s">
        <v>2887</v>
      </c>
      <c r="P1208" t="s">
        <v>45</v>
      </c>
      <c r="Q1208" t="s">
        <v>46</v>
      </c>
      <c r="R1208" t="s">
        <v>2823</v>
      </c>
      <c r="T1208" t="str">
        <f t="shared" si="18"/>
        <v>NF_00_23_5704p57.12</v>
      </c>
      <c r="U1208" s="77">
        <f>VLOOKUP(T1208,'3. Preventief onderhoud'!$K$7:$U$3003,2,FALSE)</f>
        <v>0</v>
      </c>
    </row>
    <row r="1209" spans="1:21" x14ac:dyDescent="0.25">
      <c r="B1209" t="s">
        <v>46</v>
      </c>
      <c r="C1209" s="120">
        <v>45901</v>
      </c>
      <c r="D1209" t="s">
        <v>46</v>
      </c>
      <c r="E1209" t="s">
        <v>822</v>
      </c>
      <c r="F1209">
        <v>4</v>
      </c>
      <c r="G1209" t="s">
        <v>1991</v>
      </c>
      <c r="H1209">
        <v>1</v>
      </c>
      <c r="I1209" t="s">
        <v>1133</v>
      </c>
      <c r="L1209" t="s">
        <v>2890</v>
      </c>
      <c r="N1209" t="s">
        <v>4343</v>
      </c>
      <c r="O1209" t="s">
        <v>2887</v>
      </c>
      <c r="P1209" t="s">
        <v>45</v>
      </c>
      <c r="Q1209" t="s">
        <v>46</v>
      </c>
      <c r="R1209" t="s">
        <v>2823</v>
      </c>
      <c r="T1209" t="str">
        <f t="shared" si="18"/>
        <v>NF_04_21_5701p57.12</v>
      </c>
      <c r="U1209" s="77">
        <f>VLOOKUP(T1209,'3. Preventief onderhoud'!$K$7:$U$3003,2,FALSE)</f>
        <v>0</v>
      </c>
    </row>
    <row r="1210" spans="1:21" x14ac:dyDescent="0.25">
      <c r="B1210" t="s">
        <v>46</v>
      </c>
      <c r="C1210" s="120">
        <v>45901</v>
      </c>
      <c r="D1210" t="s">
        <v>46</v>
      </c>
      <c r="E1210" t="s">
        <v>822</v>
      </c>
      <c r="F1210">
        <v>4</v>
      </c>
      <c r="G1210" t="s">
        <v>1992</v>
      </c>
      <c r="H1210">
        <v>1</v>
      </c>
      <c r="I1210" t="s">
        <v>1133</v>
      </c>
      <c r="L1210" t="s">
        <v>2890</v>
      </c>
      <c r="N1210" t="s">
        <v>4344</v>
      </c>
      <c r="O1210" t="s">
        <v>2887</v>
      </c>
      <c r="P1210" t="s">
        <v>45</v>
      </c>
      <c r="Q1210" t="s">
        <v>46</v>
      </c>
      <c r="R1210" t="s">
        <v>2823</v>
      </c>
      <c r="T1210" t="str">
        <f t="shared" si="18"/>
        <v>NF_04_31_5701p57.12</v>
      </c>
      <c r="U1210" s="77">
        <f>VLOOKUP(T1210,'3. Preventief onderhoud'!$K$7:$U$3003,2,FALSE)</f>
        <v>0</v>
      </c>
    </row>
    <row r="1211" spans="1:21" x14ac:dyDescent="0.25">
      <c r="B1211" t="s">
        <v>46</v>
      </c>
      <c r="C1211" s="120">
        <v>45901</v>
      </c>
      <c r="D1211" t="s">
        <v>46</v>
      </c>
      <c r="E1211" t="s">
        <v>822</v>
      </c>
      <c r="F1211">
        <v>7</v>
      </c>
      <c r="G1211" t="s">
        <v>1995</v>
      </c>
      <c r="H1211">
        <v>1</v>
      </c>
      <c r="I1211" t="s">
        <v>1133</v>
      </c>
      <c r="L1211" t="s">
        <v>2890</v>
      </c>
      <c r="N1211" t="s">
        <v>4345</v>
      </c>
      <c r="O1211" t="s">
        <v>2887</v>
      </c>
      <c r="P1211" t="s">
        <v>45</v>
      </c>
      <c r="Q1211" t="s">
        <v>46</v>
      </c>
      <c r="R1211" t="s">
        <v>2823</v>
      </c>
      <c r="T1211" t="str">
        <f t="shared" si="18"/>
        <v>NF_07_24_5706p57.12</v>
      </c>
      <c r="U1211" s="77">
        <f>VLOOKUP(T1211,'3. Preventief onderhoud'!$K$7:$U$3003,2,FALSE)</f>
        <v>0</v>
      </c>
    </row>
    <row r="1212" spans="1:21" x14ac:dyDescent="0.25">
      <c r="B1212" t="s">
        <v>46</v>
      </c>
      <c r="C1212" s="120">
        <v>45901</v>
      </c>
      <c r="D1212" t="s">
        <v>46</v>
      </c>
      <c r="E1212" t="s">
        <v>822</v>
      </c>
      <c r="F1212">
        <v>7</v>
      </c>
      <c r="G1212" t="s">
        <v>1996</v>
      </c>
      <c r="H1212">
        <v>1</v>
      </c>
      <c r="I1212" t="s">
        <v>1133</v>
      </c>
      <c r="L1212" t="s">
        <v>2890</v>
      </c>
      <c r="N1212" t="s">
        <v>4345</v>
      </c>
      <c r="O1212" t="s">
        <v>2887</v>
      </c>
      <c r="P1212" t="s">
        <v>45</v>
      </c>
      <c r="Q1212" t="s">
        <v>46</v>
      </c>
      <c r="R1212" t="s">
        <v>2823</v>
      </c>
      <c r="T1212" t="str">
        <f t="shared" si="18"/>
        <v>NF_07_24_5707p57.12</v>
      </c>
      <c r="U1212" s="77">
        <f>VLOOKUP(T1212,'3. Preventief onderhoud'!$K$7:$U$3003,2,FALSE)</f>
        <v>0</v>
      </c>
    </row>
    <row r="1213" spans="1:21" x14ac:dyDescent="0.25">
      <c r="B1213" t="s">
        <v>46</v>
      </c>
      <c r="C1213" s="120">
        <v>45901</v>
      </c>
      <c r="D1213" t="s">
        <v>46</v>
      </c>
      <c r="E1213" t="s">
        <v>822</v>
      </c>
      <c r="F1213" t="s">
        <v>1999</v>
      </c>
      <c r="G1213" t="s">
        <v>2000</v>
      </c>
      <c r="H1213">
        <v>1</v>
      </c>
      <c r="I1213" t="s">
        <v>1133</v>
      </c>
      <c r="L1213" t="s">
        <v>2890</v>
      </c>
      <c r="N1213" t="s">
        <v>4346</v>
      </c>
      <c r="O1213" t="s">
        <v>2887</v>
      </c>
      <c r="P1213" t="s">
        <v>45</v>
      </c>
      <c r="Q1213" t="s">
        <v>46</v>
      </c>
      <c r="R1213" t="s">
        <v>2823</v>
      </c>
      <c r="T1213" t="str">
        <f t="shared" si="18"/>
        <v>NF_S_04_5701p57.12</v>
      </c>
      <c r="U1213" s="77">
        <f>VLOOKUP(T1213,'3. Preventief onderhoud'!$K$7:$U$3003,2,FALSE)</f>
        <v>0</v>
      </c>
    </row>
    <row r="1214" spans="1:21" x14ac:dyDescent="0.25">
      <c r="B1214" t="s">
        <v>46</v>
      </c>
      <c r="C1214" s="120">
        <v>45901</v>
      </c>
      <c r="D1214" t="s">
        <v>46</v>
      </c>
      <c r="E1214" t="s">
        <v>822</v>
      </c>
      <c r="F1214" t="s">
        <v>1999</v>
      </c>
      <c r="G1214" t="s">
        <v>2001</v>
      </c>
      <c r="H1214">
        <v>1</v>
      </c>
      <c r="I1214" t="s">
        <v>1133</v>
      </c>
      <c r="L1214" t="s">
        <v>2890</v>
      </c>
      <c r="N1214" t="s">
        <v>4347</v>
      </c>
      <c r="O1214" t="s">
        <v>2887</v>
      </c>
      <c r="P1214" t="s">
        <v>45</v>
      </c>
      <c r="Q1214" t="s">
        <v>46</v>
      </c>
      <c r="R1214" t="s">
        <v>2823</v>
      </c>
      <c r="T1214" t="str">
        <f t="shared" si="18"/>
        <v>NF_S_12_5701p57.12</v>
      </c>
      <c r="U1214" s="77">
        <f>VLOOKUP(T1214,'3. Preventief onderhoud'!$K$7:$U$3003,2,FALSE)</f>
        <v>0</v>
      </c>
    </row>
    <row r="1215" spans="1:21" x14ac:dyDescent="0.25">
      <c r="B1215" t="s">
        <v>46</v>
      </c>
      <c r="C1215" s="120">
        <v>45901</v>
      </c>
      <c r="D1215" t="s">
        <v>46</v>
      </c>
      <c r="E1215" t="s">
        <v>822</v>
      </c>
      <c r="F1215" t="s">
        <v>1999</v>
      </c>
      <c r="G1215" t="s">
        <v>2002</v>
      </c>
      <c r="H1215">
        <v>1</v>
      </c>
      <c r="I1215" t="s">
        <v>1133</v>
      </c>
      <c r="L1215" t="s">
        <v>2890</v>
      </c>
      <c r="N1215" t="s">
        <v>4348</v>
      </c>
      <c r="O1215" t="s">
        <v>2887</v>
      </c>
      <c r="P1215" t="s">
        <v>45</v>
      </c>
      <c r="Q1215" t="s">
        <v>46</v>
      </c>
      <c r="R1215" t="s">
        <v>2823</v>
      </c>
      <c r="T1215" t="str">
        <f t="shared" si="18"/>
        <v>NF_S_26_5701p57.12</v>
      </c>
      <c r="U1215" s="77">
        <f>VLOOKUP(T1215,'3. Preventief onderhoud'!$K$7:$U$3003,2,FALSE)</f>
        <v>0</v>
      </c>
    </row>
    <row r="1216" spans="1:21" x14ac:dyDescent="0.25">
      <c r="B1216" t="s">
        <v>46</v>
      </c>
      <c r="C1216" s="120">
        <v>45901</v>
      </c>
      <c r="D1216" t="s">
        <v>46</v>
      </c>
      <c r="E1216" t="s">
        <v>822</v>
      </c>
      <c r="F1216" t="s">
        <v>1999</v>
      </c>
      <c r="G1216" t="s">
        <v>2003</v>
      </c>
      <c r="H1216">
        <v>1</v>
      </c>
      <c r="I1216" t="s">
        <v>1133</v>
      </c>
      <c r="L1216" t="s">
        <v>2890</v>
      </c>
      <c r="N1216" t="s">
        <v>4349</v>
      </c>
      <c r="O1216" t="s">
        <v>2887</v>
      </c>
      <c r="P1216" t="s">
        <v>45</v>
      </c>
      <c r="Q1216" t="s">
        <v>46</v>
      </c>
      <c r="R1216" t="s">
        <v>2823</v>
      </c>
      <c r="T1216" t="str">
        <f t="shared" si="18"/>
        <v>NF_S_28_5721p57.12</v>
      </c>
      <c r="U1216" s="77">
        <f>VLOOKUP(T1216,'3. Preventief onderhoud'!$K$7:$U$3003,2,FALSE)</f>
        <v>0</v>
      </c>
    </row>
    <row r="1217" spans="1:21" x14ac:dyDescent="0.25">
      <c r="B1217" t="s">
        <v>46</v>
      </c>
      <c r="C1217" s="120">
        <v>45901</v>
      </c>
      <c r="D1217" t="s">
        <v>46</v>
      </c>
      <c r="E1217" t="s">
        <v>822</v>
      </c>
      <c r="F1217" t="s">
        <v>1999</v>
      </c>
      <c r="G1217" t="s">
        <v>2004</v>
      </c>
      <c r="H1217">
        <v>1</v>
      </c>
      <c r="I1217" t="s">
        <v>1133</v>
      </c>
      <c r="L1217" t="s">
        <v>2890</v>
      </c>
      <c r="N1217" t="s">
        <v>4350</v>
      </c>
      <c r="O1217" t="s">
        <v>2887</v>
      </c>
      <c r="P1217" t="s">
        <v>45</v>
      </c>
      <c r="Q1217" t="s">
        <v>46</v>
      </c>
      <c r="R1217" t="s">
        <v>2823</v>
      </c>
      <c r="T1217" t="str">
        <f t="shared" si="18"/>
        <v>NF_S_30_5701p57.12</v>
      </c>
      <c r="U1217" s="77">
        <f>VLOOKUP(T1217,'3. Preventief onderhoud'!$K$7:$U$3003,2,FALSE)</f>
        <v>0</v>
      </c>
    </row>
    <row r="1218" spans="1:21" x14ac:dyDescent="0.25">
      <c r="B1218" t="s">
        <v>46</v>
      </c>
      <c r="C1218" s="120">
        <v>45901</v>
      </c>
      <c r="D1218" t="s">
        <v>46</v>
      </c>
      <c r="E1218" t="s">
        <v>822</v>
      </c>
      <c r="F1218" t="s">
        <v>1999</v>
      </c>
      <c r="G1218" t="s">
        <v>2006</v>
      </c>
      <c r="H1218">
        <v>1</v>
      </c>
      <c r="I1218" t="s">
        <v>1133</v>
      </c>
      <c r="L1218" t="s">
        <v>2890</v>
      </c>
      <c r="N1218" t="s">
        <v>4351</v>
      </c>
      <c r="O1218" t="s">
        <v>2887</v>
      </c>
      <c r="P1218" t="s">
        <v>45</v>
      </c>
      <c r="Q1218" t="s">
        <v>46</v>
      </c>
      <c r="R1218" t="s">
        <v>2823</v>
      </c>
      <c r="T1218" t="str">
        <f t="shared" si="18"/>
        <v>NF_S_34_5702p57.12</v>
      </c>
      <c r="U1218" s="77">
        <f>VLOOKUP(T1218,'3. Preventief onderhoud'!$K$7:$U$3003,2,FALSE)</f>
        <v>0</v>
      </c>
    </row>
    <row r="1219" spans="1:21" x14ac:dyDescent="0.25">
      <c r="B1219" t="s">
        <v>46</v>
      </c>
      <c r="C1219" s="120">
        <v>45901</v>
      </c>
      <c r="D1219" t="s">
        <v>46</v>
      </c>
      <c r="E1219" t="s">
        <v>822</v>
      </c>
      <c r="F1219" t="s">
        <v>1999</v>
      </c>
      <c r="G1219" t="s">
        <v>2007</v>
      </c>
      <c r="H1219">
        <v>1</v>
      </c>
      <c r="I1219" t="s">
        <v>1133</v>
      </c>
      <c r="L1219" t="s">
        <v>2890</v>
      </c>
      <c r="N1219" t="s">
        <v>4352</v>
      </c>
      <c r="O1219" t="s">
        <v>2887</v>
      </c>
      <c r="P1219" t="s">
        <v>45</v>
      </c>
      <c r="Q1219" t="s">
        <v>46</v>
      </c>
      <c r="R1219" t="s">
        <v>2823</v>
      </c>
      <c r="T1219" t="str">
        <f t="shared" si="18"/>
        <v>NF_S_36_5719p57.12</v>
      </c>
      <c r="U1219" s="77">
        <f>VLOOKUP(T1219,'3. Preventief onderhoud'!$K$7:$U$3003,2,FALSE)</f>
        <v>0</v>
      </c>
    </row>
    <row r="1220" spans="1:21" x14ac:dyDescent="0.25">
      <c r="A1220" t="s">
        <v>112</v>
      </c>
      <c r="B1220" t="s">
        <v>46</v>
      </c>
      <c r="C1220" s="120">
        <v>45901</v>
      </c>
      <c r="D1220" t="s">
        <v>46</v>
      </c>
      <c r="E1220" t="s">
        <v>842</v>
      </c>
      <c r="F1220">
        <v>0</v>
      </c>
      <c r="G1220" t="s">
        <v>2017</v>
      </c>
      <c r="H1220">
        <v>1</v>
      </c>
      <c r="I1220" t="s">
        <v>1133</v>
      </c>
      <c r="L1220" t="s">
        <v>2890</v>
      </c>
      <c r="N1220" t="s">
        <v>4353</v>
      </c>
      <c r="O1220" t="s">
        <v>2887</v>
      </c>
      <c r="P1220" t="s">
        <v>45</v>
      </c>
      <c r="Q1220" t="s">
        <v>46</v>
      </c>
      <c r="R1220" t="s">
        <v>2823</v>
      </c>
      <c r="T1220" t="str">
        <f t="shared" si="18"/>
        <v>NG_00_01_5701p57.12</v>
      </c>
      <c r="U1220" s="77">
        <f>VLOOKUP(T1220,'3. Preventief onderhoud'!$K$7:$U$3003,2,FALSE)</f>
        <v>0</v>
      </c>
    </row>
    <row r="1221" spans="1:21" x14ac:dyDescent="0.25">
      <c r="A1221" t="s">
        <v>112</v>
      </c>
      <c r="B1221" t="s">
        <v>46</v>
      </c>
      <c r="C1221" s="120">
        <v>45901</v>
      </c>
      <c r="D1221" t="s">
        <v>46</v>
      </c>
      <c r="E1221" t="s">
        <v>842</v>
      </c>
      <c r="F1221">
        <v>0</v>
      </c>
      <c r="G1221" t="s">
        <v>2018</v>
      </c>
      <c r="H1221">
        <v>1</v>
      </c>
      <c r="I1221" t="s">
        <v>1133</v>
      </c>
      <c r="L1221" t="s">
        <v>2890</v>
      </c>
      <c r="N1221" t="s">
        <v>4353</v>
      </c>
      <c r="O1221" t="s">
        <v>2887</v>
      </c>
      <c r="P1221" t="s">
        <v>45</v>
      </c>
      <c r="Q1221" t="s">
        <v>46</v>
      </c>
      <c r="R1221" t="s">
        <v>2823</v>
      </c>
      <c r="T1221" t="str">
        <f t="shared" si="18"/>
        <v>NG_00_01_5702p57.12</v>
      </c>
      <c r="U1221" s="77">
        <f>VLOOKUP(T1221,'3. Preventief onderhoud'!$K$7:$U$3003,2,FALSE)</f>
        <v>0</v>
      </c>
    </row>
    <row r="1222" spans="1:21" x14ac:dyDescent="0.25">
      <c r="A1222" t="s">
        <v>112</v>
      </c>
      <c r="B1222" t="s">
        <v>46</v>
      </c>
      <c r="C1222" s="120">
        <v>45901</v>
      </c>
      <c r="D1222" t="s">
        <v>46</v>
      </c>
      <c r="E1222" t="s">
        <v>842</v>
      </c>
      <c r="F1222">
        <v>0</v>
      </c>
      <c r="G1222" t="s">
        <v>2019</v>
      </c>
      <c r="H1222">
        <v>1</v>
      </c>
      <c r="I1222" t="s">
        <v>1133</v>
      </c>
      <c r="L1222" t="s">
        <v>2890</v>
      </c>
      <c r="N1222" t="s">
        <v>4353</v>
      </c>
      <c r="O1222" t="s">
        <v>2887</v>
      </c>
      <c r="P1222" t="s">
        <v>45</v>
      </c>
      <c r="Q1222" t="s">
        <v>46</v>
      </c>
      <c r="R1222" t="s">
        <v>2823</v>
      </c>
      <c r="T1222" t="str">
        <f t="shared" ref="T1222:T1285" si="19">CONCATENATE(G1222,P1222)</f>
        <v>NG_00_01_5703p57.12</v>
      </c>
      <c r="U1222" s="77">
        <f>VLOOKUP(T1222,'3. Preventief onderhoud'!$K$7:$U$3003,2,FALSE)</f>
        <v>0</v>
      </c>
    </row>
    <row r="1223" spans="1:21" x14ac:dyDescent="0.25">
      <c r="A1223" t="s">
        <v>112</v>
      </c>
      <c r="B1223" t="s">
        <v>46</v>
      </c>
      <c r="C1223" s="120">
        <v>45901</v>
      </c>
      <c r="D1223" t="s">
        <v>46</v>
      </c>
      <c r="E1223" t="s">
        <v>842</v>
      </c>
      <c r="F1223">
        <v>0</v>
      </c>
      <c r="G1223" t="s">
        <v>2020</v>
      </c>
      <c r="H1223">
        <v>1</v>
      </c>
      <c r="I1223" t="s">
        <v>1133</v>
      </c>
      <c r="L1223" t="s">
        <v>2890</v>
      </c>
      <c r="N1223" t="s">
        <v>4353</v>
      </c>
      <c r="O1223" t="s">
        <v>2887</v>
      </c>
      <c r="P1223" t="s">
        <v>45</v>
      </c>
      <c r="Q1223" t="s">
        <v>46</v>
      </c>
      <c r="R1223" t="s">
        <v>2823</v>
      </c>
      <c r="T1223" t="str">
        <f t="shared" si="19"/>
        <v>NG_00_01_5704p57.12</v>
      </c>
      <c r="U1223" s="77">
        <f>VLOOKUP(T1223,'3. Preventief onderhoud'!$K$7:$U$3003,2,FALSE)</f>
        <v>0</v>
      </c>
    </row>
    <row r="1224" spans="1:21" x14ac:dyDescent="0.25">
      <c r="A1224" t="s">
        <v>86</v>
      </c>
      <c r="B1224" t="s">
        <v>46</v>
      </c>
      <c r="C1224" s="120">
        <v>45901</v>
      </c>
      <c r="D1224" t="s">
        <v>46</v>
      </c>
      <c r="E1224" t="s">
        <v>842</v>
      </c>
      <c r="F1224">
        <v>5</v>
      </c>
      <c r="G1224" t="s">
        <v>2023</v>
      </c>
      <c r="H1224">
        <v>1</v>
      </c>
      <c r="I1224" t="s">
        <v>1133</v>
      </c>
      <c r="L1224" t="s">
        <v>2890</v>
      </c>
      <c r="N1224" t="s">
        <v>4354</v>
      </c>
      <c r="O1224" t="s">
        <v>2887</v>
      </c>
      <c r="P1224" t="s">
        <v>45</v>
      </c>
      <c r="Q1224" t="s">
        <v>46</v>
      </c>
      <c r="R1224" t="s">
        <v>2823</v>
      </c>
      <c r="T1224" t="str">
        <f t="shared" si="19"/>
        <v>NG_05_02_5701p57.12</v>
      </c>
      <c r="U1224" s="77">
        <f>VLOOKUP(T1224,'3. Preventief onderhoud'!$K$7:$U$3003,2,FALSE)</f>
        <v>0</v>
      </c>
    </row>
    <row r="1225" spans="1:21" x14ac:dyDescent="0.25">
      <c r="A1225" t="s">
        <v>86</v>
      </c>
      <c r="B1225" t="s">
        <v>4355</v>
      </c>
      <c r="C1225" s="120">
        <v>45901</v>
      </c>
      <c r="D1225" t="s">
        <v>46</v>
      </c>
      <c r="E1225" t="s">
        <v>842</v>
      </c>
      <c r="F1225">
        <v>5</v>
      </c>
      <c r="G1225" t="s">
        <v>2024</v>
      </c>
      <c r="H1225">
        <v>1</v>
      </c>
      <c r="I1225" t="s">
        <v>4356</v>
      </c>
      <c r="L1225" t="s">
        <v>2890</v>
      </c>
      <c r="N1225" t="s">
        <v>4357</v>
      </c>
      <c r="O1225" t="s">
        <v>2887</v>
      </c>
      <c r="P1225" t="s">
        <v>45</v>
      </c>
      <c r="Q1225" t="s">
        <v>46</v>
      </c>
      <c r="R1225" t="s">
        <v>2823</v>
      </c>
      <c r="T1225" t="str">
        <f t="shared" si="19"/>
        <v>NG_05_10_5701p57.12</v>
      </c>
      <c r="U1225" s="77">
        <f>VLOOKUP(T1225,'3. Preventief onderhoud'!$K$7:$U$3003,2,FALSE)</f>
        <v>0</v>
      </c>
    </row>
    <row r="1226" spans="1:21" x14ac:dyDescent="0.25">
      <c r="A1226" t="s">
        <v>86</v>
      </c>
      <c r="B1226" t="s">
        <v>46</v>
      </c>
      <c r="C1226" s="120">
        <v>45901</v>
      </c>
      <c r="D1226" t="s">
        <v>46</v>
      </c>
      <c r="E1226" t="s">
        <v>842</v>
      </c>
      <c r="F1226">
        <v>5</v>
      </c>
      <c r="G1226" t="s">
        <v>2025</v>
      </c>
      <c r="H1226">
        <v>1</v>
      </c>
      <c r="I1226" t="s">
        <v>1133</v>
      </c>
      <c r="L1226" t="s">
        <v>2890</v>
      </c>
      <c r="N1226" t="s">
        <v>4357</v>
      </c>
      <c r="O1226" t="s">
        <v>2887</v>
      </c>
      <c r="P1226" t="s">
        <v>45</v>
      </c>
      <c r="Q1226" t="s">
        <v>46</v>
      </c>
      <c r="R1226" t="s">
        <v>2823</v>
      </c>
      <c r="T1226" t="str">
        <f t="shared" si="19"/>
        <v>NG_05_10_5702p57.12</v>
      </c>
      <c r="U1226" s="77">
        <f>VLOOKUP(T1226,'3. Preventief onderhoud'!$K$7:$U$3003,2,FALSE)</f>
        <v>0</v>
      </c>
    </row>
    <row r="1227" spans="1:21" x14ac:dyDescent="0.25">
      <c r="A1227" t="s">
        <v>86</v>
      </c>
      <c r="B1227" t="s">
        <v>46</v>
      </c>
      <c r="C1227" s="120">
        <v>45901</v>
      </c>
      <c r="D1227" t="s">
        <v>46</v>
      </c>
      <c r="E1227" t="s">
        <v>842</v>
      </c>
      <c r="F1227">
        <v>5</v>
      </c>
      <c r="G1227" t="s">
        <v>2028</v>
      </c>
      <c r="H1227">
        <v>1</v>
      </c>
      <c r="I1227" t="s">
        <v>1133</v>
      </c>
      <c r="L1227" t="s">
        <v>2890</v>
      </c>
      <c r="N1227" t="s">
        <v>4358</v>
      </c>
      <c r="O1227" t="s">
        <v>2887</v>
      </c>
      <c r="P1227" t="s">
        <v>45</v>
      </c>
      <c r="Q1227" t="s">
        <v>46</v>
      </c>
      <c r="R1227" t="s">
        <v>2823</v>
      </c>
      <c r="T1227" t="str">
        <f t="shared" si="19"/>
        <v>NG_05_10_5707p57.12</v>
      </c>
      <c r="U1227" s="77">
        <f>VLOOKUP(T1227,'3. Preventief onderhoud'!$K$7:$U$3003,2,FALSE)</f>
        <v>0</v>
      </c>
    </row>
    <row r="1228" spans="1:21" x14ac:dyDescent="0.25">
      <c r="A1228" t="s">
        <v>86</v>
      </c>
      <c r="B1228" t="s">
        <v>46</v>
      </c>
      <c r="C1228" s="120">
        <v>45901</v>
      </c>
      <c r="D1228" t="s">
        <v>46</v>
      </c>
      <c r="E1228" t="s">
        <v>842</v>
      </c>
      <c r="F1228">
        <v>5</v>
      </c>
      <c r="G1228" t="s">
        <v>2029</v>
      </c>
      <c r="H1228">
        <v>1</v>
      </c>
      <c r="I1228" t="s">
        <v>1133</v>
      </c>
      <c r="L1228" t="s">
        <v>2890</v>
      </c>
      <c r="N1228" t="s">
        <v>4358</v>
      </c>
      <c r="O1228" t="s">
        <v>2887</v>
      </c>
      <c r="P1228" t="s">
        <v>45</v>
      </c>
      <c r="Q1228" t="s">
        <v>46</v>
      </c>
      <c r="R1228" t="s">
        <v>2823</v>
      </c>
      <c r="T1228" t="str">
        <f t="shared" si="19"/>
        <v>NG_05_10_5708p57.12</v>
      </c>
      <c r="U1228" s="77">
        <f>VLOOKUP(T1228,'3. Preventief onderhoud'!$K$7:$U$3003,2,FALSE)</f>
        <v>0</v>
      </c>
    </row>
    <row r="1229" spans="1:21" x14ac:dyDescent="0.25">
      <c r="A1229" t="s">
        <v>86</v>
      </c>
      <c r="B1229" t="s">
        <v>46</v>
      </c>
      <c r="C1229" s="120">
        <v>45901</v>
      </c>
      <c r="D1229" t="s">
        <v>46</v>
      </c>
      <c r="E1229" t="s">
        <v>842</v>
      </c>
      <c r="F1229">
        <v>5</v>
      </c>
      <c r="G1229" t="s">
        <v>2030</v>
      </c>
      <c r="H1229">
        <v>1</v>
      </c>
      <c r="I1229" t="s">
        <v>1133</v>
      </c>
      <c r="L1229" t="s">
        <v>2890</v>
      </c>
      <c r="N1229" t="s">
        <v>4358</v>
      </c>
      <c r="O1229" t="s">
        <v>2887</v>
      </c>
      <c r="P1229" t="s">
        <v>45</v>
      </c>
      <c r="Q1229" t="s">
        <v>46</v>
      </c>
      <c r="R1229" t="s">
        <v>2823</v>
      </c>
      <c r="T1229" t="str">
        <f t="shared" si="19"/>
        <v>NG_05_10_5709p57.12</v>
      </c>
      <c r="U1229" s="77">
        <f>VLOOKUP(T1229,'3. Preventief onderhoud'!$K$7:$U$3003,2,FALSE)</f>
        <v>0</v>
      </c>
    </row>
    <row r="1230" spans="1:21" x14ac:dyDescent="0.25">
      <c r="A1230" t="s">
        <v>86</v>
      </c>
      <c r="B1230" t="s">
        <v>46</v>
      </c>
      <c r="C1230" s="120">
        <v>45901</v>
      </c>
      <c r="D1230" t="s">
        <v>46</v>
      </c>
      <c r="E1230" t="s">
        <v>842</v>
      </c>
      <c r="F1230">
        <v>5</v>
      </c>
      <c r="G1230" t="s">
        <v>2031</v>
      </c>
      <c r="H1230">
        <v>1</v>
      </c>
      <c r="I1230" t="s">
        <v>1133</v>
      </c>
      <c r="L1230" t="s">
        <v>2890</v>
      </c>
      <c r="N1230" t="s">
        <v>4358</v>
      </c>
      <c r="O1230" t="s">
        <v>2887</v>
      </c>
      <c r="P1230" t="s">
        <v>45</v>
      </c>
      <c r="Q1230" t="s">
        <v>46</v>
      </c>
      <c r="R1230" t="s">
        <v>2823</v>
      </c>
      <c r="T1230" t="str">
        <f t="shared" si="19"/>
        <v>NG_05_10_5710p57.12</v>
      </c>
      <c r="U1230" s="77">
        <f>VLOOKUP(T1230,'3. Preventief onderhoud'!$K$7:$U$3003,2,FALSE)</f>
        <v>0</v>
      </c>
    </row>
    <row r="1231" spans="1:21" x14ac:dyDescent="0.25">
      <c r="A1231" t="s">
        <v>86</v>
      </c>
      <c r="B1231" t="s">
        <v>46</v>
      </c>
      <c r="C1231" s="120">
        <v>45901</v>
      </c>
      <c r="D1231" t="s">
        <v>46</v>
      </c>
      <c r="E1231" t="s">
        <v>842</v>
      </c>
      <c r="F1231">
        <v>5</v>
      </c>
      <c r="G1231" t="s">
        <v>2032</v>
      </c>
      <c r="H1231">
        <v>1</v>
      </c>
      <c r="I1231" t="s">
        <v>4359</v>
      </c>
      <c r="L1231" t="s">
        <v>2890</v>
      </c>
      <c r="N1231" t="s">
        <v>4360</v>
      </c>
      <c r="O1231" t="s">
        <v>2887</v>
      </c>
      <c r="P1231" t="s">
        <v>45</v>
      </c>
      <c r="Q1231" t="s">
        <v>46</v>
      </c>
      <c r="R1231" t="s">
        <v>2823</v>
      </c>
      <c r="T1231" t="str">
        <f t="shared" si="19"/>
        <v>NG_05_12_5701p57.12</v>
      </c>
      <c r="U1231" s="77">
        <f>VLOOKUP(T1231,'3. Preventief onderhoud'!$K$7:$U$3003,2,FALSE)</f>
        <v>0</v>
      </c>
    </row>
    <row r="1232" spans="1:21" x14ac:dyDescent="0.25">
      <c r="A1232" t="s">
        <v>86</v>
      </c>
      <c r="B1232" t="s">
        <v>46</v>
      </c>
      <c r="C1232" s="120">
        <v>45901</v>
      </c>
      <c r="D1232" t="s">
        <v>46</v>
      </c>
      <c r="E1232" t="s">
        <v>842</v>
      </c>
      <c r="F1232">
        <v>5</v>
      </c>
      <c r="G1232" t="s">
        <v>2033</v>
      </c>
      <c r="H1232">
        <v>1</v>
      </c>
      <c r="I1232" t="s">
        <v>1133</v>
      </c>
      <c r="L1232" t="s">
        <v>2890</v>
      </c>
      <c r="N1232" t="s">
        <v>4361</v>
      </c>
      <c r="O1232" t="s">
        <v>2887</v>
      </c>
      <c r="P1232" t="s">
        <v>45</v>
      </c>
      <c r="Q1232" t="s">
        <v>46</v>
      </c>
      <c r="R1232" t="s">
        <v>2823</v>
      </c>
      <c r="T1232" t="str">
        <f t="shared" si="19"/>
        <v>NG_05_19_5701p57.12</v>
      </c>
      <c r="U1232" s="77">
        <f>VLOOKUP(T1232,'3. Preventief onderhoud'!$K$7:$U$3003,2,FALSE)</f>
        <v>0</v>
      </c>
    </row>
    <row r="1233" spans="1:21" x14ac:dyDescent="0.25">
      <c r="A1233" t="s">
        <v>86</v>
      </c>
      <c r="B1233" t="s">
        <v>46</v>
      </c>
      <c r="C1233" s="120">
        <v>45901</v>
      </c>
      <c r="D1233" t="s">
        <v>46</v>
      </c>
      <c r="E1233" t="s">
        <v>842</v>
      </c>
      <c r="F1233">
        <v>5</v>
      </c>
      <c r="G1233" t="s">
        <v>2034</v>
      </c>
      <c r="H1233">
        <v>1</v>
      </c>
      <c r="I1233" t="s">
        <v>1133</v>
      </c>
      <c r="L1233" t="s">
        <v>2890</v>
      </c>
      <c r="N1233" t="s">
        <v>4361</v>
      </c>
      <c r="O1233" t="s">
        <v>2887</v>
      </c>
      <c r="P1233" t="s">
        <v>45</v>
      </c>
      <c r="Q1233" t="s">
        <v>46</v>
      </c>
      <c r="R1233" t="s">
        <v>2823</v>
      </c>
      <c r="T1233" t="str">
        <f t="shared" si="19"/>
        <v>NG_05_19_5702p57.12</v>
      </c>
      <c r="U1233" s="77">
        <f>VLOOKUP(T1233,'3. Preventief onderhoud'!$K$7:$U$3003,2,FALSE)</f>
        <v>0</v>
      </c>
    </row>
    <row r="1234" spans="1:21" x14ac:dyDescent="0.25">
      <c r="A1234" t="s">
        <v>86</v>
      </c>
      <c r="B1234" t="s">
        <v>46</v>
      </c>
      <c r="C1234" s="120">
        <v>45901</v>
      </c>
      <c r="D1234" t="s">
        <v>46</v>
      </c>
      <c r="E1234" t="s">
        <v>842</v>
      </c>
      <c r="F1234">
        <v>5</v>
      </c>
      <c r="G1234" t="s">
        <v>2035</v>
      </c>
      <c r="H1234">
        <v>1</v>
      </c>
      <c r="I1234" t="s">
        <v>1133</v>
      </c>
      <c r="L1234" t="s">
        <v>2890</v>
      </c>
      <c r="N1234" t="s">
        <v>4362</v>
      </c>
      <c r="O1234" t="s">
        <v>2887</v>
      </c>
      <c r="P1234" t="s">
        <v>45</v>
      </c>
      <c r="Q1234" t="s">
        <v>46</v>
      </c>
      <c r="R1234" t="s">
        <v>2823</v>
      </c>
      <c r="T1234" t="str">
        <f t="shared" si="19"/>
        <v>NG_05_20_5701p57.12</v>
      </c>
      <c r="U1234" s="77">
        <f>VLOOKUP(T1234,'3. Preventief onderhoud'!$K$7:$U$3003,2,FALSE)</f>
        <v>0</v>
      </c>
    </row>
    <row r="1235" spans="1:21" x14ac:dyDescent="0.25">
      <c r="C1235" s="120">
        <v>45901</v>
      </c>
      <c r="D1235" t="s">
        <v>46</v>
      </c>
      <c r="E1235" t="s">
        <v>842</v>
      </c>
      <c r="F1235">
        <v>5</v>
      </c>
      <c r="G1235" t="s">
        <v>2036</v>
      </c>
      <c r="H1235">
        <v>1</v>
      </c>
      <c r="I1235" t="s">
        <v>1133</v>
      </c>
      <c r="L1235" t="s">
        <v>2890</v>
      </c>
      <c r="N1235" t="s">
        <v>4363</v>
      </c>
      <c r="O1235" t="s">
        <v>2887</v>
      </c>
      <c r="P1235" t="s">
        <v>45</v>
      </c>
      <c r="Q1235" t="s">
        <v>46</v>
      </c>
      <c r="R1235" t="s">
        <v>2823</v>
      </c>
      <c r="T1235" t="str">
        <f t="shared" si="19"/>
        <v>NG_05_21_5701p57.12</v>
      </c>
      <c r="U1235" s="77">
        <f>VLOOKUP(T1235,'3. Preventief onderhoud'!$K$7:$U$3003,2,FALSE)</f>
        <v>0</v>
      </c>
    </row>
    <row r="1236" spans="1:21" x14ac:dyDescent="0.25">
      <c r="A1236" t="s">
        <v>86</v>
      </c>
      <c r="B1236" t="s">
        <v>46</v>
      </c>
      <c r="C1236" s="120">
        <v>45901</v>
      </c>
      <c r="D1236" t="s">
        <v>46</v>
      </c>
      <c r="E1236" t="s">
        <v>842</v>
      </c>
      <c r="F1236">
        <v>6</v>
      </c>
      <c r="G1236" t="s">
        <v>2037</v>
      </c>
      <c r="H1236">
        <v>1</v>
      </c>
      <c r="I1236" t="s">
        <v>1133</v>
      </c>
      <c r="L1236" t="s">
        <v>2890</v>
      </c>
      <c r="N1236" t="s">
        <v>4364</v>
      </c>
      <c r="O1236" t="s">
        <v>2887</v>
      </c>
      <c r="P1236" t="s">
        <v>45</v>
      </c>
      <c r="Q1236" t="s">
        <v>46</v>
      </c>
      <c r="R1236" t="s">
        <v>2823</v>
      </c>
      <c r="T1236" t="str">
        <f t="shared" si="19"/>
        <v>NG_06_01_5701p57.12</v>
      </c>
      <c r="U1236" s="77">
        <f>VLOOKUP(T1236,'3. Preventief onderhoud'!$K$7:$U$3003,2,FALSE)</f>
        <v>0</v>
      </c>
    </row>
    <row r="1237" spans="1:21" x14ac:dyDescent="0.25">
      <c r="A1237" t="s">
        <v>112</v>
      </c>
      <c r="B1237" t="s">
        <v>46</v>
      </c>
      <c r="C1237" s="120">
        <v>45901</v>
      </c>
      <c r="D1237" t="s">
        <v>46</v>
      </c>
      <c r="E1237" t="s">
        <v>842</v>
      </c>
      <c r="F1237">
        <v>7</v>
      </c>
      <c r="G1237" t="s">
        <v>2042</v>
      </c>
      <c r="H1237">
        <v>1</v>
      </c>
      <c r="I1237" t="s">
        <v>1133</v>
      </c>
      <c r="L1237" t="s">
        <v>2890</v>
      </c>
      <c r="N1237" t="s">
        <v>4365</v>
      </c>
      <c r="O1237" t="s">
        <v>2887</v>
      </c>
      <c r="P1237" t="s">
        <v>45</v>
      </c>
      <c r="Q1237" t="s">
        <v>46</v>
      </c>
      <c r="R1237" t="s">
        <v>2823</v>
      </c>
      <c r="T1237" t="str">
        <f t="shared" si="19"/>
        <v>NG_07_24_5705p57.12</v>
      </c>
      <c r="U1237" s="77">
        <f>VLOOKUP(T1237,'3. Preventief onderhoud'!$K$7:$U$3003,2,FALSE)</f>
        <v>0</v>
      </c>
    </row>
    <row r="1238" spans="1:21" x14ac:dyDescent="0.25">
      <c r="A1238" t="s">
        <v>112</v>
      </c>
      <c r="B1238" t="s">
        <v>46</v>
      </c>
      <c r="C1238" s="120">
        <v>45901</v>
      </c>
      <c r="D1238" t="s">
        <v>46</v>
      </c>
      <c r="E1238" t="s">
        <v>842</v>
      </c>
      <c r="F1238">
        <v>7</v>
      </c>
      <c r="G1238" t="s">
        <v>2043</v>
      </c>
      <c r="H1238">
        <v>1</v>
      </c>
      <c r="I1238" t="s">
        <v>1133</v>
      </c>
      <c r="L1238" t="s">
        <v>2890</v>
      </c>
      <c r="N1238" t="s">
        <v>4365</v>
      </c>
      <c r="O1238" t="s">
        <v>2887</v>
      </c>
      <c r="P1238" t="s">
        <v>45</v>
      </c>
      <c r="Q1238" t="s">
        <v>46</v>
      </c>
      <c r="R1238" t="s">
        <v>2823</v>
      </c>
      <c r="T1238" t="str">
        <f t="shared" si="19"/>
        <v>NG_07_24_5706p57.12</v>
      </c>
      <c r="U1238" s="77">
        <f>VLOOKUP(T1238,'3. Preventief onderhoud'!$K$7:$U$3003,2,FALSE)</f>
        <v>0</v>
      </c>
    </row>
    <row r="1239" spans="1:21" x14ac:dyDescent="0.25">
      <c r="A1239" t="s">
        <v>112</v>
      </c>
      <c r="B1239" t="s">
        <v>46</v>
      </c>
      <c r="C1239" s="120">
        <v>45901</v>
      </c>
      <c r="D1239" t="s">
        <v>46</v>
      </c>
      <c r="E1239" t="s">
        <v>842</v>
      </c>
      <c r="F1239">
        <v>8</v>
      </c>
      <c r="G1239" t="s">
        <v>2044</v>
      </c>
      <c r="H1239">
        <v>1</v>
      </c>
      <c r="I1239" t="s">
        <v>1133</v>
      </c>
      <c r="L1239" t="s">
        <v>2890</v>
      </c>
      <c r="N1239" t="s">
        <v>4366</v>
      </c>
      <c r="O1239" t="s">
        <v>2887</v>
      </c>
      <c r="P1239" t="s">
        <v>45</v>
      </c>
      <c r="Q1239" t="s">
        <v>46</v>
      </c>
      <c r="R1239" t="s">
        <v>2823</v>
      </c>
      <c r="T1239" t="str">
        <f t="shared" si="19"/>
        <v>NG_08_17_5701p57.12</v>
      </c>
      <c r="U1239" s="77">
        <f>VLOOKUP(T1239,'3. Preventief onderhoud'!$K$7:$U$3003,2,FALSE)</f>
        <v>0</v>
      </c>
    </row>
    <row r="1240" spans="1:21" x14ac:dyDescent="0.25">
      <c r="C1240" s="120">
        <v>45901</v>
      </c>
      <c r="D1240" t="s">
        <v>46</v>
      </c>
      <c r="E1240" t="s">
        <v>842</v>
      </c>
      <c r="F1240">
        <v>8</v>
      </c>
      <c r="G1240" t="s">
        <v>2045</v>
      </c>
      <c r="H1240">
        <v>1</v>
      </c>
      <c r="I1240" t="s">
        <v>1133</v>
      </c>
      <c r="L1240" t="s">
        <v>2890</v>
      </c>
      <c r="N1240" t="s">
        <v>4367</v>
      </c>
      <c r="O1240" t="s">
        <v>2887</v>
      </c>
      <c r="P1240" t="s">
        <v>45</v>
      </c>
      <c r="Q1240" t="s">
        <v>46</v>
      </c>
      <c r="R1240" t="s">
        <v>2823</v>
      </c>
      <c r="T1240" t="str">
        <f t="shared" si="19"/>
        <v>NG_08_23_5701p57.12</v>
      </c>
      <c r="U1240" s="77">
        <f>VLOOKUP(T1240,'3. Preventief onderhoud'!$K$7:$U$3003,2,FALSE)</f>
        <v>0</v>
      </c>
    </row>
    <row r="1241" spans="1:21" x14ac:dyDescent="0.25">
      <c r="C1241" s="120">
        <v>45901</v>
      </c>
      <c r="D1241" t="s">
        <v>46</v>
      </c>
      <c r="E1241" t="s">
        <v>842</v>
      </c>
      <c r="F1241">
        <v>8</v>
      </c>
      <c r="G1241" t="s">
        <v>2046</v>
      </c>
      <c r="H1241">
        <v>1</v>
      </c>
      <c r="I1241" t="s">
        <v>1133</v>
      </c>
      <c r="L1241" t="s">
        <v>2890</v>
      </c>
      <c r="N1241" t="s">
        <v>4368</v>
      </c>
      <c r="O1241" t="s">
        <v>2887</v>
      </c>
      <c r="P1241" t="s">
        <v>45</v>
      </c>
      <c r="Q1241" t="s">
        <v>46</v>
      </c>
      <c r="R1241" t="s">
        <v>2823</v>
      </c>
      <c r="T1241" t="str">
        <f t="shared" si="19"/>
        <v>NG_08_25_5701p57.12</v>
      </c>
      <c r="U1241" s="77">
        <f>VLOOKUP(T1241,'3. Preventief onderhoud'!$K$7:$U$3003,2,FALSE)</f>
        <v>0</v>
      </c>
    </row>
    <row r="1242" spans="1:21" x14ac:dyDescent="0.25">
      <c r="B1242" t="s">
        <v>46</v>
      </c>
      <c r="C1242" s="120">
        <v>45901</v>
      </c>
      <c r="D1242" t="s">
        <v>46</v>
      </c>
      <c r="E1242" t="s">
        <v>842</v>
      </c>
      <c r="F1242" t="s">
        <v>1999</v>
      </c>
      <c r="G1242" t="s">
        <v>2053</v>
      </c>
      <c r="H1242">
        <v>1</v>
      </c>
      <c r="I1242" t="s">
        <v>1133</v>
      </c>
      <c r="L1242" t="s">
        <v>2890</v>
      </c>
      <c r="N1242" t="s">
        <v>4369</v>
      </c>
      <c r="O1242" t="s">
        <v>2887</v>
      </c>
      <c r="P1242" t="s">
        <v>45</v>
      </c>
      <c r="Q1242" t="s">
        <v>46</v>
      </c>
      <c r="R1242" t="s">
        <v>2823</v>
      </c>
      <c r="T1242" t="str">
        <f t="shared" si="19"/>
        <v>NG_S_06_5701p57.12</v>
      </c>
      <c r="U1242" s="77">
        <f>VLOOKUP(T1242,'3. Preventief onderhoud'!$K$7:$U$3003,2,FALSE)</f>
        <v>0</v>
      </c>
    </row>
    <row r="1243" spans="1:21" x14ac:dyDescent="0.25">
      <c r="B1243" t="s">
        <v>46</v>
      </c>
      <c r="C1243" s="120">
        <v>45901</v>
      </c>
      <c r="D1243" t="s">
        <v>46</v>
      </c>
      <c r="E1243" t="s">
        <v>842</v>
      </c>
      <c r="F1243" t="s">
        <v>1999</v>
      </c>
      <c r="G1243" t="s">
        <v>2054</v>
      </c>
      <c r="H1243">
        <v>1</v>
      </c>
      <c r="I1243" t="s">
        <v>1133</v>
      </c>
      <c r="L1243" t="s">
        <v>2890</v>
      </c>
      <c r="N1243" t="s">
        <v>4370</v>
      </c>
      <c r="O1243" t="s">
        <v>2887</v>
      </c>
      <c r="P1243" t="s">
        <v>45</v>
      </c>
      <c r="Q1243" t="s">
        <v>46</v>
      </c>
      <c r="R1243" t="s">
        <v>2823</v>
      </c>
      <c r="T1243" t="str">
        <f t="shared" si="19"/>
        <v>NG_S_08_5712p57.12</v>
      </c>
      <c r="U1243" s="77">
        <f>VLOOKUP(T1243,'3. Preventief onderhoud'!$K$7:$U$3003,2,FALSE)</f>
        <v>0</v>
      </c>
    </row>
    <row r="1244" spans="1:21" x14ac:dyDescent="0.25">
      <c r="B1244" t="s">
        <v>46</v>
      </c>
      <c r="C1244" s="120">
        <v>45901</v>
      </c>
      <c r="D1244" t="s">
        <v>46</v>
      </c>
      <c r="E1244" t="s">
        <v>842</v>
      </c>
      <c r="F1244" t="s">
        <v>1999</v>
      </c>
      <c r="G1244" t="s">
        <v>2055</v>
      </c>
      <c r="H1244">
        <v>1</v>
      </c>
      <c r="I1244" t="s">
        <v>1133</v>
      </c>
      <c r="L1244" t="s">
        <v>2890</v>
      </c>
      <c r="N1244" t="s">
        <v>4371</v>
      </c>
      <c r="O1244" t="s">
        <v>2887</v>
      </c>
      <c r="P1244" t="s">
        <v>45</v>
      </c>
      <c r="Q1244" t="s">
        <v>46</v>
      </c>
      <c r="R1244" t="s">
        <v>2823</v>
      </c>
      <c r="T1244" t="str">
        <f t="shared" si="19"/>
        <v>NG_S_10_5710p57.12</v>
      </c>
      <c r="U1244" s="77">
        <f>VLOOKUP(T1244,'3. Preventief onderhoud'!$K$7:$U$3003,2,FALSE)</f>
        <v>0</v>
      </c>
    </row>
    <row r="1245" spans="1:21" x14ac:dyDescent="0.25">
      <c r="B1245" t="s">
        <v>46</v>
      </c>
      <c r="C1245" s="120">
        <v>45901</v>
      </c>
      <c r="D1245" t="s">
        <v>46</v>
      </c>
      <c r="E1245" t="s">
        <v>842</v>
      </c>
      <c r="F1245" t="s">
        <v>1999</v>
      </c>
      <c r="G1245" t="s">
        <v>2056</v>
      </c>
      <c r="H1245">
        <v>1</v>
      </c>
      <c r="I1245" t="s">
        <v>1133</v>
      </c>
      <c r="L1245" t="s">
        <v>2890</v>
      </c>
      <c r="N1245" t="s">
        <v>4372</v>
      </c>
      <c r="O1245" t="s">
        <v>2887</v>
      </c>
      <c r="P1245" t="s">
        <v>45</v>
      </c>
      <c r="Q1245" t="s">
        <v>46</v>
      </c>
      <c r="R1245" t="s">
        <v>2823</v>
      </c>
      <c r="T1245" t="str">
        <f t="shared" si="19"/>
        <v>NG_S_12_5701p57.12</v>
      </c>
      <c r="U1245" s="77">
        <f>VLOOKUP(T1245,'3. Preventief onderhoud'!$K$7:$U$3003,2,FALSE)</f>
        <v>0</v>
      </c>
    </row>
    <row r="1246" spans="1:21" x14ac:dyDescent="0.25">
      <c r="B1246" t="s">
        <v>46</v>
      </c>
      <c r="C1246" s="120">
        <v>45901</v>
      </c>
      <c r="D1246" t="s">
        <v>46</v>
      </c>
      <c r="E1246" t="s">
        <v>842</v>
      </c>
      <c r="F1246" t="s">
        <v>1999</v>
      </c>
      <c r="G1246" t="s">
        <v>2057</v>
      </c>
      <c r="H1246">
        <v>1</v>
      </c>
      <c r="I1246" t="s">
        <v>1133</v>
      </c>
      <c r="L1246" t="s">
        <v>2890</v>
      </c>
      <c r="N1246" t="s">
        <v>4373</v>
      </c>
      <c r="O1246" t="s">
        <v>2887</v>
      </c>
      <c r="P1246" t="s">
        <v>45</v>
      </c>
      <c r="Q1246" t="s">
        <v>46</v>
      </c>
      <c r="R1246" t="s">
        <v>2823</v>
      </c>
      <c r="T1246" t="str">
        <f t="shared" si="19"/>
        <v>NG_S_16_5701p57.12</v>
      </c>
      <c r="U1246" s="77">
        <f>VLOOKUP(T1246,'3. Preventief onderhoud'!$K$7:$U$3003,2,FALSE)</f>
        <v>0</v>
      </c>
    </row>
    <row r="1247" spans="1:21" x14ac:dyDescent="0.25">
      <c r="B1247" t="s">
        <v>46</v>
      </c>
      <c r="C1247" s="120">
        <v>45901</v>
      </c>
      <c r="D1247" t="s">
        <v>46</v>
      </c>
      <c r="E1247" t="s">
        <v>842</v>
      </c>
      <c r="F1247" t="s">
        <v>1999</v>
      </c>
      <c r="G1247" t="s">
        <v>2058</v>
      </c>
      <c r="H1247">
        <v>1</v>
      </c>
      <c r="I1247" t="s">
        <v>1133</v>
      </c>
      <c r="L1247" t="s">
        <v>2890</v>
      </c>
      <c r="N1247" t="s">
        <v>4373</v>
      </c>
      <c r="O1247" t="s">
        <v>2887</v>
      </c>
      <c r="P1247" t="s">
        <v>45</v>
      </c>
      <c r="Q1247" t="s">
        <v>46</v>
      </c>
      <c r="R1247" t="s">
        <v>2823</v>
      </c>
      <c r="T1247" t="str">
        <f t="shared" si="19"/>
        <v>NG_S_16_5702p57.12</v>
      </c>
      <c r="U1247" s="77">
        <f>VLOOKUP(T1247,'3. Preventief onderhoud'!$K$7:$U$3003,2,FALSE)</f>
        <v>0</v>
      </c>
    </row>
    <row r="1248" spans="1:21" x14ac:dyDescent="0.25">
      <c r="B1248" t="s">
        <v>46</v>
      </c>
      <c r="C1248" s="120">
        <v>45901</v>
      </c>
      <c r="D1248" t="s">
        <v>46</v>
      </c>
      <c r="E1248" t="s">
        <v>842</v>
      </c>
      <c r="F1248" t="s">
        <v>1999</v>
      </c>
      <c r="G1248" t="s">
        <v>2059</v>
      </c>
      <c r="H1248">
        <v>1</v>
      </c>
      <c r="I1248" t="s">
        <v>1133</v>
      </c>
      <c r="L1248" t="s">
        <v>2890</v>
      </c>
      <c r="N1248" t="s">
        <v>4374</v>
      </c>
      <c r="O1248" t="s">
        <v>2887</v>
      </c>
      <c r="P1248" t="s">
        <v>45</v>
      </c>
      <c r="Q1248" t="s">
        <v>46</v>
      </c>
      <c r="R1248" t="s">
        <v>2823</v>
      </c>
      <c r="T1248" t="str">
        <f t="shared" si="19"/>
        <v>NG_S_22_5701p57.12</v>
      </c>
      <c r="U1248" s="77">
        <f>VLOOKUP(T1248,'3. Preventief onderhoud'!$K$7:$U$3003,2,FALSE)</f>
        <v>0</v>
      </c>
    </row>
    <row r="1249" spans="1:21" x14ac:dyDescent="0.25">
      <c r="B1249" t="s">
        <v>46</v>
      </c>
      <c r="C1249" s="120">
        <v>45901</v>
      </c>
      <c r="D1249" t="s">
        <v>46</v>
      </c>
      <c r="E1249" t="s">
        <v>842</v>
      </c>
      <c r="F1249" t="s">
        <v>1999</v>
      </c>
      <c r="G1249" t="s">
        <v>2060</v>
      </c>
      <c r="H1249">
        <v>1</v>
      </c>
      <c r="I1249" t="s">
        <v>1133</v>
      </c>
      <c r="L1249" t="s">
        <v>2890</v>
      </c>
      <c r="N1249" t="s">
        <v>4375</v>
      </c>
      <c r="O1249" t="s">
        <v>2887</v>
      </c>
      <c r="P1249" t="s">
        <v>45</v>
      </c>
      <c r="Q1249" t="s">
        <v>46</v>
      </c>
      <c r="R1249" t="s">
        <v>2823</v>
      </c>
      <c r="T1249" t="str">
        <f t="shared" si="19"/>
        <v>NG_S_24_5701p57.12</v>
      </c>
      <c r="U1249" s="77">
        <f>VLOOKUP(T1249,'3. Preventief onderhoud'!$K$7:$U$3003,2,FALSE)</f>
        <v>0</v>
      </c>
    </row>
    <row r="1250" spans="1:21" x14ac:dyDescent="0.25">
      <c r="B1250" t="s">
        <v>46</v>
      </c>
      <c r="C1250" s="120">
        <v>45901</v>
      </c>
      <c r="D1250" t="s">
        <v>46</v>
      </c>
      <c r="E1250" t="s">
        <v>842</v>
      </c>
      <c r="F1250" t="s">
        <v>1999</v>
      </c>
      <c r="G1250" t="s">
        <v>2061</v>
      </c>
      <c r="H1250">
        <v>1</v>
      </c>
      <c r="I1250" t="s">
        <v>1133</v>
      </c>
      <c r="L1250" t="s">
        <v>2890</v>
      </c>
      <c r="N1250" t="s">
        <v>4376</v>
      </c>
      <c r="O1250" t="s">
        <v>2887</v>
      </c>
      <c r="P1250" t="s">
        <v>45</v>
      </c>
      <c r="Q1250" t="s">
        <v>46</v>
      </c>
      <c r="R1250" t="s">
        <v>2823</v>
      </c>
      <c r="T1250" t="str">
        <f t="shared" si="19"/>
        <v>NG_S_26_5721p57.12</v>
      </c>
      <c r="U1250" s="77">
        <f>VLOOKUP(T1250,'3. Preventief onderhoud'!$K$7:$U$3003,2,FALSE)</f>
        <v>0</v>
      </c>
    </row>
    <row r="1251" spans="1:21" x14ac:dyDescent="0.25">
      <c r="C1251" s="120">
        <v>45901</v>
      </c>
      <c r="D1251" t="s">
        <v>44</v>
      </c>
      <c r="E1251" t="s">
        <v>859</v>
      </c>
      <c r="F1251">
        <v>0</v>
      </c>
      <c r="G1251" t="s">
        <v>2067</v>
      </c>
      <c r="H1251">
        <v>1</v>
      </c>
      <c r="I1251" t="s">
        <v>1454</v>
      </c>
      <c r="L1251" t="s">
        <v>2856</v>
      </c>
      <c r="N1251" t="s">
        <v>3179</v>
      </c>
      <c r="O1251" t="s">
        <v>2887</v>
      </c>
      <c r="P1251" t="s">
        <v>43</v>
      </c>
      <c r="Q1251" t="s">
        <v>44</v>
      </c>
      <c r="R1251" t="s">
        <v>2823</v>
      </c>
      <c r="T1251" t="str">
        <f t="shared" si="19"/>
        <v>NS_00_41_5701p57.11</v>
      </c>
      <c r="U1251" s="77">
        <f>VLOOKUP(T1251,'3. Preventief onderhoud'!$K$7:$U$3003,2,FALSE)</f>
        <v>0</v>
      </c>
    </row>
    <row r="1252" spans="1:21" x14ac:dyDescent="0.25">
      <c r="A1252" t="s">
        <v>86</v>
      </c>
      <c r="B1252" t="s">
        <v>46</v>
      </c>
      <c r="C1252" s="120">
        <v>45901</v>
      </c>
      <c r="D1252" t="s">
        <v>46</v>
      </c>
      <c r="E1252" t="s">
        <v>859</v>
      </c>
      <c r="F1252">
        <v>2</v>
      </c>
      <c r="G1252" t="s">
        <v>2069</v>
      </c>
      <c r="H1252">
        <v>1</v>
      </c>
      <c r="I1252" t="s">
        <v>1133</v>
      </c>
      <c r="L1252" t="s">
        <v>2890</v>
      </c>
      <c r="N1252" t="s">
        <v>4377</v>
      </c>
      <c r="O1252" t="s">
        <v>2887</v>
      </c>
      <c r="P1252" t="s">
        <v>45</v>
      </c>
      <c r="Q1252" t="s">
        <v>46</v>
      </c>
      <c r="R1252" t="s">
        <v>2823</v>
      </c>
      <c r="T1252" t="str">
        <f t="shared" si="19"/>
        <v>NS_02_01_5701p57.12</v>
      </c>
      <c r="U1252" s="77">
        <f>VLOOKUP(T1252,'3. Preventief onderhoud'!$K$7:$U$3003,2,FALSE)</f>
        <v>0</v>
      </c>
    </row>
    <row r="1253" spans="1:21" x14ac:dyDescent="0.25">
      <c r="A1253" t="s">
        <v>86</v>
      </c>
      <c r="B1253" t="s">
        <v>46</v>
      </c>
      <c r="C1253" s="120">
        <v>45901</v>
      </c>
      <c r="D1253" t="s">
        <v>46</v>
      </c>
      <c r="E1253" t="s">
        <v>859</v>
      </c>
      <c r="F1253">
        <v>2</v>
      </c>
      <c r="G1253" t="s">
        <v>2070</v>
      </c>
      <c r="H1253">
        <v>1</v>
      </c>
      <c r="I1253" t="s">
        <v>1133</v>
      </c>
      <c r="L1253" t="s">
        <v>2890</v>
      </c>
      <c r="N1253" t="s">
        <v>4378</v>
      </c>
      <c r="O1253" t="s">
        <v>2887</v>
      </c>
      <c r="P1253" t="s">
        <v>45</v>
      </c>
      <c r="Q1253" t="s">
        <v>46</v>
      </c>
      <c r="R1253" t="s">
        <v>2823</v>
      </c>
      <c r="T1253" t="str">
        <f t="shared" si="19"/>
        <v>NS_02_01_5703p57.12</v>
      </c>
      <c r="U1253" s="77">
        <f>VLOOKUP(T1253,'3. Preventief onderhoud'!$K$7:$U$3003,2,FALSE)</f>
        <v>0</v>
      </c>
    </row>
    <row r="1254" spans="1:21" x14ac:dyDescent="0.25">
      <c r="A1254" t="s">
        <v>86</v>
      </c>
      <c r="B1254" t="s">
        <v>46</v>
      </c>
      <c r="C1254" s="120">
        <v>45901</v>
      </c>
      <c r="D1254" t="s">
        <v>46</v>
      </c>
      <c r="E1254" t="s">
        <v>859</v>
      </c>
      <c r="F1254">
        <v>2</v>
      </c>
      <c r="G1254" t="s">
        <v>2071</v>
      </c>
      <c r="H1254">
        <v>1</v>
      </c>
      <c r="I1254" t="s">
        <v>1133</v>
      </c>
      <c r="L1254" t="s">
        <v>2890</v>
      </c>
      <c r="N1254" t="s">
        <v>4379</v>
      </c>
      <c r="O1254" t="s">
        <v>2887</v>
      </c>
      <c r="P1254" t="s">
        <v>45</v>
      </c>
      <c r="Q1254" t="s">
        <v>46</v>
      </c>
      <c r="R1254" t="s">
        <v>2823</v>
      </c>
      <c r="T1254" t="str">
        <f t="shared" si="19"/>
        <v>NS_02_06_5701p57.12</v>
      </c>
      <c r="U1254" s="77">
        <f>VLOOKUP(T1254,'3. Preventief onderhoud'!$K$7:$U$3003,2,FALSE)</f>
        <v>0</v>
      </c>
    </row>
    <row r="1255" spans="1:21" x14ac:dyDescent="0.25">
      <c r="A1255" t="s">
        <v>86</v>
      </c>
      <c r="B1255" t="s">
        <v>46</v>
      </c>
      <c r="C1255" s="120">
        <v>45901</v>
      </c>
      <c r="D1255" t="s">
        <v>46</v>
      </c>
      <c r="E1255" t="s">
        <v>859</v>
      </c>
      <c r="F1255">
        <v>2</v>
      </c>
      <c r="G1255" t="s">
        <v>2072</v>
      </c>
      <c r="H1255">
        <v>1</v>
      </c>
      <c r="I1255" t="s">
        <v>1133</v>
      </c>
      <c r="L1255" t="s">
        <v>2890</v>
      </c>
      <c r="N1255" t="s">
        <v>4380</v>
      </c>
      <c r="O1255" t="s">
        <v>2887</v>
      </c>
      <c r="P1255" t="s">
        <v>45</v>
      </c>
      <c r="Q1255" t="s">
        <v>46</v>
      </c>
      <c r="R1255" t="s">
        <v>2823</v>
      </c>
      <c r="T1255" t="str">
        <f t="shared" si="19"/>
        <v>NS_02_20_5701p57.12</v>
      </c>
      <c r="U1255" s="77">
        <f>VLOOKUP(T1255,'3. Preventief onderhoud'!$K$7:$U$3003,2,FALSE)</f>
        <v>0</v>
      </c>
    </row>
    <row r="1256" spans="1:21" x14ac:dyDescent="0.25">
      <c r="A1256" t="s">
        <v>112</v>
      </c>
      <c r="B1256" t="s">
        <v>46</v>
      </c>
      <c r="C1256" s="120">
        <v>45901</v>
      </c>
      <c r="D1256" t="s">
        <v>46</v>
      </c>
      <c r="E1256" t="s">
        <v>859</v>
      </c>
      <c r="F1256">
        <v>3</v>
      </c>
      <c r="G1256" t="s">
        <v>2074</v>
      </c>
      <c r="H1256">
        <v>1</v>
      </c>
      <c r="I1256" t="s">
        <v>1133</v>
      </c>
      <c r="L1256" t="s">
        <v>2890</v>
      </c>
      <c r="N1256" t="s">
        <v>4381</v>
      </c>
      <c r="O1256" t="s">
        <v>2887</v>
      </c>
      <c r="P1256" t="s">
        <v>45</v>
      </c>
      <c r="Q1256" t="s">
        <v>46</v>
      </c>
      <c r="R1256" t="s">
        <v>2823</v>
      </c>
      <c r="T1256" t="str">
        <f t="shared" si="19"/>
        <v>NS_03_09_5708p57.12</v>
      </c>
      <c r="U1256" s="77">
        <f>VLOOKUP(T1256,'3. Preventief onderhoud'!$K$7:$U$3003,2,FALSE)</f>
        <v>0</v>
      </c>
    </row>
    <row r="1257" spans="1:21" x14ac:dyDescent="0.25">
      <c r="A1257" t="s">
        <v>112</v>
      </c>
      <c r="B1257" t="s">
        <v>46</v>
      </c>
      <c r="C1257" s="120">
        <v>45901</v>
      </c>
      <c r="D1257" t="s">
        <v>46</v>
      </c>
      <c r="E1257" t="s">
        <v>859</v>
      </c>
      <c r="F1257">
        <v>4</v>
      </c>
      <c r="G1257" t="s">
        <v>2075</v>
      </c>
      <c r="H1257">
        <v>1</v>
      </c>
      <c r="I1257" t="s">
        <v>1133</v>
      </c>
      <c r="L1257" t="s">
        <v>2890</v>
      </c>
      <c r="N1257" t="s">
        <v>4382</v>
      </c>
      <c r="O1257" t="s">
        <v>2887</v>
      </c>
      <c r="P1257" t="s">
        <v>45</v>
      </c>
      <c r="Q1257" t="s">
        <v>46</v>
      </c>
      <c r="R1257" t="s">
        <v>2823</v>
      </c>
      <c r="T1257" t="str">
        <f t="shared" si="19"/>
        <v>NS_04_03_5701p57.12</v>
      </c>
      <c r="U1257" s="77">
        <f>VLOOKUP(T1257,'3. Preventief onderhoud'!$K$7:$U$3003,2,FALSE)</f>
        <v>0</v>
      </c>
    </row>
    <row r="1258" spans="1:21" x14ac:dyDescent="0.25">
      <c r="C1258" s="120">
        <v>45901</v>
      </c>
      <c r="D1258" t="s">
        <v>46</v>
      </c>
      <c r="E1258" t="s">
        <v>859</v>
      </c>
      <c r="F1258">
        <v>4</v>
      </c>
      <c r="G1258" t="s">
        <v>2076</v>
      </c>
      <c r="H1258">
        <v>1</v>
      </c>
      <c r="I1258" t="s">
        <v>1133</v>
      </c>
      <c r="L1258" t="s">
        <v>2890</v>
      </c>
      <c r="N1258" t="s">
        <v>4383</v>
      </c>
      <c r="O1258" t="s">
        <v>2887</v>
      </c>
      <c r="P1258" t="s">
        <v>45</v>
      </c>
      <c r="Q1258" t="s">
        <v>46</v>
      </c>
      <c r="R1258" t="s">
        <v>2823</v>
      </c>
      <c r="T1258" t="str">
        <f t="shared" si="19"/>
        <v>NS_04_13_5701p57.12</v>
      </c>
      <c r="U1258" s="77">
        <f>VLOOKUP(T1258,'3. Preventief onderhoud'!$K$7:$U$3003,2,FALSE)</f>
        <v>0</v>
      </c>
    </row>
    <row r="1259" spans="1:21" x14ac:dyDescent="0.25">
      <c r="A1259" t="s">
        <v>112</v>
      </c>
      <c r="B1259" t="s">
        <v>46</v>
      </c>
      <c r="C1259" s="120">
        <v>45901</v>
      </c>
      <c r="D1259" t="s">
        <v>46</v>
      </c>
      <c r="E1259" t="s">
        <v>859</v>
      </c>
      <c r="F1259">
        <v>4</v>
      </c>
      <c r="G1259" t="s">
        <v>2078</v>
      </c>
      <c r="H1259">
        <v>1</v>
      </c>
      <c r="I1259" t="s">
        <v>1133</v>
      </c>
      <c r="L1259" t="s">
        <v>2890</v>
      </c>
      <c r="N1259" t="s">
        <v>4384</v>
      </c>
      <c r="O1259" t="s">
        <v>2887</v>
      </c>
      <c r="P1259" t="s">
        <v>45</v>
      </c>
      <c r="Q1259" t="s">
        <v>46</v>
      </c>
      <c r="R1259" t="s">
        <v>2823</v>
      </c>
      <c r="T1259" t="str">
        <f t="shared" si="19"/>
        <v>NS_04_21_5701p57.12</v>
      </c>
      <c r="U1259" s="77">
        <f>VLOOKUP(T1259,'3. Preventief onderhoud'!$K$7:$U$3003,2,FALSE)</f>
        <v>0</v>
      </c>
    </row>
    <row r="1260" spans="1:21" x14ac:dyDescent="0.25">
      <c r="C1260" s="120">
        <v>45901</v>
      </c>
      <c r="D1260" t="s">
        <v>46</v>
      </c>
      <c r="E1260" t="s">
        <v>859</v>
      </c>
      <c r="F1260">
        <v>4</v>
      </c>
      <c r="G1260" t="s">
        <v>2079</v>
      </c>
      <c r="H1260">
        <v>1</v>
      </c>
      <c r="I1260" t="s">
        <v>1133</v>
      </c>
      <c r="L1260" t="s">
        <v>2890</v>
      </c>
      <c r="N1260" t="s">
        <v>4385</v>
      </c>
      <c r="O1260" t="s">
        <v>2887</v>
      </c>
      <c r="P1260" t="s">
        <v>45</v>
      </c>
      <c r="Q1260" t="s">
        <v>46</v>
      </c>
      <c r="R1260" t="s">
        <v>2823</v>
      </c>
      <c r="T1260" t="str">
        <f t="shared" si="19"/>
        <v>NS_04_25_5701p57.12</v>
      </c>
      <c r="U1260" s="77">
        <f>VLOOKUP(T1260,'3. Preventief onderhoud'!$K$7:$U$3003,2,FALSE)</f>
        <v>0</v>
      </c>
    </row>
    <row r="1261" spans="1:21" x14ac:dyDescent="0.25">
      <c r="A1261" t="s">
        <v>86</v>
      </c>
      <c r="B1261" t="s">
        <v>46</v>
      </c>
      <c r="C1261" s="120">
        <v>45901</v>
      </c>
      <c r="D1261" t="s">
        <v>46</v>
      </c>
      <c r="E1261" t="s">
        <v>859</v>
      </c>
      <c r="F1261">
        <v>4</v>
      </c>
      <c r="G1261" t="s">
        <v>2080</v>
      </c>
      <c r="H1261">
        <v>1</v>
      </c>
      <c r="I1261" t="s">
        <v>1133</v>
      </c>
      <c r="L1261" t="s">
        <v>2890</v>
      </c>
      <c r="N1261" t="s">
        <v>4386</v>
      </c>
      <c r="O1261" t="s">
        <v>2887</v>
      </c>
      <c r="P1261" t="s">
        <v>45</v>
      </c>
      <c r="Q1261" t="s">
        <v>46</v>
      </c>
      <c r="R1261" t="s">
        <v>2823</v>
      </c>
      <c r="T1261" t="str">
        <f t="shared" si="19"/>
        <v>NS_04_29_5701p57.12</v>
      </c>
      <c r="U1261" s="77">
        <f>VLOOKUP(T1261,'3. Preventief onderhoud'!$K$7:$U$3003,2,FALSE)</f>
        <v>0</v>
      </c>
    </row>
    <row r="1262" spans="1:21" x14ac:dyDescent="0.25">
      <c r="A1262" t="s">
        <v>86</v>
      </c>
      <c r="B1262" t="s">
        <v>46</v>
      </c>
      <c r="C1262" s="120">
        <v>45901</v>
      </c>
      <c r="D1262" t="s">
        <v>46</v>
      </c>
      <c r="E1262" t="s">
        <v>859</v>
      </c>
      <c r="F1262">
        <v>4</v>
      </c>
      <c r="G1262" t="s">
        <v>2081</v>
      </c>
      <c r="H1262">
        <v>1</v>
      </c>
      <c r="I1262" t="s">
        <v>1133</v>
      </c>
      <c r="L1262" t="s">
        <v>2890</v>
      </c>
      <c r="N1262" t="s">
        <v>4387</v>
      </c>
      <c r="O1262" t="s">
        <v>2887</v>
      </c>
      <c r="P1262" t="s">
        <v>45</v>
      </c>
      <c r="Q1262" t="s">
        <v>46</v>
      </c>
      <c r="R1262" t="s">
        <v>2823</v>
      </c>
      <c r="T1262" t="str">
        <f t="shared" si="19"/>
        <v>NS_04_29_5702p57.12</v>
      </c>
      <c r="U1262" s="77">
        <f>VLOOKUP(T1262,'3. Preventief onderhoud'!$K$7:$U$3003,2,FALSE)</f>
        <v>0</v>
      </c>
    </row>
    <row r="1263" spans="1:21" x14ac:dyDescent="0.25">
      <c r="C1263" s="120">
        <v>45901</v>
      </c>
      <c r="D1263" t="s">
        <v>46</v>
      </c>
      <c r="E1263" t="s">
        <v>859</v>
      </c>
      <c r="F1263">
        <v>4</v>
      </c>
      <c r="G1263" t="s">
        <v>2082</v>
      </c>
      <c r="H1263">
        <v>1</v>
      </c>
      <c r="I1263" t="s">
        <v>1133</v>
      </c>
      <c r="L1263" t="s">
        <v>2890</v>
      </c>
      <c r="N1263" t="s">
        <v>4388</v>
      </c>
      <c r="O1263" t="s">
        <v>2887</v>
      </c>
      <c r="P1263" t="s">
        <v>45</v>
      </c>
      <c r="Q1263" t="s">
        <v>46</v>
      </c>
      <c r="R1263" t="s">
        <v>2823</v>
      </c>
      <c r="T1263" t="str">
        <f t="shared" si="19"/>
        <v>NS_04_50_5701p57.12</v>
      </c>
      <c r="U1263" s="77">
        <f>VLOOKUP(T1263,'3. Preventief onderhoud'!$K$7:$U$3003,2,FALSE)</f>
        <v>0</v>
      </c>
    </row>
    <row r="1264" spans="1:21" x14ac:dyDescent="0.25">
      <c r="C1264" s="120">
        <v>45901</v>
      </c>
      <c r="D1264" t="s">
        <v>46</v>
      </c>
      <c r="E1264" t="s">
        <v>859</v>
      </c>
      <c r="F1264">
        <v>4</v>
      </c>
      <c r="G1264" t="s">
        <v>2083</v>
      </c>
      <c r="H1264">
        <v>1</v>
      </c>
      <c r="I1264" t="s">
        <v>1133</v>
      </c>
      <c r="L1264" t="s">
        <v>2890</v>
      </c>
      <c r="N1264" t="s">
        <v>4389</v>
      </c>
      <c r="O1264" t="s">
        <v>2887</v>
      </c>
      <c r="P1264" t="s">
        <v>45</v>
      </c>
      <c r="Q1264" t="s">
        <v>46</v>
      </c>
      <c r="R1264" t="s">
        <v>2823</v>
      </c>
      <c r="T1264" t="str">
        <f t="shared" si="19"/>
        <v>NS_04_52_5701p57.12</v>
      </c>
      <c r="U1264" s="77">
        <f>VLOOKUP(T1264,'3. Preventief onderhoud'!$K$7:$U$3003,2,FALSE)</f>
        <v>0</v>
      </c>
    </row>
    <row r="1265" spans="1:21" x14ac:dyDescent="0.25">
      <c r="C1265" s="120">
        <v>45901</v>
      </c>
      <c r="D1265" t="s">
        <v>46</v>
      </c>
      <c r="E1265" t="s">
        <v>859</v>
      </c>
      <c r="F1265">
        <v>4</v>
      </c>
      <c r="G1265" t="s">
        <v>2084</v>
      </c>
      <c r="H1265">
        <v>1</v>
      </c>
      <c r="I1265" t="s">
        <v>1133</v>
      </c>
      <c r="L1265" t="s">
        <v>2890</v>
      </c>
      <c r="N1265" t="s">
        <v>4390</v>
      </c>
      <c r="O1265" t="s">
        <v>2887</v>
      </c>
      <c r="P1265" t="s">
        <v>45</v>
      </c>
      <c r="Q1265" t="s">
        <v>46</v>
      </c>
      <c r="R1265" t="s">
        <v>2823</v>
      </c>
      <c r="T1265" t="str">
        <f t="shared" si="19"/>
        <v>NS_04_53_5701p57.12</v>
      </c>
      <c r="U1265" s="77">
        <f>VLOOKUP(T1265,'3. Preventief onderhoud'!$K$7:$U$3003,2,FALSE)</f>
        <v>0</v>
      </c>
    </row>
    <row r="1266" spans="1:21" x14ac:dyDescent="0.25">
      <c r="C1266" s="120">
        <v>45901</v>
      </c>
      <c r="D1266" t="s">
        <v>46</v>
      </c>
      <c r="E1266" t="s">
        <v>859</v>
      </c>
      <c r="F1266">
        <v>4</v>
      </c>
      <c r="G1266" t="s">
        <v>2085</v>
      </c>
      <c r="H1266">
        <v>1</v>
      </c>
      <c r="I1266" t="s">
        <v>1133</v>
      </c>
      <c r="L1266" t="s">
        <v>2890</v>
      </c>
      <c r="N1266" t="s">
        <v>4391</v>
      </c>
      <c r="O1266" t="s">
        <v>2887</v>
      </c>
      <c r="P1266" t="s">
        <v>45</v>
      </c>
      <c r="Q1266" t="s">
        <v>46</v>
      </c>
      <c r="R1266" t="s">
        <v>2823</v>
      </c>
      <c r="T1266" t="str">
        <f t="shared" si="19"/>
        <v>NS_04_57_5701p57.12</v>
      </c>
      <c r="U1266" s="77">
        <f>VLOOKUP(T1266,'3. Preventief onderhoud'!$K$7:$U$3003,2,FALSE)</f>
        <v>0</v>
      </c>
    </row>
    <row r="1267" spans="1:21" x14ac:dyDescent="0.25">
      <c r="C1267" s="120">
        <v>45901</v>
      </c>
      <c r="D1267" t="s">
        <v>46</v>
      </c>
      <c r="E1267" t="s">
        <v>859</v>
      </c>
      <c r="F1267">
        <v>4</v>
      </c>
      <c r="G1267" t="s">
        <v>2086</v>
      </c>
      <c r="H1267">
        <v>1</v>
      </c>
      <c r="I1267" t="s">
        <v>1133</v>
      </c>
      <c r="L1267" t="s">
        <v>2890</v>
      </c>
      <c r="N1267" t="s">
        <v>4392</v>
      </c>
      <c r="O1267" t="s">
        <v>2887</v>
      </c>
      <c r="P1267" t="s">
        <v>45</v>
      </c>
      <c r="Q1267" t="s">
        <v>46</v>
      </c>
      <c r="R1267" t="s">
        <v>2823</v>
      </c>
      <c r="T1267" t="str">
        <f t="shared" si="19"/>
        <v>NS_04_58_5701p57.12</v>
      </c>
      <c r="U1267" s="77">
        <f>VLOOKUP(T1267,'3. Preventief onderhoud'!$K$7:$U$3003,2,FALSE)</f>
        <v>0</v>
      </c>
    </row>
    <row r="1268" spans="1:21" x14ac:dyDescent="0.25">
      <c r="C1268" s="120">
        <v>45901</v>
      </c>
      <c r="D1268" t="s">
        <v>46</v>
      </c>
      <c r="E1268" t="s">
        <v>859</v>
      </c>
      <c r="F1268">
        <v>4</v>
      </c>
      <c r="G1268" t="s">
        <v>2087</v>
      </c>
      <c r="H1268">
        <v>1</v>
      </c>
      <c r="I1268" t="s">
        <v>1133</v>
      </c>
      <c r="L1268" t="s">
        <v>2890</v>
      </c>
      <c r="N1268" t="s">
        <v>4393</v>
      </c>
      <c r="O1268" t="s">
        <v>2887</v>
      </c>
      <c r="P1268" t="s">
        <v>45</v>
      </c>
      <c r="Q1268" t="s">
        <v>46</v>
      </c>
      <c r="R1268" t="s">
        <v>2823</v>
      </c>
      <c r="T1268" t="str">
        <f t="shared" si="19"/>
        <v>NS_04_59_5701p57.12</v>
      </c>
      <c r="U1268" s="77">
        <f>VLOOKUP(T1268,'3. Preventief onderhoud'!$K$7:$U$3003,2,FALSE)</f>
        <v>0</v>
      </c>
    </row>
    <row r="1269" spans="1:21" x14ac:dyDescent="0.25">
      <c r="C1269" s="120">
        <v>45901</v>
      </c>
      <c r="D1269" t="s">
        <v>46</v>
      </c>
      <c r="E1269" t="s">
        <v>859</v>
      </c>
      <c r="F1269">
        <v>4</v>
      </c>
      <c r="G1269" t="s">
        <v>2088</v>
      </c>
      <c r="H1269">
        <v>1</v>
      </c>
      <c r="I1269" t="s">
        <v>1133</v>
      </c>
      <c r="L1269" t="s">
        <v>2890</v>
      </c>
      <c r="N1269" t="s">
        <v>4394</v>
      </c>
      <c r="O1269" t="s">
        <v>2887</v>
      </c>
      <c r="P1269" t="s">
        <v>45</v>
      </c>
      <c r="Q1269" t="s">
        <v>46</v>
      </c>
      <c r="R1269" t="s">
        <v>2823</v>
      </c>
      <c r="T1269" t="str">
        <f t="shared" si="19"/>
        <v>NS_04_73_5701p57.12</v>
      </c>
      <c r="U1269" s="77">
        <f>VLOOKUP(T1269,'3. Preventief onderhoud'!$K$7:$U$3003,2,FALSE)</f>
        <v>0</v>
      </c>
    </row>
    <row r="1270" spans="1:21" x14ac:dyDescent="0.25">
      <c r="C1270" s="120">
        <v>45901</v>
      </c>
      <c r="D1270" t="s">
        <v>46</v>
      </c>
      <c r="E1270" t="s">
        <v>859</v>
      </c>
      <c r="F1270">
        <v>4</v>
      </c>
      <c r="G1270" t="s">
        <v>2089</v>
      </c>
      <c r="H1270">
        <v>1</v>
      </c>
      <c r="I1270" t="s">
        <v>1133</v>
      </c>
      <c r="L1270" t="s">
        <v>2890</v>
      </c>
      <c r="N1270" t="s">
        <v>4395</v>
      </c>
      <c r="O1270" t="s">
        <v>2887</v>
      </c>
      <c r="P1270" t="s">
        <v>45</v>
      </c>
      <c r="Q1270" t="s">
        <v>46</v>
      </c>
      <c r="R1270" t="s">
        <v>2823</v>
      </c>
      <c r="T1270" t="str">
        <f t="shared" si="19"/>
        <v>NS_04_75_5701p57.12</v>
      </c>
      <c r="U1270" s="77">
        <f>VLOOKUP(T1270,'3. Preventief onderhoud'!$K$7:$U$3003,2,FALSE)</f>
        <v>0</v>
      </c>
    </row>
    <row r="1271" spans="1:21" x14ac:dyDescent="0.25">
      <c r="C1271" s="120">
        <v>45901</v>
      </c>
      <c r="D1271" t="s">
        <v>46</v>
      </c>
      <c r="E1271" t="s">
        <v>859</v>
      </c>
      <c r="F1271">
        <v>4</v>
      </c>
      <c r="G1271" t="s">
        <v>2090</v>
      </c>
      <c r="H1271">
        <v>1</v>
      </c>
      <c r="I1271" t="s">
        <v>1133</v>
      </c>
      <c r="L1271" t="s">
        <v>2890</v>
      </c>
      <c r="N1271" t="s">
        <v>4396</v>
      </c>
      <c r="O1271" t="s">
        <v>2887</v>
      </c>
      <c r="P1271" t="s">
        <v>45</v>
      </c>
      <c r="Q1271" t="s">
        <v>46</v>
      </c>
      <c r="R1271" t="s">
        <v>2823</v>
      </c>
      <c r="T1271" t="str">
        <f t="shared" si="19"/>
        <v>NS_04_77_5701p57.12</v>
      </c>
      <c r="U1271" s="77">
        <f>VLOOKUP(T1271,'3. Preventief onderhoud'!$K$7:$U$3003,2,FALSE)</f>
        <v>0</v>
      </c>
    </row>
    <row r="1272" spans="1:21" x14ac:dyDescent="0.25">
      <c r="C1272" s="120">
        <v>45901</v>
      </c>
      <c r="D1272" t="s">
        <v>46</v>
      </c>
      <c r="E1272" t="s">
        <v>859</v>
      </c>
      <c r="F1272">
        <v>4</v>
      </c>
      <c r="G1272" t="s">
        <v>2091</v>
      </c>
      <c r="H1272">
        <v>1</v>
      </c>
      <c r="I1272" t="s">
        <v>1133</v>
      </c>
      <c r="L1272" t="s">
        <v>2890</v>
      </c>
      <c r="N1272" t="s">
        <v>4397</v>
      </c>
      <c r="O1272" t="s">
        <v>2887</v>
      </c>
      <c r="P1272" t="s">
        <v>45</v>
      </c>
      <c r="Q1272" t="s">
        <v>46</v>
      </c>
      <c r="R1272" t="s">
        <v>2823</v>
      </c>
      <c r="T1272" t="str">
        <f t="shared" si="19"/>
        <v>NS_04_77_5702p57.12</v>
      </c>
      <c r="U1272" s="77">
        <f>VLOOKUP(T1272,'3. Preventief onderhoud'!$K$7:$U$3003,2,FALSE)</f>
        <v>0</v>
      </c>
    </row>
    <row r="1273" spans="1:21" x14ac:dyDescent="0.25">
      <c r="A1273" t="s">
        <v>86</v>
      </c>
      <c r="B1273" t="s">
        <v>46</v>
      </c>
      <c r="C1273" s="120">
        <v>45901</v>
      </c>
      <c r="D1273" t="s">
        <v>46</v>
      </c>
      <c r="E1273" t="s">
        <v>859</v>
      </c>
      <c r="F1273">
        <v>5</v>
      </c>
      <c r="G1273" t="s">
        <v>2092</v>
      </c>
      <c r="H1273">
        <v>1</v>
      </c>
      <c r="I1273" t="s">
        <v>1133</v>
      </c>
      <c r="L1273" t="s">
        <v>2890</v>
      </c>
      <c r="N1273" t="s">
        <v>4398</v>
      </c>
      <c r="O1273" t="s">
        <v>2887</v>
      </c>
      <c r="P1273" t="s">
        <v>45</v>
      </c>
      <c r="Q1273" t="s">
        <v>46</v>
      </c>
      <c r="R1273" t="s">
        <v>2823</v>
      </c>
      <c r="T1273" t="str">
        <f t="shared" si="19"/>
        <v>NS_05_02_5701p57.12</v>
      </c>
      <c r="U1273" s="77">
        <f>VLOOKUP(T1273,'3. Preventief onderhoud'!$K$7:$U$3003,2,FALSE)</f>
        <v>0</v>
      </c>
    </row>
    <row r="1274" spans="1:21" x14ac:dyDescent="0.25">
      <c r="A1274" t="s">
        <v>86</v>
      </c>
      <c r="B1274" t="s">
        <v>46</v>
      </c>
      <c r="C1274" s="120">
        <v>45901</v>
      </c>
      <c r="D1274" t="s">
        <v>46</v>
      </c>
      <c r="E1274" t="s">
        <v>859</v>
      </c>
      <c r="F1274">
        <v>5</v>
      </c>
      <c r="G1274" t="s">
        <v>2093</v>
      </c>
      <c r="H1274">
        <v>1</v>
      </c>
      <c r="I1274" t="s">
        <v>1133</v>
      </c>
      <c r="L1274" t="s">
        <v>2890</v>
      </c>
      <c r="N1274" t="s">
        <v>4398</v>
      </c>
      <c r="O1274" t="s">
        <v>2887</v>
      </c>
      <c r="P1274" t="s">
        <v>45</v>
      </c>
      <c r="Q1274" t="s">
        <v>46</v>
      </c>
      <c r="R1274" t="s">
        <v>2823</v>
      </c>
      <c r="T1274" t="str">
        <f t="shared" si="19"/>
        <v>NS_05_02_5702p57.12</v>
      </c>
      <c r="U1274" s="77">
        <f>VLOOKUP(T1274,'3. Preventief onderhoud'!$K$7:$U$3003,2,FALSE)</f>
        <v>0</v>
      </c>
    </row>
    <row r="1275" spans="1:21" x14ac:dyDescent="0.25">
      <c r="A1275" t="s">
        <v>86</v>
      </c>
      <c r="B1275" t="s">
        <v>46</v>
      </c>
      <c r="C1275" s="120">
        <v>45901</v>
      </c>
      <c r="D1275" t="s">
        <v>46</v>
      </c>
      <c r="E1275" t="s">
        <v>859</v>
      </c>
      <c r="F1275">
        <v>5</v>
      </c>
      <c r="G1275" t="s">
        <v>2094</v>
      </c>
      <c r="H1275">
        <v>1</v>
      </c>
      <c r="I1275" t="s">
        <v>1133</v>
      </c>
      <c r="L1275" t="s">
        <v>2890</v>
      </c>
      <c r="N1275" t="s">
        <v>4398</v>
      </c>
      <c r="O1275" t="s">
        <v>2887</v>
      </c>
      <c r="P1275" t="s">
        <v>45</v>
      </c>
      <c r="Q1275" t="s">
        <v>46</v>
      </c>
      <c r="R1275" t="s">
        <v>2823</v>
      </c>
      <c r="T1275" t="str">
        <f t="shared" si="19"/>
        <v>NS_05_02_5703p57.12</v>
      </c>
      <c r="U1275" s="77">
        <f>VLOOKUP(T1275,'3. Preventief onderhoud'!$K$7:$U$3003,2,FALSE)</f>
        <v>0</v>
      </c>
    </row>
    <row r="1276" spans="1:21" x14ac:dyDescent="0.25">
      <c r="A1276" t="s">
        <v>86</v>
      </c>
      <c r="B1276" t="s">
        <v>46</v>
      </c>
      <c r="C1276" s="120">
        <v>45901</v>
      </c>
      <c r="D1276" t="s">
        <v>46</v>
      </c>
      <c r="E1276" t="s">
        <v>859</v>
      </c>
      <c r="F1276">
        <v>5</v>
      </c>
      <c r="G1276" t="s">
        <v>2095</v>
      </c>
      <c r="H1276">
        <v>1</v>
      </c>
      <c r="I1276" t="s">
        <v>1133</v>
      </c>
      <c r="L1276" t="s">
        <v>2890</v>
      </c>
      <c r="N1276" t="s">
        <v>4398</v>
      </c>
      <c r="O1276" t="s">
        <v>2887</v>
      </c>
      <c r="P1276" t="s">
        <v>45</v>
      </c>
      <c r="Q1276" t="s">
        <v>46</v>
      </c>
      <c r="R1276" t="s">
        <v>2823</v>
      </c>
      <c r="T1276" t="str">
        <f t="shared" si="19"/>
        <v>NS_05_02_5704p57.12</v>
      </c>
      <c r="U1276" s="77">
        <f>VLOOKUP(T1276,'3. Preventief onderhoud'!$K$7:$U$3003,2,FALSE)</f>
        <v>0</v>
      </c>
    </row>
    <row r="1277" spans="1:21" x14ac:dyDescent="0.25">
      <c r="A1277" t="s">
        <v>86</v>
      </c>
      <c r="B1277" t="s">
        <v>46</v>
      </c>
      <c r="C1277" s="120">
        <v>45901</v>
      </c>
      <c r="D1277" t="s">
        <v>46</v>
      </c>
      <c r="E1277" t="s">
        <v>859</v>
      </c>
      <c r="F1277">
        <v>5</v>
      </c>
      <c r="G1277" t="s">
        <v>2096</v>
      </c>
      <c r="H1277">
        <v>1</v>
      </c>
      <c r="I1277" t="s">
        <v>1133</v>
      </c>
      <c r="L1277" t="s">
        <v>2890</v>
      </c>
      <c r="N1277" t="s">
        <v>4399</v>
      </c>
      <c r="O1277" t="s">
        <v>2887</v>
      </c>
      <c r="P1277" t="s">
        <v>45</v>
      </c>
      <c r="Q1277" t="s">
        <v>46</v>
      </c>
      <c r="R1277" t="s">
        <v>2823</v>
      </c>
      <c r="T1277" t="str">
        <f t="shared" si="19"/>
        <v>NS_05_05_5701p57.12</v>
      </c>
      <c r="U1277" s="77">
        <f>VLOOKUP(T1277,'3. Preventief onderhoud'!$K$7:$U$3003,2,FALSE)</f>
        <v>0</v>
      </c>
    </row>
    <row r="1278" spans="1:21" x14ac:dyDescent="0.25">
      <c r="A1278" t="s">
        <v>86</v>
      </c>
      <c r="B1278" t="s">
        <v>46</v>
      </c>
      <c r="C1278" s="120">
        <v>45901</v>
      </c>
      <c r="D1278" t="s">
        <v>46</v>
      </c>
      <c r="E1278" t="s">
        <v>859</v>
      </c>
      <c r="F1278">
        <v>5</v>
      </c>
      <c r="G1278" t="s">
        <v>2098</v>
      </c>
      <c r="H1278">
        <v>1</v>
      </c>
      <c r="I1278" t="s">
        <v>1133</v>
      </c>
      <c r="L1278" t="s">
        <v>2890</v>
      </c>
      <c r="N1278" t="s">
        <v>4400</v>
      </c>
      <c r="O1278" t="s">
        <v>2887</v>
      </c>
      <c r="P1278" t="s">
        <v>45</v>
      </c>
      <c r="Q1278" t="s">
        <v>46</v>
      </c>
      <c r="R1278" t="s">
        <v>2823</v>
      </c>
      <c r="T1278" t="str">
        <f t="shared" si="19"/>
        <v>NS_05_07_5702p57.12</v>
      </c>
      <c r="U1278" s="77">
        <f>VLOOKUP(T1278,'3. Preventief onderhoud'!$K$7:$U$3003,2,FALSE)</f>
        <v>0</v>
      </c>
    </row>
    <row r="1279" spans="1:21" x14ac:dyDescent="0.25">
      <c r="A1279" t="s">
        <v>86</v>
      </c>
      <c r="B1279" t="s">
        <v>46</v>
      </c>
      <c r="C1279" s="120">
        <v>45901</v>
      </c>
      <c r="D1279" t="s">
        <v>46</v>
      </c>
      <c r="E1279" t="s">
        <v>859</v>
      </c>
      <c r="F1279">
        <v>5</v>
      </c>
      <c r="G1279" t="s">
        <v>2099</v>
      </c>
      <c r="H1279">
        <v>1</v>
      </c>
      <c r="I1279" t="s">
        <v>1133</v>
      </c>
      <c r="L1279" t="s">
        <v>2890</v>
      </c>
      <c r="N1279" t="s">
        <v>4401</v>
      </c>
      <c r="O1279" t="s">
        <v>2887</v>
      </c>
      <c r="P1279" t="s">
        <v>45</v>
      </c>
      <c r="Q1279" t="s">
        <v>46</v>
      </c>
      <c r="R1279" t="s">
        <v>2823</v>
      </c>
      <c r="T1279" t="str">
        <f t="shared" si="19"/>
        <v>NS_05_07_5704p57.12</v>
      </c>
      <c r="U1279" s="77">
        <f>VLOOKUP(T1279,'3. Preventief onderhoud'!$K$7:$U$3003,2,FALSE)</f>
        <v>0</v>
      </c>
    </row>
    <row r="1280" spans="1:21" x14ac:dyDescent="0.25">
      <c r="A1280" t="s">
        <v>86</v>
      </c>
      <c r="B1280" t="s">
        <v>46</v>
      </c>
      <c r="C1280" s="120">
        <v>45901</v>
      </c>
      <c r="D1280" t="s">
        <v>46</v>
      </c>
      <c r="E1280" t="s">
        <v>859</v>
      </c>
      <c r="F1280">
        <v>5</v>
      </c>
      <c r="G1280" t="s">
        <v>2100</v>
      </c>
      <c r="H1280">
        <v>1</v>
      </c>
      <c r="I1280" t="s">
        <v>4331</v>
      </c>
      <c r="N1280" t="s">
        <v>4402</v>
      </c>
      <c r="O1280" t="s">
        <v>2887</v>
      </c>
      <c r="P1280" t="s">
        <v>45</v>
      </c>
      <c r="Q1280" t="s">
        <v>46</v>
      </c>
      <c r="R1280" t="s">
        <v>2823</v>
      </c>
      <c r="T1280" t="str">
        <f t="shared" si="19"/>
        <v>NS_05_10_5701p57.12</v>
      </c>
      <c r="U1280" s="77">
        <f>VLOOKUP(T1280,'3. Preventief onderhoud'!$K$7:$U$3003,2,FALSE)</f>
        <v>0</v>
      </c>
    </row>
    <row r="1281" spans="1:21" x14ac:dyDescent="0.25">
      <c r="A1281" t="s">
        <v>86</v>
      </c>
      <c r="B1281" t="s">
        <v>46</v>
      </c>
      <c r="C1281" s="120">
        <v>45901</v>
      </c>
      <c r="D1281" t="s">
        <v>46</v>
      </c>
      <c r="E1281" t="s">
        <v>859</v>
      </c>
      <c r="F1281">
        <v>5</v>
      </c>
      <c r="G1281" t="s">
        <v>2101</v>
      </c>
      <c r="H1281">
        <v>1</v>
      </c>
      <c r="I1281" t="s">
        <v>1133</v>
      </c>
      <c r="L1281" t="s">
        <v>2890</v>
      </c>
      <c r="N1281" t="s">
        <v>4403</v>
      </c>
      <c r="O1281" t="s">
        <v>2887</v>
      </c>
      <c r="P1281" t="s">
        <v>45</v>
      </c>
      <c r="Q1281" t="s">
        <v>46</v>
      </c>
      <c r="R1281" t="s">
        <v>2823</v>
      </c>
      <c r="T1281" t="str">
        <f t="shared" si="19"/>
        <v>NS_05_11_5701p57.12</v>
      </c>
      <c r="U1281" s="77">
        <f>VLOOKUP(T1281,'3. Preventief onderhoud'!$K$7:$U$3003,2,FALSE)</f>
        <v>0</v>
      </c>
    </row>
    <row r="1282" spans="1:21" x14ac:dyDescent="0.25">
      <c r="A1282" t="s">
        <v>86</v>
      </c>
      <c r="B1282" t="s">
        <v>46</v>
      </c>
      <c r="C1282" s="120">
        <v>45901</v>
      </c>
      <c r="D1282" t="s">
        <v>46</v>
      </c>
      <c r="E1282" t="s">
        <v>859</v>
      </c>
      <c r="F1282">
        <v>5</v>
      </c>
      <c r="G1282" t="s">
        <v>2102</v>
      </c>
      <c r="H1282">
        <v>1</v>
      </c>
      <c r="I1282" t="s">
        <v>1133</v>
      </c>
      <c r="L1282" t="s">
        <v>2890</v>
      </c>
      <c r="N1282" t="s">
        <v>4404</v>
      </c>
      <c r="O1282" t="s">
        <v>2887</v>
      </c>
      <c r="P1282" t="s">
        <v>45</v>
      </c>
      <c r="Q1282" t="s">
        <v>46</v>
      </c>
      <c r="R1282" t="s">
        <v>2823</v>
      </c>
      <c r="T1282" t="str">
        <f t="shared" si="19"/>
        <v>NS_05_13_5702p57.12</v>
      </c>
      <c r="U1282" s="77">
        <f>VLOOKUP(T1282,'3. Preventief onderhoud'!$K$7:$U$3003,2,FALSE)</f>
        <v>0</v>
      </c>
    </row>
    <row r="1283" spans="1:21" x14ac:dyDescent="0.25">
      <c r="A1283" t="s">
        <v>86</v>
      </c>
      <c r="B1283" t="s">
        <v>46</v>
      </c>
      <c r="C1283" s="120">
        <v>45901</v>
      </c>
      <c r="D1283" t="s">
        <v>46</v>
      </c>
      <c r="E1283" t="s">
        <v>859</v>
      </c>
      <c r="F1283">
        <v>5</v>
      </c>
      <c r="G1283" t="s">
        <v>2103</v>
      </c>
      <c r="H1283">
        <v>1</v>
      </c>
      <c r="I1283" t="s">
        <v>1133</v>
      </c>
      <c r="L1283" t="s">
        <v>2890</v>
      </c>
      <c r="N1283" t="s">
        <v>4405</v>
      </c>
      <c r="O1283" t="s">
        <v>2887</v>
      </c>
      <c r="P1283" t="s">
        <v>45</v>
      </c>
      <c r="Q1283" t="s">
        <v>46</v>
      </c>
      <c r="R1283" t="s">
        <v>2823</v>
      </c>
      <c r="T1283" t="str">
        <f t="shared" si="19"/>
        <v>NS_05_15_5701p57.12</v>
      </c>
      <c r="U1283" s="77">
        <f>VLOOKUP(T1283,'3. Preventief onderhoud'!$K$7:$U$3003,2,FALSE)</f>
        <v>0</v>
      </c>
    </row>
    <row r="1284" spans="1:21" x14ac:dyDescent="0.25">
      <c r="A1284" t="s">
        <v>86</v>
      </c>
      <c r="B1284" t="s">
        <v>46</v>
      </c>
      <c r="C1284" s="120">
        <v>45901</v>
      </c>
      <c r="D1284" t="s">
        <v>46</v>
      </c>
      <c r="E1284" t="s">
        <v>859</v>
      </c>
      <c r="F1284">
        <v>5</v>
      </c>
      <c r="G1284" t="s">
        <v>2104</v>
      </c>
      <c r="H1284">
        <v>1</v>
      </c>
      <c r="I1284" t="s">
        <v>1133</v>
      </c>
      <c r="L1284" t="s">
        <v>2890</v>
      </c>
      <c r="N1284" t="s">
        <v>4406</v>
      </c>
      <c r="O1284" t="s">
        <v>2887</v>
      </c>
      <c r="P1284" t="s">
        <v>45</v>
      </c>
      <c r="Q1284" t="s">
        <v>46</v>
      </c>
      <c r="R1284" t="s">
        <v>2823</v>
      </c>
      <c r="T1284" t="str">
        <f t="shared" si="19"/>
        <v>NS_05_17_5701p57.12</v>
      </c>
      <c r="U1284" s="77">
        <f>VLOOKUP(T1284,'3. Preventief onderhoud'!$K$7:$U$3003,2,FALSE)</f>
        <v>0</v>
      </c>
    </row>
    <row r="1285" spans="1:21" x14ac:dyDescent="0.25">
      <c r="A1285" t="s">
        <v>86</v>
      </c>
      <c r="B1285" t="s">
        <v>46</v>
      </c>
      <c r="C1285" s="120">
        <v>45901</v>
      </c>
      <c r="D1285" t="s">
        <v>46</v>
      </c>
      <c r="E1285" t="s">
        <v>859</v>
      </c>
      <c r="F1285">
        <v>5</v>
      </c>
      <c r="G1285" t="s">
        <v>2106</v>
      </c>
      <c r="H1285">
        <v>1</v>
      </c>
      <c r="I1285" t="s">
        <v>1133</v>
      </c>
      <c r="L1285" t="s">
        <v>2890</v>
      </c>
      <c r="N1285" t="s">
        <v>4407</v>
      </c>
      <c r="O1285" t="s">
        <v>2887</v>
      </c>
      <c r="P1285" t="s">
        <v>45</v>
      </c>
      <c r="Q1285" t="s">
        <v>46</v>
      </c>
      <c r="R1285" t="s">
        <v>2823</v>
      </c>
      <c r="T1285" t="str">
        <f t="shared" si="19"/>
        <v>NS_05_47_5701p57.12</v>
      </c>
      <c r="U1285" s="77">
        <f>VLOOKUP(T1285,'3. Preventief onderhoud'!$K$7:$U$3003,2,FALSE)</f>
        <v>0</v>
      </c>
    </row>
    <row r="1286" spans="1:21" x14ac:dyDescent="0.25">
      <c r="A1286" t="s">
        <v>86</v>
      </c>
      <c r="B1286" t="s">
        <v>46</v>
      </c>
      <c r="C1286" s="120">
        <v>45901</v>
      </c>
      <c r="D1286" t="s">
        <v>46</v>
      </c>
      <c r="E1286" t="s">
        <v>859</v>
      </c>
      <c r="F1286">
        <v>5</v>
      </c>
      <c r="G1286" t="s">
        <v>2107</v>
      </c>
      <c r="H1286">
        <v>1</v>
      </c>
      <c r="I1286" t="s">
        <v>1133</v>
      </c>
      <c r="L1286" t="s">
        <v>2890</v>
      </c>
      <c r="N1286" t="s">
        <v>4407</v>
      </c>
      <c r="O1286" t="s">
        <v>2887</v>
      </c>
      <c r="P1286" t="s">
        <v>45</v>
      </c>
      <c r="Q1286" t="s">
        <v>46</v>
      </c>
      <c r="R1286" t="s">
        <v>2823</v>
      </c>
      <c r="T1286" t="str">
        <f t="shared" ref="T1286:T1349" si="20">CONCATENATE(G1286,P1286)</f>
        <v>NS_05_47_5702p57.12</v>
      </c>
      <c r="U1286" s="77">
        <f>VLOOKUP(T1286,'3. Preventief onderhoud'!$K$7:$U$3003,2,FALSE)</f>
        <v>0</v>
      </c>
    </row>
    <row r="1287" spans="1:21" x14ac:dyDescent="0.25">
      <c r="A1287" t="s">
        <v>86</v>
      </c>
      <c r="B1287" t="s">
        <v>46</v>
      </c>
      <c r="C1287" s="120">
        <v>45901</v>
      </c>
      <c r="D1287" t="s">
        <v>46</v>
      </c>
      <c r="E1287" t="s">
        <v>859</v>
      </c>
      <c r="F1287">
        <v>5</v>
      </c>
      <c r="G1287" t="s">
        <v>2109</v>
      </c>
      <c r="H1287">
        <v>1</v>
      </c>
      <c r="I1287" t="s">
        <v>1133</v>
      </c>
      <c r="L1287" t="s">
        <v>2890</v>
      </c>
      <c r="N1287" t="s">
        <v>4408</v>
      </c>
      <c r="O1287" t="s">
        <v>2887</v>
      </c>
      <c r="P1287" t="s">
        <v>45</v>
      </c>
      <c r="Q1287" t="s">
        <v>46</v>
      </c>
      <c r="R1287" t="s">
        <v>2823</v>
      </c>
      <c r="T1287" t="str">
        <f t="shared" si="20"/>
        <v>NS_05_48_5702p57.12</v>
      </c>
      <c r="U1287" s="77">
        <f>VLOOKUP(T1287,'3. Preventief onderhoud'!$K$7:$U$3003,2,FALSE)</f>
        <v>0</v>
      </c>
    </row>
    <row r="1288" spans="1:21" x14ac:dyDescent="0.25">
      <c r="A1288" t="s">
        <v>86</v>
      </c>
      <c r="C1288" s="120">
        <v>45901</v>
      </c>
      <c r="D1288" t="s">
        <v>46</v>
      </c>
      <c r="E1288" t="s">
        <v>859</v>
      </c>
      <c r="F1288">
        <v>5</v>
      </c>
      <c r="G1288" t="s">
        <v>2110</v>
      </c>
      <c r="H1288">
        <v>1</v>
      </c>
      <c r="I1288" t="s">
        <v>4331</v>
      </c>
      <c r="N1288" t="s">
        <v>4409</v>
      </c>
      <c r="O1288" t="s">
        <v>2887</v>
      </c>
      <c r="P1288" t="s">
        <v>45</v>
      </c>
      <c r="Q1288" t="s">
        <v>46</v>
      </c>
      <c r="R1288" t="s">
        <v>2823</v>
      </c>
      <c r="T1288" t="str">
        <f t="shared" si="20"/>
        <v>NS_05_50_5701p57.12</v>
      </c>
      <c r="U1288" s="77">
        <f>VLOOKUP(T1288,'3. Preventief onderhoud'!$K$7:$U$3003,2,FALSE)</f>
        <v>0</v>
      </c>
    </row>
    <row r="1289" spans="1:21" x14ac:dyDescent="0.25">
      <c r="A1289" t="s">
        <v>86</v>
      </c>
      <c r="B1289" t="s">
        <v>46</v>
      </c>
      <c r="C1289" s="120">
        <v>45901</v>
      </c>
      <c r="D1289" t="s">
        <v>46</v>
      </c>
      <c r="E1289" t="s">
        <v>859</v>
      </c>
      <c r="F1289">
        <v>5</v>
      </c>
      <c r="G1289" t="s">
        <v>2111</v>
      </c>
      <c r="H1289">
        <v>1</v>
      </c>
      <c r="I1289" t="s">
        <v>1133</v>
      </c>
      <c r="L1289" t="s">
        <v>2890</v>
      </c>
      <c r="N1289" t="s">
        <v>4410</v>
      </c>
      <c r="O1289" t="s">
        <v>2887</v>
      </c>
      <c r="P1289" t="s">
        <v>45</v>
      </c>
      <c r="Q1289" t="s">
        <v>46</v>
      </c>
      <c r="R1289" t="s">
        <v>2823</v>
      </c>
      <c r="T1289" t="str">
        <f t="shared" si="20"/>
        <v>NS_05_69_5701p57.12</v>
      </c>
      <c r="U1289" s="77">
        <f>VLOOKUP(T1289,'3. Preventief onderhoud'!$K$7:$U$3003,2,FALSE)</f>
        <v>0</v>
      </c>
    </row>
    <row r="1290" spans="1:21" x14ac:dyDescent="0.25">
      <c r="A1290" t="s">
        <v>86</v>
      </c>
      <c r="B1290" t="s">
        <v>46</v>
      </c>
      <c r="C1290" s="120">
        <v>45901</v>
      </c>
      <c r="D1290" t="s">
        <v>46</v>
      </c>
      <c r="E1290" t="s">
        <v>859</v>
      </c>
      <c r="F1290">
        <v>5</v>
      </c>
      <c r="G1290" t="s">
        <v>2113</v>
      </c>
      <c r="H1290">
        <v>1</v>
      </c>
      <c r="I1290" t="s">
        <v>1133</v>
      </c>
      <c r="L1290" t="s">
        <v>2890</v>
      </c>
      <c r="N1290" t="s">
        <v>4411</v>
      </c>
      <c r="O1290" t="s">
        <v>2887</v>
      </c>
      <c r="P1290" t="s">
        <v>45</v>
      </c>
      <c r="Q1290" t="s">
        <v>46</v>
      </c>
      <c r="R1290" t="s">
        <v>2823</v>
      </c>
      <c r="T1290" t="str">
        <f t="shared" si="20"/>
        <v>NS_05_73_5701p57.12</v>
      </c>
      <c r="U1290" s="77">
        <f>VLOOKUP(T1290,'3. Preventief onderhoud'!$K$7:$U$3003,2,FALSE)</f>
        <v>0</v>
      </c>
    </row>
    <row r="1291" spans="1:21" x14ac:dyDescent="0.25">
      <c r="A1291" t="s">
        <v>86</v>
      </c>
      <c r="B1291" t="s">
        <v>46</v>
      </c>
      <c r="C1291" s="120">
        <v>45901</v>
      </c>
      <c r="D1291" t="s">
        <v>46</v>
      </c>
      <c r="E1291" t="s">
        <v>859</v>
      </c>
      <c r="F1291">
        <v>5</v>
      </c>
      <c r="G1291" t="s">
        <v>2114</v>
      </c>
      <c r="H1291">
        <v>1</v>
      </c>
      <c r="I1291" t="s">
        <v>1133</v>
      </c>
      <c r="L1291" t="s">
        <v>2890</v>
      </c>
      <c r="N1291" t="s">
        <v>4412</v>
      </c>
      <c r="O1291" t="s">
        <v>2887</v>
      </c>
      <c r="P1291" t="s">
        <v>45</v>
      </c>
      <c r="Q1291" t="s">
        <v>46</v>
      </c>
      <c r="R1291" t="s">
        <v>2823</v>
      </c>
      <c r="T1291" t="str">
        <f t="shared" si="20"/>
        <v>NS_05_73_5704p57.12</v>
      </c>
      <c r="U1291" s="77">
        <f>VLOOKUP(T1291,'3. Preventief onderhoud'!$K$7:$U$3003,2,FALSE)</f>
        <v>0</v>
      </c>
    </row>
    <row r="1292" spans="1:21" x14ac:dyDescent="0.25">
      <c r="A1292" t="s">
        <v>86</v>
      </c>
      <c r="B1292" t="s">
        <v>46</v>
      </c>
      <c r="C1292" s="120">
        <v>45901</v>
      </c>
      <c r="D1292" t="s">
        <v>46</v>
      </c>
      <c r="E1292" t="s">
        <v>859</v>
      </c>
      <c r="F1292">
        <v>5</v>
      </c>
      <c r="G1292" t="s">
        <v>2115</v>
      </c>
      <c r="H1292">
        <v>1</v>
      </c>
      <c r="I1292" t="s">
        <v>1133</v>
      </c>
      <c r="L1292" t="s">
        <v>2890</v>
      </c>
      <c r="N1292" t="s">
        <v>4413</v>
      </c>
      <c r="O1292" t="s">
        <v>2887</v>
      </c>
      <c r="P1292" t="s">
        <v>45</v>
      </c>
      <c r="Q1292" t="s">
        <v>46</v>
      </c>
      <c r="R1292" t="s">
        <v>2823</v>
      </c>
      <c r="T1292" t="str">
        <f t="shared" si="20"/>
        <v>NS_05_75_5701p57.12</v>
      </c>
      <c r="U1292" s="77">
        <f>VLOOKUP(T1292,'3. Preventief onderhoud'!$K$7:$U$3003,2,FALSE)</f>
        <v>0</v>
      </c>
    </row>
    <row r="1293" spans="1:21" x14ac:dyDescent="0.25">
      <c r="A1293" t="s">
        <v>86</v>
      </c>
      <c r="B1293" t="s">
        <v>46</v>
      </c>
      <c r="C1293" s="120">
        <v>45901</v>
      </c>
      <c r="D1293" t="s">
        <v>46</v>
      </c>
      <c r="E1293" t="s">
        <v>859</v>
      </c>
      <c r="F1293">
        <v>5</v>
      </c>
      <c r="G1293" t="s">
        <v>2116</v>
      </c>
      <c r="H1293">
        <v>1</v>
      </c>
      <c r="I1293" t="s">
        <v>1133</v>
      </c>
      <c r="L1293" t="s">
        <v>2890</v>
      </c>
      <c r="N1293" t="s">
        <v>4414</v>
      </c>
      <c r="O1293" t="s">
        <v>2887</v>
      </c>
      <c r="P1293" t="s">
        <v>45</v>
      </c>
      <c r="Q1293" t="s">
        <v>46</v>
      </c>
      <c r="R1293" t="s">
        <v>2823</v>
      </c>
      <c r="T1293" t="str">
        <f t="shared" si="20"/>
        <v>NS_05_75_5705p57.12</v>
      </c>
      <c r="U1293" s="77">
        <f>VLOOKUP(T1293,'3. Preventief onderhoud'!$K$7:$U$3003,2,FALSE)</f>
        <v>0</v>
      </c>
    </row>
    <row r="1294" spans="1:21" x14ac:dyDescent="0.25">
      <c r="A1294" t="s">
        <v>86</v>
      </c>
      <c r="C1294" s="120">
        <v>45901</v>
      </c>
      <c r="D1294" t="s">
        <v>46</v>
      </c>
      <c r="E1294" t="s">
        <v>859</v>
      </c>
      <c r="F1294">
        <v>5</v>
      </c>
      <c r="G1294" t="s">
        <v>2117</v>
      </c>
      <c r="H1294">
        <v>1</v>
      </c>
      <c r="I1294" t="s">
        <v>4331</v>
      </c>
      <c r="N1294" t="s">
        <v>4415</v>
      </c>
      <c r="O1294" t="s">
        <v>2887</v>
      </c>
      <c r="P1294" t="s">
        <v>45</v>
      </c>
      <c r="Q1294" t="s">
        <v>46</v>
      </c>
      <c r="R1294" t="s">
        <v>2823</v>
      </c>
      <c r="T1294" t="str">
        <f t="shared" si="20"/>
        <v>NS_05_76_5701p57.12</v>
      </c>
      <c r="U1294" s="77">
        <f>VLOOKUP(T1294,'3. Preventief onderhoud'!$K$7:$U$3003,2,FALSE)</f>
        <v>0</v>
      </c>
    </row>
    <row r="1295" spans="1:21" x14ac:dyDescent="0.25">
      <c r="A1295" t="s">
        <v>86</v>
      </c>
      <c r="B1295" t="s">
        <v>46</v>
      </c>
      <c r="C1295" s="120">
        <v>45901</v>
      </c>
      <c r="D1295" t="s">
        <v>46</v>
      </c>
      <c r="E1295" t="s">
        <v>859</v>
      </c>
      <c r="F1295">
        <v>5</v>
      </c>
      <c r="G1295" t="s">
        <v>2118</v>
      </c>
      <c r="H1295">
        <v>1</v>
      </c>
      <c r="I1295" t="s">
        <v>1133</v>
      </c>
      <c r="L1295" t="s">
        <v>2890</v>
      </c>
      <c r="N1295" t="s">
        <v>4416</v>
      </c>
      <c r="O1295" t="s">
        <v>2887</v>
      </c>
      <c r="P1295" t="s">
        <v>45</v>
      </c>
      <c r="Q1295" t="s">
        <v>46</v>
      </c>
      <c r="R1295" t="s">
        <v>2823</v>
      </c>
      <c r="T1295" t="str">
        <f t="shared" si="20"/>
        <v>NS_05_77_5701p57.12</v>
      </c>
      <c r="U1295" s="77">
        <f>VLOOKUP(T1295,'3. Preventief onderhoud'!$K$7:$U$3003,2,FALSE)</f>
        <v>0</v>
      </c>
    </row>
    <row r="1296" spans="1:21" x14ac:dyDescent="0.25">
      <c r="A1296" t="s">
        <v>86</v>
      </c>
      <c r="B1296" t="s">
        <v>46</v>
      </c>
      <c r="C1296" s="120">
        <v>45901</v>
      </c>
      <c r="D1296" t="s">
        <v>46</v>
      </c>
      <c r="E1296" t="s">
        <v>859</v>
      </c>
      <c r="F1296">
        <v>5</v>
      </c>
      <c r="G1296" t="s">
        <v>2119</v>
      </c>
      <c r="H1296">
        <v>1</v>
      </c>
      <c r="I1296" t="s">
        <v>1133</v>
      </c>
      <c r="L1296" t="s">
        <v>2890</v>
      </c>
      <c r="N1296" t="s">
        <v>4417</v>
      </c>
      <c r="O1296" t="s">
        <v>2887</v>
      </c>
      <c r="P1296" t="s">
        <v>45</v>
      </c>
      <c r="Q1296" t="s">
        <v>46</v>
      </c>
      <c r="R1296" t="s">
        <v>2823</v>
      </c>
      <c r="T1296" t="str">
        <f t="shared" si="20"/>
        <v>NS_05_77_5706p57.12</v>
      </c>
      <c r="U1296" s="77">
        <f>VLOOKUP(T1296,'3. Preventief onderhoud'!$K$7:$U$3003,2,FALSE)</f>
        <v>0</v>
      </c>
    </row>
    <row r="1297" spans="1:21" x14ac:dyDescent="0.25">
      <c r="A1297" t="s">
        <v>86</v>
      </c>
      <c r="B1297" t="s">
        <v>46</v>
      </c>
      <c r="C1297" s="120">
        <v>45901</v>
      </c>
      <c r="D1297" t="s">
        <v>46</v>
      </c>
      <c r="E1297" t="s">
        <v>859</v>
      </c>
      <c r="F1297">
        <v>5</v>
      </c>
      <c r="G1297" t="s">
        <v>2120</v>
      </c>
      <c r="H1297">
        <v>1</v>
      </c>
      <c r="I1297" t="s">
        <v>1133</v>
      </c>
      <c r="L1297" t="s">
        <v>2890</v>
      </c>
      <c r="N1297" t="s">
        <v>4418</v>
      </c>
      <c r="O1297" t="s">
        <v>2887</v>
      </c>
      <c r="P1297" t="s">
        <v>45</v>
      </c>
      <c r="Q1297" t="s">
        <v>46</v>
      </c>
      <c r="R1297" t="s">
        <v>2823</v>
      </c>
      <c r="T1297" t="str">
        <f t="shared" si="20"/>
        <v>NS_05_79_5704p57.12</v>
      </c>
      <c r="U1297" s="77">
        <f>VLOOKUP(T1297,'3. Preventief onderhoud'!$K$7:$U$3003,2,FALSE)</f>
        <v>0</v>
      </c>
    </row>
    <row r="1298" spans="1:21" x14ac:dyDescent="0.25">
      <c r="A1298" t="s">
        <v>86</v>
      </c>
      <c r="C1298" s="120">
        <v>45901</v>
      </c>
      <c r="D1298" t="s">
        <v>46</v>
      </c>
      <c r="E1298" t="s">
        <v>859</v>
      </c>
      <c r="F1298">
        <v>5</v>
      </c>
      <c r="G1298" t="s">
        <v>2121</v>
      </c>
      <c r="H1298">
        <v>1</v>
      </c>
      <c r="I1298" t="s">
        <v>4331</v>
      </c>
      <c r="N1298" t="s">
        <v>4419</v>
      </c>
      <c r="O1298" t="s">
        <v>2887</v>
      </c>
      <c r="P1298" t="s">
        <v>45</v>
      </c>
      <c r="Q1298" t="s">
        <v>46</v>
      </c>
      <c r="R1298" t="s">
        <v>2823</v>
      </c>
      <c r="T1298" t="str">
        <f t="shared" si="20"/>
        <v>NS_05_80_5701p57.12</v>
      </c>
      <c r="U1298" s="77">
        <f>VLOOKUP(T1298,'3. Preventief onderhoud'!$K$7:$U$3003,2,FALSE)</f>
        <v>0</v>
      </c>
    </row>
    <row r="1299" spans="1:21" x14ac:dyDescent="0.25">
      <c r="A1299" t="s">
        <v>86</v>
      </c>
      <c r="B1299" t="s">
        <v>46</v>
      </c>
      <c r="C1299" s="120">
        <v>45901</v>
      </c>
      <c r="D1299" t="s">
        <v>46</v>
      </c>
      <c r="E1299" t="s">
        <v>859</v>
      </c>
      <c r="F1299">
        <v>5</v>
      </c>
      <c r="G1299" t="s">
        <v>2122</v>
      </c>
      <c r="H1299">
        <v>1</v>
      </c>
      <c r="I1299" t="s">
        <v>1133</v>
      </c>
      <c r="L1299" t="s">
        <v>2890</v>
      </c>
      <c r="N1299" t="s">
        <v>4420</v>
      </c>
      <c r="O1299" t="s">
        <v>2887</v>
      </c>
      <c r="P1299" t="s">
        <v>45</v>
      </c>
      <c r="Q1299" t="s">
        <v>46</v>
      </c>
      <c r="R1299" t="s">
        <v>2823</v>
      </c>
      <c r="T1299" t="str">
        <f t="shared" si="20"/>
        <v>NS_05_81_5701p57.12</v>
      </c>
      <c r="U1299" s="77">
        <f>VLOOKUP(T1299,'3. Preventief onderhoud'!$K$7:$U$3003,2,FALSE)</f>
        <v>0</v>
      </c>
    </row>
    <row r="1300" spans="1:21" x14ac:dyDescent="0.25">
      <c r="A1300" t="s">
        <v>86</v>
      </c>
      <c r="B1300" t="s">
        <v>46</v>
      </c>
      <c r="C1300" s="120">
        <v>45901</v>
      </c>
      <c r="D1300" t="s">
        <v>46</v>
      </c>
      <c r="E1300" t="s">
        <v>859</v>
      </c>
      <c r="F1300">
        <v>0</v>
      </c>
      <c r="G1300" t="s">
        <v>2123</v>
      </c>
      <c r="H1300">
        <v>1</v>
      </c>
      <c r="I1300" t="s">
        <v>1133</v>
      </c>
      <c r="L1300" t="s">
        <v>2890</v>
      </c>
      <c r="N1300" t="s">
        <v>4421</v>
      </c>
      <c r="O1300" t="s">
        <v>2887</v>
      </c>
      <c r="P1300" t="s">
        <v>45</v>
      </c>
      <c r="Q1300" t="s">
        <v>46</v>
      </c>
      <c r="R1300" t="s">
        <v>2823</v>
      </c>
      <c r="T1300" t="str">
        <f t="shared" si="20"/>
        <v>NS_05_83_5702p57.12</v>
      </c>
      <c r="U1300" s="77">
        <f>VLOOKUP(T1300,'3. Preventief onderhoud'!$K$7:$U$3003,2,FALSE)</f>
        <v>0</v>
      </c>
    </row>
    <row r="1301" spans="1:21" x14ac:dyDescent="0.25">
      <c r="A1301" t="s">
        <v>86</v>
      </c>
      <c r="B1301" t="s">
        <v>46</v>
      </c>
      <c r="C1301" s="120">
        <v>45901</v>
      </c>
      <c r="D1301" t="s">
        <v>46</v>
      </c>
      <c r="E1301" t="s">
        <v>859</v>
      </c>
      <c r="F1301">
        <v>6</v>
      </c>
      <c r="G1301" t="s">
        <v>2124</v>
      </c>
      <c r="H1301">
        <v>1</v>
      </c>
      <c r="I1301" t="s">
        <v>1133</v>
      </c>
      <c r="L1301" t="s">
        <v>2890</v>
      </c>
      <c r="N1301" t="s">
        <v>4422</v>
      </c>
      <c r="O1301" t="s">
        <v>2887</v>
      </c>
      <c r="P1301" t="s">
        <v>45</v>
      </c>
      <c r="Q1301" t="s">
        <v>46</v>
      </c>
      <c r="R1301" t="s">
        <v>2823</v>
      </c>
      <c r="T1301" t="str">
        <f t="shared" si="20"/>
        <v>NS_06_06_5701p57.12</v>
      </c>
      <c r="U1301" s="77">
        <f>VLOOKUP(T1301,'3. Preventief onderhoud'!$K$7:$U$3003,2,FALSE)</f>
        <v>0</v>
      </c>
    </row>
    <row r="1302" spans="1:21" x14ac:dyDescent="0.25">
      <c r="A1302" t="s">
        <v>86</v>
      </c>
      <c r="C1302" s="120">
        <v>45901</v>
      </c>
      <c r="D1302" t="s">
        <v>46</v>
      </c>
      <c r="E1302" t="s">
        <v>859</v>
      </c>
      <c r="F1302">
        <v>6</v>
      </c>
      <c r="G1302" t="s">
        <v>2125</v>
      </c>
      <c r="H1302">
        <v>1</v>
      </c>
      <c r="I1302" t="s">
        <v>1133</v>
      </c>
      <c r="L1302" t="s">
        <v>2890</v>
      </c>
      <c r="N1302" t="s">
        <v>4423</v>
      </c>
      <c r="O1302" t="s">
        <v>2887</v>
      </c>
      <c r="P1302" t="s">
        <v>45</v>
      </c>
      <c r="Q1302" t="s">
        <v>46</v>
      </c>
      <c r="R1302" t="s">
        <v>2823</v>
      </c>
      <c r="T1302" t="str">
        <f t="shared" si="20"/>
        <v>NS_06_12_5701p57.12</v>
      </c>
      <c r="U1302" s="77">
        <f>VLOOKUP(T1302,'3. Preventief onderhoud'!$K$7:$U$3003,2,FALSE)</f>
        <v>0</v>
      </c>
    </row>
    <row r="1303" spans="1:21" x14ac:dyDescent="0.25">
      <c r="A1303" t="s">
        <v>86</v>
      </c>
      <c r="B1303" t="s">
        <v>46</v>
      </c>
      <c r="C1303" s="120">
        <v>45901</v>
      </c>
      <c r="D1303" t="s">
        <v>46</v>
      </c>
      <c r="E1303" t="s">
        <v>859</v>
      </c>
      <c r="F1303">
        <v>6</v>
      </c>
      <c r="G1303" t="s">
        <v>2126</v>
      </c>
      <c r="H1303">
        <v>1</v>
      </c>
      <c r="I1303" t="s">
        <v>1133</v>
      </c>
      <c r="L1303" t="s">
        <v>2890</v>
      </c>
      <c r="N1303" t="s">
        <v>4424</v>
      </c>
      <c r="O1303" t="s">
        <v>2887</v>
      </c>
      <c r="P1303" t="s">
        <v>45</v>
      </c>
      <c r="Q1303" t="s">
        <v>46</v>
      </c>
      <c r="R1303" t="s">
        <v>2823</v>
      </c>
      <c r="T1303" t="str">
        <f t="shared" si="20"/>
        <v>NS_06_20_5701p57.12</v>
      </c>
      <c r="U1303" s="77">
        <f>VLOOKUP(T1303,'3. Preventief onderhoud'!$K$7:$U$3003,2,FALSE)</f>
        <v>0</v>
      </c>
    </row>
    <row r="1304" spans="1:21" x14ac:dyDescent="0.25">
      <c r="A1304" t="s">
        <v>86</v>
      </c>
      <c r="B1304" t="s">
        <v>46</v>
      </c>
      <c r="C1304" s="120">
        <v>45901</v>
      </c>
      <c r="D1304" t="s">
        <v>46</v>
      </c>
      <c r="E1304" t="s">
        <v>859</v>
      </c>
      <c r="F1304">
        <v>6</v>
      </c>
      <c r="G1304" t="s">
        <v>2127</v>
      </c>
      <c r="H1304">
        <v>1</v>
      </c>
      <c r="I1304" t="s">
        <v>1133</v>
      </c>
      <c r="L1304" t="s">
        <v>2890</v>
      </c>
      <c r="N1304" t="s">
        <v>4425</v>
      </c>
      <c r="O1304" t="s">
        <v>2887</v>
      </c>
      <c r="P1304" t="s">
        <v>45</v>
      </c>
      <c r="Q1304" t="s">
        <v>46</v>
      </c>
      <c r="R1304" t="s">
        <v>2823</v>
      </c>
      <c r="T1304" t="str">
        <f t="shared" si="20"/>
        <v>NS_06_47_5701p57.12</v>
      </c>
      <c r="U1304" s="77">
        <f>VLOOKUP(T1304,'3. Preventief onderhoud'!$K$7:$U$3003,2,FALSE)</f>
        <v>0</v>
      </c>
    </row>
    <row r="1305" spans="1:21" x14ac:dyDescent="0.25">
      <c r="A1305" t="s">
        <v>86</v>
      </c>
      <c r="B1305" t="s">
        <v>46</v>
      </c>
      <c r="C1305" s="120">
        <v>45901</v>
      </c>
      <c r="D1305" t="s">
        <v>46</v>
      </c>
      <c r="E1305" t="s">
        <v>859</v>
      </c>
      <c r="F1305">
        <v>6</v>
      </c>
      <c r="G1305" t="s">
        <v>2128</v>
      </c>
      <c r="H1305">
        <v>1</v>
      </c>
      <c r="I1305" t="s">
        <v>1133</v>
      </c>
      <c r="L1305" t="s">
        <v>2890</v>
      </c>
      <c r="N1305" t="s">
        <v>4425</v>
      </c>
      <c r="O1305" t="s">
        <v>2887</v>
      </c>
      <c r="P1305" t="s">
        <v>45</v>
      </c>
      <c r="Q1305" t="s">
        <v>46</v>
      </c>
      <c r="R1305" t="s">
        <v>2823</v>
      </c>
      <c r="T1305" t="str">
        <f t="shared" si="20"/>
        <v>NS_06_47_5702p57.12</v>
      </c>
      <c r="U1305" s="77">
        <f>VLOOKUP(T1305,'3. Preventief onderhoud'!$K$7:$U$3003,2,FALSE)</f>
        <v>0</v>
      </c>
    </row>
    <row r="1306" spans="1:21" x14ac:dyDescent="0.25">
      <c r="A1306" t="s">
        <v>86</v>
      </c>
      <c r="B1306" t="s">
        <v>46</v>
      </c>
      <c r="C1306" s="120">
        <v>45901</v>
      </c>
      <c r="D1306" t="s">
        <v>46</v>
      </c>
      <c r="E1306" t="s">
        <v>859</v>
      </c>
      <c r="F1306">
        <v>6</v>
      </c>
      <c r="G1306" t="s">
        <v>2129</v>
      </c>
      <c r="H1306">
        <v>1</v>
      </c>
      <c r="I1306" t="s">
        <v>1133</v>
      </c>
      <c r="L1306" t="s">
        <v>2890</v>
      </c>
      <c r="N1306" t="s">
        <v>4426</v>
      </c>
      <c r="O1306" t="s">
        <v>2887</v>
      </c>
      <c r="P1306" t="s">
        <v>45</v>
      </c>
      <c r="Q1306" t="s">
        <v>46</v>
      </c>
      <c r="R1306" t="s">
        <v>2823</v>
      </c>
      <c r="T1306" t="str">
        <f t="shared" si="20"/>
        <v>NS_06_54_5701p57.12</v>
      </c>
      <c r="U1306" s="77">
        <f>VLOOKUP(T1306,'3. Preventief onderhoud'!$K$7:$U$3003,2,FALSE)</f>
        <v>0</v>
      </c>
    </row>
    <row r="1307" spans="1:21" x14ac:dyDescent="0.25">
      <c r="A1307" t="s">
        <v>86</v>
      </c>
      <c r="B1307" t="s">
        <v>46</v>
      </c>
      <c r="C1307" s="120">
        <v>45901</v>
      </c>
      <c r="D1307" t="s">
        <v>46</v>
      </c>
      <c r="E1307" t="s">
        <v>859</v>
      </c>
      <c r="F1307">
        <v>6</v>
      </c>
      <c r="G1307" t="s">
        <v>2130</v>
      </c>
      <c r="H1307">
        <v>1</v>
      </c>
      <c r="I1307" t="s">
        <v>1133</v>
      </c>
      <c r="L1307" t="s">
        <v>2890</v>
      </c>
      <c r="N1307" t="s">
        <v>4427</v>
      </c>
      <c r="O1307" t="s">
        <v>2887</v>
      </c>
      <c r="P1307" t="s">
        <v>45</v>
      </c>
      <c r="Q1307" t="s">
        <v>46</v>
      </c>
      <c r="R1307" t="s">
        <v>2823</v>
      </c>
      <c r="T1307" t="str">
        <f t="shared" si="20"/>
        <v>NS_06_56_5701p57.12</v>
      </c>
      <c r="U1307" s="77">
        <f>VLOOKUP(T1307,'3. Preventief onderhoud'!$K$7:$U$3003,2,FALSE)</f>
        <v>0</v>
      </c>
    </row>
    <row r="1308" spans="1:21" x14ac:dyDescent="0.25">
      <c r="A1308" t="s">
        <v>86</v>
      </c>
      <c r="B1308" t="s">
        <v>46</v>
      </c>
      <c r="C1308" s="120">
        <v>45901</v>
      </c>
      <c r="D1308" t="s">
        <v>46</v>
      </c>
      <c r="E1308" t="s">
        <v>859</v>
      </c>
      <c r="F1308">
        <v>6</v>
      </c>
      <c r="G1308" t="s">
        <v>2131</v>
      </c>
      <c r="H1308">
        <v>1</v>
      </c>
      <c r="I1308" t="s">
        <v>1133</v>
      </c>
      <c r="L1308" t="s">
        <v>2890</v>
      </c>
      <c r="N1308" t="s">
        <v>4428</v>
      </c>
      <c r="O1308" t="s">
        <v>2887</v>
      </c>
      <c r="P1308" t="s">
        <v>45</v>
      </c>
      <c r="Q1308" t="s">
        <v>46</v>
      </c>
      <c r="R1308" t="s">
        <v>2823</v>
      </c>
      <c r="T1308" t="str">
        <f t="shared" si="20"/>
        <v>NS_06_63_5702p57.12</v>
      </c>
      <c r="U1308" s="77">
        <f>VLOOKUP(T1308,'3. Preventief onderhoud'!$K$7:$U$3003,2,FALSE)</f>
        <v>0</v>
      </c>
    </row>
    <row r="1309" spans="1:21" x14ac:dyDescent="0.25">
      <c r="B1309" t="s">
        <v>46</v>
      </c>
      <c r="C1309" s="120">
        <v>45901</v>
      </c>
      <c r="D1309" t="s">
        <v>46</v>
      </c>
      <c r="E1309" t="s">
        <v>859</v>
      </c>
      <c r="F1309">
        <v>7</v>
      </c>
      <c r="G1309" t="s">
        <v>2135</v>
      </c>
      <c r="H1309">
        <v>1</v>
      </c>
      <c r="I1309" t="s">
        <v>1133</v>
      </c>
      <c r="L1309" t="s">
        <v>2890</v>
      </c>
      <c r="N1309" t="s">
        <v>3070</v>
      </c>
      <c r="O1309" t="s">
        <v>2887</v>
      </c>
      <c r="P1309" t="s">
        <v>45</v>
      </c>
      <c r="Q1309" t="s">
        <v>46</v>
      </c>
      <c r="R1309" t="s">
        <v>2823</v>
      </c>
      <c r="T1309" t="str">
        <f t="shared" si="20"/>
        <v>NS_07_43_5713p57.12</v>
      </c>
      <c r="U1309" s="77">
        <f>VLOOKUP(T1309,'3. Preventief onderhoud'!$K$7:$U$3003,2,FALSE)</f>
        <v>0</v>
      </c>
    </row>
    <row r="1310" spans="1:21" x14ac:dyDescent="0.25">
      <c r="B1310" t="s">
        <v>46</v>
      </c>
      <c r="C1310" s="120">
        <v>45901</v>
      </c>
      <c r="D1310" t="s">
        <v>46</v>
      </c>
      <c r="E1310" t="s">
        <v>859</v>
      </c>
      <c r="F1310">
        <v>7</v>
      </c>
      <c r="G1310" t="s">
        <v>2136</v>
      </c>
      <c r="H1310">
        <v>1</v>
      </c>
      <c r="I1310" t="s">
        <v>1133</v>
      </c>
      <c r="L1310" t="s">
        <v>2890</v>
      </c>
      <c r="N1310" t="s">
        <v>3070</v>
      </c>
      <c r="O1310" t="s">
        <v>2887</v>
      </c>
      <c r="P1310" t="s">
        <v>45</v>
      </c>
      <c r="Q1310" t="s">
        <v>46</v>
      </c>
      <c r="R1310" t="s">
        <v>2823</v>
      </c>
      <c r="T1310" t="str">
        <f t="shared" si="20"/>
        <v>NS_07_43_5714p57.12</v>
      </c>
      <c r="U1310" s="77">
        <f>VLOOKUP(T1310,'3. Preventief onderhoud'!$K$7:$U$3003,2,FALSE)</f>
        <v>0</v>
      </c>
    </row>
    <row r="1311" spans="1:21" x14ac:dyDescent="0.25">
      <c r="B1311" t="s">
        <v>46</v>
      </c>
      <c r="C1311" s="120">
        <v>45901</v>
      </c>
      <c r="D1311" t="s">
        <v>46</v>
      </c>
      <c r="E1311" t="s">
        <v>859</v>
      </c>
      <c r="F1311" t="s">
        <v>1999</v>
      </c>
      <c r="G1311" t="s">
        <v>2142</v>
      </c>
      <c r="H1311">
        <v>1</v>
      </c>
      <c r="I1311" t="s">
        <v>1133</v>
      </c>
      <c r="L1311" t="s">
        <v>2890</v>
      </c>
      <c r="N1311" t="s">
        <v>4429</v>
      </c>
      <c r="O1311" t="s">
        <v>2887</v>
      </c>
      <c r="P1311" t="s">
        <v>45</v>
      </c>
      <c r="Q1311" t="s">
        <v>46</v>
      </c>
      <c r="R1311" t="s">
        <v>2823</v>
      </c>
      <c r="T1311" t="str">
        <f t="shared" si="20"/>
        <v>NS_S_03_5701p57.12</v>
      </c>
      <c r="U1311" s="77">
        <f>VLOOKUP(T1311,'3. Preventief onderhoud'!$K$7:$U$3003,2,FALSE)</f>
        <v>0</v>
      </c>
    </row>
    <row r="1312" spans="1:21" x14ac:dyDescent="0.25">
      <c r="B1312" t="s">
        <v>46</v>
      </c>
      <c r="C1312" s="120">
        <v>45901</v>
      </c>
      <c r="D1312" t="s">
        <v>46</v>
      </c>
      <c r="E1312" t="s">
        <v>859</v>
      </c>
      <c r="F1312" t="s">
        <v>1999</v>
      </c>
      <c r="G1312" t="s">
        <v>2143</v>
      </c>
      <c r="H1312">
        <v>1</v>
      </c>
      <c r="I1312" t="s">
        <v>1133</v>
      </c>
      <c r="L1312" t="s">
        <v>2890</v>
      </c>
      <c r="N1312" t="s">
        <v>4430</v>
      </c>
      <c r="O1312" t="s">
        <v>2887</v>
      </c>
      <c r="P1312" t="s">
        <v>45</v>
      </c>
      <c r="Q1312" t="s">
        <v>46</v>
      </c>
      <c r="R1312" t="s">
        <v>2823</v>
      </c>
      <c r="T1312" t="str">
        <f t="shared" si="20"/>
        <v>NS_S_05_5717p57.12</v>
      </c>
      <c r="U1312" s="77">
        <f>VLOOKUP(T1312,'3. Preventief onderhoud'!$K$7:$U$3003,2,FALSE)</f>
        <v>0</v>
      </c>
    </row>
    <row r="1313" spans="1:21" x14ac:dyDescent="0.25">
      <c r="B1313" t="s">
        <v>46</v>
      </c>
      <c r="C1313" s="120">
        <v>45901</v>
      </c>
      <c r="D1313" t="s">
        <v>46</v>
      </c>
      <c r="E1313" t="s">
        <v>859</v>
      </c>
      <c r="F1313" t="s">
        <v>1999</v>
      </c>
      <c r="G1313" t="s">
        <v>2144</v>
      </c>
      <c r="H1313">
        <v>1</v>
      </c>
      <c r="I1313" t="s">
        <v>1133</v>
      </c>
      <c r="L1313" t="s">
        <v>2890</v>
      </c>
      <c r="N1313" t="s">
        <v>4431</v>
      </c>
      <c r="O1313" t="s">
        <v>2887</v>
      </c>
      <c r="P1313" t="s">
        <v>45</v>
      </c>
      <c r="Q1313" t="s">
        <v>46</v>
      </c>
      <c r="R1313" t="s">
        <v>2823</v>
      </c>
      <c r="T1313" t="str">
        <f t="shared" si="20"/>
        <v>NS_S_09_5701p57.12</v>
      </c>
      <c r="U1313" s="77">
        <f>VLOOKUP(T1313,'3. Preventief onderhoud'!$K$7:$U$3003,2,FALSE)</f>
        <v>0</v>
      </c>
    </row>
    <row r="1314" spans="1:21" x14ac:dyDescent="0.25">
      <c r="B1314" t="s">
        <v>46</v>
      </c>
      <c r="C1314" s="120">
        <v>45901</v>
      </c>
      <c r="D1314" t="s">
        <v>46</v>
      </c>
      <c r="E1314" t="s">
        <v>859</v>
      </c>
      <c r="F1314" t="s">
        <v>1999</v>
      </c>
      <c r="G1314" t="s">
        <v>2147</v>
      </c>
      <c r="H1314">
        <v>1</v>
      </c>
      <c r="I1314" t="s">
        <v>1133</v>
      </c>
      <c r="L1314" t="s">
        <v>2890</v>
      </c>
      <c r="N1314" t="s">
        <v>4432</v>
      </c>
      <c r="O1314" t="s">
        <v>2887</v>
      </c>
      <c r="P1314" t="s">
        <v>45</v>
      </c>
      <c r="Q1314" t="s">
        <v>46</v>
      </c>
      <c r="R1314" t="s">
        <v>2823</v>
      </c>
      <c r="T1314" t="str">
        <f t="shared" si="20"/>
        <v>NS_S_25_5701p57.12</v>
      </c>
      <c r="U1314" s="77">
        <f>VLOOKUP(T1314,'3. Preventief onderhoud'!$K$7:$U$3003,2,FALSE)</f>
        <v>0</v>
      </c>
    </row>
    <row r="1315" spans="1:21" x14ac:dyDescent="0.25">
      <c r="B1315" t="s">
        <v>46</v>
      </c>
      <c r="C1315" s="120">
        <v>45901</v>
      </c>
      <c r="D1315" t="s">
        <v>46</v>
      </c>
      <c r="E1315" t="s">
        <v>859</v>
      </c>
      <c r="F1315" t="s">
        <v>1999</v>
      </c>
      <c r="G1315" t="s">
        <v>2148</v>
      </c>
      <c r="H1315">
        <v>1</v>
      </c>
      <c r="I1315" t="s">
        <v>1133</v>
      </c>
      <c r="L1315" t="s">
        <v>2890</v>
      </c>
      <c r="N1315" t="s">
        <v>4433</v>
      </c>
      <c r="O1315" t="s">
        <v>2887</v>
      </c>
      <c r="P1315" t="s">
        <v>45</v>
      </c>
      <c r="Q1315" t="s">
        <v>46</v>
      </c>
      <c r="R1315" t="s">
        <v>2823</v>
      </c>
      <c r="T1315" t="str">
        <f t="shared" si="20"/>
        <v>NS_S_27_5701p57.12</v>
      </c>
      <c r="U1315" s="77">
        <f>VLOOKUP(T1315,'3. Preventief onderhoud'!$K$7:$U$3003,2,FALSE)</f>
        <v>0</v>
      </c>
    </row>
    <row r="1316" spans="1:21" x14ac:dyDescent="0.25">
      <c r="B1316" t="s">
        <v>46</v>
      </c>
      <c r="C1316" s="120">
        <v>45901</v>
      </c>
      <c r="D1316" t="s">
        <v>46</v>
      </c>
      <c r="E1316" t="s">
        <v>859</v>
      </c>
      <c r="F1316" t="s">
        <v>1999</v>
      </c>
      <c r="G1316" t="s">
        <v>2149</v>
      </c>
      <c r="H1316">
        <v>1</v>
      </c>
      <c r="I1316" t="s">
        <v>1133</v>
      </c>
      <c r="L1316" t="s">
        <v>2890</v>
      </c>
      <c r="N1316" t="s">
        <v>4434</v>
      </c>
      <c r="O1316" t="s">
        <v>2887</v>
      </c>
      <c r="P1316" t="s">
        <v>45</v>
      </c>
      <c r="Q1316" t="s">
        <v>46</v>
      </c>
      <c r="R1316" t="s">
        <v>2823</v>
      </c>
      <c r="T1316" t="str">
        <f t="shared" si="20"/>
        <v>NS_S_29_5721p57.12</v>
      </c>
      <c r="U1316" s="77">
        <f>VLOOKUP(T1316,'3. Preventief onderhoud'!$K$7:$U$3003,2,FALSE)</f>
        <v>0</v>
      </c>
    </row>
    <row r="1317" spans="1:21" x14ac:dyDescent="0.25">
      <c r="B1317" t="s">
        <v>46</v>
      </c>
      <c r="C1317" s="120">
        <v>45901</v>
      </c>
      <c r="D1317" t="s">
        <v>46</v>
      </c>
      <c r="E1317" t="s">
        <v>859</v>
      </c>
      <c r="F1317" t="s">
        <v>1999</v>
      </c>
      <c r="G1317" t="s">
        <v>2150</v>
      </c>
      <c r="H1317">
        <v>1</v>
      </c>
      <c r="I1317" t="s">
        <v>1133</v>
      </c>
      <c r="L1317" t="s">
        <v>2890</v>
      </c>
      <c r="N1317" t="s">
        <v>4435</v>
      </c>
      <c r="O1317" t="s">
        <v>2887</v>
      </c>
      <c r="P1317" t="s">
        <v>45</v>
      </c>
      <c r="Q1317" t="s">
        <v>46</v>
      </c>
      <c r="R1317" t="s">
        <v>2823</v>
      </c>
      <c r="T1317" t="str">
        <f t="shared" si="20"/>
        <v>NS_S_33_5701p57.12</v>
      </c>
      <c r="U1317" s="77">
        <f>VLOOKUP(T1317,'3. Preventief onderhoud'!$K$7:$U$3003,2,FALSE)</f>
        <v>0</v>
      </c>
    </row>
    <row r="1318" spans="1:21" x14ac:dyDescent="0.25">
      <c r="B1318" t="s">
        <v>46</v>
      </c>
      <c r="C1318" s="120">
        <v>45901</v>
      </c>
      <c r="D1318" t="s">
        <v>46</v>
      </c>
      <c r="E1318" t="s">
        <v>859</v>
      </c>
      <c r="F1318" t="s">
        <v>1999</v>
      </c>
      <c r="G1318" t="s">
        <v>2151</v>
      </c>
      <c r="H1318">
        <v>1</v>
      </c>
      <c r="I1318" t="s">
        <v>1133</v>
      </c>
      <c r="L1318" t="s">
        <v>2890</v>
      </c>
      <c r="N1318" t="s">
        <v>4435</v>
      </c>
      <c r="O1318" t="s">
        <v>2887</v>
      </c>
      <c r="P1318" t="s">
        <v>45</v>
      </c>
      <c r="Q1318" t="s">
        <v>46</v>
      </c>
      <c r="R1318" t="s">
        <v>2823</v>
      </c>
      <c r="T1318" t="str">
        <f t="shared" si="20"/>
        <v>NS_S_33_5702p57.12</v>
      </c>
      <c r="U1318" s="77">
        <f>VLOOKUP(T1318,'3. Preventief onderhoud'!$K$7:$U$3003,2,FALSE)</f>
        <v>0</v>
      </c>
    </row>
    <row r="1319" spans="1:21" x14ac:dyDescent="0.25">
      <c r="B1319" t="s">
        <v>46</v>
      </c>
      <c r="C1319" s="120">
        <v>45901</v>
      </c>
      <c r="D1319" t="s">
        <v>46</v>
      </c>
      <c r="E1319" t="s">
        <v>859</v>
      </c>
      <c r="F1319" t="s">
        <v>1999</v>
      </c>
      <c r="G1319" t="s">
        <v>2152</v>
      </c>
      <c r="H1319">
        <v>1</v>
      </c>
      <c r="I1319" t="s">
        <v>1133</v>
      </c>
      <c r="L1319" t="s">
        <v>2890</v>
      </c>
      <c r="N1319" t="s">
        <v>4436</v>
      </c>
      <c r="O1319" t="s">
        <v>2887</v>
      </c>
      <c r="P1319" t="s">
        <v>45</v>
      </c>
      <c r="Q1319" t="s">
        <v>46</v>
      </c>
      <c r="R1319" t="s">
        <v>2823</v>
      </c>
      <c r="T1319" t="str">
        <f t="shared" si="20"/>
        <v>NS_S_35_5719p57.12</v>
      </c>
      <c r="U1319" s="77">
        <f>VLOOKUP(T1319,'3. Preventief onderhoud'!$K$7:$U$3003,2,FALSE)</f>
        <v>0</v>
      </c>
    </row>
    <row r="1320" spans="1:21" x14ac:dyDescent="0.25">
      <c r="B1320" t="s">
        <v>46</v>
      </c>
      <c r="C1320" s="120">
        <v>45901</v>
      </c>
      <c r="D1320" t="s">
        <v>46</v>
      </c>
      <c r="E1320" t="s">
        <v>859</v>
      </c>
      <c r="F1320" t="s">
        <v>1999</v>
      </c>
      <c r="G1320" t="s">
        <v>2153</v>
      </c>
      <c r="H1320">
        <v>1</v>
      </c>
      <c r="I1320" t="s">
        <v>1133</v>
      </c>
      <c r="L1320" t="s">
        <v>2890</v>
      </c>
      <c r="N1320" t="s">
        <v>4437</v>
      </c>
      <c r="O1320" t="s">
        <v>2887</v>
      </c>
      <c r="P1320" t="s">
        <v>45</v>
      </c>
      <c r="Q1320" t="s">
        <v>46</v>
      </c>
      <c r="R1320" t="s">
        <v>2823</v>
      </c>
      <c r="T1320" t="str">
        <f t="shared" si="20"/>
        <v>NS_S_88_5701p57.12</v>
      </c>
      <c r="U1320" s="77">
        <f>VLOOKUP(T1320,'3. Preventief onderhoud'!$K$7:$U$3003,2,FALSE)</f>
        <v>0</v>
      </c>
    </row>
    <row r="1321" spans="1:21" x14ac:dyDescent="0.25">
      <c r="B1321" t="s">
        <v>46</v>
      </c>
      <c r="C1321" s="120">
        <v>45901</v>
      </c>
      <c r="D1321" t="s">
        <v>46</v>
      </c>
      <c r="E1321" t="s">
        <v>859</v>
      </c>
      <c r="F1321" t="s">
        <v>1999</v>
      </c>
      <c r="G1321" t="s">
        <v>2154</v>
      </c>
      <c r="H1321">
        <v>1</v>
      </c>
      <c r="I1321" t="s">
        <v>1133</v>
      </c>
      <c r="L1321" t="s">
        <v>2890</v>
      </c>
      <c r="N1321" t="s">
        <v>4438</v>
      </c>
      <c r="O1321" t="s">
        <v>2887</v>
      </c>
      <c r="P1321" t="s">
        <v>45</v>
      </c>
      <c r="Q1321" t="s">
        <v>46</v>
      </c>
      <c r="R1321" t="s">
        <v>2823</v>
      </c>
      <c r="T1321" t="str">
        <f t="shared" si="20"/>
        <v>NS_S_88_5705p57.12</v>
      </c>
      <c r="U1321" s="77">
        <f>VLOOKUP(T1321,'3. Preventief onderhoud'!$K$7:$U$3003,2,FALSE)</f>
        <v>0</v>
      </c>
    </row>
    <row r="1322" spans="1:21" x14ac:dyDescent="0.25">
      <c r="A1322" t="s">
        <v>112</v>
      </c>
      <c r="B1322" t="s">
        <v>46</v>
      </c>
      <c r="C1322" s="120">
        <v>45901</v>
      </c>
      <c r="D1322" t="s">
        <v>46</v>
      </c>
      <c r="E1322" t="s">
        <v>918</v>
      </c>
      <c r="F1322">
        <v>3</v>
      </c>
      <c r="G1322" t="s">
        <v>2177</v>
      </c>
      <c r="H1322">
        <v>1</v>
      </c>
      <c r="I1322" t="s">
        <v>1133</v>
      </c>
      <c r="L1322" t="s">
        <v>2890</v>
      </c>
      <c r="N1322" t="s">
        <v>4439</v>
      </c>
      <c r="O1322" t="s">
        <v>2887</v>
      </c>
      <c r="P1322" t="s">
        <v>45</v>
      </c>
      <c r="Q1322" t="s">
        <v>46</v>
      </c>
      <c r="R1322" t="s">
        <v>2823</v>
      </c>
      <c r="T1322" t="str">
        <f t="shared" si="20"/>
        <v>NT_03_24_5702p57.12</v>
      </c>
      <c r="U1322" s="77">
        <f>VLOOKUP(T1322,'3. Preventief onderhoud'!$K$7:$U$3003,2,FALSE)</f>
        <v>0</v>
      </c>
    </row>
    <row r="1323" spans="1:21" x14ac:dyDescent="0.25">
      <c r="A1323" t="s">
        <v>112</v>
      </c>
      <c r="B1323" t="s">
        <v>46</v>
      </c>
      <c r="C1323" s="120">
        <v>45901</v>
      </c>
      <c r="D1323" t="s">
        <v>46</v>
      </c>
      <c r="E1323" t="s">
        <v>918</v>
      </c>
      <c r="F1323">
        <v>3</v>
      </c>
      <c r="G1323" t="s">
        <v>2180</v>
      </c>
      <c r="H1323">
        <v>1</v>
      </c>
      <c r="I1323" t="s">
        <v>1133</v>
      </c>
      <c r="L1323" t="s">
        <v>2890</v>
      </c>
      <c r="N1323" t="s">
        <v>4440</v>
      </c>
      <c r="O1323" t="s">
        <v>2887</v>
      </c>
      <c r="P1323" t="s">
        <v>45</v>
      </c>
      <c r="Q1323" t="s">
        <v>46</v>
      </c>
      <c r="R1323" t="s">
        <v>2823</v>
      </c>
      <c r="T1323" t="str">
        <f t="shared" si="20"/>
        <v>NT_03_60_5701p57.12</v>
      </c>
      <c r="U1323" s="77">
        <f>VLOOKUP(T1323,'3. Preventief onderhoud'!$K$7:$U$3003,2,FALSE)</f>
        <v>0</v>
      </c>
    </row>
    <row r="1324" spans="1:21" x14ac:dyDescent="0.25">
      <c r="A1324" t="s">
        <v>86</v>
      </c>
      <c r="B1324" t="s">
        <v>46</v>
      </c>
      <c r="C1324" s="120">
        <v>45901</v>
      </c>
      <c r="D1324" t="s">
        <v>46</v>
      </c>
      <c r="E1324" t="s">
        <v>918</v>
      </c>
      <c r="F1324">
        <v>3</v>
      </c>
      <c r="G1324" t="s">
        <v>2181</v>
      </c>
      <c r="H1324">
        <v>1</v>
      </c>
      <c r="I1324" t="s">
        <v>1133</v>
      </c>
      <c r="L1324" t="s">
        <v>2890</v>
      </c>
      <c r="N1324" t="s">
        <v>4441</v>
      </c>
      <c r="O1324" t="s">
        <v>2887</v>
      </c>
      <c r="P1324" t="s">
        <v>45</v>
      </c>
      <c r="Q1324" t="s">
        <v>46</v>
      </c>
      <c r="R1324" t="s">
        <v>2823</v>
      </c>
      <c r="T1324" t="str">
        <f t="shared" si="20"/>
        <v>NT_03_69_5701p57.12</v>
      </c>
      <c r="U1324" s="77">
        <f>VLOOKUP(T1324,'3. Preventief onderhoud'!$K$7:$U$3003,2,FALSE)</f>
        <v>0</v>
      </c>
    </row>
    <row r="1325" spans="1:21" x14ac:dyDescent="0.25">
      <c r="C1325" s="120">
        <v>45901</v>
      </c>
      <c r="D1325" t="s">
        <v>46</v>
      </c>
      <c r="E1325" t="s">
        <v>918</v>
      </c>
      <c r="F1325">
        <v>4</v>
      </c>
      <c r="G1325" t="s">
        <v>2186</v>
      </c>
      <c r="H1325">
        <v>1</v>
      </c>
      <c r="I1325" t="s">
        <v>1133</v>
      </c>
      <c r="L1325" t="s">
        <v>2890</v>
      </c>
      <c r="N1325" t="s">
        <v>4442</v>
      </c>
      <c r="O1325" t="s">
        <v>2887</v>
      </c>
      <c r="P1325" t="s">
        <v>45</v>
      </c>
      <c r="Q1325" t="s">
        <v>46</v>
      </c>
      <c r="R1325" t="s">
        <v>2823</v>
      </c>
      <c r="T1325" t="str">
        <f t="shared" si="20"/>
        <v>NT_04_76_5701p57.12</v>
      </c>
      <c r="U1325" s="77">
        <f>VLOOKUP(T1325,'3. Preventief onderhoud'!$K$7:$U$3003,2,FALSE)</f>
        <v>0</v>
      </c>
    </row>
    <row r="1326" spans="1:21" x14ac:dyDescent="0.25">
      <c r="A1326" t="s">
        <v>86</v>
      </c>
      <c r="B1326" t="s">
        <v>46</v>
      </c>
      <c r="C1326" s="120">
        <v>45901</v>
      </c>
      <c r="D1326" t="s">
        <v>46</v>
      </c>
      <c r="E1326" t="s">
        <v>918</v>
      </c>
      <c r="F1326">
        <v>6</v>
      </c>
      <c r="G1326" t="s">
        <v>2187</v>
      </c>
      <c r="H1326">
        <v>1</v>
      </c>
      <c r="I1326" t="s">
        <v>1133</v>
      </c>
      <c r="K1326" t="s">
        <v>4443</v>
      </c>
      <c r="L1326" t="s">
        <v>2890</v>
      </c>
      <c r="N1326" t="s">
        <v>4444</v>
      </c>
      <c r="O1326" t="s">
        <v>2887</v>
      </c>
      <c r="P1326" t="s">
        <v>45</v>
      </c>
      <c r="Q1326" t="s">
        <v>46</v>
      </c>
      <c r="R1326" t="s">
        <v>2823</v>
      </c>
      <c r="T1326" t="str">
        <f t="shared" si="20"/>
        <v>NT_06_36_5701p57.12</v>
      </c>
      <c r="U1326" s="77">
        <f>VLOOKUP(T1326,'3. Preventief onderhoud'!$K$7:$U$3003,2,FALSE)</f>
        <v>0</v>
      </c>
    </row>
    <row r="1327" spans="1:21" x14ac:dyDescent="0.25">
      <c r="A1327" t="s">
        <v>86</v>
      </c>
      <c r="B1327" t="s">
        <v>46</v>
      </c>
      <c r="C1327" s="120">
        <v>45901</v>
      </c>
      <c r="D1327" t="s">
        <v>46</v>
      </c>
      <c r="E1327" t="s">
        <v>918</v>
      </c>
      <c r="F1327">
        <v>6</v>
      </c>
      <c r="G1327" t="s">
        <v>2189</v>
      </c>
      <c r="H1327">
        <v>1</v>
      </c>
      <c r="I1327" t="s">
        <v>1133</v>
      </c>
      <c r="L1327" t="s">
        <v>2890</v>
      </c>
      <c r="N1327" t="s">
        <v>4444</v>
      </c>
      <c r="O1327" t="s">
        <v>2887</v>
      </c>
      <c r="P1327" t="s">
        <v>45</v>
      </c>
      <c r="Q1327" t="s">
        <v>46</v>
      </c>
      <c r="R1327" t="s">
        <v>2823</v>
      </c>
      <c r="T1327" t="str">
        <f t="shared" si="20"/>
        <v>NT_06_36_5702p57.12</v>
      </c>
      <c r="U1327" s="77">
        <f>VLOOKUP(T1327,'3. Preventief onderhoud'!$K$7:$U$3003,2,FALSE)</f>
        <v>0</v>
      </c>
    </row>
    <row r="1328" spans="1:21" x14ac:dyDescent="0.25">
      <c r="A1328" t="s">
        <v>86</v>
      </c>
      <c r="B1328" t="s">
        <v>4445</v>
      </c>
      <c r="C1328" s="120">
        <v>45901</v>
      </c>
      <c r="D1328" t="s">
        <v>46</v>
      </c>
      <c r="E1328" t="s">
        <v>918</v>
      </c>
      <c r="F1328">
        <v>6</v>
      </c>
      <c r="G1328" t="s">
        <v>2191</v>
      </c>
      <c r="H1328">
        <v>1</v>
      </c>
      <c r="I1328" t="s">
        <v>1133</v>
      </c>
      <c r="L1328" t="s">
        <v>2890</v>
      </c>
      <c r="N1328" t="s">
        <v>3079</v>
      </c>
      <c r="O1328" t="s">
        <v>2887</v>
      </c>
      <c r="P1328" t="s">
        <v>45</v>
      </c>
      <c r="Q1328" t="s">
        <v>46</v>
      </c>
      <c r="R1328" t="s">
        <v>2823</v>
      </c>
      <c r="T1328" t="str">
        <f t="shared" si="20"/>
        <v>NT_06_61_5702p57.12</v>
      </c>
      <c r="U1328" s="77">
        <f>VLOOKUP(T1328,'3. Preventief onderhoud'!$K$7:$U$3003,2,FALSE)</f>
        <v>0</v>
      </c>
    </row>
    <row r="1329" spans="1:21" x14ac:dyDescent="0.25">
      <c r="A1329" t="s">
        <v>86</v>
      </c>
      <c r="B1329" t="s">
        <v>46</v>
      </c>
      <c r="C1329" s="120">
        <v>45901</v>
      </c>
      <c r="D1329" t="s">
        <v>46</v>
      </c>
      <c r="E1329" t="s">
        <v>918</v>
      </c>
      <c r="F1329">
        <v>6</v>
      </c>
      <c r="G1329" t="s">
        <v>2192</v>
      </c>
      <c r="H1329">
        <v>1</v>
      </c>
      <c r="I1329" t="s">
        <v>1133</v>
      </c>
      <c r="L1329" t="s">
        <v>2890</v>
      </c>
      <c r="N1329" t="s">
        <v>4446</v>
      </c>
      <c r="O1329" t="s">
        <v>2887</v>
      </c>
      <c r="P1329" t="s">
        <v>45</v>
      </c>
      <c r="Q1329" t="s">
        <v>46</v>
      </c>
      <c r="R1329" t="s">
        <v>2823</v>
      </c>
      <c r="T1329" t="str">
        <f t="shared" si="20"/>
        <v>NT_06_62_5702p57.12</v>
      </c>
      <c r="U1329" s="77">
        <f>VLOOKUP(T1329,'3. Preventief onderhoud'!$K$7:$U$3003,2,FALSE)</f>
        <v>0</v>
      </c>
    </row>
    <row r="1330" spans="1:21" x14ac:dyDescent="0.25">
      <c r="A1330" t="s">
        <v>86</v>
      </c>
      <c r="B1330" t="s">
        <v>46</v>
      </c>
      <c r="C1330" s="120">
        <v>45901</v>
      </c>
      <c r="D1330" t="s">
        <v>46</v>
      </c>
      <c r="E1330" t="s">
        <v>918</v>
      </c>
      <c r="F1330">
        <v>6</v>
      </c>
      <c r="G1330" t="s">
        <v>2193</v>
      </c>
      <c r="H1330">
        <v>1</v>
      </c>
      <c r="I1330" t="s">
        <v>1133</v>
      </c>
      <c r="L1330" t="s">
        <v>2890</v>
      </c>
      <c r="N1330" t="s">
        <v>4446</v>
      </c>
      <c r="O1330" t="s">
        <v>2887</v>
      </c>
      <c r="P1330" t="s">
        <v>45</v>
      </c>
      <c r="Q1330" t="s">
        <v>46</v>
      </c>
      <c r="R1330" t="s">
        <v>2823</v>
      </c>
      <c r="T1330" t="str">
        <f t="shared" si="20"/>
        <v>NT_06_62_5703p57.12</v>
      </c>
      <c r="U1330" s="77">
        <f>VLOOKUP(T1330,'3. Preventief onderhoud'!$K$7:$U$3003,2,FALSE)</f>
        <v>0</v>
      </c>
    </row>
    <row r="1331" spans="1:21" x14ac:dyDescent="0.25">
      <c r="B1331" t="s">
        <v>46</v>
      </c>
      <c r="C1331" s="120">
        <v>45901</v>
      </c>
      <c r="D1331" t="s">
        <v>46</v>
      </c>
      <c r="E1331" t="s">
        <v>918</v>
      </c>
      <c r="F1331">
        <v>7</v>
      </c>
      <c r="G1331" t="s">
        <v>2196</v>
      </c>
      <c r="H1331">
        <v>1</v>
      </c>
      <c r="I1331" t="s">
        <v>1133</v>
      </c>
      <c r="L1331" t="s">
        <v>2890</v>
      </c>
      <c r="N1331" t="s">
        <v>3080</v>
      </c>
      <c r="O1331" t="s">
        <v>2887</v>
      </c>
      <c r="P1331" t="s">
        <v>45</v>
      </c>
      <c r="Q1331" t="s">
        <v>46</v>
      </c>
      <c r="R1331" t="s">
        <v>2823</v>
      </c>
      <c r="T1331" t="str">
        <f t="shared" si="20"/>
        <v>NT_07_40_5708p57.12</v>
      </c>
      <c r="U1331" s="77">
        <f>VLOOKUP(T1331,'3. Preventief onderhoud'!$K$7:$U$3003,2,FALSE)</f>
        <v>0</v>
      </c>
    </row>
    <row r="1332" spans="1:21" x14ac:dyDescent="0.25">
      <c r="B1332" t="s">
        <v>46</v>
      </c>
      <c r="C1332" s="120">
        <v>45901</v>
      </c>
      <c r="D1332" t="s">
        <v>46</v>
      </c>
      <c r="E1332" t="s">
        <v>918</v>
      </c>
      <c r="F1332">
        <v>7</v>
      </c>
      <c r="G1332" t="s">
        <v>2197</v>
      </c>
      <c r="H1332">
        <v>1</v>
      </c>
      <c r="I1332" t="s">
        <v>1133</v>
      </c>
      <c r="L1332" t="s">
        <v>2890</v>
      </c>
      <c r="N1332" t="s">
        <v>3080</v>
      </c>
      <c r="O1332" t="s">
        <v>2887</v>
      </c>
      <c r="P1332" t="s">
        <v>45</v>
      </c>
      <c r="Q1332" t="s">
        <v>46</v>
      </c>
      <c r="R1332" t="s">
        <v>2823</v>
      </c>
      <c r="T1332" t="str">
        <f t="shared" si="20"/>
        <v>NT_07_40_5709p57.12</v>
      </c>
      <c r="U1332" s="77">
        <f>VLOOKUP(T1332,'3. Preventief onderhoud'!$K$7:$U$3003,2,FALSE)</f>
        <v>0</v>
      </c>
    </row>
    <row r="1333" spans="1:21" x14ac:dyDescent="0.25">
      <c r="B1333" t="s">
        <v>46</v>
      </c>
      <c r="C1333" s="120">
        <v>45901</v>
      </c>
      <c r="D1333" t="s">
        <v>46</v>
      </c>
      <c r="E1333" t="s">
        <v>918</v>
      </c>
      <c r="F1333" t="s">
        <v>1999</v>
      </c>
      <c r="G1333" t="s">
        <v>2200</v>
      </c>
      <c r="H1333">
        <v>1</v>
      </c>
      <c r="I1333" t="s">
        <v>1133</v>
      </c>
      <c r="L1333" t="s">
        <v>2890</v>
      </c>
      <c r="N1333" t="s">
        <v>4447</v>
      </c>
      <c r="O1333" t="s">
        <v>2887</v>
      </c>
      <c r="P1333" t="s">
        <v>45</v>
      </c>
      <c r="Q1333" t="s">
        <v>46</v>
      </c>
      <c r="R1333" t="s">
        <v>2823</v>
      </c>
      <c r="T1333" t="str">
        <f t="shared" si="20"/>
        <v>NT_S_15_5701p57.12</v>
      </c>
      <c r="U1333" s="77">
        <f>VLOOKUP(T1333,'3. Preventief onderhoud'!$K$7:$U$3003,2,FALSE)</f>
        <v>0</v>
      </c>
    </row>
    <row r="1334" spans="1:21" x14ac:dyDescent="0.25">
      <c r="B1334" t="s">
        <v>46</v>
      </c>
      <c r="C1334" s="120">
        <v>45901</v>
      </c>
      <c r="D1334" t="s">
        <v>46</v>
      </c>
      <c r="E1334" t="s">
        <v>918</v>
      </c>
      <c r="F1334" t="s">
        <v>1999</v>
      </c>
      <c r="G1334" t="s">
        <v>2201</v>
      </c>
      <c r="H1334">
        <v>1</v>
      </c>
      <c r="I1334" t="s">
        <v>1133</v>
      </c>
      <c r="L1334" t="s">
        <v>2890</v>
      </c>
      <c r="N1334" t="s">
        <v>4447</v>
      </c>
      <c r="O1334" t="s">
        <v>2887</v>
      </c>
      <c r="P1334" t="s">
        <v>45</v>
      </c>
      <c r="Q1334" t="s">
        <v>46</v>
      </c>
      <c r="R1334" t="s">
        <v>2823</v>
      </c>
      <c r="T1334" t="str">
        <f t="shared" si="20"/>
        <v>NT_S_15_5702p57.12</v>
      </c>
      <c r="U1334" s="77">
        <f>VLOOKUP(T1334,'3. Preventief onderhoud'!$K$7:$U$3003,2,FALSE)</f>
        <v>0</v>
      </c>
    </row>
    <row r="1335" spans="1:21" x14ac:dyDescent="0.25">
      <c r="B1335" t="s">
        <v>46</v>
      </c>
      <c r="C1335" s="120">
        <v>45901</v>
      </c>
      <c r="D1335" t="s">
        <v>46</v>
      </c>
      <c r="E1335" t="s">
        <v>918</v>
      </c>
      <c r="F1335" t="s">
        <v>1999</v>
      </c>
      <c r="G1335" t="s">
        <v>2202</v>
      </c>
      <c r="H1335">
        <v>1</v>
      </c>
      <c r="I1335" t="s">
        <v>1133</v>
      </c>
      <c r="L1335" t="s">
        <v>2890</v>
      </c>
      <c r="N1335" t="s">
        <v>4448</v>
      </c>
      <c r="O1335" t="s">
        <v>2887</v>
      </c>
      <c r="P1335" t="s">
        <v>45</v>
      </c>
      <c r="Q1335" t="s">
        <v>46</v>
      </c>
      <c r="R1335" t="s">
        <v>2823</v>
      </c>
      <c r="T1335" t="str">
        <f t="shared" si="20"/>
        <v>NT_S_23_5701p57.12</v>
      </c>
      <c r="U1335" s="77">
        <f>VLOOKUP(T1335,'3. Preventief onderhoud'!$K$7:$U$3003,2,FALSE)</f>
        <v>0</v>
      </c>
    </row>
    <row r="1336" spans="1:21" x14ac:dyDescent="0.25">
      <c r="B1336" t="s">
        <v>46</v>
      </c>
      <c r="C1336" s="120">
        <v>45901</v>
      </c>
      <c r="D1336" t="s">
        <v>46</v>
      </c>
      <c r="E1336" t="s">
        <v>918</v>
      </c>
      <c r="F1336" t="s">
        <v>1999</v>
      </c>
      <c r="G1336" t="s">
        <v>2204</v>
      </c>
      <c r="H1336">
        <v>1</v>
      </c>
      <c r="I1336" t="s">
        <v>1133</v>
      </c>
      <c r="L1336" t="s">
        <v>2890</v>
      </c>
      <c r="N1336" t="s">
        <v>4449</v>
      </c>
      <c r="O1336" t="s">
        <v>2887</v>
      </c>
      <c r="P1336" t="s">
        <v>45</v>
      </c>
      <c r="Q1336" t="s">
        <v>46</v>
      </c>
      <c r="R1336" t="s">
        <v>2823</v>
      </c>
      <c r="T1336" t="str">
        <f t="shared" si="20"/>
        <v>NT_S_27_5701p57.12</v>
      </c>
      <c r="U1336" s="77">
        <f>VLOOKUP(T1336,'3. Preventief onderhoud'!$K$7:$U$3003,2,FALSE)</f>
        <v>0</v>
      </c>
    </row>
    <row r="1337" spans="1:21" x14ac:dyDescent="0.25">
      <c r="A1337" t="s">
        <v>112</v>
      </c>
      <c r="B1337" t="s">
        <v>46</v>
      </c>
      <c r="C1337" s="120">
        <v>45901</v>
      </c>
      <c r="D1337" t="s">
        <v>46</v>
      </c>
      <c r="E1337" t="s">
        <v>956</v>
      </c>
      <c r="F1337">
        <v>0</v>
      </c>
      <c r="G1337" t="s">
        <v>2219</v>
      </c>
      <c r="H1337">
        <v>1</v>
      </c>
      <c r="I1337" t="s">
        <v>1133</v>
      </c>
      <c r="L1337" t="s">
        <v>2890</v>
      </c>
      <c r="N1337" t="s">
        <v>4450</v>
      </c>
      <c r="O1337" t="s">
        <v>2887</v>
      </c>
      <c r="P1337" t="s">
        <v>45</v>
      </c>
      <c r="Q1337" t="s">
        <v>46</v>
      </c>
      <c r="R1337" t="s">
        <v>2823</v>
      </c>
      <c r="T1337" t="str">
        <f t="shared" si="20"/>
        <v>RG_00_10_5701p57.12</v>
      </c>
      <c r="U1337" s="77">
        <f>VLOOKUP(T1337,'3. Preventief onderhoud'!$K$7:$U$3003,2,FALSE)</f>
        <v>0</v>
      </c>
    </row>
    <row r="1338" spans="1:21" x14ac:dyDescent="0.25">
      <c r="A1338" t="s">
        <v>112</v>
      </c>
      <c r="B1338" t="s">
        <v>46</v>
      </c>
      <c r="C1338" s="120">
        <v>45901</v>
      </c>
      <c r="D1338" t="s">
        <v>46</v>
      </c>
      <c r="E1338" t="s">
        <v>956</v>
      </c>
      <c r="F1338">
        <v>0</v>
      </c>
      <c r="G1338" t="s">
        <v>2220</v>
      </c>
      <c r="H1338">
        <v>1</v>
      </c>
      <c r="I1338" t="s">
        <v>1133</v>
      </c>
      <c r="L1338" t="s">
        <v>2890</v>
      </c>
      <c r="N1338" t="s">
        <v>4450</v>
      </c>
      <c r="O1338" t="s">
        <v>2887</v>
      </c>
      <c r="P1338" t="s">
        <v>45</v>
      </c>
      <c r="Q1338" t="s">
        <v>46</v>
      </c>
      <c r="R1338" t="s">
        <v>2823</v>
      </c>
      <c r="T1338" t="str">
        <f t="shared" si="20"/>
        <v>RG_00_10_5702p57.12</v>
      </c>
      <c r="U1338" s="77">
        <f>VLOOKUP(T1338,'3. Preventief onderhoud'!$K$7:$U$3003,2,FALSE)</f>
        <v>0</v>
      </c>
    </row>
    <row r="1339" spans="1:21" x14ac:dyDescent="0.25">
      <c r="A1339" t="s">
        <v>112</v>
      </c>
      <c r="B1339" t="s">
        <v>46</v>
      </c>
      <c r="C1339" s="120">
        <v>45901</v>
      </c>
      <c r="D1339" t="s">
        <v>46</v>
      </c>
      <c r="E1339" t="s">
        <v>956</v>
      </c>
      <c r="F1339">
        <v>1</v>
      </c>
      <c r="G1339" t="s">
        <v>2221</v>
      </c>
      <c r="H1339">
        <v>1</v>
      </c>
      <c r="I1339" t="s">
        <v>1133</v>
      </c>
      <c r="L1339" t="s">
        <v>2890</v>
      </c>
      <c r="N1339" t="s">
        <v>4451</v>
      </c>
      <c r="O1339" t="s">
        <v>2887</v>
      </c>
      <c r="P1339" t="s">
        <v>45</v>
      </c>
      <c r="Q1339" t="s">
        <v>46</v>
      </c>
      <c r="R1339" t="s">
        <v>2823</v>
      </c>
      <c r="T1339" t="str">
        <f t="shared" si="20"/>
        <v>RG_01_28_5701p57.12</v>
      </c>
      <c r="U1339" s="77">
        <f>VLOOKUP(T1339,'3. Preventief onderhoud'!$K$7:$U$3003,2,FALSE)</f>
        <v>0</v>
      </c>
    </row>
    <row r="1340" spans="1:21" x14ac:dyDescent="0.25">
      <c r="C1340" s="120">
        <v>45901</v>
      </c>
      <c r="D1340" t="s">
        <v>46</v>
      </c>
      <c r="E1340" t="s">
        <v>956</v>
      </c>
      <c r="F1340">
        <v>3</v>
      </c>
      <c r="G1340" t="s">
        <v>2222</v>
      </c>
      <c r="H1340">
        <v>1</v>
      </c>
      <c r="I1340" t="s">
        <v>1133</v>
      </c>
      <c r="N1340" t="s">
        <v>4452</v>
      </c>
      <c r="O1340" t="s">
        <v>2887</v>
      </c>
      <c r="P1340" t="s">
        <v>45</v>
      </c>
      <c r="Q1340" t="s">
        <v>46</v>
      </c>
      <c r="R1340" t="s">
        <v>2823</v>
      </c>
      <c r="T1340" t="str">
        <f t="shared" si="20"/>
        <v>RG_03_18_5702p57.12</v>
      </c>
      <c r="U1340" s="77">
        <f>VLOOKUP(T1340,'3. Preventief onderhoud'!$K$7:$U$3003,2,FALSE)</f>
        <v>0</v>
      </c>
    </row>
    <row r="1341" spans="1:21" x14ac:dyDescent="0.25">
      <c r="C1341" s="120">
        <v>45901</v>
      </c>
      <c r="D1341" t="s">
        <v>46</v>
      </c>
      <c r="E1341" t="s">
        <v>956</v>
      </c>
      <c r="F1341">
        <v>3</v>
      </c>
      <c r="G1341" t="s">
        <v>2223</v>
      </c>
      <c r="H1341">
        <v>1</v>
      </c>
      <c r="I1341" t="s">
        <v>1133</v>
      </c>
      <c r="N1341" t="s">
        <v>4453</v>
      </c>
      <c r="O1341" t="s">
        <v>2887</v>
      </c>
      <c r="P1341" t="s">
        <v>45</v>
      </c>
      <c r="Q1341" t="s">
        <v>46</v>
      </c>
      <c r="R1341" t="s">
        <v>2823</v>
      </c>
      <c r="T1341" t="str">
        <f t="shared" si="20"/>
        <v>RG_03_21_5702p57.12</v>
      </c>
      <c r="U1341" s="77">
        <f>VLOOKUP(T1341,'3. Preventief onderhoud'!$K$7:$U$3003,2,FALSE)</f>
        <v>0</v>
      </c>
    </row>
    <row r="1342" spans="1:21" x14ac:dyDescent="0.25">
      <c r="C1342" s="120">
        <v>45901</v>
      </c>
      <c r="D1342" t="s">
        <v>46</v>
      </c>
      <c r="E1342" t="s">
        <v>956</v>
      </c>
      <c r="F1342">
        <v>3</v>
      </c>
      <c r="G1342" t="s">
        <v>2224</v>
      </c>
      <c r="H1342">
        <v>1</v>
      </c>
      <c r="I1342" t="s">
        <v>1133</v>
      </c>
      <c r="N1342" t="s">
        <v>4454</v>
      </c>
      <c r="O1342" t="s">
        <v>2887</v>
      </c>
      <c r="P1342" t="s">
        <v>45</v>
      </c>
      <c r="Q1342" t="s">
        <v>46</v>
      </c>
      <c r="R1342" t="s">
        <v>2823</v>
      </c>
      <c r="T1342" t="str">
        <f t="shared" si="20"/>
        <v>RG_03_22_5703p57.12</v>
      </c>
      <c r="U1342" s="77">
        <f>VLOOKUP(T1342,'3. Preventief onderhoud'!$K$7:$U$3003,2,FALSE)</f>
        <v>0</v>
      </c>
    </row>
    <row r="1343" spans="1:21" x14ac:dyDescent="0.25">
      <c r="C1343" s="120">
        <v>45901</v>
      </c>
      <c r="D1343" t="s">
        <v>46</v>
      </c>
      <c r="E1343" t="s">
        <v>956</v>
      </c>
      <c r="F1343">
        <v>3</v>
      </c>
      <c r="G1343" t="s">
        <v>2225</v>
      </c>
      <c r="H1343">
        <v>1</v>
      </c>
      <c r="I1343" t="s">
        <v>1133</v>
      </c>
      <c r="N1343" t="s">
        <v>4455</v>
      </c>
      <c r="O1343" t="s">
        <v>2887</v>
      </c>
      <c r="P1343" t="s">
        <v>45</v>
      </c>
      <c r="Q1343" t="s">
        <v>46</v>
      </c>
      <c r="R1343" t="s">
        <v>2823</v>
      </c>
      <c r="T1343" t="str">
        <f t="shared" si="20"/>
        <v>RG_03_22_5704p57.12</v>
      </c>
      <c r="U1343" s="77">
        <f>VLOOKUP(T1343,'3. Preventief onderhoud'!$K$7:$U$3003,2,FALSE)</f>
        <v>0</v>
      </c>
    </row>
    <row r="1344" spans="1:21" x14ac:dyDescent="0.25">
      <c r="C1344" s="120">
        <v>45901</v>
      </c>
      <c r="D1344" t="s">
        <v>46</v>
      </c>
      <c r="E1344" t="s">
        <v>956</v>
      </c>
      <c r="F1344">
        <v>3</v>
      </c>
      <c r="G1344" t="s">
        <v>2226</v>
      </c>
      <c r="H1344">
        <v>1</v>
      </c>
      <c r="I1344" t="s">
        <v>1133</v>
      </c>
      <c r="N1344" t="s">
        <v>4456</v>
      </c>
      <c r="O1344" t="s">
        <v>2887</v>
      </c>
      <c r="P1344" t="s">
        <v>45</v>
      </c>
      <c r="Q1344" t="s">
        <v>46</v>
      </c>
      <c r="R1344" t="s">
        <v>2823</v>
      </c>
      <c r="T1344" t="str">
        <f t="shared" si="20"/>
        <v>RG_03_29_5701p57.12</v>
      </c>
      <c r="U1344" s="77">
        <f>VLOOKUP(T1344,'3. Preventief onderhoud'!$K$7:$U$3003,2,FALSE)</f>
        <v>0</v>
      </c>
    </row>
    <row r="1345" spans="1:21" x14ac:dyDescent="0.25">
      <c r="A1345" t="s">
        <v>112</v>
      </c>
      <c r="B1345" t="s">
        <v>4355</v>
      </c>
      <c r="C1345" s="120">
        <v>45901</v>
      </c>
      <c r="D1345" t="s">
        <v>46</v>
      </c>
      <c r="E1345" t="s">
        <v>956</v>
      </c>
      <c r="F1345">
        <v>6</v>
      </c>
      <c r="G1345" t="s">
        <v>2227</v>
      </c>
      <c r="H1345">
        <v>1</v>
      </c>
      <c r="I1345" t="s">
        <v>1133</v>
      </c>
      <c r="L1345" t="s">
        <v>2890</v>
      </c>
      <c r="N1345" t="s">
        <v>4457</v>
      </c>
      <c r="O1345" t="s">
        <v>2887</v>
      </c>
      <c r="P1345" t="s">
        <v>45</v>
      </c>
      <c r="Q1345" t="s">
        <v>46</v>
      </c>
      <c r="R1345" t="s">
        <v>2823</v>
      </c>
      <c r="T1345" t="str">
        <f t="shared" si="20"/>
        <v>RG_06_30_5701p57.12</v>
      </c>
      <c r="U1345" s="77">
        <f>VLOOKUP(T1345,'3. Preventief onderhoud'!$K$7:$U$3003,2,FALSE)</f>
        <v>0</v>
      </c>
    </row>
    <row r="1346" spans="1:21" x14ac:dyDescent="0.25">
      <c r="A1346" t="s">
        <v>112</v>
      </c>
      <c r="B1346" t="s">
        <v>46</v>
      </c>
      <c r="C1346" s="120">
        <v>45901</v>
      </c>
      <c r="D1346" t="s">
        <v>46</v>
      </c>
      <c r="E1346" t="s">
        <v>956</v>
      </c>
      <c r="F1346">
        <v>7</v>
      </c>
      <c r="G1346" t="s">
        <v>2230</v>
      </c>
      <c r="H1346">
        <v>1</v>
      </c>
      <c r="I1346" t="s">
        <v>1133</v>
      </c>
      <c r="L1346" t="s">
        <v>2890</v>
      </c>
      <c r="N1346" t="s">
        <v>3088</v>
      </c>
      <c r="O1346" t="s">
        <v>2887</v>
      </c>
      <c r="P1346" t="s">
        <v>45</v>
      </c>
      <c r="Q1346" t="s">
        <v>46</v>
      </c>
      <c r="R1346" t="s">
        <v>2823</v>
      </c>
      <c r="T1346" t="str">
        <f t="shared" si="20"/>
        <v>RG_07_30_5702p57.12</v>
      </c>
      <c r="U1346" s="77">
        <f>VLOOKUP(T1346,'3. Preventief onderhoud'!$K$7:$U$3003,2,FALSE)</f>
        <v>0</v>
      </c>
    </row>
    <row r="1347" spans="1:21" x14ac:dyDescent="0.25">
      <c r="A1347" t="s">
        <v>112</v>
      </c>
      <c r="B1347" t="s">
        <v>46</v>
      </c>
      <c r="C1347" s="120">
        <v>45901</v>
      </c>
      <c r="D1347" t="s">
        <v>46</v>
      </c>
      <c r="E1347" t="s">
        <v>956</v>
      </c>
      <c r="F1347">
        <v>7</v>
      </c>
      <c r="G1347" t="s">
        <v>2231</v>
      </c>
      <c r="H1347">
        <v>1</v>
      </c>
      <c r="I1347" t="s">
        <v>1133</v>
      </c>
      <c r="L1347" t="s">
        <v>2890</v>
      </c>
      <c r="N1347" t="s">
        <v>3088</v>
      </c>
      <c r="O1347" t="s">
        <v>2887</v>
      </c>
      <c r="P1347" t="s">
        <v>45</v>
      </c>
      <c r="Q1347" t="s">
        <v>46</v>
      </c>
      <c r="R1347" t="s">
        <v>2823</v>
      </c>
      <c r="T1347" t="str">
        <f t="shared" si="20"/>
        <v>RG_07_30_5703p57.12</v>
      </c>
      <c r="U1347" s="77">
        <f>VLOOKUP(T1347,'3. Preventief onderhoud'!$K$7:$U$3003,2,FALSE)</f>
        <v>0</v>
      </c>
    </row>
    <row r="1348" spans="1:21" x14ac:dyDescent="0.25">
      <c r="C1348" s="120">
        <v>45901</v>
      </c>
      <c r="D1348" t="s">
        <v>46</v>
      </c>
      <c r="E1348" t="s">
        <v>956</v>
      </c>
      <c r="F1348">
        <v>8</v>
      </c>
      <c r="G1348" t="s">
        <v>2232</v>
      </c>
      <c r="H1348">
        <v>1</v>
      </c>
      <c r="I1348" t="s">
        <v>1133</v>
      </c>
      <c r="L1348" t="s">
        <v>2890</v>
      </c>
      <c r="N1348" t="s">
        <v>3241</v>
      </c>
      <c r="O1348" t="s">
        <v>2887</v>
      </c>
      <c r="P1348" t="s">
        <v>45</v>
      </c>
      <c r="Q1348" t="s">
        <v>46</v>
      </c>
      <c r="R1348" t="s">
        <v>2823</v>
      </c>
      <c r="T1348" t="str">
        <f t="shared" si="20"/>
        <v>RG_08_25_5701p57.12</v>
      </c>
      <c r="U1348" s="77">
        <f>VLOOKUP(T1348,'3. Preventief onderhoud'!$K$7:$U$3003,2,FALSE)</f>
        <v>0</v>
      </c>
    </row>
    <row r="1349" spans="1:21" x14ac:dyDescent="0.25">
      <c r="A1349" t="s">
        <v>112</v>
      </c>
      <c r="C1349" s="120">
        <v>45901</v>
      </c>
      <c r="D1349" t="s">
        <v>46</v>
      </c>
      <c r="E1349" t="s">
        <v>956</v>
      </c>
      <c r="F1349">
        <v>8</v>
      </c>
      <c r="G1349" t="s">
        <v>2233</v>
      </c>
      <c r="H1349">
        <v>1</v>
      </c>
      <c r="I1349" t="s">
        <v>1133</v>
      </c>
      <c r="L1349" t="s">
        <v>2890</v>
      </c>
      <c r="N1349" t="s">
        <v>4458</v>
      </c>
      <c r="O1349" t="s">
        <v>2887</v>
      </c>
      <c r="P1349" t="s">
        <v>45</v>
      </c>
      <c r="Q1349" t="s">
        <v>46</v>
      </c>
      <c r="R1349" t="s">
        <v>2823</v>
      </c>
      <c r="T1349" t="str">
        <f t="shared" si="20"/>
        <v>RG_08_26_5701p57.12</v>
      </c>
      <c r="U1349" s="77">
        <f>VLOOKUP(T1349,'3. Preventief onderhoud'!$K$7:$U$3003,2,FALSE)</f>
        <v>0</v>
      </c>
    </row>
    <row r="1350" spans="1:21" x14ac:dyDescent="0.25">
      <c r="C1350" s="120">
        <v>45901</v>
      </c>
      <c r="D1350" t="s">
        <v>46</v>
      </c>
      <c r="E1350" t="s">
        <v>956</v>
      </c>
      <c r="F1350">
        <v>9</v>
      </c>
      <c r="G1350" t="s">
        <v>2234</v>
      </c>
      <c r="H1350">
        <v>1</v>
      </c>
      <c r="I1350" t="s">
        <v>1133</v>
      </c>
      <c r="L1350" t="s">
        <v>2890</v>
      </c>
      <c r="N1350" t="s">
        <v>3242</v>
      </c>
      <c r="O1350" t="s">
        <v>2887</v>
      </c>
      <c r="P1350" t="s">
        <v>45</v>
      </c>
      <c r="Q1350" t="s">
        <v>46</v>
      </c>
      <c r="R1350" t="s">
        <v>2823</v>
      </c>
      <c r="T1350" t="str">
        <f t="shared" ref="T1350:T1413" si="21">CONCATENATE(G1350,P1350)</f>
        <v>RG_09_25_5702p57.12</v>
      </c>
      <c r="U1350" s="77">
        <f>VLOOKUP(T1350,'3. Preventief onderhoud'!$K$7:$U$3003,2,FALSE)</f>
        <v>0</v>
      </c>
    </row>
    <row r="1351" spans="1:21" x14ac:dyDescent="0.25">
      <c r="C1351" s="120">
        <v>45901</v>
      </c>
      <c r="D1351" t="s">
        <v>46</v>
      </c>
      <c r="E1351" t="s">
        <v>956</v>
      </c>
      <c r="F1351">
        <v>10</v>
      </c>
      <c r="G1351" t="s">
        <v>2237</v>
      </c>
      <c r="H1351">
        <v>1</v>
      </c>
      <c r="I1351" t="s">
        <v>1133</v>
      </c>
      <c r="L1351" t="s">
        <v>2890</v>
      </c>
      <c r="N1351" t="s">
        <v>3243</v>
      </c>
      <c r="O1351" t="s">
        <v>2887</v>
      </c>
      <c r="P1351" t="s">
        <v>45</v>
      </c>
      <c r="Q1351" t="s">
        <v>46</v>
      </c>
      <c r="R1351" t="s">
        <v>2823</v>
      </c>
      <c r="T1351" t="str">
        <f t="shared" si="21"/>
        <v>RG_10_25_5701p57.12</v>
      </c>
      <c r="U1351" s="77">
        <f>VLOOKUP(T1351,'3. Preventief onderhoud'!$K$7:$U$3003,2,FALSE)</f>
        <v>0</v>
      </c>
    </row>
    <row r="1352" spans="1:21" x14ac:dyDescent="0.25">
      <c r="C1352" s="120">
        <v>45901</v>
      </c>
      <c r="D1352" t="s">
        <v>46</v>
      </c>
      <c r="E1352" t="s">
        <v>956</v>
      </c>
      <c r="F1352">
        <v>11</v>
      </c>
      <c r="G1352" t="s">
        <v>2241</v>
      </c>
      <c r="H1352">
        <v>1</v>
      </c>
      <c r="I1352" t="s">
        <v>1133</v>
      </c>
      <c r="L1352" t="s">
        <v>2890</v>
      </c>
      <c r="N1352" t="s">
        <v>3244</v>
      </c>
      <c r="O1352" t="s">
        <v>2887</v>
      </c>
      <c r="P1352" t="s">
        <v>45</v>
      </c>
      <c r="Q1352" t="s">
        <v>46</v>
      </c>
      <c r="R1352" t="s">
        <v>2823</v>
      </c>
      <c r="T1352" t="str">
        <f t="shared" si="21"/>
        <v>RG_11_25_5701p57.12</v>
      </c>
      <c r="U1352" s="77">
        <f>VLOOKUP(T1352,'3. Preventief onderhoud'!$K$7:$U$3003,2,FALSE)</f>
        <v>0</v>
      </c>
    </row>
    <row r="1353" spans="1:21" x14ac:dyDescent="0.25">
      <c r="C1353" s="120">
        <v>45901</v>
      </c>
      <c r="D1353" t="s">
        <v>46</v>
      </c>
      <c r="E1353" t="s">
        <v>956</v>
      </c>
      <c r="F1353">
        <v>12</v>
      </c>
      <c r="G1353" t="s">
        <v>2242</v>
      </c>
      <c r="H1353">
        <v>1</v>
      </c>
      <c r="I1353" t="s">
        <v>1133</v>
      </c>
      <c r="L1353" t="s">
        <v>2890</v>
      </c>
      <c r="N1353" t="s">
        <v>3245</v>
      </c>
      <c r="O1353" t="s">
        <v>2887</v>
      </c>
      <c r="P1353" t="s">
        <v>45</v>
      </c>
      <c r="Q1353" t="s">
        <v>46</v>
      </c>
      <c r="R1353" t="s">
        <v>2823</v>
      </c>
      <c r="T1353" t="str">
        <f t="shared" si="21"/>
        <v>RG_12_25_5701p57.12</v>
      </c>
      <c r="U1353" s="77">
        <f>VLOOKUP(T1353,'3. Preventief onderhoud'!$K$7:$U$3003,2,FALSE)</f>
        <v>0</v>
      </c>
    </row>
    <row r="1354" spans="1:21" x14ac:dyDescent="0.25">
      <c r="A1354" t="s">
        <v>95</v>
      </c>
      <c r="B1354" t="s">
        <v>3186</v>
      </c>
      <c r="C1354" s="120">
        <v>45901</v>
      </c>
      <c r="D1354" t="s">
        <v>58</v>
      </c>
      <c r="E1354" t="s">
        <v>1039</v>
      </c>
      <c r="F1354">
        <v>0</v>
      </c>
      <c r="G1354" t="s">
        <v>1040</v>
      </c>
      <c r="H1354">
        <v>1</v>
      </c>
      <c r="I1354" t="s">
        <v>1041</v>
      </c>
      <c r="J1354" t="s">
        <v>3187</v>
      </c>
      <c r="K1354" t="s">
        <v>3188</v>
      </c>
      <c r="L1354" t="s">
        <v>2836</v>
      </c>
      <c r="M1354" t="s">
        <v>3189</v>
      </c>
      <c r="N1354" t="s">
        <v>3190</v>
      </c>
      <c r="O1354" t="s">
        <v>2880</v>
      </c>
      <c r="P1354" t="s">
        <v>57</v>
      </c>
      <c r="Q1354" t="s">
        <v>58</v>
      </c>
      <c r="R1354" t="s">
        <v>2823</v>
      </c>
      <c r="S1354" t="s">
        <v>2907</v>
      </c>
      <c r="T1354" t="str">
        <f t="shared" si="21"/>
        <v>SK_00230_5709p57.20</v>
      </c>
      <c r="U1354" s="77">
        <f>VLOOKUP(T1354,'3. Preventief onderhoud'!$K$7:$U$3003,2,FALSE)</f>
        <v>0</v>
      </c>
    </row>
    <row r="1355" spans="1:21" x14ac:dyDescent="0.25">
      <c r="A1355" t="s">
        <v>95</v>
      </c>
      <c r="B1355" t="s">
        <v>3186</v>
      </c>
      <c r="C1355" s="120">
        <v>45901</v>
      </c>
      <c r="D1355" t="s">
        <v>58</v>
      </c>
      <c r="E1355" t="s">
        <v>1039</v>
      </c>
      <c r="F1355">
        <v>0</v>
      </c>
      <c r="G1355" t="s">
        <v>1043</v>
      </c>
      <c r="H1355">
        <v>1</v>
      </c>
      <c r="I1355" t="s">
        <v>1044</v>
      </c>
      <c r="J1355" t="s">
        <v>3191</v>
      </c>
      <c r="K1355" t="s">
        <v>3192</v>
      </c>
      <c r="L1355" t="s">
        <v>3193</v>
      </c>
      <c r="M1355" t="s">
        <v>3189</v>
      </c>
      <c r="N1355" t="s">
        <v>3194</v>
      </c>
      <c r="O1355" t="s">
        <v>2880</v>
      </c>
      <c r="P1355" t="s">
        <v>57</v>
      </c>
      <c r="Q1355" t="s">
        <v>58</v>
      </c>
      <c r="R1355" t="s">
        <v>2823</v>
      </c>
      <c r="S1355" t="s">
        <v>2907</v>
      </c>
      <c r="T1355" t="str">
        <f t="shared" si="21"/>
        <v>SK_00304_5710p57.20</v>
      </c>
      <c r="U1355" s="77">
        <f>VLOOKUP(T1355,'3. Preventief onderhoud'!$K$7:$U$3003,2,FALSE)</f>
        <v>0</v>
      </c>
    </row>
    <row r="1356" spans="1:21" x14ac:dyDescent="0.25">
      <c r="A1356" t="s">
        <v>86</v>
      </c>
      <c r="B1356" t="s">
        <v>4459</v>
      </c>
      <c r="C1356" s="120">
        <v>45901</v>
      </c>
      <c r="D1356" t="s">
        <v>58</v>
      </c>
      <c r="E1356" t="s">
        <v>1039</v>
      </c>
      <c r="F1356">
        <v>2</v>
      </c>
      <c r="G1356" t="s">
        <v>1046</v>
      </c>
      <c r="H1356">
        <v>1</v>
      </c>
      <c r="I1356" t="s">
        <v>1047</v>
      </c>
      <c r="J1356" t="s">
        <v>4460</v>
      </c>
      <c r="K1356" t="s">
        <v>4461</v>
      </c>
      <c r="L1356" t="s">
        <v>2836</v>
      </c>
      <c r="N1356" t="s">
        <v>4462</v>
      </c>
      <c r="O1356" t="s">
        <v>2880</v>
      </c>
      <c r="P1356" t="s">
        <v>57</v>
      </c>
      <c r="Q1356" t="s">
        <v>58</v>
      </c>
      <c r="R1356" t="s">
        <v>2823</v>
      </c>
      <c r="S1356" t="s">
        <v>2909</v>
      </c>
      <c r="T1356" t="str">
        <f t="shared" si="21"/>
        <v>SK_02148_5716p57.20</v>
      </c>
      <c r="U1356" s="77">
        <f>VLOOKUP(T1356,'3. Preventief onderhoud'!$K$7:$U$3003,2,FALSE)</f>
        <v>0</v>
      </c>
    </row>
    <row r="1357" spans="1:21" x14ac:dyDescent="0.25">
      <c r="A1357" t="s">
        <v>86</v>
      </c>
      <c r="B1357" t="s">
        <v>4459</v>
      </c>
      <c r="C1357" s="120">
        <v>45901</v>
      </c>
      <c r="D1357" t="s">
        <v>58</v>
      </c>
      <c r="E1357" t="s">
        <v>1039</v>
      </c>
      <c r="F1357">
        <v>2</v>
      </c>
      <c r="G1357" t="s">
        <v>1049</v>
      </c>
      <c r="H1357">
        <v>1</v>
      </c>
      <c r="I1357" t="s">
        <v>1050</v>
      </c>
      <c r="J1357" t="s">
        <v>4463</v>
      </c>
      <c r="K1357" t="s">
        <v>4464</v>
      </c>
      <c r="L1357" t="s">
        <v>2836</v>
      </c>
      <c r="N1357" t="s">
        <v>4465</v>
      </c>
      <c r="O1357" t="s">
        <v>2880</v>
      </c>
      <c r="P1357" t="s">
        <v>57</v>
      </c>
      <c r="Q1357" t="s">
        <v>58</v>
      </c>
      <c r="R1357" t="s">
        <v>2823</v>
      </c>
      <c r="S1357" t="s">
        <v>2909</v>
      </c>
      <c r="T1357" t="str">
        <f t="shared" si="21"/>
        <v>SK_02150_5717p57.20</v>
      </c>
      <c r="U1357" s="77">
        <f>VLOOKUP(T1357,'3. Preventief onderhoud'!$K$7:$U$3003,2,FALSE)</f>
        <v>0</v>
      </c>
    </row>
    <row r="1358" spans="1:21" x14ac:dyDescent="0.25">
      <c r="A1358" t="s">
        <v>86</v>
      </c>
      <c r="B1358" t="s">
        <v>4459</v>
      </c>
      <c r="C1358" s="120">
        <v>45901</v>
      </c>
      <c r="D1358" t="s">
        <v>58</v>
      </c>
      <c r="E1358" t="s">
        <v>1039</v>
      </c>
      <c r="F1358">
        <v>2</v>
      </c>
      <c r="G1358" t="s">
        <v>1051</v>
      </c>
      <c r="H1358">
        <v>1</v>
      </c>
      <c r="I1358" t="s">
        <v>1052</v>
      </c>
      <c r="J1358" t="s">
        <v>4466</v>
      </c>
      <c r="K1358" t="s">
        <v>4467</v>
      </c>
      <c r="L1358" t="s">
        <v>2836</v>
      </c>
      <c r="N1358" t="s">
        <v>4468</v>
      </c>
      <c r="O1358" t="s">
        <v>2880</v>
      </c>
      <c r="P1358" t="s">
        <v>57</v>
      </c>
      <c r="Q1358" t="s">
        <v>58</v>
      </c>
      <c r="R1358" t="s">
        <v>2823</v>
      </c>
      <c r="S1358" t="s">
        <v>2909</v>
      </c>
      <c r="T1358" t="str">
        <f t="shared" si="21"/>
        <v>SK_02164_5718p57.20</v>
      </c>
      <c r="U1358" s="77">
        <f>VLOOKUP(T1358,'3. Preventief onderhoud'!$K$7:$U$3003,2,FALSE)</f>
        <v>0</v>
      </c>
    </row>
    <row r="1359" spans="1:21" x14ac:dyDescent="0.25">
      <c r="A1359" t="s">
        <v>86</v>
      </c>
      <c r="B1359" t="s">
        <v>4459</v>
      </c>
      <c r="C1359" s="120">
        <v>45901</v>
      </c>
      <c r="D1359" t="s">
        <v>58</v>
      </c>
      <c r="E1359" t="s">
        <v>1039</v>
      </c>
      <c r="F1359">
        <v>2</v>
      </c>
      <c r="G1359" t="s">
        <v>1053</v>
      </c>
      <c r="H1359">
        <v>1</v>
      </c>
      <c r="I1359" t="s">
        <v>1054</v>
      </c>
      <c r="J1359" t="s">
        <v>4466</v>
      </c>
      <c r="K1359" t="s">
        <v>4469</v>
      </c>
      <c r="L1359" t="s">
        <v>2836</v>
      </c>
      <c r="N1359" t="s">
        <v>4470</v>
      </c>
      <c r="O1359" t="s">
        <v>2880</v>
      </c>
      <c r="P1359" t="s">
        <v>57</v>
      </c>
      <c r="Q1359" t="s">
        <v>58</v>
      </c>
      <c r="R1359" t="s">
        <v>2823</v>
      </c>
      <c r="S1359" t="s">
        <v>2909</v>
      </c>
      <c r="T1359" t="str">
        <f t="shared" si="21"/>
        <v>SK_02166_5719p57.20</v>
      </c>
      <c r="U1359" s="77">
        <f>VLOOKUP(T1359,'3. Preventief onderhoud'!$K$7:$U$3003,2,FALSE)</f>
        <v>0</v>
      </c>
    </row>
    <row r="1360" spans="1:21" x14ac:dyDescent="0.25">
      <c r="A1360" t="s">
        <v>95</v>
      </c>
      <c r="B1360" t="s">
        <v>4459</v>
      </c>
      <c r="C1360" s="120">
        <v>45901</v>
      </c>
      <c r="D1360" t="s">
        <v>58</v>
      </c>
      <c r="E1360" t="s">
        <v>1039</v>
      </c>
      <c r="F1360">
        <v>3</v>
      </c>
      <c r="G1360" t="s">
        <v>1055</v>
      </c>
      <c r="H1360">
        <v>1</v>
      </c>
      <c r="I1360" t="s">
        <v>1056</v>
      </c>
      <c r="J1360" t="s">
        <v>4471</v>
      </c>
      <c r="K1360" t="s">
        <v>4472</v>
      </c>
      <c r="L1360" t="s">
        <v>2836</v>
      </c>
      <c r="N1360" t="s">
        <v>4473</v>
      </c>
      <c r="O1360" t="s">
        <v>2880</v>
      </c>
      <c r="P1360" t="s">
        <v>57</v>
      </c>
      <c r="Q1360" t="s">
        <v>58</v>
      </c>
      <c r="R1360" t="s">
        <v>2823</v>
      </c>
      <c r="T1360" t="str">
        <f t="shared" si="21"/>
        <v>SK_03130_5720p57.20</v>
      </c>
      <c r="U1360" s="77">
        <f>VLOOKUP(T1360,'3. Preventief onderhoud'!$K$7:$U$3003,2,FALSE)</f>
        <v>0</v>
      </c>
    </row>
    <row r="1361" spans="1:21" x14ac:dyDescent="0.25">
      <c r="A1361" t="s">
        <v>86</v>
      </c>
      <c r="B1361" t="s">
        <v>4459</v>
      </c>
      <c r="C1361" s="120">
        <v>45901</v>
      </c>
      <c r="D1361" t="s">
        <v>58</v>
      </c>
      <c r="E1361" t="s">
        <v>1039</v>
      </c>
      <c r="F1361">
        <v>3</v>
      </c>
      <c r="G1361" t="s">
        <v>1057</v>
      </c>
      <c r="H1361">
        <v>1</v>
      </c>
      <c r="I1361" t="s">
        <v>1058</v>
      </c>
      <c r="J1361" t="s">
        <v>4474</v>
      </c>
      <c r="K1361" t="s">
        <v>4475</v>
      </c>
      <c r="L1361" t="s">
        <v>2836</v>
      </c>
      <c r="N1361" t="s">
        <v>4476</v>
      </c>
      <c r="O1361" t="s">
        <v>2880</v>
      </c>
      <c r="P1361" t="s">
        <v>57</v>
      </c>
      <c r="Q1361" t="s">
        <v>58</v>
      </c>
      <c r="R1361" t="s">
        <v>2823</v>
      </c>
      <c r="S1361" t="s">
        <v>2909</v>
      </c>
      <c r="T1361" t="str">
        <f t="shared" si="21"/>
        <v>SK_03156_5721p57.20</v>
      </c>
      <c r="U1361" s="77">
        <f>VLOOKUP(T1361,'3. Preventief onderhoud'!$K$7:$U$3003,2,FALSE)</f>
        <v>0</v>
      </c>
    </row>
    <row r="1362" spans="1:21" x14ac:dyDescent="0.25">
      <c r="A1362" t="s">
        <v>86</v>
      </c>
      <c r="B1362" t="s">
        <v>4459</v>
      </c>
      <c r="C1362" s="120">
        <v>45901</v>
      </c>
      <c r="D1362" t="s">
        <v>58</v>
      </c>
      <c r="E1362" t="s">
        <v>1039</v>
      </c>
      <c r="F1362">
        <v>3</v>
      </c>
      <c r="G1362" t="s">
        <v>1059</v>
      </c>
      <c r="H1362">
        <v>1</v>
      </c>
      <c r="I1362" t="s">
        <v>1060</v>
      </c>
      <c r="J1362" t="s">
        <v>4477</v>
      </c>
      <c r="K1362" t="s">
        <v>4478</v>
      </c>
      <c r="L1362" t="s">
        <v>2836</v>
      </c>
      <c r="N1362" t="s">
        <v>4479</v>
      </c>
      <c r="O1362" t="s">
        <v>2880</v>
      </c>
      <c r="P1362" t="s">
        <v>57</v>
      </c>
      <c r="Q1362" t="s">
        <v>58</v>
      </c>
      <c r="R1362" t="s">
        <v>2823</v>
      </c>
      <c r="S1362" t="s">
        <v>2909</v>
      </c>
      <c r="T1362" t="str">
        <f t="shared" si="21"/>
        <v>SK_03158_5722p57.20</v>
      </c>
      <c r="U1362" s="77">
        <f>VLOOKUP(T1362,'3. Preventief onderhoud'!$K$7:$U$3003,2,FALSE)</f>
        <v>0</v>
      </c>
    </row>
    <row r="1363" spans="1:21" x14ac:dyDescent="0.25">
      <c r="A1363" t="s">
        <v>86</v>
      </c>
      <c r="B1363" t="s">
        <v>4459</v>
      </c>
      <c r="C1363" s="120">
        <v>45901</v>
      </c>
      <c r="D1363" t="s">
        <v>58</v>
      </c>
      <c r="E1363" t="s">
        <v>1039</v>
      </c>
      <c r="F1363">
        <v>3</v>
      </c>
      <c r="G1363" t="s">
        <v>1061</v>
      </c>
      <c r="H1363">
        <v>1</v>
      </c>
      <c r="I1363" t="s">
        <v>1062</v>
      </c>
      <c r="J1363" t="s">
        <v>4480</v>
      </c>
      <c r="K1363" t="s">
        <v>4481</v>
      </c>
      <c r="L1363" t="s">
        <v>2836</v>
      </c>
      <c r="N1363" t="s">
        <v>4482</v>
      </c>
      <c r="O1363" t="s">
        <v>2880</v>
      </c>
      <c r="P1363" t="s">
        <v>57</v>
      </c>
      <c r="Q1363" t="s">
        <v>58</v>
      </c>
      <c r="R1363" t="s">
        <v>2823</v>
      </c>
      <c r="S1363" t="s">
        <v>2909</v>
      </c>
      <c r="T1363" t="str">
        <f t="shared" si="21"/>
        <v>SK_03176_5723p57.20</v>
      </c>
      <c r="U1363" s="77">
        <f>VLOOKUP(T1363,'3. Preventief onderhoud'!$K$7:$U$3003,2,FALSE)</f>
        <v>0</v>
      </c>
    </row>
    <row r="1364" spans="1:21" x14ac:dyDescent="0.25">
      <c r="A1364" t="s">
        <v>86</v>
      </c>
      <c r="B1364" t="s">
        <v>4459</v>
      </c>
      <c r="C1364" s="120">
        <v>45901</v>
      </c>
      <c r="D1364" t="s">
        <v>58</v>
      </c>
      <c r="E1364" t="s">
        <v>1039</v>
      </c>
      <c r="F1364">
        <v>3</v>
      </c>
      <c r="G1364" t="s">
        <v>1063</v>
      </c>
      <c r="H1364">
        <v>1</v>
      </c>
      <c r="I1364" t="s">
        <v>1064</v>
      </c>
      <c r="J1364" t="s">
        <v>4483</v>
      </c>
      <c r="K1364" t="s">
        <v>4484</v>
      </c>
      <c r="L1364" t="s">
        <v>2836</v>
      </c>
      <c r="N1364" t="s">
        <v>4485</v>
      </c>
      <c r="O1364" t="s">
        <v>2880</v>
      </c>
      <c r="P1364" t="s">
        <v>57</v>
      </c>
      <c r="Q1364" t="s">
        <v>58</v>
      </c>
      <c r="R1364" t="s">
        <v>2823</v>
      </c>
      <c r="S1364" t="s">
        <v>2909</v>
      </c>
      <c r="T1364" t="str">
        <f t="shared" si="21"/>
        <v>SK_03178_5724p57.20</v>
      </c>
      <c r="U1364" s="77">
        <f>VLOOKUP(T1364,'3. Preventief onderhoud'!$K$7:$U$3003,2,FALSE)</f>
        <v>0</v>
      </c>
    </row>
    <row r="1365" spans="1:21" x14ac:dyDescent="0.25">
      <c r="A1365" t="s">
        <v>86</v>
      </c>
      <c r="B1365" t="s">
        <v>3195</v>
      </c>
      <c r="C1365" s="120">
        <v>45901</v>
      </c>
      <c r="D1365" t="s">
        <v>58</v>
      </c>
      <c r="E1365" t="s">
        <v>1039</v>
      </c>
      <c r="F1365">
        <v>5</v>
      </c>
      <c r="G1365" t="s">
        <v>1065</v>
      </c>
      <c r="H1365">
        <v>1</v>
      </c>
      <c r="I1365" t="s">
        <v>1066</v>
      </c>
      <c r="J1365" t="s">
        <v>3196</v>
      </c>
      <c r="K1365" t="s">
        <v>3197</v>
      </c>
      <c r="L1365" t="s">
        <v>2836</v>
      </c>
      <c r="M1365" t="s">
        <v>3198</v>
      </c>
      <c r="N1365" t="s">
        <v>3199</v>
      </c>
      <c r="O1365" t="s">
        <v>2880</v>
      </c>
      <c r="P1365" t="s">
        <v>57</v>
      </c>
      <c r="Q1365" t="s">
        <v>58</v>
      </c>
      <c r="R1365" t="s">
        <v>2823</v>
      </c>
      <c r="S1365" t="s">
        <v>2909</v>
      </c>
      <c r="T1365" t="str">
        <f t="shared" si="21"/>
        <v>SK_05232_5706p57.20</v>
      </c>
      <c r="U1365" s="77">
        <f>VLOOKUP(T1365,'3. Preventief onderhoud'!$K$7:$U$3003,2,FALSE)</f>
        <v>0</v>
      </c>
    </row>
    <row r="1366" spans="1:21" x14ac:dyDescent="0.25">
      <c r="A1366" t="s">
        <v>86</v>
      </c>
      <c r="B1366" t="s">
        <v>3195</v>
      </c>
      <c r="C1366" s="120">
        <v>45901</v>
      </c>
      <c r="D1366" t="s">
        <v>58</v>
      </c>
      <c r="E1366" t="s">
        <v>1039</v>
      </c>
      <c r="F1366">
        <v>5</v>
      </c>
      <c r="G1366" t="s">
        <v>1068</v>
      </c>
      <c r="H1366">
        <v>1</v>
      </c>
      <c r="I1366" t="s">
        <v>1069</v>
      </c>
      <c r="J1366" t="s">
        <v>3200</v>
      </c>
      <c r="K1366" t="s">
        <v>3201</v>
      </c>
      <c r="L1366" t="s">
        <v>2836</v>
      </c>
      <c r="M1366" t="s">
        <v>3202</v>
      </c>
      <c r="N1366" t="s">
        <v>3199</v>
      </c>
      <c r="O1366" t="s">
        <v>2880</v>
      </c>
      <c r="P1366" t="s">
        <v>57</v>
      </c>
      <c r="Q1366" t="s">
        <v>58</v>
      </c>
      <c r="R1366" t="s">
        <v>2823</v>
      </c>
      <c r="S1366" t="s">
        <v>2909</v>
      </c>
      <c r="T1366" t="str">
        <f t="shared" si="21"/>
        <v>SK_05232_5707p57.20</v>
      </c>
      <c r="U1366" s="77">
        <f>VLOOKUP(T1366,'3. Preventief onderhoud'!$K$7:$U$3003,2,FALSE)</f>
        <v>0</v>
      </c>
    </row>
    <row r="1367" spans="1:21" x14ac:dyDescent="0.25">
      <c r="A1367" t="s">
        <v>86</v>
      </c>
      <c r="B1367" t="s">
        <v>3203</v>
      </c>
      <c r="C1367" s="120">
        <v>45901</v>
      </c>
      <c r="D1367" t="s">
        <v>58</v>
      </c>
      <c r="E1367" t="s">
        <v>1039</v>
      </c>
      <c r="F1367">
        <v>5</v>
      </c>
      <c r="G1367" t="s">
        <v>1070</v>
      </c>
      <c r="H1367">
        <v>1</v>
      </c>
      <c r="I1367" t="s">
        <v>1071</v>
      </c>
      <c r="J1367" t="s">
        <v>3204</v>
      </c>
      <c r="K1367" t="s">
        <v>3205</v>
      </c>
      <c r="L1367" t="s">
        <v>2836</v>
      </c>
      <c r="M1367" t="s">
        <v>3202</v>
      </c>
      <c r="N1367" t="s">
        <v>3199</v>
      </c>
      <c r="O1367" t="s">
        <v>2880</v>
      </c>
      <c r="P1367" t="s">
        <v>57</v>
      </c>
      <c r="Q1367" t="s">
        <v>58</v>
      </c>
      <c r="R1367" t="s">
        <v>2823</v>
      </c>
      <c r="S1367" t="s">
        <v>2909</v>
      </c>
      <c r="T1367" t="str">
        <f t="shared" si="21"/>
        <v>SK_05232_5713p57.20</v>
      </c>
      <c r="U1367" s="77">
        <f>VLOOKUP(T1367,'3. Preventief onderhoud'!$K$7:$U$3003,2,FALSE)</f>
        <v>0</v>
      </c>
    </row>
    <row r="1368" spans="1:21" x14ac:dyDescent="0.25">
      <c r="A1368" t="s">
        <v>86</v>
      </c>
      <c r="B1368" t="s">
        <v>3203</v>
      </c>
      <c r="C1368" s="120">
        <v>45901</v>
      </c>
      <c r="D1368" t="s">
        <v>58</v>
      </c>
      <c r="E1368" t="s">
        <v>1039</v>
      </c>
      <c r="F1368">
        <v>5</v>
      </c>
      <c r="G1368" t="s">
        <v>1073</v>
      </c>
      <c r="H1368">
        <v>1</v>
      </c>
      <c r="I1368" t="s">
        <v>1074</v>
      </c>
      <c r="J1368" t="s">
        <v>3206</v>
      </c>
      <c r="K1368" t="s">
        <v>3207</v>
      </c>
      <c r="L1368" t="s">
        <v>2836</v>
      </c>
      <c r="M1368" t="s">
        <v>3198</v>
      </c>
      <c r="N1368" t="s">
        <v>3199</v>
      </c>
      <c r="O1368" t="s">
        <v>2880</v>
      </c>
      <c r="P1368" t="s">
        <v>57</v>
      </c>
      <c r="Q1368" t="s">
        <v>58</v>
      </c>
      <c r="R1368" t="s">
        <v>2823</v>
      </c>
      <c r="S1368" t="s">
        <v>2909</v>
      </c>
      <c r="T1368" t="str">
        <f t="shared" si="21"/>
        <v>SK_05232_5714p57.20</v>
      </c>
      <c r="U1368" s="77">
        <f>VLOOKUP(T1368,'3. Preventief onderhoud'!$K$7:$U$3003,2,FALSE)</f>
        <v>0</v>
      </c>
    </row>
    <row r="1369" spans="1:21" x14ac:dyDescent="0.25">
      <c r="A1369" t="s">
        <v>86</v>
      </c>
      <c r="B1369" t="s">
        <v>3208</v>
      </c>
      <c r="C1369" s="120">
        <v>45901</v>
      </c>
      <c r="D1369" t="s">
        <v>58</v>
      </c>
      <c r="E1369" t="s">
        <v>1039</v>
      </c>
      <c r="F1369">
        <v>5</v>
      </c>
      <c r="G1369" t="s">
        <v>1075</v>
      </c>
      <c r="H1369">
        <v>1</v>
      </c>
      <c r="I1369" t="s">
        <v>1076</v>
      </c>
      <c r="J1369" t="s">
        <v>3209</v>
      </c>
      <c r="K1369" t="s">
        <v>3210</v>
      </c>
      <c r="L1369" t="s">
        <v>2836</v>
      </c>
      <c r="M1369" t="s">
        <v>3202</v>
      </c>
      <c r="N1369" t="s">
        <v>3211</v>
      </c>
      <c r="O1369" t="s">
        <v>2880</v>
      </c>
      <c r="P1369" t="s">
        <v>57</v>
      </c>
      <c r="Q1369" t="s">
        <v>58</v>
      </c>
      <c r="R1369" t="s">
        <v>2823</v>
      </c>
      <c r="S1369" t="s">
        <v>2909</v>
      </c>
      <c r="T1369" t="str">
        <f t="shared" si="21"/>
        <v>SK_05240_5701p57.20</v>
      </c>
      <c r="U1369" s="77">
        <f>VLOOKUP(T1369,'3. Preventief onderhoud'!$K$7:$U$3003,2,FALSE)</f>
        <v>0</v>
      </c>
    </row>
    <row r="1370" spans="1:21" x14ac:dyDescent="0.25">
      <c r="A1370" t="s">
        <v>86</v>
      </c>
      <c r="B1370" t="s">
        <v>3208</v>
      </c>
      <c r="C1370" s="120">
        <v>45901</v>
      </c>
      <c r="D1370" t="s">
        <v>58</v>
      </c>
      <c r="E1370" t="s">
        <v>1039</v>
      </c>
      <c r="F1370">
        <v>5</v>
      </c>
      <c r="G1370" t="s">
        <v>1078</v>
      </c>
      <c r="H1370">
        <v>1</v>
      </c>
      <c r="I1370" t="s">
        <v>1079</v>
      </c>
      <c r="J1370" t="s">
        <v>3212</v>
      </c>
      <c r="K1370" t="s">
        <v>3213</v>
      </c>
      <c r="L1370" t="s">
        <v>2836</v>
      </c>
      <c r="M1370" t="s">
        <v>3198</v>
      </c>
      <c r="N1370" t="s">
        <v>3211</v>
      </c>
      <c r="O1370" t="s">
        <v>2880</v>
      </c>
      <c r="P1370" t="s">
        <v>57</v>
      </c>
      <c r="Q1370" t="s">
        <v>58</v>
      </c>
      <c r="R1370" t="s">
        <v>2823</v>
      </c>
      <c r="S1370" t="s">
        <v>2909</v>
      </c>
      <c r="T1370" t="str">
        <f t="shared" si="21"/>
        <v>SK_05240_5702p57.20</v>
      </c>
      <c r="U1370" s="77">
        <f>VLOOKUP(T1370,'3. Preventief onderhoud'!$K$7:$U$3003,2,FALSE)</f>
        <v>0</v>
      </c>
    </row>
    <row r="1371" spans="1:21" x14ac:dyDescent="0.25">
      <c r="A1371" t="s">
        <v>86</v>
      </c>
      <c r="B1371" t="s">
        <v>3214</v>
      </c>
      <c r="C1371" s="120">
        <v>45901</v>
      </c>
      <c r="D1371" t="s">
        <v>58</v>
      </c>
      <c r="E1371" t="s">
        <v>1039</v>
      </c>
      <c r="F1371">
        <v>5</v>
      </c>
      <c r="G1371" t="s">
        <v>1080</v>
      </c>
      <c r="H1371">
        <v>1</v>
      </c>
      <c r="I1371" t="s">
        <v>1081</v>
      </c>
      <c r="J1371" t="s">
        <v>3215</v>
      </c>
      <c r="K1371" t="s">
        <v>3216</v>
      </c>
      <c r="L1371" t="s">
        <v>2836</v>
      </c>
      <c r="M1371" t="s">
        <v>3202</v>
      </c>
      <c r="N1371" t="s">
        <v>3211</v>
      </c>
      <c r="O1371" t="s">
        <v>2880</v>
      </c>
      <c r="P1371" t="s">
        <v>57</v>
      </c>
      <c r="Q1371" t="s">
        <v>58</v>
      </c>
      <c r="R1371" t="s">
        <v>2823</v>
      </c>
      <c r="S1371" t="s">
        <v>2909</v>
      </c>
      <c r="T1371" t="str">
        <f t="shared" si="21"/>
        <v>SK_05240_5703p57.20</v>
      </c>
      <c r="U1371" s="77">
        <f>VLOOKUP(T1371,'3. Preventief onderhoud'!$K$7:$U$3003,2,FALSE)</f>
        <v>0</v>
      </c>
    </row>
    <row r="1372" spans="1:21" x14ac:dyDescent="0.25">
      <c r="A1372" t="s">
        <v>86</v>
      </c>
      <c r="B1372" t="s">
        <v>3214</v>
      </c>
      <c r="C1372" s="120">
        <v>45901</v>
      </c>
      <c r="D1372" t="s">
        <v>58</v>
      </c>
      <c r="E1372" t="s">
        <v>1039</v>
      </c>
      <c r="F1372">
        <v>5</v>
      </c>
      <c r="G1372" t="s">
        <v>1083</v>
      </c>
      <c r="H1372">
        <v>1</v>
      </c>
      <c r="I1372" t="s">
        <v>1084</v>
      </c>
      <c r="J1372" t="s">
        <v>3217</v>
      </c>
      <c r="K1372" t="s">
        <v>3218</v>
      </c>
      <c r="L1372" t="s">
        <v>2836</v>
      </c>
      <c r="M1372" t="s">
        <v>3198</v>
      </c>
      <c r="N1372" t="s">
        <v>3211</v>
      </c>
      <c r="O1372" t="s">
        <v>2880</v>
      </c>
      <c r="P1372" t="s">
        <v>57</v>
      </c>
      <c r="Q1372" t="s">
        <v>58</v>
      </c>
      <c r="R1372" t="s">
        <v>2823</v>
      </c>
      <c r="S1372" t="s">
        <v>2909</v>
      </c>
      <c r="T1372" t="str">
        <f t="shared" si="21"/>
        <v>SK_05240_5704p57.20</v>
      </c>
      <c r="U1372" s="77">
        <f>VLOOKUP(T1372,'3. Preventief onderhoud'!$K$7:$U$3003,2,FALSE)</f>
        <v>0</v>
      </c>
    </row>
    <row r="1373" spans="1:21" x14ac:dyDescent="0.25">
      <c r="A1373" t="s">
        <v>95</v>
      </c>
      <c r="B1373" t="s">
        <v>3219</v>
      </c>
      <c r="C1373" s="120">
        <v>45901</v>
      </c>
      <c r="D1373" t="s">
        <v>58</v>
      </c>
      <c r="E1373" t="s">
        <v>1039</v>
      </c>
      <c r="F1373">
        <v>5</v>
      </c>
      <c r="G1373" t="s">
        <v>1085</v>
      </c>
      <c r="H1373">
        <v>1</v>
      </c>
      <c r="I1373" t="s">
        <v>1086</v>
      </c>
      <c r="J1373" t="s">
        <v>3220</v>
      </c>
      <c r="K1373" t="s">
        <v>3221</v>
      </c>
      <c r="L1373" t="s">
        <v>2836</v>
      </c>
      <c r="M1373" t="s">
        <v>3202</v>
      </c>
      <c r="N1373" t="s">
        <v>3211</v>
      </c>
      <c r="O1373" t="s">
        <v>2880</v>
      </c>
      <c r="P1373" t="s">
        <v>57</v>
      </c>
      <c r="Q1373" t="s">
        <v>58</v>
      </c>
      <c r="R1373" t="s">
        <v>2823</v>
      </c>
      <c r="S1373" t="s">
        <v>2907</v>
      </c>
      <c r="T1373" t="str">
        <f t="shared" si="21"/>
        <v>SK_05240_5705p57.20</v>
      </c>
      <c r="U1373" s="77">
        <f>VLOOKUP(T1373,'3. Preventief onderhoud'!$K$7:$U$3003,2,FALSE)</f>
        <v>0</v>
      </c>
    </row>
    <row r="1374" spans="1:21" x14ac:dyDescent="0.25">
      <c r="A1374" t="s">
        <v>86</v>
      </c>
      <c r="B1374" t="s">
        <v>3203</v>
      </c>
      <c r="C1374" s="120">
        <v>45901</v>
      </c>
      <c r="D1374" t="s">
        <v>58</v>
      </c>
      <c r="E1374" t="s">
        <v>1039</v>
      </c>
      <c r="F1374">
        <v>5</v>
      </c>
      <c r="G1374" t="s">
        <v>1088</v>
      </c>
      <c r="H1374">
        <v>1</v>
      </c>
      <c r="I1374" t="s">
        <v>1089</v>
      </c>
      <c r="J1374" t="s">
        <v>3222</v>
      </c>
      <c r="K1374" t="s">
        <v>3210</v>
      </c>
      <c r="L1374" t="s">
        <v>2836</v>
      </c>
      <c r="M1374" t="s">
        <v>3202</v>
      </c>
      <c r="N1374" t="s">
        <v>3211</v>
      </c>
      <c r="O1374" t="s">
        <v>2880</v>
      </c>
      <c r="P1374" t="s">
        <v>57</v>
      </c>
      <c r="Q1374" t="s">
        <v>58</v>
      </c>
      <c r="R1374" t="s">
        <v>2823</v>
      </c>
      <c r="S1374" t="s">
        <v>2909</v>
      </c>
      <c r="T1374" t="str">
        <f t="shared" si="21"/>
        <v>SK_05240_5711p57.20</v>
      </c>
      <c r="U1374" s="77">
        <f>VLOOKUP(T1374,'3. Preventief onderhoud'!$K$7:$U$3003,2,FALSE)</f>
        <v>0</v>
      </c>
    </row>
    <row r="1375" spans="1:21" x14ac:dyDescent="0.25">
      <c r="A1375" t="s">
        <v>86</v>
      </c>
      <c r="B1375" t="s">
        <v>3203</v>
      </c>
      <c r="C1375" s="120">
        <v>45901</v>
      </c>
      <c r="D1375" t="s">
        <v>58</v>
      </c>
      <c r="E1375" t="s">
        <v>1039</v>
      </c>
      <c r="F1375">
        <v>5</v>
      </c>
      <c r="G1375" t="s">
        <v>1091</v>
      </c>
      <c r="H1375">
        <v>1</v>
      </c>
      <c r="I1375" t="s">
        <v>1092</v>
      </c>
      <c r="J1375" t="s">
        <v>3223</v>
      </c>
      <c r="K1375" t="s">
        <v>3213</v>
      </c>
      <c r="L1375" t="s">
        <v>2836</v>
      </c>
      <c r="M1375" t="s">
        <v>3198</v>
      </c>
      <c r="N1375" t="s">
        <v>3211</v>
      </c>
      <c r="O1375" t="s">
        <v>2880</v>
      </c>
      <c r="P1375" t="s">
        <v>57</v>
      </c>
      <c r="Q1375" t="s">
        <v>58</v>
      </c>
      <c r="R1375" t="s">
        <v>2823</v>
      </c>
      <c r="S1375" t="s">
        <v>2909</v>
      </c>
      <c r="T1375" t="str">
        <f t="shared" si="21"/>
        <v>SK_05240_5712p57.20</v>
      </c>
      <c r="U1375" s="77">
        <f>VLOOKUP(T1375,'3. Preventief onderhoud'!$K$7:$U$3003,2,FALSE)</f>
        <v>0</v>
      </c>
    </row>
    <row r="1376" spans="1:21" x14ac:dyDescent="0.25">
      <c r="A1376" t="s">
        <v>86</v>
      </c>
      <c r="B1376" t="s">
        <v>3224</v>
      </c>
      <c r="C1376" s="120">
        <v>45901</v>
      </c>
      <c r="D1376" t="s">
        <v>58</v>
      </c>
      <c r="E1376" t="s">
        <v>1039</v>
      </c>
      <c r="F1376">
        <v>5</v>
      </c>
      <c r="G1376" t="s">
        <v>1093</v>
      </c>
      <c r="H1376">
        <v>1</v>
      </c>
      <c r="I1376" t="s">
        <v>1094</v>
      </c>
      <c r="J1376" t="s">
        <v>3225</v>
      </c>
      <c r="K1376" t="s">
        <v>3226</v>
      </c>
      <c r="L1376" t="s">
        <v>2836</v>
      </c>
      <c r="M1376" t="s">
        <v>3198</v>
      </c>
      <c r="N1376" t="s">
        <v>3211</v>
      </c>
      <c r="O1376" t="s">
        <v>2880</v>
      </c>
      <c r="P1376" t="s">
        <v>57</v>
      </c>
      <c r="Q1376" t="s">
        <v>58</v>
      </c>
      <c r="R1376" t="s">
        <v>2823</v>
      </c>
      <c r="S1376" t="s">
        <v>2909</v>
      </c>
      <c r="T1376" t="str">
        <f t="shared" si="21"/>
        <v>SK_05240_5715p57.20</v>
      </c>
      <c r="U1376" s="77">
        <f>VLOOKUP(T1376,'3. Preventief onderhoud'!$K$7:$U$3003,2,FALSE)</f>
        <v>0</v>
      </c>
    </row>
    <row r="1377" spans="1:21" x14ac:dyDescent="0.25">
      <c r="A1377" t="s">
        <v>95</v>
      </c>
      <c r="B1377" t="s">
        <v>3227</v>
      </c>
      <c r="C1377" s="120">
        <v>45901</v>
      </c>
      <c r="D1377" t="s">
        <v>58</v>
      </c>
      <c r="E1377" t="s">
        <v>1039</v>
      </c>
      <c r="F1377" t="s">
        <v>203</v>
      </c>
      <c r="G1377" t="s">
        <v>1096</v>
      </c>
      <c r="H1377">
        <v>1</v>
      </c>
      <c r="I1377" t="s">
        <v>1097</v>
      </c>
      <c r="J1377" t="s">
        <v>3228</v>
      </c>
      <c r="K1377" t="s">
        <v>3229</v>
      </c>
      <c r="L1377" t="s">
        <v>2836</v>
      </c>
      <c r="M1377" t="s">
        <v>3230</v>
      </c>
      <c r="N1377" t="s">
        <v>3231</v>
      </c>
      <c r="O1377" t="s">
        <v>2880</v>
      </c>
      <c r="P1377" t="s">
        <v>57</v>
      </c>
      <c r="Q1377" t="s">
        <v>58</v>
      </c>
      <c r="R1377" t="s">
        <v>2823</v>
      </c>
      <c r="S1377" t="s">
        <v>2907</v>
      </c>
      <c r="T1377" t="str">
        <f t="shared" si="21"/>
        <v>SK_k1129_5708p57.20</v>
      </c>
      <c r="U1377" s="77">
        <f>VLOOKUP(T1377,'3. Preventief onderhoud'!$K$7:$U$3003,2,FALSE)</f>
        <v>0</v>
      </c>
    </row>
    <row r="1378" spans="1:21" x14ac:dyDescent="0.25">
      <c r="A1378" t="s">
        <v>106</v>
      </c>
      <c r="C1378" s="120">
        <v>45908</v>
      </c>
      <c r="D1378" t="s">
        <v>1139</v>
      </c>
      <c r="E1378" t="s">
        <v>288</v>
      </c>
      <c r="F1378">
        <v>0</v>
      </c>
      <c r="G1378" t="s">
        <v>1367</v>
      </c>
      <c r="H1378">
        <v>24</v>
      </c>
      <c r="I1378" t="s">
        <v>1368</v>
      </c>
      <c r="O1378" t="s">
        <v>2830</v>
      </c>
      <c r="P1378" t="s">
        <v>39</v>
      </c>
      <c r="Q1378" t="s">
        <v>1139</v>
      </c>
      <c r="R1378" t="s">
        <v>2823</v>
      </c>
      <c r="S1378" t="s">
        <v>2969</v>
      </c>
      <c r="T1378" t="str">
        <f t="shared" si="21"/>
        <v>CE_00XXX_5701p57.08</v>
      </c>
      <c r="U1378" s="77">
        <f>VLOOKUP(T1378,'3. Preventief onderhoud'!$K$7:$U$3003,2,FALSE)</f>
        <v>0</v>
      </c>
    </row>
    <row r="1379" spans="1:21" x14ac:dyDescent="0.25">
      <c r="A1379" t="s">
        <v>106</v>
      </c>
      <c r="C1379" s="120">
        <v>45922</v>
      </c>
      <c r="D1379" t="s">
        <v>1139</v>
      </c>
      <c r="E1379" t="s">
        <v>288</v>
      </c>
      <c r="F1379">
        <v>0</v>
      </c>
      <c r="G1379" t="s">
        <v>1367</v>
      </c>
      <c r="H1379">
        <v>24</v>
      </c>
      <c r="I1379" t="s">
        <v>1368</v>
      </c>
      <c r="O1379" t="s">
        <v>2830</v>
      </c>
      <c r="P1379" t="s">
        <v>39</v>
      </c>
      <c r="Q1379" t="s">
        <v>1139</v>
      </c>
      <c r="R1379" t="s">
        <v>2823</v>
      </c>
      <c r="S1379" t="s">
        <v>2969</v>
      </c>
      <c r="T1379" t="str">
        <f t="shared" si="21"/>
        <v>CE_00XXX_5701p57.08</v>
      </c>
      <c r="U1379" s="77">
        <f>VLOOKUP(T1379,'3. Preventief onderhoud'!$K$7:$U$3003,2,FALSE)</f>
        <v>0</v>
      </c>
    </row>
    <row r="1380" spans="1:21" x14ac:dyDescent="0.25">
      <c r="A1380" t="s">
        <v>95</v>
      </c>
      <c r="B1380" t="s">
        <v>3247</v>
      </c>
      <c r="C1380" s="120">
        <v>45931</v>
      </c>
      <c r="D1380" t="s">
        <v>61</v>
      </c>
      <c r="E1380" t="s">
        <v>96</v>
      </c>
      <c r="F1380" t="s">
        <v>88</v>
      </c>
      <c r="G1380" t="s">
        <v>97</v>
      </c>
      <c r="H1380">
        <v>1</v>
      </c>
      <c r="I1380" t="s">
        <v>98</v>
      </c>
      <c r="J1380" t="s">
        <v>3248</v>
      </c>
      <c r="K1380" t="s">
        <v>3249</v>
      </c>
      <c r="L1380" t="s">
        <v>3250</v>
      </c>
      <c r="M1380" t="s">
        <v>3251</v>
      </c>
      <c r="O1380" t="s">
        <v>2830</v>
      </c>
      <c r="P1380" t="s">
        <v>60</v>
      </c>
      <c r="Q1380" t="s">
        <v>61</v>
      </c>
      <c r="R1380" t="s">
        <v>2823</v>
      </c>
      <c r="S1380" t="s">
        <v>3252</v>
      </c>
      <c r="T1380" t="str">
        <f t="shared" si="21"/>
        <v>AE__DXXX_5701p57.21</v>
      </c>
      <c r="U1380" s="77">
        <f>VLOOKUP(T1380,'3. Preventief onderhoud'!$K$7:$U$3003,2,FALSE)</f>
        <v>0</v>
      </c>
    </row>
    <row r="1381" spans="1:21" x14ac:dyDescent="0.25">
      <c r="A1381" t="s">
        <v>112</v>
      </c>
      <c r="B1381" t="s">
        <v>4486</v>
      </c>
      <c r="C1381" s="120">
        <v>45931</v>
      </c>
      <c r="D1381" t="s">
        <v>1145</v>
      </c>
      <c r="E1381" t="s">
        <v>96</v>
      </c>
      <c r="F1381">
        <v>4</v>
      </c>
      <c r="G1381" t="s">
        <v>1143</v>
      </c>
      <c r="H1381">
        <v>4</v>
      </c>
      <c r="I1381" t="s">
        <v>1144</v>
      </c>
      <c r="N1381" t="s">
        <v>4487</v>
      </c>
      <c r="O1381" t="s">
        <v>2830</v>
      </c>
      <c r="P1381" t="s">
        <v>53</v>
      </c>
      <c r="Q1381" t="s">
        <v>1145</v>
      </c>
      <c r="R1381" t="s">
        <v>2823</v>
      </c>
      <c r="T1381" t="str">
        <f t="shared" si="21"/>
        <v>AE_04_06_5701p57.15</v>
      </c>
      <c r="U1381" s="77">
        <f>VLOOKUP(T1381,'3. Preventief onderhoud'!$K$7:$U$3003,2,FALSE)</f>
        <v>0</v>
      </c>
    </row>
    <row r="1382" spans="1:21" x14ac:dyDescent="0.25">
      <c r="A1382" t="s">
        <v>95</v>
      </c>
      <c r="B1382" t="s">
        <v>3256</v>
      </c>
      <c r="C1382" s="120">
        <v>45931</v>
      </c>
      <c r="D1382" t="s">
        <v>61</v>
      </c>
      <c r="E1382" t="s">
        <v>96</v>
      </c>
      <c r="F1382">
        <v>4</v>
      </c>
      <c r="G1382" t="s">
        <v>100</v>
      </c>
      <c r="H1382">
        <v>1</v>
      </c>
      <c r="I1382" t="s">
        <v>101</v>
      </c>
      <c r="J1382" t="s">
        <v>3257</v>
      </c>
      <c r="K1382" t="s">
        <v>3258</v>
      </c>
      <c r="M1382" t="s">
        <v>3251</v>
      </c>
      <c r="N1382" t="s">
        <v>3259</v>
      </c>
      <c r="O1382" t="s">
        <v>2830</v>
      </c>
      <c r="P1382" t="s">
        <v>60</v>
      </c>
      <c r="Q1382" t="s">
        <v>61</v>
      </c>
      <c r="R1382" t="s">
        <v>2823</v>
      </c>
      <c r="S1382" t="s">
        <v>3252</v>
      </c>
      <c r="T1382" t="str">
        <f t="shared" si="21"/>
        <v>AE_04_20_5701p57.21</v>
      </c>
      <c r="U1382" s="77">
        <f>VLOOKUP(T1382,'3. Preventief onderhoud'!$K$7:$U$3003,2,FALSE)</f>
        <v>0</v>
      </c>
    </row>
    <row r="1383" spans="1:21" x14ac:dyDescent="0.25">
      <c r="A1383" t="s">
        <v>95</v>
      </c>
      <c r="B1383" t="s">
        <v>3247</v>
      </c>
      <c r="C1383" s="120">
        <v>45931</v>
      </c>
      <c r="D1383" t="s">
        <v>61</v>
      </c>
      <c r="E1383" t="s">
        <v>96</v>
      </c>
      <c r="F1383">
        <v>4</v>
      </c>
      <c r="G1383" t="s">
        <v>102</v>
      </c>
      <c r="H1383">
        <v>1</v>
      </c>
      <c r="I1383" t="s">
        <v>103</v>
      </c>
      <c r="J1383" t="s">
        <v>3260</v>
      </c>
      <c r="K1383" t="s">
        <v>3261</v>
      </c>
      <c r="M1383" t="s">
        <v>3251</v>
      </c>
      <c r="N1383" t="s">
        <v>3259</v>
      </c>
      <c r="O1383" t="s">
        <v>2830</v>
      </c>
      <c r="P1383" t="s">
        <v>60</v>
      </c>
      <c r="Q1383" t="s">
        <v>61</v>
      </c>
      <c r="R1383" t="s">
        <v>2823</v>
      </c>
      <c r="S1383" t="s">
        <v>3252</v>
      </c>
      <c r="T1383" t="str">
        <f t="shared" si="21"/>
        <v>AE_04_20_5702p57.21</v>
      </c>
      <c r="U1383" s="77">
        <f>VLOOKUP(T1383,'3. Preventief onderhoud'!$K$7:$U$3003,2,FALSE)</f>
        <v>0</v>
      </c>
    </row>
    <row r="1384" spans="1:21" x14ac:dyDescent="0.25">
      <c r="A1384" t="s">
        <v>95</v>
      </c>
      <c r="B1384" t="s">
        <v>3256</v>
      </c>
      <c r="C1384" s="120">
        <v>45931</v>
      </c>
      <c r="D1384" t="s">
        <v>61</v>
      </c>
      <c r="E1384" t="s">
        <v>96</v>
      </c>
      <c r="F1384">
        <v>4</v>
      </c>
      <c r="G1384" t="s">
        <v>104</v>
      </c>
      <c r="H1384">
        <v>1</v>
      </c>
      <c r="I1384" t="s">
        <v>105</v>
      </c>
      <c r="J1384" t="s">
        <v>3262</v>
      </c>
      <c r="K1384" t="s">
        <v>3261</v>
      </c>
      <c r="M1384" t="s">
        <v>3251</v>
      </c>
      <c r="N1384" t="s">
        <v>3259</v>
      </c>
      <c r="O1384" t="s">
        <v>2830</v>
      </c>
      <c r="P1384" t="s">
        <v>60</v>
      </c>
      <c r="Q1384" t="s">
        <v>61</v>
      </c>
      <c r="R1384" t="s">
        <v>2823</v>
      </c>
      <c r="S1384" t="s">
        <v>3252</v>
      </c>
      <c r="T1384" t="str">
        <f t="shared" si="21"/>
        <v>AE_04_20_5703p57.21</v>
      </c>
      <c r="U1384" s="77">
        <f>VLOOKUP(T1384,'3. Preventief onderhoud'!$K$7:$U$3003,2,FALSE)</f>
        <v>0</v>
      </c>
    </row>
    <row r="1385" spans="1:21" x14ac:dyDescent="0.25">
      <c r="A1385" t="s">
        <v>112</v>
      </c>
      <c r="C1385" s="120">
        <v>45931</v>
      </c>
      <c r="D1385" t="s">
        <v>46</v>
      </c>
      <c r="E1385" t="s">
        <v>107</v>
      </c>
      <c r="F1385">
        <v>2</v>
      </c>
      <c r="G1385" t="s">
        <v>1151</v>
      </c>
      <c r="H1385">
        <v>1</v>
      </c>
      <c r="I1385" t="s">
        <v>1133</v>
      </c>
      <c r="L1385" t="s">
        <v>3023</v>
      </c>
      <c r="N1385" t="s">
        <v>4488</v>
      </c>
      <c r="O1385" t="s">
        <v>2822</v>
      </c>
      <c r="P1385" t="s">
        <v>45</v>
      </c>
      <c r="Q1385" t="s">
        <v>46</v>
      </c>
      <c r="R1385" t="s">
        <v>2823</v>
      </c>
      <c r="T1385" t="str">
        <f t="shared" si="21"/>
        <v>BA_02_00_5701p57.12</v>
      </c>
      <c r="U1385" s="77">
        <f>VLOOKUP(T1385,'3. Preventief onderhoud'!$K$7:$U$3003,2,FALSE)</f>
        <v>0</v>
      </c>
    </row>
    <row r="1386" spans="1:21" x14ac:dyDescent="0.25">
      <c r="A1386" t="s">
        <v>112</v>
      </c>
      <c r="C1386" s="120">
        <v>45931</v>
      </c>
      <c r="D1386" t="s">
        <v>46</v>
      </c>
      <c r="E1386" t="s">
        <v>107</v>
      </c>
      <c r="F1386">
        <v>2</v>
      </c>
      <c r="G1386" t="s">
        <v>1153</v>
      </c>
      <c r="H1386">
        <v>1</v>
      </c>
      <c r="I1386" t="s">
        <v>1133</v>
      </c>
      <c r="J1386" t="s">
        <v>4489</v>
      </c>
      <c r="L1386" t="s">
        <v>3023</v>
      </c>
      <c r="N1386" t="s">
        <v>4490</v>
      </c>
      <c r="O1386" t="s">
        <v>2822</v>
      </c>
      <c r="P1386" t="s">
        <v>45</v>
      </c>
      <c r="Q1386" t="s">
        <v>46</v>
      </c>
      <c r="R1386" t="s">
        <v>2823</v>
      </c>
      <c r="T1386" t="str">
        <f t="shared" si="21"/>
        <v>BA_02_17_5701p57.12</v>
      </c>
      <c r="U1386" s="77">
        <f>VLOOKUP(T1386,'3. Preventief onderhoud'!$K$7:$U$3003,2,FALSE)</f>
        <v>0</v>
      </c>
    </row>
    <row r="1387" spans="1:21" x14ac:dyDescent="0.25">
      <c r="A1387" t="s">
        <v>112</v>
      </c>
      <c r="C1387" s="120">
        <v>45931</v>
      </c>
      <c r="D1387" t="s">
        <v>46</v>
      </c>
      <c r="E1387" t="s">
        <v>107</v>
      </c>
      <c r="F1387">
        <v>2</v>
      </c>
      <c r="G1387" t="s">
        <v>1154</v>
      </c>
      <c r="H1387">
        <v>1</v>
      </c>
      <c r="I1387" t="s">
        <v>1133</v>
      </c>
      <c r="L1387" t="s">
        <v>3023</v>
      </c>
      <c r="N1387" t="s">
        <v>4491</v>
      </c>
      <c r="O1387" t="s">
        <v>2822</v>
      </c>
      <c r="P1387" t="s">
        <v>45</v>
      </c>
      <c r="Q1387" t="s">
        <v>46</v>
      </c>
      <c r="R1387" t="s">
        <v>2823</v>
      </c>
      <c r="T1387" t="str">
        <f t="shared" si="21"/>
        <v>BA_02_70_5701p57.12</v>
      </c>
      <c r="U1387" s="77">
        <f>VLOOKUP(T1387,'3. Preventief onderhoud'!$K$7:$U$3003,2,FALSE)</f>
        <v>0</v>
      </c>
    </row>
    <row r="1388" spans="1:21" x14ac:dyDescent="0.25">
      <c r="A1388" t="s">
        <v>112</v>
      </c>
      <c r="C1388" s="120">
        <v>45931</v>
      </c>
      <c r="D1388" t="s">
        <v>46</v>
      </c>
      <c r="E1388" t="s">
        <v>107</v>
      </c>
      <c r="F1388">
        <v>2</v>
      </c>
      <c r="G1388" t="s">
        <v>1155</v>
      </c>
      <c r="H1388">
        <v>1</v>
      </c>
      <c r="I1388" t="s">
        <v>1133</v>
      </c>
      <c r="L1388" t="s">
        <v>3023</v>
      </c>
      <c r="N1388" t="s">
        <v>4492</v>
      </c>
      <c r="O1388" t="s">
        <v>2822</v>
      </c>
      <c r="P1388" t="s">
        <v>45</v>
      </c>
      <c r="Q1388" t="s">
        <v>46</v>
      </c>
      <c r="R1388" t="s">
        <v>2823</v>
      </c>
      <c r="T1388" t="str">
        <f t="shared" si="21"/>
        <v>BA_02_72_5701p57.12</v>
      </c>
      <c r="U1388" s="77">
        <f>VLOOKUP(T1388,'3. Preventief onderhoud'!$K$7:$U$3003,2,FALSE)</f>
        <v>0</v>
      </c>
    </row>
    <row r="1389" spans="1:21" x14ac:dyDescent="0.25">
      <c r="A1389" t="s">
        <v>112</v>
      </c>
      <c r="C1389" s="120">
        <v>45931</v>
      </c>
      <c r="D1389" t="s">
        <v>46</v>
      </c>
      <c r="E1389" t="s">
        <v>107</v>
      </c>
      <c r="F1389">
        <v>2</v>
      </c>
      <c r="G1389" t="s">
        <v>1156</v>
      </c>
      <c r="H1389">
        <v>1</v>
      </c>
      <c r="I1389" t="s">
        <v>1133</v>
      </c>
      <c r="L1389" t="s">
        <v>3023</v>
      </c>
      <c r="N1389" t="s">
        <v>4493</v>
      </c>
      <c r="O1389" t="s">
        <v>2822</v>
      </c>
      <c r="P1389" t="s">
        <v>45</v>
      </c>
      <c r="Q1389" t="s">
        <v>46</v>
      </c>
      <c r="R1389" t="s">
        <v>2823</v>
      </c>
      <c r="T1389" t="str">
        <f t="shared" si="21"/>
        <v>BA_02_74_5701p57.12</v>
      </c>
      <c r="U1389" s="77">
        <f>VLOOKUP(T1389,'3. Preventief onderhoud'!$K$7:$U$3003,2,FALSE)</f>
        <v>0</v>
      </c>
    </row>
    <row r="1390" spans="1:21" x14ac:dyDescent="0.25">
      <c r="A1390" t="s">
        <v>112</v>
      </c>
      <c r="C1390" s="120">
        <v>45931</v>
      </c>
      <c r="D1390" t="s">
        <v>46</v>
      </c>
      <c r="E1390" t="s">
        <v>107</v>
      </c>
      <c r="F1390">
        <v>2</v>
      </c>
      <c r="G1390" t="s">
        <v>1157</v>
      </c>
      <c r="H1390">
        <v>1</v>
      </c>
      <c r="I1390" t="s">
        <v>1133</v>
      </c>
      <c r="L1390" t="s">
        <v>3023</v>
      </c>
      <c r="N1390" t="s">
        <v>4494</v>
      </c>
      <c r="O1390" t="s">
        <v>2822</v>
      </c>
      <c r="P1390" t="s">
        <v>45</v>
      </c>
      <c r="Q1390" t="s">
        <v>46</v>
      </c>
      <c r="R1390" t="s">
        <v>2823</v>
      </c>
      <c r="T1390" t="str">
        <f t="shared" si="21"/>
        <v>BA_02_76_5701p57.12</v>
      </c>
      <c r="U1390" s="77">
        <f>VLOOKUP(T1390,'3. Preventief onderhoud'!$K$7:$U$3003,2,FALSE)</f>
        <v>0</v>
      </c>
    </row>
    <row r="1391" spans="1:21" x14ac:dyDescent="0.25">
      <c r="A1391" t="s">
        <v>112</v>
      </c>
      <c r="C1391" s="120">
        <v>45931</v>
      </c>
      <c r="D1391" t="s">
        <v>46</v>
      </c>
      <c r="E1391" t="s">
        <v>107</v>
      </c>
      <c r="F1391">
        <v>2</v>
      </c>
      <c r="G1391" t="s">
        <v>1158</v>
      </c>
      <c r="H1391">
        <v>1</v>
      </c>
      <c r="I1391" t="s">
        <v>1133</v>
      </c>
      <c r="L1391" t="s">
        <v>3023</v>
      </c>
      <c r="N1391" t="s">
        <v>4495</v>
      </c>
      <c r="O1391" t="s">
        <v>2822</v>
      </c>
      <c r="P1391" t="s">
        <v>45</v>
      </c>
      <c r="Q1391" t="s">
        <v>46</v>
      </c>
      <c r="R1391" t="s">
        <v>2823</v>
      </c>
      <c r="T1391" t="str">
        <f t="shared" si="21"/>
        <v>BA_02_88_5701p57.12</v>
      </c>
      <c r="U1391" s="77">
        <f>VLOOKUP(T1391,'3. Preventief onderhoud'!$K$7:$U$3003,2,FALSE)</f>
        <v>0</v>
      </c>
    </row>
    <row r="1392" spans="1:21" x14ac:dyDescent="0.25">
      <c r="A1392" t="s">
        <v>112</v>
      </c>
      <c r="C1392" s="120">
        <v>45931</v>
      </c>
      <c r="D1392" t="s">
        <v>46</v>
      </c>
      <c r="E1392" t="s">
        <v>107</v>
      </c>
      <c r="F1392">
        <v>2</v>
      </c>
      <c r="G1392" t="s">
        <v>1159</v>
      </c>
      <c r="H1392">
        <v>1</v>
      </c>
      <c r="I1392" t="s">
        <v>1133</v>
      </c>
      <c r="L1392" t="s">
        <v>3023</v>
      </c>
      <c r="N1392" t="s">
        <v>4496</v>
      </c>
      <c r="O1392" t="s">
        <v>2822</v>
      </c>
      <c r="P1392" t="s">
        <v>45</v>
      </c>
      <c r="Q1392" t="s">
        <v>46</v>
      </c>
      <c r="R1392" t="s">
        <v>2823</v>
      </c>
      <c r="T1392" t="str">
        <f t="shared" si="21"/>
        <v>BA_02_90_5701p57.12</v>
      </c>
      <c r="U1392" s="77">
        <f>VLOOKUP(T1392,'3. Preventief onderhoud'!$K$7:$U$3003,2,FALSE)</f>
        <v>0</v>
      </c>
    </row>
    <row r="1393" spans="1:21" x14ac:dyDescent="0.25">
      <c r="A1393" t="s">
        <v>112</v>
      </c>
      <c r="B1393" t="s">
        <v>4497</v>
      </c>
      <c r="C1393" s="120">
        <v>45931</v>
      </c>
      <c r="D1393" t="s">
        <v>1145</v>
      </c>
      <c r="E1393" t="s">
        <v>202</v>
      </c>
      <c r="F1393">
        <v>3</v>
      </c>
      <c r="G1393" t="s">
        <v>1227</v>
      </c>
      <c r="H1393">
        <v>4</v>
      </c>
      <c r="I1393" t="s">
        <v>1144</v>
      </c>
      <c r="N1393" t="s">
        <v>4498</v>
      </c>
      <c r="O1393" t="s">
        <v>2830</v>
      </c>
      <c r="P1393" t="s">
        <v>53</v>
      </c>
      <c r="Q1393" t="s">
        <v>1145</v>
      </c>
      <c r="R1393" t="s">
        <v>2823</v>
      </c>
      <c r="S1393" t="s">
        <v>4499</v>
      </c>
      <c r="T1393" t="str">
        <f t="shared" si="21"/>
        <v>BE_03_36_5701p57.15</v>
      </c>
      <c r="U1393" s="77">
        <f>VLOOKUP(T1393,'3. Preventief onderhoud'!$K$7:$U$3003,2,FALSE)</f>
        <v>0</v>
      </c>
    </row>
    <row r="1394" spans="1:21" x14ac:dyDescent="0.25">
      <c r="A1394" t="s">
        <v>95</v>
      </c>
      <c r="B1394" t="s">
        <v>3263</v>
      </c>
      <c r="C1394" s="120">
        <v>45931</v>
      </c>
      <c r="D1394" t="s">
        <v>61</v>
      </c>
      <c r="E1394" t="s">
        <v>288</v>
      </c>
      <c r="F1394">
        <v>1</v>
      </c>
      <c r="G1394" t="s">
        <v>289</v>
      </c>
      <c r="H1394">
        <v>1</v>
      </c>
      <c r="I1394" t="s">
        <v>290</v>
      </c>
      <c r="J1394" t="s">
        <v>3264</v>
      </c>
      <c r="K1394" t="s">
        <v>3265</v>
      </c>
      <c r="L1394" t="s">
        <v>2836</v>
      </c>
      <c r="N1394" t="s">
        <v>2854</v>
      </c>
      <c r="O1394" t="s">
        <v>2830</v>
      </c>
      <c r="P1394" t="s">
        <v>60</v>
      </c>
      <c r="Q1394" t="s">
        <v>61</v>
      </c>
      <c r="R1394" t="s">
        <v>2823</v>
      </c>
      <c r="S1394" t="s">
        <v>3266</v>
      </c>
      <c r="T1394" t="str">
        <f t="shared" si="21"/>
        <v>CE_01101_5701p57.21</v>
      </c>
      <c r="U1394" s="77">
        <f>VLOOKUP(T1394,'3. Preventief onderhoud'!$K$7:$U$3003,2,FALSE)</f>
        <v>0</v>
      </c>
    </row>
    <row r="1395" spans="1:21" x14ac:dyDescent="0.25">
      <c r="A1395" t="s">
        <v>95</v>
      </c>
      <c r="B1395" t="s">
        <v>3267</v>
      </c>
      <c r="C1395" s="120">
        <v>45931</v>
      </c>
      <c r="D1395" t="s">
        <v>61</v>
      </c>
      <c r="E1395" t="s">
        <v>288</v>
      </c>
      <c r="F1395">
        <v>1</v>
      </c>
      <c r="G1395" t="s">
        <v>292</v>
      </c>
      <c r="H1395">
        <v>1</v>
      </c>
      <c r="I1395" t="s">
        <v>293</v>
      </c>
      <c r="J1395" t="s">
        <v>3268</v>
      </c>
      <c r="K1395" t="s">
        <v>3269</v>
      </c>
      <c r="L1395" t="s">
        <v>2836</v>
      </c>
      <c r="N1395" t="s">
        <v>2854</v>
      </c>
      <c r="O1395" t="s">
        <v>2830</v>
      </c>
      <c r="P1395" t="s">
        <v>60</v>
      </c>
      <c r="Q1395" t="s">
        <v>61</v>
      </c>
      <c r="R1395" t="s">
        <v>2823</v>
      </c>
      <c r="S1395" t="s">
        <v>3266</v>
      </c>
      <c r="T1395" t="str">
        <f t="shared" si="21"/>
        <v>CE_01101_5702p57.21</v>
      </c>
      <c r="U1395" s="77">
        <f>VLOOKUP(T1395,'3. Preventief onderhoud'!$K$7:$U$3003,2,FALSE)</f>
        <v>0</v>
      </c>
    </row>
    <row r="1396" spans="1:21" x14ac:dyDescent="0.25">
      <c r="A1396" t="s">
        <v>95</v>
      </c>
      <c r="B1396" t="s">
        <v>3270</v>
      </c>
      <c r="C1396" s="120">
        <v>45931</v>
      </c>
      <c r="D1396" t="s">
        <v>61</v>
      </c>
      <c r="E1396" t="s">
        <v>288</v>
      </c>
      <c r="F1396">
        <v>1</v>
      </c>
      <c r="G1396" t="s">
        <v>295</v>
      </c>
      <c r="H1396">
        <v>1</v>
      </c>
      <c r="I1396" t="s">
        <v>296</v>
      </c>
      <c r="J1396" t="s">
        <v>3271</v>
      </c>
      <c r="K1396" t="s">
        <v>3272</v>
      </c>
      <c r="L1396" t="s">
        <v>2836</v>
      </c>
      <c r="M1396" t="s">
        <v>3273</v>
      </c>
      <c r="N1396" t="s">
        <v>2854</v>
      </c>
      <c r="O1396" t="s">
        <v>2830</v>
      </c>
      <c r="P1396" t="s">
        <v>60</v>
      </c>
      <c r="Q1396" t="s">
        <v>61</v>
      </c>
      <c r="R1396" t="s">
        <v>2823</v>
      </c>
      <c r="S1396" t="s">
        <v>3266</v>
      </c>
      <c r="T1396" t="str">
        <f t="shared" si="21"/>
        <v>CE_01101_5703p57.21</v>
      </c>
      <c r="U1396" s="77">
        <f>VLOOKUP(T1396,'3. Preventief onderhoud'!$K$7:$U$3003,2,FALSE)</f>
        <v>0</v>
      </c>
    </row>
    <row r="1397" spans="1:21" x14ac:dyDescent="0.25">
      <c r="A1397" t="s">
        <v>95</v>
      </c>
      <c r="B1397" t="s">
        <v>3274</v>
      </c>
      <c r="C1397" s="120">
        <v>45931</v>
      </c>
      <c r="D1397" t="s">
        <v>61</v>
      </c>
      <c r="E1397" t="s">
        <v>288</v>
      </c>
      <c r="F1397">
        <v>1</v>
      </c>
      <c r="G1397" t="s">
        <v>298</v>
      </c>
      <c r="H1397">
        <v>1</v>
      </c>
      <c r="I1397" t="s">
        <v>299</v>
      </c>
      <c r="J1397" t="s">
        <v>3275</v>
      </c>
      <c r="K1397" t="s">
        <v>3276</v>
      </c>
      <c r="L1397" t="s">
        <v>2836</v>
      </c>
      <c r="N1397" t="s">
        <v>2854</v>
      </c>
      <c r="O1397" t="s">
        <v>2830</v>
      </c>
      <c r="P1397" t="s">
        <v>60</v>
      </c>
      <c r="Q1397" t="s">
        <v>61</v>
      </c>
      <c r="R1397" t="s">
        <v>2823</v>
      </c>
      <c r="S1397" t="s">
        <v>3266</v>
      </c>
      <c r="T1397" t="str">
        <f t="shared" si="21"/>
        <v>CE_01101_5704p57.21</v>
      </c>
      <c r="U1397" s="77">
        <f>VLOOKUP(T1397,'3. Preventief onderhoud'!$K$7:$U$3003,2,FALSE)</f>
        <v>0</v>
      </c>
    </row>
    <row r="1398" spans="1:21" x14ac:dyDescent="0.25">
      <c r="A1398" t="s">
        <v>106</v>
      </c>
      <c r="B1398" t="s">
        <v>3277</v>
      </c>
      <c r="C1398" s="120">
        <v>45931</v>
      </c>
      <c r="D1398" t="s">
        <v>61</v>
      </c>
      <c r="E1398" t="s">
        <v>288</v>
      </c>
      <c r="F1398">
        <v>1</v>
      </c>
      <c r="G1398" t="s">
        <v>301</v>
      </c>
      <c r="H1398">
        <v>1</v>
      </c>
      <c r="I1398" t="s">
        <v>302</v>
      </c>
      <c r="J1398" t="s">
        <v>3278</v>
      </c>
      <c r="K1398" t="s">
        <v>3279</v>
      </c>
      <c r="L1398" t="s">
        <v>2836</v>
      </c>
      <c r="N1398" t="s">
        <v>2854</v>
      </c>
      <c r="O1398" t="s">
        <v>2830</v>
      </c>
      <c r="P1398" t="s">
        <v>60</v>
      </c>
      <c r="Q1398" t="s">
        <v>61</v>
      </c>
      <c r="R1398" t="s">
        <v>2823</v>
      </c>
      <c r="S1398" t="s">
        <v>3266</v>
      </c>
      <c r="T1398" t="str">
        <f t="shared" si="21"/>
        <v>CE_01101_5705p57.21</v>
      </c>
      <c r="U1398" s="77">
        <f>VLOOKUP(T1398,'3. Preventief onderhoud'!$K$7:$U$3003,2,FALSE)</f>
        <v>0</v>
      </c>
    </row>
    <row r="1399" spans="1:21" x14ac:dyDescent="0.25">
      <c r="A1399" t="s">
        <v>95</v>
      </c>
      <c r="B1399" t="s">
        <v>3280</v>
      </c>
      <c r="C1399" s="120">
        <v>45931</v>
      </c>
      <c r="D1399" t="s">
        <v>61</v>
      </c>
      <c r="E1399" t="s">
        <v>288</v>
      </c>
      <c r="F1399">
        <v>1</v>
      </c>
      <c r="G1399" t="s">
        <v>303</v>
      </c>
      <c r="H1399">
        <v>1</v>
      </c>
      <c r="I1399" t="s">
        <v>304</v>
      </c>
      <c r="J1399" t="s">
        <v>3281</v>
      </c>
      <c r="K1399" t="s">
        <v>3282</v>
      </c>
      <c r="L1399" t="s">
        <v>2836</v>
      </c>
      <c r="N1399" t="s">
        <v>3283</v>
      </c>
      <c r="O1399" t="s">
        <v>2830</v>
      </c>
      <c r="P1399" t="s">
        <v>60</v>
      </c>
      <c r="Q1399" t="s">
        <v>61</v>
      </c>
      <c r="R1399" t="s">
        <v>2823</v>
      </c>
      <c r="S1399" t="s">
        <v>3266</v>
      </c>
      <c r="T1399" t="str">
        <f t="shared" si="21"/>
        <v>CE_01157_5701p57.21</v>
      </c>
      <c r="U1399" s="77">
        <f>VLOOKUP(T1399,'3. Preventief onderhoud'!$K$7:$U$3003,2,FALSE)</f>
        <v>0</v>
      </c>
    </row>
    <row r="1400" spans="1:21" x14ac:dyDescent="0.25">
      <c r="A1400" t="s">
        <v>95</v>
      </c>
      <c r="B1400" t="s">
        <v>3284</v>
      </c>
      <c r="C1400" s="120">
        <v>45931</v>
      </c>
      <c r="D1400" t="s">
        <v>61</v>
      </c>
      <c r="E1400" t="s">
        <v>288</v>
      </c>
      <c r="F1400">
        <v>1</v>
      </c>
      <c r="G1400" t="s">
        <v>306</v>
      </c>
      <c r="H1400">
        <v>1</v>
      </c>
      <c r="I1400" t="s">
        <v>307</v>
      </c>
      <c r="J1400" t="s">
        <v>3285</v>
      </c>
      <c r="K1400" t="s">
        <v>3286</v>
      </c>
      <c r="L1400" t="s">
        <v>2836</v>
      </c>
      <c r="N1400" t="s">
        <v>3283</v>
      </c>
      <c r="O1400" t="s">
        <v>2830</v>
      </c>
      <c r="P1400" t="s">
        <v>60</v>
      </c>
      <c r="Q1400" t="s">
        <v>61</v>
      </c>
      <c r="R1400" t="s">
        <v>2823</v>
      </c>
      <c r="S1400" t="s">
        <v>3266</v>
      </c>
      <c r="T1400" t="str">
        <f t="shared" si="21"/>
        <v>CE_01157_5702p57.21</v>
      </c>
      <c r="U1400" s="77">
        <f>VLOOKUP(T1400,'3. Preventief onderhoud'!$K$7:$U$3003,2,FALSE)</f>
        <v>0</v>
      </c>
    </row>
    <row r="1401" spans="1:21" x14ac:dyDescent="0.25">
      <c r="A1401" t="s">
        <v>95</v>
      </c>
      <c r="B1401" t="s">
        <v>3287</v>
      </c>
      <c r="C1401" s="120">
        <v>45931</v>
      </c>
      <c r="D1401" t="s">
        <v>61</v>
      </c>
      <c r="E1401" t="s">
        <v>288</v>
      </c>
      <c r="F1401">
        <v>1</v>
      </c>
      <c r="G1401" t="s">
        <v>309</v>
      </c>
      <c r="H1401">
        <v>1</v>
      </c>
      <c r="I1401" t="s">
        <v>310</v>
      </c>
      <c r="J1401" t="s">
        <v>3288</v>
      </c>
      <c r="K1401" t="s">
        <v>3289</v>
      </c>
      <c r="L1401" t="s">
        <v>2836</v>
      </c>
      <c r="N1401" t="s">
        <v>3283</v>
      </c>
      <c r="O1401" t="s">
        <v>2830</v>
      </c>
      <c r="P1401" t="s">
        <v>60</v>
      </c>
      <c r="Q1401" t="s">
        <v>61</v>
      </c>
      <c r="R1401" t="s">
        <v>2823</v>
      </c>
      <c r="S1401" t="s">
        <v>3266</v>
      </c>
      <c r="T1401" t="str">
        <f t="shared" si="21"/>
        <v>CE_01157_5703p57.21</v>
      </c>
      <c r="U1401" s="77">
        <f>VLOOKUP(T1401,'3. Preventief onderhoud'!$K$7:$U$3003,2,FALSE)</f>
        <v>0</v>
      </c>
    </row>
    <row r="1402" spans="1:21" x14ac:dyDescent="0.25">
      <c r="A1402" t="s">
        <v>95</v>
      </c>
      <c r="B1402" t="s">
        <v>3290</v>
      </c>
      <c r="C1402" s="120">
        <v>45931</v>
      </c>
      <c r="D1402" t="s">
        <v>61</v>
      </c>
      <c r="E1402" t="s">
        <v>288</v>
      </c>
      <c r="F1402">
        <v>1</v>
      </c>
      <c r="G1402" t="s">
        <v>312</v>
      </c>
      <c r="H1402">
        <v>1</v>
      </c>
      <c r="I1402" t="s">
        <v>313</v>
      </c>
      <c r="J1402" t="s">
        <v>3291</v>
      </c>
      <c r="K1402" t="s">
        <v>3292</v>
      </c>
      <c r="L1402" t="s">
        <v>2836</v>
      </c>
      <c r="N1402" t="s">
        <v>3283</v>
      </c>
      <c r="O1402" t="s">
        <v>2830</v>
      </c>
      <c r="P1402" t="s">
        <v>60</v>
      </c>
      <c r="Q1402" t="s">
        <v>61</v>
      </c>
      <c r="R1402" t="s">
        <v>2823</v>
      </c>
      <c r="S1402" t="s">
        <v>3266</v>
      </c>
      <c r="T1402" t="str">
        <f t="shared" si="21"/>
        <v>CE_01157_5704p57.21</v>
      </c>
      <c r="U1402" s="77">
        <f>VLOOKUP(T1402,'3. Preventief onderhoud'!$K$7:$U$3003,2,FALSE)</f>
        <v>0</v>
      </c>
    </row>
    <row r="1403" spans="1:21" x14ac:dyDescent="0.25">
      <c r="A1403" t="s">
        <v>95</v>
      </c>
      <c r="B1403" t="s">
        <v>3293</v>
      </c>
      <c r="C1403" s="120">
        <v>45931</v>
      </c>
      <c r="D1403" t="s">
        <v>61</v>
      </c>
      <c r="E1403" t="s">
        <v>288</v>
      </c>
      <c r="F1403">
        <v>1</v>
      </c>
      <c r="G1403" t="s">
        <v>314</v>
      </c>
      <c r="H1403">
        <v>1</v>
      </c>
      <c r="I1403" t="s">
        <v>315</v>
      </c>
      <c r="J1403" t="s">
        <v>3294</v>
      </c>
      <c r="K1403" t="s">
        <v>3295</v>
      </c>
      <c r="L1403" t="s">
        <v>2836</v>
      </c>
      <c r="M1403" t="s">
        <v>3296</v>
      </c>
      <c r="N1403" t="s">
        <v>3283</v>
      </c>
      <c r="O1403" t="s">
        <v>2830</v>
      </c>
      <c r="P1403" t="s">
        <v>60</v>
      </c>
      <c r="Q1403" t="s">
        <v>61</v>
      </c>
      <c r="R1403" t="s">
        <v>2823</v>
      </c>
      <c r="S1403" t="s">
        <v>3266</v>
      </c>
      <c r="T1403" t="str">
        <f t="shared" si="21"/>
        <v>CE_01157_5705p57.21</v>
      </c>
      <c r="U1403" s="77">
        <f>VLOOKUP(T1403,'3. Preventief onderhoud'!$K$7:$U$3003,2,FALSE)</f>
        <v>0</v>
      </c>
    </row>
    <row r="1404" spans="1:21" x14ac:dyDescent="0.25">
      <c r="A1404" t="s">
        <v>95</v>
      </c>
      <c r="B1404" t="s">
        <v>3297</v>
      </c>
      <c r="C1404" s="120">
        <v>45931</v>
      </c>
      <c r="D1404" t="s">
        <v>61</v>
      </c>
      <c r="E1404" t="s">
        <v>288</v>
      </c>
      <c r="F1404">
        <v>1</v>
      </c>
      <c r="G1404" t="s">
        <v>316</v>
      </c>
      <c r="H1404">
        <v>1</v>
      </c>
      <c r="I1404" t="s">
        <v>317</v>
      </c>
      <c r="J1404" t="s">
        <v>3298</v>
      </c>
      <c r="K1404" t="s">
        <v>3299</v>
      </c>
      <c r="L1404" t="s">
        <v>2836</v>
      </c>
      <c r="N1404" t="s">
        <v>3283</v>
      </c>
      <c r="O1404" t="s">
        <v>2830</v>
      </c>
      <c r="P1404" t="s">
        <v>60</v>
      </c>
      <c r="Q1404" t="s">
        <v>61</v>
      </c>
      <c r="R1404" t="s">
        <v>2823</v>
      </c>
      <c r="S1404" t="s">
        <v>3266</v>
      </c>
      <c r="T1404" t="str">
        <f t="shared" si="21"/>
        <v>CE_01157_5706p57.21</v>
      </c>
      <c r="U1404" s="77">
        <f>VLOOKUP(T1404,'3. Preventief onderhoud'!$K$7:$U$3003,2,FALSE)</f>
        <v>0</v>
      </c>
    </row>
    <row r="1405" spans="1:21" x14ac:dyDescent="0.25">
      <c r="A1405" t="s">
        <v>95</v>
      </c>
      <c r="B1405" t="s">
        <v>3300</v>
      </c>
      <c r="C1405" s="120">
        <v>45931</v>
      </c>
      <c r="D1405" t="s">
        <v>61</v>
      </c>
      <c r="E1405" t="s">
        <v>288</v>
      </c>
      <c r="F1405">
        <v>1</v>
      </c>
      <c r="G1405" t="s">
        <v>319</v>
      </c>
      <c r="H1405">
        <v>1</v>
      </c>
      <c r="I1405" t="s">
        <v>320</v>
      </c>
      <c r="J1405" t="s">
        <v>3301</v>
      </c>
      <c r="K1405" t="s">
        <v>3302</v>
      </c>
      <c r="L1405" t="s">
        <v>2836</v>
      </c>
      <c r="N1405" t="s">
        <v>3283</v>
      </c>
      <c r="O1405" t="s">
        <v>2830</v>
      </c>
      <c r="P1405" t="s">
        <v>60</v>
      </c>
      <c r="Q1405" t="s">
        <v>61</v>
      </c>
      <c r="R1405" t="s">
        <v>2823</v>
      </c>
      <c r="S1405" t="s">
        <v>3266</v>
      </c>
      <c r="T1405" t="str">
        <f t="shared" si="21"/>
        <v>CE_01157_5707p57.21</v>
      </c>
      <c r="U1405" s="77">
        <f>VLOOKUP(T1405,'3. Preventief onderhoud'!$K$7:$U$3003,2,FALSE)</f>
        <v>0</v>
      </c>
    </row>
    <row r="1406" spans="1:21" x14ac:dyDescent="0.25">
      <c r="A1406" t="s">
        <v>95</v>
      </c>
      <c r="B1406" t="s">
        <v>3303</v>
      </c>
      <c r="C1406" s="120">
        <v>45931</v>
      </c>
      <c r="D1406" t="s">
        <v>61</v>
      </c>
      <c r="E1406" t="s">
        <v>288</v>
      </c>
      <c r="F1406">
        <v>1</v>
      </c>
      <c r="G1406" t="s">
        <v>321</v>
      </c>
      <c r="H1406">
        <v>1</v>
      </c>
      <c r="I1406" t="s">
        <v>322</v>
      </c>
      <c r="J1406" t="s">
        <v>3304</v>
      </c>
      <c r="K1406" t="s">
        <v>3305</v>
      </c>
      <c r="L1406" t="s">
        <v>2836</v>
      </c>
      <c r="N1406" t="s">
        <v>3283</v>
      </c>
      <c r="O1406" t="s">
        <v>2830</v>
      </c>
      <c r="P1406" t="s">
        <v>60</v>
      </c>
      <c r="Q1406" t="s">
        <v>61</v>
      </c>
      <c r="R1406" t="s">
        <v>2823</v>
      </c>
      <c r="S1406" t="s">
        <v>3266</v>
      </c>
      <c r="T1406" t="str">
        <f t="shared" si="21"/>
        <v>CE_01157_5708p57.21</v>
      </c>
      <c r="U1406" s="77">
        <f>VLOOKUP(T1406,'3. Preventief onderhoud'!$K$7:$U$3003,2,FALSE)</f>
        <v>0</v>
      </c>
    </row>
    <row r="1407" spans="1:21" x14ac:dyDescent="0.25">
      <c r="A1407" t="s">
        <v>95</v>
      </c>
      <c r="B1407" t="s">
        <v>3306</v>
      </c>
      <c r="C1407" s="120">
        <v>45931</v>
      </c>
      <c r="D1407" t="s">
        <v>61</v>
      </c>
      <c r="E1407" t="s">
        <v>288</v>
      </c>
      <c r="F1407">
        <v>1</v>
      </c>
      <c r="G1407" t="s">
        <v>324</v>
      </c>
      <c r="H1407">
        <v>1</v>
      </c>
      <c r="I1407" t="s">
        <v>325</v>
      </c>
      <c r="J1407" t="s">
        <v>3307</v>
      </c>
      <c r="K1407" t="s">
        <v>3308</v>
      </c>
      <c r="L1407" t="s">
        <v>2836</v>
      </c>
      <c r="N1407" t="s">
        <v>3283</v>
      </c>
      <c r="O1407" t="s">
        <v>2830</v>
      </c>
      <c r="P1407" t="s">
        <v>60</v>
      </c>
      <c r="Q1407" t="s">
        <v>61</v>
      </c>
      <c r="R1407" t="s">
        <v>2823</v>
      </c>
      <c r="S1407" t="s">
        <v>3266</v>
      </c>
      <c r="T1407" t="str">
        <f t="shared" si="21"/>
        <v>CE_01157_5709p57.21</v>
      </c>
      <c r="U1407" s="77">
        <f>VLOOKUP(T1407,'3. Preventief onderhoud'!$K$7:$U$3003,2,FALSE)</f>
        <v>0</v>
      </c>
    </row>
    <row r="1408" spans="1:21" x14ac:dyDescent="0.25">
      <c r="A1408" t="s">
        <v>95</v>
      </c>
      <c r="B1408" t="s">
        <v>4500</v>
      </c>
      <c r="C1408" s="120">
        <v>45931</v>
      </c>
      <c r="D1408" t="s">
        <v>63</v>
      </c>
      <c r="E1408" t="s">
        <v>288</v>
      </c>
      <c r="F1408">
        <v>1</v>
      </c>
      <c r="G1408" t="s">
        <v>1369</v>
      </c>
      <c r="H1408">
        <v>7</v>
      </c>
      <c r="I1408" t="s">
        <v>1370</v>
      </c>
      <c r="L1408" t="s">
        <v>2836</v>
      </c>
      <c r="O1408" t="s">
        <v>2830</v>
      </c>
      <c r="P1408" t="s">
        <v>62</v>
      </c>
      <c r="Q1408" t="s">
        <v>63</v>
      </c>
      <c r="R1408" t="s">
        <v>2823</v>
      </c>
      <c r="S1408" t="s">
        <v>2852</v>
      </c>
      <c r="T1408" t="str">
        <f t="shared" si="21"/>
        <v>CE_01XXX_5701p57.22</v>
      </c>
      <c r="U1408" s="77">
        <f>VLOOKUP(T1408,'3. Preventief onderhoud'!$K$7:$U$3003,2,FALSE)</f>
        <v>0</v>
      </c>
    </row>
    <row r="1409" spans="1:21" x14ac:dyDescent="0.25">
      <c r="A1409" t="s">
        <v>112</v>
      </c>
      <c r="C1409" s="120">
        <v>45931</v>
      </c>
      <c r="D1409" t="s">
        <v>44</v>
      </c>
      <c r="E1409" t="s">
        <v>288</v>
      </c>
      <c r="F1409">
        <v>1</v>
      </c>
      <c r="G1409" t="s">
        <v>1371</v>
      </c>
      <c r="H1409">
        <v>4</v>
      </c>
      <c r="I1409" t="s">
        <v>1372</v>
      </c>
      <c r="L1409" t="s">
        <v>2836</v>
      </c>
      <c r="O1409" t="s">
        <v>2830</v>
      </c>
      <c r="P1409" t="s">
        <v>43</v>
      </c>
      <c r="Q1409" t="s">
        <v>44</v>
      </c>
      <c r="R1409" t="s">
        <v>2823</v>
      </c>
      <c r="T1409" t="str">
        <f t="shared" si="21"/>
        <v>CE_01XXX_5702p57.11</v>
      </c>
      <c r="U1409" s="77">
        <f>VLOOKUP(T1409,'3. Preventief onderhoud'!$K$7:$U$3003,2,FALSE)</f>
        <v>0</v>
      </c>
    </row>
    <row r="1410" spans="1:21" x14ac:dyDescent="0.25">
      <c r="A1410" t="s">
        <v>95</v>
      </c>
      <c r="B1410" t="s">
        <v>3309</v>
      </c>
      <c r="C1410" s="120">
        <v>45931</v>
      </c>
      <c r="D1410" t="s">
        <v>61</v>
      </c>
      <c r="E1410" t="s">
        <v>288</v>
      </c>
      <c r="F1410">
        <v>2</v>
      </c>
      <c r="G1410" t="s">
        <v>327</v>
      </c>
      <c r="H1410">
        <v>1</v>
      </c>
      <c r="I1410" t="s">
        <v>328</v>
      </c>
      <c r="J1410" t="s">
        <v>3310</v>
      </c>
      <c r="K1410" t="s">
        <v>3311</v>
      </c>
      <c r="L1410" t="s">
        <v>2836</v>
      </c>
      <c r="M1410" t="s">
        <v>2842</v>
      </c>
      <c r="N1410" t="s">
        <v>3312</v>
      </c>
      <c r="O1410" t="s">
        <v>2830</v>
      </c>
      <c r="P1410" t="s">
        <v>60</v>
      </c>
      <c r="Q1410" t="s">
        <v>61</v>
      </c>
      <c r="R1410" t="s">
        <v>2823</v>
      </c>
      <c r="S1410" t="s">
        <v>3266</v>
      </c>
      <c r="T1410" t="str">
        <f t="shared" si="21"/>
        <v>CE_02254_5701p57.21</v>
      </c>
      <c r="U1410" s="77">
        <f>VLOOKUP(T1410,'3. Preventief onderhoud'!$K$7:$U$3003,2,FALSE)</f>
        <v>0</v>
      </c>
    </row>
    <row r="1411" spans="1:21" x14ac:dyDescent="0.25">
      <c r="B1411" t="s">
        <v>3256</v>
      </c>
      <c r="C1411" s="120">
        <v>45931</v>
      </c>
      <c r="D1411" t="s">
        <v>58</v>
      </c>
      <c r="E1411" t="s">
        <v>347</v>
      </c>
      <c r="F1411">
        <v>3</v>
      </c>
      <c r="G1411" t="s">
        <v>348</v>
      </c>
      <c r="H1411">
        <v>1</v>
      </c>
      <c r="I1411" t="s">
        <v>349</v>
      </c>
      <c r="K1411" t="s">
        <v>3315</v>
      </c>
      <c r="N1411" t="s">
        <v>3316</v>
      </c>
      <c r="O1411" t="s">
        <v>2830</v>
      </c>
      <c r="P1411" t="s">
        <v>57</v>
      </c>
      <c r="Q1411" t="s">
        <v>58</v>
      </c>
      <c r="R1411" t="s">
        <v>2823</v>
      </c>
      <c r="T1411" t="str">
        <f t="shared" si="21"/>
        <v>EC_03_33_5701p57.20</v>
      </c>
      <c r="U1411" s="77">
        <f>VLOOKUP(T1411,'3. Preventief onderhoud'!$K$7:$U$3003,2,FALSE)</f>
        <v>0</v>
      </c>
    </row>
    <row r="1412" spans="1:21" x14ac:dyDescent="0.25">
      <c r="B1412" t="s">
        <v>3317</v>
      </c>
      <c r="C1412" s="120">
        <v>45931</v>
      </c>
      <c r="D1412" t="s">
        <v>58</v>
      </c>
      <c r="E1412" t="s">
        <v>347</v>
      </c>
      <c r="F1412">
        <v>5</v>
      </c>
      <c r="G1412" t="s">
        <v>350</v>
      </c>
      <c r="H1412">
        <v>1</v>
      </c>
      <c r="I1412" t="s">
        <v>351</v>
      </c>
      <c r="K1412" t="s">
        <v>3318</v>
      </c>
      <c r="N1412" t="s">
        <v>3319</v>
      </c>
      <c r="O1412" t="s">
        <v>2830</v>
      </c>
      <c r="P1412" t="s">
        <v>57</v>
      </c>
      <c r="Q1412" t="s">
        <v>58</v>
      </c>
      <c r="R1412" t="s">
        <v>2823</v>
      </c>
      <c r="T1412" t="str">
        <f t="shared" si="21"/>
        <v>EC_05_00_5701p57.20</v>
      </c>
      <c r="U1412" s="77">
        <f>VLOOKUP(T1412,'3. Preventief onderhoud'!$K$7:$U$3003,2,FALSE)</f>
        <v>0</v>
      </c>
    </row>
    <row r="1413" spans="1:21" x14ac:dyDescent="0.25">
      <c r="B1413" t="s">
        <v>3317</v>
      </c>
      <c r="C1413" s="120">
        <v>45931</v>
      </c>
      <c r="D1413" t="s">
        <v>58</v>
      </c>
      <c r="E1413" t="s">
        <v>347</v>
      </c>
      <c r="F1413">
        <v>5</v>
      </c>
      <c r="G1413" t="s">
        <v>352</v>
      </c>
      <c r="H1413">
        <v>1</v>
      </c>
      <c r="I1413" t="s">
        <v>353</v>
      </c>
      <c r="K1413" t="s">
        <v>3320</v>
      </c>
      <c r="N1413" t="s">
        <v>3319</v>
      </c>
      <c r="O1413" t="s">
        <v>2830</v>
      </c>
      <c r="P1413" t="s">
        <v>57</v>
      </c>
      <c r="Q1413" t="s">
        <v>58</v>
      </c>
      <c r="R1413" t="s">
        <v>2823</v>
      </c>
      <c r="T1413" t="str">
        <f t="shared" si="21"/>
        <v>EC_05_00_5702p57.20</v>
      </c>
      <c r="U1413" s="77">
        <f>VLOOKUP(T1413,'3. Preventief onderhoud'!$K$7:$U$3003,2,FALSE)</f>
        <v>0</v>
      </c>
    </row>
    <row r="1414" spans="1:21" x14ac:dyDescent="0.25">
      <c r="A1414" t="s">
        <v>95</v>
      </c>
      <c r="C1414" s="120">
        <v>45931</v>
      </c>
      <c r="D1414" t="s">
        <v>61</v>
      </c>
      <c r="E1414" t="s">
        <v>354</v>
      </c>
      <c r="F1414">
        <v>4</v>
      </c>
      <c r="G1414" t="s">
        <v>360</v>
      </c>
      <c r="H1414">
        <v>1</v>
      </c>
      <c r="I1414" t="s">
        <v>361</v>
      </c>
      <c r="J1414" t="s">
        <v>3338</v>
      </c>
      <c r="K1414" t="s">
        <v>3335</v>
      </c>
      <c r="L1414" t="s">
        <v>2836</v>
      </c>
      <c r="M1414" t="s">
        <v>3336</v>
      </c>
      <c r="N1414" t="s">
        <v>3333</v>
      </c>
      <c r="O1414" t="s">
        <v>2830</v>
      </c>
      <c r="P1414" t="s">
        <v>60</v>
      </c>
      <c r="Q1414" t="s">
        <v>61</v>
      </c>
      <c r="R1414" t="s">
        <v>2823</v>
      </c>
      <c r="S1414" t="s">
        <v>2865</v>
      </c>
      <c r="T1414" t="str">
        <f t="shared" ref="T1414:T1477" si="22">CONCATENATE(G1414,P1414)</f>
        <v>EE_04401_5702p57.21</v>
      </c>
      <c r="U1414" s="77">
        <f>VLOOKUP(T1414,'3. Preventief onderhoud'!$K$7:$U$3003,2,FALSE)</f>
        <v>0</v>
      </c>
    </row>
    <row r="1415" spans="1:21" x14ac:dyDescent="0.25">
      <c r="A1415" t="s">
        <v>95</v>
      </c>
      <c r="B1415" t="s">
        <v>3339</v>
      </c>
      <c r="C1415" s="120">
        <v>45931</v>
      </c>
      <c r="D1415" t="s">
        <v>61</v>
      </c>
      <c r="E1415" t="s">
        <v>354</v>
      </c>
      <c r="F1415">
        <v>4</v>
      </c>
      <c r="G1415" t="s">
        <v>363</v>
      </c>
      <c r="H1415">
        <v>1</v>
      </c>
      <c r="I1415" t="s">
        <v>364</v>
      </c>
      <c r="J1415" t="s">
        <v>3340</v>
      </c>
      <c r="K1415" t="s">
        <v>3341</v>
      </c>
      <c r="L1415" t="s">
        <v>2836</v>
      </c>
      <c r="M1415" t="s">
        <v>3342</v>
      </c>
      <c r="N1415" t="s">
        <v>3333</v>
      </c>
      <c r="O1415" t="s">
        <v>2830</v>
      </c>
      <c r="P1415" t="s">
        <v>60</v>
      </c>
      <c r="Q1415" t="s">
        <v>61</v>
      </c>
      <c r="R1415" t="s">
        <v>2823</v>
      </c>
      <c r="S1415" t="s">
        <v>2865</v>
      </c>
      <c r="T1415" t="str">
        <f t="shared" si="22"/>
        <v>EE_04401_5703p57.21</v>
      </c>
      <c r="U1415" s="77">
        <f>VLOOKUP(T1415,'3. Preventief onderhoud'!$K$7:$U$3003,2,FALSE)</f>
        <v>0</v>
      </c>
    </row>
    <row r="1416" spans="1:21" x14ac:dyDescent="0.25">
      <c r="A1416" t="s">
        <v>95</v>
      </c>
      <c r="B1416" t="s">
        <v>3339</v>
      </c>
      <c r="C1416" s="120">
        <v>45931</v>
      </c>
      <c r="D1416" t="s">
        <v>61</v>
      </c>
      <c r="E1416" t="s">
        <v>354</v>
      </c>
      <c r="F1416">
        <v>4</v>
      </c>
      <c r="G1416" t="s">
        <v>365</v>
      </c>
      <c r="H1416">
        <v>1</v>
      </c>
      <c r="I1416" t="s">
        <v>366</v>
      </c>
      <c r="J1416" t="s">
        <v>3343</v>
      </c>
      <c r="K1416" t="s">
        <v>3344</v>
      </c>
      <c r="L1416" t="s">
        <v>2836</v>
      </c>
      <c r="M1416" t="s">
        <v>3342</v>
      </c>
      <c r="N1416" t="s">
        <v>3333</v>
      </c>
      <c r="O1416" t="s">
        <v>2830</v>
      </c>
      <c r="P1416" t="s">
        <v>60</v>
      </c>
      <c r="Q1416" t="s">
        <v>61</v>
      </c>
      <c r="R1416" t="s">
        <v>2823</v>
      </c>
      <c r="S1416" t="s">
        <v>2865</v>
      </c>
      <c r="T1416" t="str">
        <f t="shared" si="22"/>
        <v>EE_04401_5704p57.21</v>
      </c>
      <c r="U1416" s="77">
        <f>VLOOKUP(T1416,'3. Preventief onderhoud'!$K$7:$U$3003,2,FALSE)</f>
        <v>0</v>
      </c>
    </row>
    <row r="1417" spans="1:21" x14ac:dyDescent="0.25">
      <c r="A1417" t="s">
        <v>95</v>
      </c>
      <c r="B1417" t="s">
        <v>3345</v>
      </c>
      <c r="C1417" s="120">
        <v>45931</v>
      </c>
      <c r="D1417" t="s">
        <v>61</v>
      </c>
      <c r="E1417" t="s">
        <v>354</v>
      </c>
      <c r="F1417">
        <v>4</v>
      </c>
      <c r="G1417" t="s">
        <v>367</v>
      </c>
      <c r="H1417">
        <v>1</v>
      </c>
      <c r="I1417" t="s">
        <v>368</v>
      </c>
      <c r="J1417" t="s">
        <v>3346</v>
      </c>
      <c r="K1417" t="s">
        <v>3347</v>
      </c>
      <c r="L1417" t="s">
        <v>2836</v>
      </c>
      <c r="M1417" t="s">
        <v>3336</v>
      </c>
      <c r="N1417" t="s">
        <v>3333</v>
      </c>
      <c r="O1417" t="s">
        <v>2830</v>
      </c>
      <c r="P1417" t="s">
        <v>60</v>
      </c>
      <c r="Q1417" t="s">
        <v>61</v>
      </c>
      <c r="R1417" t="s">
        <v>2823</v>
      </c>
      <c r="S1417" t="s">
        <v>2865</v>
      </c>
      <c r="T1417" t="str">
        <f t="shared" si="22"/>
        <v>EE_04401_5705p57.21</v>
      </c>
      <c r="U1417" s="77">
        <f>VLOOKUP(T1417,'3. Preventief onderhoud'!$K$7:$U$3003,2,FALSE)</f>
        <v>0</v>
      </c>
    </row>
    <row r="1418" spans="1:21" x14ac:dyDescent="0.25">
      <c r="A1418" t="s">
        <v>95</v>
      </c>
      <c r="B1418" t="s">
        <v>3348</v>
      </c>
      <c r="C1418" s="120">
        <v>45931</v>
      </c>
      <c r="D1418" t="s">
        <v>61</v>
      </c>
      <c r="E1418" t="s">
        <v>354</v>
      </c>
      <c r="F1418">
        <v>4</v>
      </c>
      <c r="G1418" t="s">
        <v>370</v>
      </c>
      <c r="H1418">
        <v>1</v>
      </c>
      <c r="I1418" t="s">
        <v>371</v>
      </c>
      <c r="J1418" t="s">
        <v>3349</v>
      </c>
      <c r="K1418" t="s">
        <v>3350</v>
      </c>
      <c r="L1418" t="s">
        <v>2836</v>
      </c>
      <c r="M1418" t="s">
        <v>3336</v>
      </c>
      <c r="N1418" t="s">
        <v>3333</v>
      </c>
      <c r="O1418" t="s">
        <v>2830</v>
      </c>
      <c r="P1418" t="s">
        <v>60</v>
      </c>
      <c r="Q1418" t="s">
        <v>61</v>
      </c>
      <c r="R1418" t="s">
        <v>2823</v>
      </c>
      <c r="S1418" t="s">
        <v>2865</v>
      </c>
      <c r="T1418" t="str">
        <f t="shared" si="22"/>
        <v>EE_04401_5706p57.21</v>
      </c>
      <c r="U1418" s="77">
        <f>VLOOKUP(T1418,'3. Preventief onderhoud'!$K$7:$U$3003,2,FALSE)</f>
        <v>0</v>
      </c>
    </row>
    <row r="1419" spans="1:21" x14ac:dyDescent="0.25">
      <c r="A1419" t="s">
        <v>95</v>
      </c>
      <c r="B1419" t="s">
        <v>3351</v>
      </c>
      <c r="C1419" s="120">
        <v>45931</v>
      </c>
      <c r="D1419" t="s">
        <v>61</v>
      </c>
      <c r="E1419" t="s">
        <v>354</v>
      </c>
      <c r="F1419">
        <v>4</v>
      </c>
      <c r="G1419" t="s">
        <v>373</v>
      </c>
      <c r="H1419">
        <v>1</v>
      </c>
      <c r="I1419" t="s">
        <v>374</v>
      </c>
      <c r="J1419" t="s">
        <v>3352</v>
      </c>
      <c r="K1419" t="s">
        <v>3353</v>
      </c>
      <c r="L1419" t="s">
        <v>2897</v>
      </c>
      <c r="N1419" t="s">
        <v>3333</v>
      </c>
      <c r="O1419" t="s">
        <v>2830</v>
      </c>
      <c r="P1419" t="s">
        <v>60</v>
      </c>
      <c r="Q1419" t="s">
        <v>61</v>
      </c>
      <c r="R1419" t="s">
        <v>2823</v>
      </c>
      <c r="S1419" t="s">
        <v>2865</v>
      </c>
      <c r="T1419" t="str">
        <f t="shared" si="22"/>
        <v>EE_04401_5707p57.21</v>
      </c>
      <c r="U1419" s="77">
        <f>VLOOKUP(T1419,'3. Preventief onderhoud'!$K$7:$U$3003,2,FALSE)</f>
        <v>0</v>
      </c>
    </row>
    <row r="1420" spans="1:21" x14ac:dyDescent="0.25">
      <c r="A1420" t="s">
        <v>95</v>
      </c>
      <c r="B1420" t="s">
        <v>3354</v>
      </c>
      <c r="C1420" s="120">
        <v>45931</v>
      </c>
      <c r="D1420" t="s">
        <v>61</v>
      </c>
      <c r="E1420" t="s">
        <v>354</v>
      </c>
      <c r="F1420">
        <v>4</v>
      </c>
      <c r="G1420" t="s">
        <v>376</v>
      </c>
      <c r="H1420">
        <v>1</v>
      </c>
      <c r="I1420" t="s">
        <v>377</v>
      </c>
      <c r="J1420" t="s">
        <v>3355</v>
      </c>
      <c r="K1420" t="s">
        <v>3356</v>
      </c>
      <c r="L1420" t="s">
        <v>2836</v>
      </c>
      <c r="M1420" t="s">
        <v>3357</v>
      </c>
      <c r="N1420" t="s">
        <v>3333</v>
      </c>
      <c r="O1420" t="s">
        <v>2830</v>
      </c>
      <c r="P1420" t="s">
        <v>60</v>
      </c>
      <c r="Q1420" t="s">
        <v>61</v>
      </c>
      <c r="R1420" t="s">
        <v>2823</v>
      </c>
      <c r="S1420" t="s">
        <v>2865</v>
      </c>
      <c r="T1420" t="str">
        <f t="shared" si="22"/>
        <v>EE_04401_5708p57.21</v>
      </c>
      <c r="U1420" s="77">
        <f>VLOOKUP(T1420,'3. Preventief onderhoud'!$K$7:$U$3003,2,FALSE)</f>
        <v>0</v>
      </c>
    </row>
    <row r="1421" spans="1:21" x14ac:dyDescent="0.25">
      <c r="A1421" t="s">
        <v>95</v>
      </c>
      <c r="B1421" t="s">
        <v>3354</v>
      </c>
      <c r="C1421" s="120">
        <v>45931</v>
      </c>
      <c r="D1421" t="s">
        <v>61</v>
      </c>
      <c r="E1421" t="s">
        <v>354</v>
      </c>
      <c r="F1421">
        <v>4</v>
      </c>
      <c r="G1421" t="s">
        <v>379</v>
      </c>
      <c r="H1421">
        <v>1</v>
      </c>
      <c r="I1421" t="s">
        <v>380</v>
      </c>
      <c r="J1421" t="s">
        <v>3358</v>
      </c>
      <c r="K1421" t="s">
        <v>3359</v>
      </c>
      <c r="L1421" t="s">
        <v>2836</v>
      </c>
      <c r="M1421" t="s">
        <v>3357</v>
      </c>
      <c r="N1421" t="s">
        <v>3333</v>
      </c>
      <c r="O1421" t="s">
        <v>2830</v>
      </c>
      <c r="P1421" t="s">
        <v>60</v>
      </c>
      <c r="Q1421" t="s">
        <v>61</v>
      </c>
      <c r="R1421" t="s">
        <v>2823</v>
      </c>
      <c r="S1421" t="s">
        <v>2865</v>
      </c>
      <c r="T1421" t="str">
        <f t="shared" si="22"/>
        <v>EE_04401_5709p57.21</v>
      </c>
      <c r="U1421" s="77">
        <f>VLOOKUP(T1421,'3. Preventief onderhoud'!$K$7:$U$3003,2,FALSE)</f>
        <v>0</v>
      </c>
    </row>
    <row r="1422" spans="1:21" x14ac:dyDescent="0.25">
      <c r="A1422" t="s">
        <v>95</v>
      </c>
      <c r="B1422" t="s">
        <v>3354</v>
      </c>
      <c r="C1422" s="120">
        <v>45931</v>
      </c>
      <c r="D1422" t="s">
        <v>61</v>
      </c>
      <c r="E1422" t="s">
        <v>354</v>
      </c>
      <c r="F1422">
        <v>4</v>
      </c>
      <c r="G1422" t="s">
        <v>381</v>
      </c>
      <c r="H1422">
        <v>1</v>
      </c>
      <c r="I1422" t="s">
        <v>382</v>
      </c>
      <c r="J1422" t="s">
        <v>3360</v>
      </c>
      <c r="K1422" t="s">
        <v>3361</v>
      </c>
      <c r="L1422" t="s">
        <v>2836</v>
      </c>
      <c r="M1422" t="s">
        <v>3336</v>
      </c>
      <c r="N1422" t="s">
        <v>3333</v>
      </c>
      <c r="O1422" t="s">
        <v>2830</v>
      </c>
      <c r="P1422" t="s">
        <v>60</v>
      </c>
      <c r="Q1422" t="s">
        <v>61</v>
      </c>
      <c r="R1422" t="s">
        <v>2823</v>
      </c>
      <c r="S1422" t="s">
        <v>2865</v>
      </c>
      <c r="T1422" t="str">
        <f t="shared" si="22"/>
        <v>EE_04401_5710p57.21</v>
      </c>
      <c r="U1422" s="77">
        <f>VLOOKUP(T1422,'3. Preventief onderhoud'!$K$7:$U$3003,2,FALSE)</f>
        <v>0</v>
      </c>
    </row>
    <row r="1423" spans="1:21" x14ac:dyDescent="0.25">
      <c r="A1423" t="s">
        <v>95</v>
      </c>
      <c r="B1423" t="s">
        <v>3354</v>
      </c>
      <c r="C1423" s="120">
        <v>45931</v>
      </c>
      <c r="D1423" t="s">
        <v>61</v>
      </c>
      <c r="E1423" t="s">
        <v>354</v>
      </c>
      <c r="F1423">
        <v>4</v>
      </c>
      <c r="G1423" t="s">
        <v>383</v>
      </c>
      <c r="H1423">
        <v>1</v>
      </c>
      <c r="I1423" t="s">
        <v>384</v>
      </c>
      <c r="J1423" t="s">
        <v>3362</v>
      </c>
      <c r="K1423" t="s">
        <v>3363</v>
      </c>
      <c r="L1423" t="s">
        <v>2836</v>
      </c>
      <c r="M1423" t="s">
        <v>3336</v>
      </c>
      <c r="N1423" t="s">
        <v>3333</v>
      </c>
      <c r="O1423" t="s">
        <v>2830</v>
      </c>
      <c r="P1423" t="s">
        <v>60</v>
      </c>
      <c r="Q1423" t="s">
        <v>61</v>
      </c>
      <c r="R1423" t="s">
        <v>2823</v>
      </c>
      <c r="S1423" t="s">
        <v>2865</v>
      </c>
      <c r="T1423" t="str">
        <f t="shared" si="22"/>
        <v>EE_04401_5711p57.21</v>
      </c>
      <c r="U1423" s="77">
        <f>VLOOKUP(T1423,'3. Preventief onderhoud'!$K$7:$U$3003,2,FALSE)</f>
        <v>0</v>
      </c>
    </row>
    <row r="1424" spans="1:21" x14ac:dyDescent="0.25">
      <c r="A1424" t="s">
        <v>95</v>
      </c>
      <c r="B1424" t="s">
        <v>3354</v>
      </c>
      <c r="C1424" s="120">
        <v>45931</v>
      </c>
      <c r="D1424" t="s">
        <v>61</v>
      </c>
      <c r="E1424" t="s">
        <v>354</v>
      </c>
      <c r="F1424">
        <v>4</v>
      </c>
      <c r="G1424" t="s">
        <v>385</v>
      </c>
      <c r="H1424">
        <v>1</v>
      </c>
      <c r="I1424" t="s">
        <v>386</v>
      </c>
      <c r="J1424" t="s">
        <v>3364</v>
      </c>
      <c r="K1424" t="s">
        <v>3365</v>
      </c>
      <c r="L1424" t="s">
        <v>2836</v>
      </c>
      <c r="M1424" t="s">
        <v>3366</v>
      </c>
      <c r="N1424" t="s">
        <v>3333</v>
      </c>
      <c r="O1424" t="s">
        <v>2830</v>
      </c>
      <c r="P1424" t="s">
        <v>60</v>
      </c>
      <c r="Q1424" t="s">
        <v>61</v>
      </c>
      <c r="R1424" t="s">
        <v>2823</v>
      </c>
      <c r="S1424" t="s">
        <v>2865</v>
      </c>
      <c r="T1424" t="str">
        <f t="shared" si="22"/>
        <v>EE_04401_5712p57.21</v>
      </c>
      <c r="U1424" s="77">
        <f>VLOOKUP(T1424,'3. Preventief onderhoud'!$K$7:$U$3003,2,FALSE)</f>
        <v>0</v>
      </c>
    </row>
    <row r="1425" spans="1:21" x14ac:dyDescent="0.25">
      <c r="A1425" t="s">
        <v>95</v>
      </c>
      <c r="B1425" t="s">
        <v>3354</v>
      </c>
      <c r="C1425" s="120">
        <v>45931</v>
      </c>
      <c r="D1425" t="s">
        <v>61</v>
      </c>
      <c r="E1425" t="s">
        <v>354</v>
      </c>
      <c r="F1425">
        <v>4</v>
      </c>
      <c r="G1425" t="s">
        <v>387</v>
      </c>
      <c r="H1425">
        <v>1</v>
      </c>
      <c r="I1425" t="s">
        <v>388</v>
      </c>
      <c r="J1425" t="s">
        <v>3367</v>
      </c>
      <c r="K1425" t="s">
        <v>3368</v>
      </c>
      <c r="L1425" t="s">
        <v>2836</v>
      </c>
      <c r="M1425" t="s">
        <v>3342</v>
      </c>
      <c r="N1425" t="s">
        <v>3333</v>
      </c>
      <c r="O1425" t="s">
        <v>2830</v>
      </c>
      <c r="P1425" t="s">
        <v>60</v>
      </c>
      <c r="Q1425" t="s">
        <v>61</v>
      </c>
      <c r="R1425" t="s">
        <v>2823</v>
      </c>
      <c r="S1425" t="s">
        <v>2865</v>
      </c>
      <c r="T1425" t="str">
        <f t="shared" si="22"/>
        <v>EE_04401_5713p57.21</v>
      </c>
      <c r="U1425" s="77">
        <f>VLOOKUP(T1425,'3. Preventief onderhoud'!$K$7:$U$3003,2,FALSE)</f>
        <v>0</v>
      </c>
    </row>
    <row r="1426" spans="1:21" x14ac:dyDescent="0.25">
      <c r="A1426" t="s">
        <v>95</v>
      </c>
      <c r="B1426" t="s">
        <v>3354</v>
      </c>
      <c r="C1426" s="120">
        <v>45931</v>
      </c>
      <c r="D1426" t="s">
        <v>61</v>
      </c>
      <c r="E1426" t="s">
        <v>354</v>
      </c>
      <c r="F1426">
        <v>4</v>
      </c>
      <c r="G1426" t="s">
        <v>389</v>
      </c>
      <c r="H1426">
        <v>1</v>
      </c>
      <c r="I1426" t="s">
        <v>390</v>
      </c>
      <c r="J1426" t="s">
        <v>3369</v>
      </c>
      <c r="K1426" t="s">
        <v>3370</v>
      </c>
      <c r="L1426" t="s">
        <v>2836</v>
      </c>
      <c r="M1426" t="s">
        <v>3342</v>
      </c>
      <c r="N1426" t="s">
        <v>3333</v>
      </c>
      <c r="O1426" t="s">
        <v>2830</v>
      </c>
      <c r="P1426" t="s">
        <v>60</v>
      </c>
      <c r="Q1426" t="s">
        <v>61</v>
      </c>
      <c r="R1426" t="s">
        <v>2823</v>
      </c>
      <c r="S1426" t="s">
        <v>2865</v>
      </c>
      <c r="T1426" t="str">
        <f t="shared" si="22"/>
        <v>EE_04401_5714p57.21</v>
      </c>
      <c r="U1426" s="77">
        <f>VLOOKUP(T1426,'3. Preventief onderhoud'!$K$7:$U$3003,2,FALSE)</f>
        <v>0</v>
      </c>
    </row>
    <row r="1427" spans="1:21" x14ac:dyDescent="0.25">
      <c r="A1427" t="s">
        <v>95</v>
      </c>
      <c r="B1427" t="s">
        <v>3371</v>
      </c>
      <c r="C1427" s="120">
        <v>45931</v>
      </c>
      <c r="D1427" t="s">
        <v>61</v>
      </c>
      <c r="E1427" t="s">
        <v>354</v>
      </c>
      <c r="F1427">
        <v>4</v>
      </c>
      <c r="G1427" t="s">
        <v>391</v>
      </c>
      <c r="H1427">
        <v>1</v>
      </c>
      <c r="I1427" t="s">
        <v>392</v>
      </c>
      <c r="J1427" t="s">
        <v>3372</v>
      </c>
      <c r="K1427" t="s">
        <v>3373</v>
      </c>
      <c r="L1427" t="s">
        <v>2836</v>
      </c>
      <c r="M1427" t="s">
        <v>3366</v>
      </c>
      <c r="N1427" t="s">
        <v>3333</v>
      </c>
      <c r="O1427" t="s">
        <v>2830</v>
      </c>
      <c r="P1427" t="s">
        <v>60</v>
      </c>
      <c r="Q1427" t="s">
        <v>61</v>
      </c>
      <c r="R1427" t="s">
        <v>2823</v>
      </c>
      <c r="S1427" t="s">
        <v>2865</v>
      </c>
      <c r="T1427" t="str">
        <f t="shared" si="22"/>
        <v>EE_04401_5715p57.21</v>
      </c>
      <c r="U1427" s="77">
        <f>VLOOKUP(T1427,'3. Preventief onderhoud'!$K$7:$U$3003,2,FALSE)</f>
        <v>0</v>
      </c>
    </row>
    <row r="1428" spans="1:21" x14ac:dyDescent="0.25">
      <c r="A1428" t="s">
        <v>95</v>
      </c>
      <c r="B1428" t="s">
        <v>3371</v>
      </c>
      <c r="C1428" s="120">
        <v>45931</v>
      </c>
      <c r="D1428" t="s">
        <v>61</v>
      </c>
      <c r="E1428" t="s">
        <v>354</v>
      </c>
      <c r="F1428">
        <v>4</v>
      </c>
      <c r="G1428" t="s">
        <v>393</v>
      </c>
      <c r="H1428">
        <v>1</v>
      </c>
      <c r="I1428" t="s">
        <v>394</v>
      </c>
      <c r="J1428" t="s">
        <v>3374</v>
      </c>
      <c r="K1428" t="s">
        <v>3375</v>
      </c>
      <c r="L1428" t="s">
        <v>2836</v>
      </c>
      <c r="M1428" t="s">
        <v>3342</v>
      </c>
      <c r="N1428" t="s">
        <v>3333</v>
      </c>
      <c r="O1428" t="s">
        <v>2830</v>
      </c>
      <c r="P1428" t="s">
        <v>60</v>
      </c>
      <c r="Q1428" t="s">
        <v>61</v>
      </c>
      <c r="R1428" t="s">
        <v>2823</v>
      </c>
      <c r="S1428" t="s">
        <v>2865</v>
      </c>
      <c r="T1428" t="str">
        <f t="shared" si="22"/>
        <v>EE_04401_5716p57.21</v>
      </c>
      <c r="U1428" s="77">
        <f>VLOOKUP(T1428,'3. Preventief onderhoud'!$K$7:$U$3003,2,FALSE)</f>
        <v>0</v>
      </c>
    </row>
    <row r="1429" spans="1:21" x14ac:dyDescent="0.25">
      <c r="A1429" t="s">
        <v>95</v>
      </c>
      <c r="B1429" t="s">
        <v>3371</v>
      </c>
      <c r="C1429" s="120">
        <v>45931</v>
      </c>
      <c r="D1429" t="s">
        <v>61</v>
      </c>
      <c r="E1429" t="s">
        <v>354</v>
      </c>
      <c r="F1429">
        <v>4</v>
      </c>
      <c r="G1429" t="s">
        <v>395</v>
      </c>
      <c r="H1429">
        <v>1</v>
      </c>
      <c r="I1429" t="s">
        <v>396</v>
      </c>
      <c r="J1429" t="s">
        <v>3376</v>
      </c>
      <c r="K1429" t="s">
        <v>3377</v>
      </c>
      <c r="L1429" t="s">
        <v>2836</v>
      </c>
      <c r="M1429" t="s">
        <v>3357</v>
      </c>
      <c r="N1429" t="s">
        <v>3333</v>
      </c>
      <c r="O1429" t="s">
        <v>2830</v>
      </c>
      <c r="P1429" t="s">
        <v>60</v>
      </c>
      <c r="Q1429" t="s">
        <v>61</v>
      </c>
      <c r="R1429" t="s">
        <v>2823</v>
      </c>
      <c r="S1429" t="s">
        <v>2865</v>
      </c>
      <c r="T1429" t="str">
        <f t="shared" si="22"/>
        <v>EE_04401_5717p57.21</v>
      </c>
      <c r="U1429" s="77">
        <f>VLOOKUP(T1429,'3. Preventief onderhoud'!$K$7:$U$3003,2,FALSE)</f>
        <v>0</v>
      </c>
    </row>
    <row r="1430" spans="1:21" x14ac:dyDescent="0.25">
      <c r="A1430" t="s">
        <v>95</v>
      </c>
      <c r="B1430" t="s">
        <v>3371</v>
      </c>
      <c r="C1430" s="120">
        <v>45931</v>
      </c>
      <c r="D1430" t="s">
        <v>61</v>
      </c>
      <c r="E1430" t="s">
        <v>354</v>
      </c>
      <c r="F1430">
        <v>4</v>
      </c>
      <c r="G1430" t="s">
        <v>397</v>
      </c>
      <c r="H1430">
        <v>1</v>
      </c>
      <c r="I1430" t="s">
        <v>398</v>
      </c>
      <c r="J1430" t="s">
        <v>3378</v>
      </c>
      <c r="K1430" t="s">
        <v>3379</v>
      </c>
      <c r="L1430" t="s">
        <v>2836</v>
      </c>
      <c r="M1430" t="s">
        <v>3336</v>
      </c>
      <c r="N1430" t="s">
        <v>3333</v>
      </c>
      <c r="O1430" t="s">
        <v>2830</v>
      </c>
      <c r="P1430" t="s">
        <v>60</v>
      </c>
      <c r="Q1430" t="s">
        <v>61</v>
      </c>
      <c r="R1430" t="s">
        <v>2823</v>
      </c>
      <c r="S1430" t="s">
        <v>2865</v>
      </c>
      <c r="T1430" t="str">
        <f t="shared" si="22"/>
        <v>EE_04401_5718p57.21</v>
      </c>
      <c r="U1430" s="77">
        <f>VLOOKUP(T1430,'3. Preventief onderhoud'!$K$7:$U$3003,2,FALSE)</f>
        <v>0</v>
      </c>
    </row>
    <row r="1431" spans="1:21" x14ac:dyDescent="0.25">
      <c r="A1431" t="s">
        <v>95</v>
      </c>
      <c r="B1431" t="s">
        <v>3380</v>
      </c>
      <c r="C1431" s="120">
        <v>45931</v>
      </c>
      <c r="D1431" t="s">
        <v>61</v>
      </c>
      <c r="E1431" t="s">
        <v>354</v>
      </c>
      <c r="F1431">
        <v>4</v>
      </c>
      <c r="G1431" t="s">
        <v>399</v>
      </c>
      <c r="H1431">
        <v>1</v>
      </c>
      <c r="I1431" t="s">
        <v>400</v>
      </c>
      <c r="K1431" t="s">
        <v>3381</v>
      </c>
      <c r="L1431" t="s">
        <v>2836</v>
      </c>
      <c r="M1431" t="s">
        <v>3382</v>
      </c>
      <c r="N1431" t="s">
        <v>3333</v>
      </c>
      <c r="O1431" t="s">
        <v>2830</v>
      </c>
      <c r="P1431" t="s">
        <v>60</v>
      </c>
      <c r="Q1431" t="s">
        <v>61</v>
      </c>
      <c r="R1431" t="s">
        <v>2823</v>
      </c>
      <c r="S1431" t="s">
        <v>2865</v>
      </c>
      <c r="T1431" t="str">
        <f t="shared" si="22"/>
        <v>EE_04401_5719p57.21</v>
      </c>
      <c r="U1431" s="77">
        <f>VLOOKUP(T1431,'3. Preventief onderhoud'!$K$7:$U$3003,2,FALSE)</f>
        <v>0</v>
      </c>
    </row>
    <row r="1432" spans="1:21" x14ac:dyDescent="0.25">
      <c r="A1432" t="s">
        <v>95</v>
      </c>
      <c r="B1432" t="s">
        <v>3383</v>
      </c>
      <c r="C1432" s="120">
        <v>45931</v>
      </c>
      <c r="D1432" t="s">
        <v>61</v>
      </c>
      <c r="E1432" t="s">
        <v>354</v>
      </c>
      <c r="F1432">
        <v>4</v>
      </c>
      <c r="G1432" t="s">
        <v>402</v>
      </c>
      <c r="H1432">
        <v>1</v>
      </c>
      <c r="I1432" t="s">
        <v>403</v>
      </c>
      <c r="K1432" t="s">
        <v>3384</v>
      </c>
      <c r="L1432" t="s">
        <v>2836</v>
      </c>
      <c r="M1432" t="s">
        <v>3382</v>
      </c>
      <c r="N1432" t="s">
        <v>3333</v>
      </c>
      <c r="O1432" t="s">
        <v>2830</v>
      </c>
      <c r="P1432" t="s">
        <v>60</v>
      </c>
      <c r="Q1432" t="s">
        <v>61</v>
      </c>
      <c r="R1432" t="s">
        <v>2823</v>
      </c>
      <c r="S1432" t="s">
        <v>2865</v>
      </c>
      <c r="T1432" t="str">
        <f t="shared" si="22"/>
        <v>EE_04401_5720p57.21</v>
      </c>
      <c r="U1432" s="77">
        <f>VLOOKUP(T1432,'3. Preventief onderhoud'!$K$7:$U$3003,2,FALSE)</f>
        <v>0</v>
      </c>
    </row>
    <row r="1433" spans="1:21" x14ac:dyDescent="0.25">
      <c r="A1433" t="s">
        <v>95</v>
      </c>
      <c r="B1433" t="s">
        <v>3385</v>
      </c>
      <c r="C1433" s="120">
        <v>45931</v>
      </c>
      <c r="D1433" t="s">
        <v>61</v>
      </c>
      <c r="E1433" t="s">
        <v>354</v>
      </c>
      <c r="F1433">
        <v>4</v>
      </c>
      <c r="G1433" t="s">
        <v>405</v>
      </c>
      <c r="H1433">
        <v>1</v>
      </c>
      <c r="I1433" t="s">
        <v>406</v>
      </c>
      <c r="J1433" t="s">
        <v>3386</v>
      </c>
      <c r="K1433" t="s">
        <v>3353</v>
      </c>
      <c r="L1433" t="s">
        <v>2897</v>
      </c>
      <c r="N1433" t="s">
        <v>3333</v>
      </c>
      <c r="O1433" t="s">
        <v>2830</v>
      </c>
      <c r="P1433" t="s">
        <v>60</v>
      </c>
      <c r="Q1433" t="s">
        <v>61</v>
      </c>
      <c r="R1433" t="s">
        <v>2823</v>
      </c>
      <c r="S1433" t="s">
        <v>2865</v>
      </c>
      <c r="T1433" t="str">
        <f t="shared" si="22"/>
        <v>EE_04401_5721p57.21</v>
      </c>
      <c r="U1433" s="77">
        <f>VLOOKUP(T1433,'3. Preventief onderhoud'!$K$7:$U$3003,2,FALSE)</f>
        <v>0</v>
      </c>
    </row>
    <row r="1434" spans="1:21" x14ac:dyDescent="0.25">
      <c r="A1434" t="s">
        <v>95</v>
      </c>
      <c r="B1434" t="s">
        <v>3387</v>
      </c>
      <c r="C1434" s="120">
        <v>45931</v>
      </c>
      <c r="D1434" t="s">
        <v>61</v>
      </c>
      <c r="E1434" t="s">
        <v>354</v>
      </c>
      <c r="F1434">
        <v>4</v>
      </c>
      <c r="G1434" t="s">
        <v>407</v>
      </c>
      <c r="H1434">
        <v>1</v>
      </c>
      <c r="I1434" t="s">
        <v>408</v>
      </c>
      <c r="J1434" t="s">
        <v>3388</v>
      </c>
      <c r="K1434" t="s">
        <v>3389</v>
      </c>
      <c r="L1434" t="s">
        <v>2836</v>
      </c>
      <c r="M1434" t="s">
        <v>3336</v>
      </c>
      <c r="N1434" t="s">
        <v>3333</v>
      </c>
      <c r="O1434" t="s">
        <v>2830</v>
      </c>
      <c r="P1434" t="s">
        <v>60</v>
      </c>
      <c r="Q1434" t="s">
        <v>61</v>
      </c>
      <c r="R1434" t="s">
        <v>2823</v>
      </c>
      <c r="S1434" t="s">
        <v>2865</v>
      </c>
      <c r="T1434" t="str">
        <f t="shared" si="22"/>
        <v>EE_04401_5722p57.21</v>
      </c>
      <c r="U1434" s="77">
        <f>VLOOKUP(T1434,'3. Preventief onderhoud'!$K$7:$U$3003,2,FALSE)</f>
        <v>0</v>
      </c>
    </row>
    <row r="1435" spans="1:21" x14ac:dyDescent="0.25">
      <c r="A1435" t="s">
        <v>95</v>
      </c>
      <c r="B1435" t="s">
        <v>3387</v>
      </c>
      <c r="C1435" s="120">
        <v>45931</v>
      </c>
      <c r="D1435" t="s">
        <v>61</v>
      </c>
      <c r="E1435" t="s">
        <v>354</v>
      </c>
      <c r="F1435">
        <v>4</v>
      </c>
      <c r="G1435" t="s">
        <v>409</v>
      </c>
      <c r="H1435">
        <v>1</v>
      </c>
      <c r="I1435" t="s">
        <v>410</v>
      </c>
      <c r="J1435" t="s">
        <v>3390</v>
      </c>
      <c r="K1435" t="s">
        <v>3391</v>
      </c>
      <c r="L1435" t="s">
        <v>2836</v>
      </c>
      <c r="M1435" t="s">
        <v>3336</v>
      </c>
      <c r="N1435" t="s">
        <v>3333</v>
      </c>
      <c r="O1435" t="s">
        <v>2830</v>
      </c>
      <c r="P1435" t="s">
        <v>60</v>
      </c>
      <c r="Q1435" t="s">
        <v>61</v>
      </c>
      <c r="R1435" t="s">
        <v>2823</v>
      </c>
      <c r="S1435" t="s">
        <v>2865</v>
      </c>
      <c r="T1435" t="str">
        <f t="shared" si="22"/>
        <v>EE_04401_5723p57.21</v>
      </c>
      <c r="U1435" s="77">
        <f>VLOOKUP(T1435,'3. Preventief onderhoud'!$K$7:$U$3003,2,FALSE)</f>
        <v>0</v>
      </c>
    </row>
    <row r="1436" spans="1:21" x14ac:dyDescent="0.25">
      <c r="A1436" t="s">
        <v>95</v>
      </c>
      <c r="B1436" t="s">
        <v>3392</v>
      </c>
      <c r="C1436" s="120">
        <v>45931</v>
      </c>
      <c r="D1436" t="s">
        <v>61</v>
      </c>
      <c r="E1436" t="s">
        <v>354</v>
      </c>
      <c r="F1436">
        <v>4</v>
      </c>
      <c r="G1436" t="s">
        <v>411</v>
      </c>
      <c r="H1436">
        <v>1</v>
      </c>
      <c r="I1436" t="s">
        <v>412</v>
      </c>
      <c r="J1436" t="s">
        <v>3393</v>
      </c>
      <c r="K1436" t="s">
        <v>3394</v>
      </c>
      <c r="L1436" t="s">
        <v>2836</v>
      </c>
      <c r="M1436" t="s">
        <v>3366</v>
      </c>
      <c r="N1436" t="s">
        <v>3333</v>
      </c>
      <c r="O1436" t="s">
        <v>2830</v>
      </c>
      <c r="P1436" t="s">
        <v>60</v>
      </c>
      <c r="Q1436" t="s">
        <v>61</v>
      </c>
      <c r="R1436" t="s">
        <v>2823</v>
      </c>
      <c r="S1436" t="s">
        <v>2865</v>
      </c>
      <c r="T1436" t="str">
        <f t="shared" si="22"/>
        <v>EE_04401_5724p57.21</v>
      </c>
      <c r="U1436" s="77">
        <f>VLOOKUP(T1436,'3. Preventief onderhoud'!$K$7:$U$3003,2,FALSE)</f>
        <v>0</v>
      </c>
    </row>
    <row r="1437" spans="1:21" x14ac:dyDescent="0.25">
      <c r="A1437" t="s">
        <v>95</v>
      </c>
      <c r="B1437" t="s">
        <v>3392</v>
      </c>
      <c r="C1437" s="120">
        <v>45931</v>
      </c>
      <c r="D1437" t="s">
        <v>61</v>
      </c>
      <c r="E1437" t="s">
        <v>354</v>
      </c>
      <c r="F1437">
        <v>4</v>
      </c>
      <c r="G1437" t="s">
        <v>413</v>
      </c>
      <c r="H1437">
        <v>1</v>
      </c>
      <c r="I1437" t="s">
        <v>414</v>
      </c>
      <c r="J1437" t="s">
        <v>3395</v>
      </c>
      <c r="K1437" t="s">
        <v>3396</v>
      </c>
      <c r="L1437" t="s">
        <v>2836</v>
      </c>
      <c r="M1437" t="s">
        <v>3342</v>
      </c>
      <c r="N1437" t="s">
        <v>3333</v>
      </c>
      <c r="O1437" t="s">
        <v>2830</v>
      </c>
      <c r="P1437" t="s">
        <v>60</v>
      </c>
      <c r="Q1437" t="s">
        <v>61</v>
      </c>
      <c r="R1437" t="s">
        <v>2823</v>
      </c>
      <c r="S1437" t="s">
        <v>2865</v>
      </c>
      <c r="T1437" t="str">
        <f t="shared" si="22"/>
        <v>EE_04401_5725p57.21</v>
      </c>
      <c r="U1437" s="77">
        <f>VLOOKUP(T1437,'3. Preventief onderhoud'!$K$7:$U$3003,2,FALSE)</f>
        <v>0</v>
      </c>
    </row>
    <row r="1438" spans="1:21" x14ac:dyDescent="0.25">
      <c r="A1438" t="s">
        <v>95</v>
      </c>
      <c r="B1438" t="s">
        <v>3392</v>
      </c>
      <c r="C1438" s="120">
        <v>45931</v>
      </c>
      <c r="D1438" t="s">
        <v>61</v>
      </c>
      <c r="E1438" t="s">
        <v>354</v>
      </c>
      <c r="F1438">
        <v>4</v>
      </c>
      <c r="G1438" t="s">
        <v>415</v>
      </c>
      <c r="H1438">
        <v>1</v>
      </c>
      <c r="I1438" t="s">
        <v>416</v>
      </c>
      <c r="J1438" t="s">
        <v>3397</v>
      </c>
      <c r="K1438" t="s">
        <v>3398</v>
      </c>
      <c r="L1438" t="s">
        <v>2836</v>
      </c>
      <c r="M1438" t="s">
        <v>3342</v>
      </c>
      <c r="N1438" t="s">
        <v>3333</v>
      </c>
      <c r="O1438" t="s">
        <v>2830</v>
      </c>
      <c r="P1438" t="s">
        <v>60</v>
      </c>
      <c r="Q1438" t="s">
        <v>61</v>
      </c>
      <c r="R1438" t="s">
        <v>2823</v>
      </c>
      <c r="S1438" t="s">
        <v>2865</v>
      </c>
      <c r="T1438" t="str">
        <f t="shared" si="22"/>
        <v>EE_04401_5726p57.21</v>
      </c>
      <c r="U1438" s="77">
        <f>VLOOKUP(T1438,'3. Preventief onderhoud'!$K$7:$U$3003,2,FALSE)</f>
        <v>0</v>
      </c>
    </row>
    <row r="1439" spans="1:21" x14ac:dyDescent="0.25">
      <c r="A1439" t="s">
        <v>95</v>
      </c>
      <c r="B1439" t="s">
        <v>3392</v>
      </c>
      <c r="C1439" s="120">
        <v>45931</v>
      </c>
      <c r="D1439" t="s">
        <v>61</v>
      </c>
      <c r="E1439" t="s">
        <v>354</v>
      </c>
      <c r="F1439">
        <v>4</v>
      </c>
      <c r="G1439" t="s">
        <v>417</v>
      </c>
      <c r="H1439">
        <v>1</v>
      </c>
      <c r="I1439" t="s">
        <v>418</v>
      </c>
      <c r="J1439" t="s">
        <v>3399</v>
      </c>
      <c r="K1439" t="s">
        <v>3400</v>
      </c>
      <c r="L1439" t="s">
        <v>2836</v>
      </c>
      <c r="M1439" t="s">
        <v>3357</v>
      </c>
      <c r="N1439" t="s">
        <v>3333</v>
      </c>
      <c r="O1439" t="s">
        <v>2830</v>
      </c>
      <c r="P1439" t="s">
        <v>60</v>
      </c>
      <c r="Q1439" t="s">
        <v>61</v>
      </c>
      <c r="R1439" t="s">
        <v>2823</v>
      </c>
      <c r="S1439" t="s">
        <v>2865</v>
      </c>
      <c r="T1439" t="str">
        <f t="shared" si="22"/>
        <v>EE_04401_5727p57.21</v>
      </c>
      <c r="U1439" s="77">
        <f>VLOOKUP(T1439,'3. Preventief onderhoud'!$K$7:$U$3003,2,FALSE)</f>
        <v>0</v>
      </c>
    </row>
    <row r="1440" spans="1:21" x14ac:dyDescent="0.25">
      <c r="A1440" t="s">
        <v>95</v>
      </c>
      <c r="B1440" t="s">
        <v>621</v>
      </c>
      <c r="C1440" s="120">
        <v>45931</v>
      </c>
      <c r="D1440" t="s">
        <v>61</v>
      </c>
      <c r="E1440" t="s">
        <v>354</v>
      </c>
      <c r="F1440">
        <v>4</v>
      </c>
      <c r="G1440" t="s">
        <v>419</v>
      </c>
      <c r="H1440">
        <v>1</v>
      </c>
      <c r="I1440" t="s">
        <v>420</v>
      </c>
      <c r="K1440" t="s">
        <v>3401</v>
      </c>
      <c r="L1440" t="s">
        <v>2836</v>
      </c>
      <c r="M1440" t="s">
        <v>3382</v>
      </c>
      <c r="N1440" t="s">
        <v>3333</v>
      </c>
      <c r="O1440" t="s">
        <v>2830</v>
      </c>
      <c r="P1440" t="s">
        <v>60</v>
      </c>
      <c r="Q1440" t="s">
        <v>61</v>
      </c>
      <c r="R1440" t="s">
        <v>2823</v>
      </c>
      <c r="S1440" t="s">
        <v>2865</v>
      </c>
      <c r="T1440" t="str">
        <f t="shared" si="22"/>
        <v>EE_04401_5728p57.21</v>
      </c>
      <c r="U1440" s="77">
        <f>VLOOKUP(T1440,'3. Preventief onderhoud'!$K$7:$U$3003,2,FALSE)</f>
        <v>0</v>
      </c>
    </row>
    <row r="1441" spans="1:21" x14ac:dyDescent="0.25">
      <c r="A1441" t="s">
        <v>95</v>
      </c>
      <c r="B1441" t="s">
        <v>621</v>
      </c>
      <c r="C1441" s="120">
        <v>45931</v>
      </c>
      <c r="D1441" t="s">
        <v>61</v>
      </c>
      <c r="E1441" t="s">
        <v>354</v>
      </c>
      <c r="F1441">
        <v>4</v>
      </c>
      <c r="G1441" t="s">
        <v>421</v>
      </c>
      <c r="H1441">
        <v>1</v>
      </c>
      <c r="I1441" t="s">
        <v>422</v>
      </c>
      <c r="K1441" t="s">
        <v>3402</v>
      </c>
      <c r="L1441" t="s">
        <v>2836</v>
      </c>
      <c r="M1441" t="s">
        <v>3382</v>
      </c>
      <c r="N1441" t="s">
        <v>3333</v>
      </c>
      <c r="O1441" t="s">
        <v>2830</v>
      </c>
      <c r="P1441" t="s">
        <v>60</v>
      </c>
      <c r="Q1441" t="s">
        <v>61</v>
      </c>
      <c r="R1441" t="s">
        <v>2823</v>
      </c>
      <c r="S1441" t="s">
        <v>2865</v>
      </c>
      <c r="T1441" t="str">
        <f t="shared" si="22"/>
        <v>EE_04401_5729p57.21</v>
      </c>
      <c r="U1441" s="77">
        <f>VLOOKUP(T1441,'3. Preventief onderhoud'!$K$7:$U$3003,2,FALSE)</f>
        <v>0</v>
      </c>
    </row>
    <row r="1442" spans="1:21" x14ac:dyDescent="0.25">
      <c r="A1442" t="s">
        <v>95</v>
      </c>
      <c r="B1442" t="s">
        <v>3392</v>
      </c>
      <c r="C1442" s="120">
        <v>45931</v>
      </c>
      <c r="D1442" t="s">
        <v>61</v>
      </c>
      <c r="E1442" t="s">
        <v>354</v>
      </c>
      <c r="F1442">
        <v>4</v>
      </c>
      <c r="G1442" t="s">
        <v>423</v>
      </c>
      <c r="H1442">
        <v>1</v>
      </c>
      <c r="I1442" t="s">
        <v>424</v>
      </c>
      <c r="J1442" t="s">
        <v>3403</v>
      </c>
      <c r="K1442" t="s">
        <v>3404</v>
      </c>
      <c r="L1442" t="s">
        <v>2836</v>
      </c>
      <c r="M1442" t="s">
        <v>3366</v>
      </c>
      <c r="N1442" t="s">
        <v>3333</v>
      </c>
      <c r="O1442" t="s">
        <v>2830</v>
      </c>
      <c r="P1442" t="s">
        <v>60</v>
      </c>
      <c r="Q1442" t="s">
        <v>61</v>
      </c>
      <c r="R1442" t="s">
        <v>2823</v>
      </c>
      <c r="S1442" t="s">
        <v>2865</v>
      </c>
      <c r="T1442" t="str">
        <f t="shared" si="22"/>
        <v>EE_04401_5730p57.21</v>
      </c>
      <c r="U1442" s="77">
        <f>VLOOKUP(T1442,'3. Preventief onderhoud'!$K$7:$U$3003,2,FALSE)</f>
        <v>0</v>
      </c>
    </row>
    <row r="1443" spans="1:21" x14ac:dyDescent="0.25">
      <c r="A1443" t="s">
        <v>95</v>
      </c>
      <c r="C1443" s="120">
        <v>45931</v>
      </c>
      <c r="D1443" t="s">
        <v>46</v>
      </c>
      <c r="E1443" t="s">
        <v>354</v>
      </c>
      <c r="F1443">
        <v>13</v>
      </c>
      <c r="G1443" t="s">
        <v>1422</v>
      </c>
      <c r="H1443">
        <v>1</v>
      </c>
      <c r="I1443" t="s">
        <v>1133</v>
      </c>
      <c r="L1443" t="s">
        <v>2846</v>
      </c>
      <c r="N1443" t="s">
        <v>3415</v>
      </c>
      <c r="O1443" t="s">
        <v>2830</v>
      </c>
      <c r="P1443" t="s">
        <v>45</v>
      </c>
      <c r="Q1443" t="s">
        <v>46</v>
      </c>
      <c r="R1443" t="s">
        <v>2823</v>
      </c>
      <c r="S1443" t="s">
        <v>3052</v>
      </c>
      <c r="T1443" t="str">
        <f t="shared" si="22"/>
        <v>EE_13_35_5701p57.12</v>
      </c>
      <c r="U1443" s="77">
        <f>VLOOKUP(T1443,'3. Preventief onderhoud'!$K$7:$U$3003,2,FALSE)</f>
        <v>0</v>
      </c>
    </row>
    <row r="1444" spans="1:21" x14ac:dyDescent="0.25">
      <c r="A1444" t="s">
        <v>95</v>
      </c>
      <c r="B1444" t="s">
        <v>3409</v>
      </c>
      <c r="C1444" s="120">
        <v>45931</v>
      </c>
      <c r="D1444" t="s">
        <v>46</v>
      </c>
      <c r="E1444" t="s">
        <v>354</v>
      </c>
      <c r="F1444">
        <v>13</v>
      </c>
      <c r="G1444" t="s">
        <v>1423</v>
      </c>
      <c r="H1444">
        <v>2</v>
      </c>
      <c r="I1444" t="s">
        <v>1133</v>
      </c>
      <c r="L1444" t="s">
        <v>2863</v>
      </c>
      <c r="O1444" t="s">
        <v>2830</v>
      </c>
      <c r="P1444" t="s">
        <v>45</v>
      </c>
      <c r="Q1444" t="s">
        <v>46</v>
      </c>
      <c r="R1444" t="s">
        <v>2823</v>
      </c>
      <c r="S1444" t="s">
        <v>3052</v>
      </c>
      <c r="T1444" t="str">
        <f t="shared" si="22"/>
        <v>EE_13_XX_5701p57.12</v>
      </c>
      <c r="U1444" s="77">
        <f>VLOOKUP(T1444,'3. Preventief onderhoud'!$K$7:$U$3003,2,FALSE)</f>
        <v>0</v>
      </c>
    </row>
    <row r="1445" spans="1:21" x14ac:dyDescent="0.25">
      <c r="A1445" t="s">
        <v>95</v>
      </c>
      <c r="C1445" s="120">
        <v>45931</v>
      </c>
      <c r="D1445" t="s">
        <v>61</v>
      </c>
      <c r="E1445" t="s">
        <v>354</v>
      </c>
      <c r="F1445">
        <v>25</v>
      </c>
      <c r="G1445" t="s">
        <v>541</v>
      </c>
      <c r="H1445">
        <v>1</v>
      </c>
      <c r="I1445" t="s">
        <v>542</v>
      </c>
      <c r="J1445" t="s">
        <v>3416</v>
      </c>
      <c r="K1445" t="s">
        <v>3417</v>
      </c>
      <c r="L1445" t="s">
        <v>2836</v>
      </c>
      <c r="N1445" t="s">
        <v>3418</v>
      </c>
      <c r="O1445" t="s">
        <v>2830</v>
      </c>
      <c r="P1445" t="s">
        <v>60</v>
      </c>
      <c r="Q1445" t="s">
        <v>61</v>
      </c>
      <c r="R1445" t="s">
        <v>2823</v>
      </c>
      <c r="S1445" t="s">
        <v>2865</v>
      </c>
      <c r="T1445" t="str">
        <f t="shared" si="22"/>
        <v>EE_25_01_5701p57.21</v>
      </c>
      <c r="U1445" s="77">
        <f>VLOOKUP(T1445,'3. Preventief onderhoud'!$K$7:$U$3003,2,FALSE)</f>
        <v>0</v>
      </c>
    </row>
    <row r="1446" spans="1:21" x14ac:dyDescent="0.25">
      <c r="A1446" t="s">
        <v>95</v>
      </c>
      <c r="C1446" s="120">
        <v>45931</v>
      </c>
      <c r="D1446" t="s">
        <v>61</v>
      </c>
      <c r="E1446" t="s">
        <v>354</v>
      </c>
      <c r="F1446">
        <v>25</v>
      </c>
      <c r="G1446" t="s">
        <v>544</v>
      </c>
      <c r="H1446">
        <v>1</v>
      </c>
      <c r="I1446" t="s">
        <v>545</v>
      </c>
      <c r="J1446" t="s">
        <v>3419</v>
      </c>
      <c r="K1446" t="s">
        <v>3417</v>
      </c>
      <c r="L1446" t="s">
        <v>2836</v>
      </c>
      <c r="N1446" t="s">
        <v>3418</v>
      </c>
      <c r="O1446" t="s">
        <v>2830</v>
      </c>
      <c r="P1446" t="s">
        <v>60</v>
      </c>
      <c r="Q1446" t="s">
        <v>61</v>
      </c>
      <c r="R1446" t="s">
        <v>2823</v>
      </c>
      <c r="S1446" t="s">
        <v>2865</v>
      </c>
      <c r="T1446" t="str">
        <f t="shared" si="22"/>
        <v>EE_25_01_5708p57.21</v>
      </c>
      <c r="U1446" s="77">
        <f>VLOOKUP(T1446,'3. Preventief onderhoud'!$K$7:$U$3003,2,FALSE)</f>
        <v>0</v>
      </c>
    </row>
    <row r="1447" spans="1:21" x14ac:dyDescent="0.25">
      <c r="A1447" t="s">
        <v>95</v>
      </c>
      <c r="C1447" s="120">
        <v>45931</v>
      </c>
      <c r="D1447" t="s">
        <v>61</v>
      </c>
      <c r="E1447" t="s">
        <v>354</v>
      </c>
      <c r="F1447">
        <v>25</v>
      </c>
      <c r="G1447" t="s">
        <v>546</v>
      </c>
      <c r="H1447">
        <v>1</v>
      </c>
      <c r="I1447" t="s">
        <v>547</v>
      </c>
      <c r="J1447" t="s">
        <v>3420</v>
      </c>
      <c r="L1447" t="s">
        <v>2836</v>
      </c>
      <c r="N1447" t="s">
        <v>3418</v>
      </c>
      <c r="O1447" t="s">
        <v>2830</v>
      </c>
      <c r="P1447" t="s">
        <v>60</v>
      </c>
      <c r="Q1447" t="s">
        <v>61</v>
      </c>
      <c r="R1447" t="s">
        <v>2823</v>
      </c>
      <c r="S1447" t="s">
        <v>2865</v>
      </c>
      <c r="T1447" t="str">
        <f t="shared" si="22"/>
        <v>EE_25_01_5709p57.21</v>
      </c>
      <c r="U1447" s="77">
        <f>VLOOKUP(T1447,'3. Preventief onderhoud'!$K$7:$U$3003,2,FALSE)</f>
        <v>0</v>
      </c>
    </row>
    <row r="1448" spans="1:21" x14ac:dyDescent="0.25">
      <c r="A1448" t="s">
        <v>95</v>
      </c>
      <c r="B1448" t="s">
        <v>3425</v>
      </c>
      <c r="C1448" s="120">
        <v>45931</v>
      </c>
      <c r="D1448" t="s">
        <v>61</v>
      </c>
      <c r="E1448" t="s">
        <v>354</v>
      </c>
      <c r="F1448">
        <v>25</v>
      </c>
      <c r="G1448" t="s">
        <v>549</v>
      </c>
      <c r="H1448">
        <v>1</v>
      </c>
      <c r="I1448" t="s">
        <v>550</v>
      </c>
      <c r="J1448" t="s">
        <v>3426</v>
      </c>
      <c r="K1448" t="s">
        <v>3427</v>
      </c>
      <c r="L1448" t="s">
        <v>2836</v>
      </c>
      <c r="M1448" t="s">
        <v>3428</v>
      </c>
      <c r="N1448" t="s">
        <v>3423</v>
      </c>
      <c r="O1448" t="s">
        <v>2830</v>
      </c>
      <c r="P1448" t="s">
        <v>60</v>
      </c>
      <c r="Q1448" t="s">
        <v>61</v>
      </c>
      <c r="R1448" t="s">
        <v>2823</v>
      </c>
      <c r="S1448" t="s">
        <v>2865</v>
      </c>
      <c r="T1448" t="str">
        <f t="shared" si="22"/>
        <v>EE_25_01_5713p57.21</v>
      </c>
      <c r="U1448" s="77">
        <f>VLOOKUP(T1448,'3. Preventief onderhoud'!$K$7:$U$3003,2,FALSE)</f>
        <v>0</v>
      </c>
    </row>
    <row r="1449" spans="1:21" x14ac:dyDescent="0.25">
      <c r="A1449" t="s">
        <v>95</v>
      </c>
      <c r="B1449" t="s">
        <v>3425</v>
      </c>
      <c r="C1449" s="120">
        <v>45931</v>
      </c>
      <c r="D1449" t="s">
        <v>61</v>
      </c>
      <c r="E1449" t="s">
        <v>354</v>
      </c>
      <c r="F1449">
        <v>25</v>
      </c>
      <c r="G1449" t="s">
        <v>551</v>
      </c>
      <c r="H1449">
        <v>1</v>
      </c>
      <c r="I1449" t="s">
        <v>552</v>
      </c>
      <c r="J1449" t="s">
        <v>3429</v>
      </c>
      <c r="K1449" t="s">
        <v>3430</v>
      </c>
      <c r="L1449" t="s">
        <v>2836</v>
      </c>
      <c r="M1449" t="s">
        <v>3428</v>
      </c>
      <c r="N1449" t="s">
        <v>3423</v>
      </c>
      <c r="O1449" t="s">
        <v>2830</v>
      </c>
      <c r="P1449" t="s">
        <v>60</v>
      </c>
      <c r="Q1449" t="s">
        <v>61</v>
      </c>
      <c r="R1449" t="s">
        <v>2823</v>
      </c>
      <c r="S1449" t="s">
        <v>2865</v>
      </c>
      <c r="T1449" t="str">
        <f t="shared" si="22"/>
        <v>EE_25_01_5714p57.21</v>
      </c>
      <c r="U1449" s="77">
        <f>VLOOKUP(T1449,'3. Preventief onderhoud'!$K$7:$U$3003,2,FALSE)</f>
        <v>0</v>
      </c>
    </row>
    <row r="1450" spans="1:21" x14ac:dyDescent="0.25">
      <c r="A1450" t="s">
        <v>95</v>
      </c>
      <c r="C1450" s="120">
        <v>45931</v>
      </c>
      <c r="D1450" t="s">
        <v>61</v>
      </c>
      <c r="E1450" t="s">
        <v>354</v>
      </c>
      <c r="F1450">
        <v>25</v>
      </c>
      <c r="G1450" t="s">
        <v>553</v>
      </c>
      <c r="H1450">
        <v>1</v>
      </c>
      <c r="I1450" t="s">
        <v>554</v>
      </c>
      <c r="J1450" t="s">
        <v>3431</v>
      </c>
      <c r="L1450" t="s">
        <v>2836</v>
      </c>
      <c r="N1450" t="s">
        <v>3418</v>
      </c>
      <c r="O1450" t="s">
        <v>2830</v>
      </c>
      <c r="P1450" t="s">
        <v>60</v>
      </c>
      <c r="Q1450" t="s">
        <v>61</v>
      </c>
      <c r="R1450" t="s">
        <v>2823</v>
      </c>
      <c r="S1450" t="s">
        <v>2865</v>
      </c>
      <c r="T1450" t="str">
        <f t="shared" si="22"/>
        <v>EE_25_01_5715p57.21</v>
      </c>
      <c r="U1450" s="77">
        <f>VLOOKUP(T1450,'3. Preventief onderhoud'!$K$7:$U$3003,2,FALSE)</f>
        <v>0</v>
      </c>
    </row>
    <row r="1451" spans="1:21" x14ac:dyDescent="0.25">
      <c r="A1451" t="s">
        <v>95</v>
      </c>
      <c r="B1451" t="s">
        <v>3434</v>
      </c>
      <c r="C1451" s="120">
        <v>45931</v>
      </c>
      <c r="D1451" t="s">
        <v>61</v>
      </c>
      <c r="E1451" t="s">
        <v>354</v>
      </c>
      <c r="F1451">
        <v>25</v>
      </c>
      <c r="G1451" t="s">
        <v>555</v>
      </c>
      <c r="H1451">
        <v>1</v>
      </c>
      <c r="I1451" t="s">
        <v>556</v>
      </c>
      <c r="J1451" t="s">
        <v>3435</v>
      </c>
      <c r="K1451" t="s">
        <v>3436</v>
      </c>
      <c r="L1451" t="s">
        <v>2836</v>
      </c>
      <c r="M1451" t="s">
        <v>3437</v>
      </c>
      <c r="N1451" t="s">
        <v>3418</v>
      </c>
      <c r="O1451" t="s">
        <v>2830</v>
      </c>
      <c r="P1451" t="s">
        <v>60</v>
      </c>
      <c r="Q1451" t="s">
        <v>61</v>
      </c>
      <c r="R1451" t="s">
        <v>2823</v>
      </c>
      <c r="S1451" t="s">
        <v>2865</v>
      </c>
      <c r="T1451" t="str">
        <f t="shared" si="22"/>
        <v>EE_25001_5702p57.21</v>
      </c>
      <c r="U1451" s="77">
        <f>VLOOKUP(T1451,'3. Preventief onderhoud'!$K$7:$U$3003,2,FALSE)</f>
        <v>0</v>
      </c>
    </row>
    <row r="1452" spans="1:21" x14ac:dyDescent="0.25">
      <c r="A1452" t="s">
        <v>95</v>
      </c>
      <c r="B1452" t="s">
        <v>3438</v>
      </c>
      <c r="C1452" s="120">
        <v>45931</v>
      </c>
      <c r="D1452" t="s">
        <v>61</v>
      </c>
      <c r="E1452" t="s">
        <v>354</v>
      </c>
      <c r="F1452">
        <v>25</v>
      </c>
      <c r="G1452" t="s">
        <v>557</v>
      </c>
      <c r="H1452">
        <v>1</v>
      </c>
      <c r="I1452" t="s">
        <v>558</v>
      </c>
      <c r="J1452" t="s">
        <v>3439</v>
      </c>
      <c r="K1452" t="s">
        <v>3440</v>
      </c>
      <c r="L1452" t="s">
        <v>2836</v>
      </c>
      <c r="M1452" t="s">
        <v>3441</v>
      </c>
      <c r="N1452" t="s">
        <v>3418</v>
      </c>
      <c r="O1452" t="s">
        <v>2830</v>
      </c>
      <c r="P1452" t="s">
        <v>60</v>
      </c>
      <c r="Q1452" t="s">
        <v>61</v>
      </c>
      <c r="R1452" t="s">
        <v>2823</v>
      </c>
      <c r="S1452" t="s">
        <v>2865</v>
      </c>
      <c r="T1452" t="str">
        <f t="shared" si="22"/>
        <v>EE_25001_5703p57.21</v>
      </c>
      <c r="U1452" s="77">
        <f>VLOOKUP(T1452,'3. Preventief onderhoud'!$K$7:$U$3003,2,FALSE)</f>
        <v>0</v>
      </c>
    </row>
    <row r="1453" spans="1:21" x14ac:dyDescent="0.25">
      <c r="A1453" t="s">
        <v>95</v>
      </c>
      <c r="B1453" t="s">
        <v>3442</v>
      </c>
      <c r="C1453" s="120">
        <v>45931</v>
      </c>
      <c r="D1453" t="s">
        <v>61</v>
      </c>
      <c r="E1453" t="s">
        <v>354</v>
      </c>
      <c r="F1453">
        <v>25</v>
      </c>
      <c r="G1453" t="s">
        <v>559</v>
      </c>
      <c r="H1453">
        <v>1</v>
      </c>
      <c r="I1453" t="s">
        <v>560</v>
      </c>
      <c r="J1453" t="s">
        <v>3443</v>
      </c>
      <c r="K1453" t="s">
        <v>3444</v>
      </c>
      <c r="L1453" t="s">
        <v>2836</v>
      </c>
      <c r="M1453" t="s">
        <v>3441</v>
      </c>
      <c r="N1453" t="s">
        <v>3418</v>
      </c>
      <c r="O1453" t="s">
        <v>2830</v>
      </c>
      <c r="P1453" t="s">
        <v>60</v>
      </c>
      <c r="Q1453" t="s">
        <v>61</v>
      </c>
      <c r="R1453" t="s">
        <v>2823</v>
      </c>
      <c r="S1453" t="s">
        <v>2865</v>
      </c>
      <c r="T1453" t="str">
        <f t="shared" si="22"/>
        <v>EE_25001_5704p57.21</v>
      </c>
      <c r="U1453" s="77">
        <f>VLOOKUP(T1453,'3. Preventief onderhoud'!$K$7:$U$3003,2,FALSE)</f>
        <v>0</v>
      </c>
    </row>
    <row r="1454" spans="1:21" x14ac:dyDescent="0.25">
      <c r="A1454" t="s">
        <v>95</v>
      </c>
      <c r="B1454" t="s">
        <v>3445</v>
      </c>
      <c r="C1454" s="120">
        <v>45931</v>
      </c>
      <c r="D1454" t="s">
        <v>61</v>
      </c>
      <c r="E1454" t="s">
        <v>354</v>
      </c>
      <c r="F1454">
        <v>25</v>
      </c>
      <c r="G1454" t="s">
        <v>561</v>
      </c>
      <c r="H1454">
        <v>1</v>
      </c>
      <c r="I1454" t="s">
        <v>562</v>
      </c>
      <c r="J1454" t="s">
        <v>3446</v>
      </c>
      <c r="K1454" t="s">
        <v>3447</v>
      </c>
      <c r="L1454" t="s">
        <v>2836</v>
      </c>
      <c r="M1454" t="s">
        <v>3437</v>
      </c>
      <c r="N1454" t="s">
        <v>3418</v>
      </c>
      <c r="O1454" t="s">
        <v>2830</v>
      </c>
      <c r="P1454" t="s">
        <v>60</v>
      </c>
      <c r="Q1454" t="s">
        <v>61</v>
      </c>
      <c r="R1454" t="s">
        <v>2823</v>
      </c>
      <c r="S1454" t="s">
        <v>2865</v>
      </c>
      <c r="T1454" t="str">
        <f t="shared" si="22"/>
        <v>EE_25001_5705p57.21</v>
      </c>
      <c r="U1454" s="77">
        <f>VLOOKUP(T1454,'3. Preventief onderhoud'!$K$7:$U$3003,2,FALSE)</f>
        <v>0</v>
      </c>
    </row>
    <row r="1455" spans="1:21" x14ac:dyDescent="0.25">
      <c r="A1455" t="s">
        <v>95</v>
      </c>
      <c r="B1455" t="s">
        <v>3448</v>
      </c>
      <c r="C1455" s="120">
        <v>45931</v>
      </c>
      <c r="D1455" t="s">
        <v>61</v>
      </c>
      <c r="E1455" t="s">
        <v>354</v>
      </c>
      <c r="F1455">
        <v>25</v>
      </c>
      <c r="G1455" t="s">
        <v>563</v>
      </c>
      <c r="H1455">
        <v>1</v>
      </c>
      <c r="I1455" t="s">
        <v>564</v>
      </c>
      <c r="J1455" t="s">
        <v>3449</v>
      </c>
      <c r="K1455" t="s">
        <v>3450</v>
      </c>
      <c r="L1455" t="s">
        <v>2836</v>
      </c>
      <c r="M1455" t="s">
        <v>3437</v>
      </c>
      <c r="N1455" t="s">
        <v>3418</v>
      </c>
      <c r="O1455" t="s">
        <v>2830</v>
      </c>
      <c r="P1455" t="s">
        <v>60</v>
      </c>
      <c r="Q1455" t="s">
        <v>61</v>
      </c>
      <c r="R1455" t="s">
        <v>2823</v>
      </c>
      <c r="S1455" t="s">
        <v>2865</v>
      </c>
      <c r="T1455" t="str">
        <f t="shared" si="22"/>
        <v>EE_25001_5706p57.21</v>
      </c>
      <c r="U1455" s="77">
        <f>VLOOKUP(T1455,'3. Preventief onderhoud'!$K$7:$U$3003,2,FALSE)</f>
        <v>0</v>
      </c>
    </row>
    <row r="1456" spans="1:21" x14ac:dyDescent="0.25">
      <c r="A1456" t="s">
        <v>95</v>
      </c>
      <c r="B1456" t="s">
        <v>3451</v>
      </c>
      <c r="C1456" s="120">
        <v>45931</v>
      </c>
      <c r="D1456" t="s">
        <v>61</v>
      </c>
      <c r="E1456" t="s">
        <v>354</v>
      </c>
      <c r="F1456">
        <v>25</v>
      </c>
      <c r="G1456" t="s">
        <v>565</v>
      </c>
      <c r="H1456">
        <v>1</v>
      </c>
      <c r="I1456" t="s">
        <v>566</v>
      </c>
      <c r="J1456" t="s">
        <v>3452</v>
      </c>
      <c r="K1456" t="s">
        <v>3453</v>
      </c>
      <c r="L1456" t="s">
        <v>2836</v>
      </c>
      <c r="M1456" t="s">
        <v>3437</v>
      </c>
      <c r="N1456" t="s">
        <v>3418</v>
      </c>
      <c r="O1456" t="s">
        <v>2830</v>
      </c>
      <c r="P1456" t="s">
        <v>60</v>
      </c>
      <c r="Q1456" t="s">
        <v>61</v>
      </c>
      <c r="R1456" t="s">
        <v>2823</v>
      </c>
      <c r="S1456" t="s">
        <v>2865</v>
      </c>
      <c r="T1456" t="str">
        <f t="shared" si="22"/>
        <v>EE_25001_5707p57.21</v>
      </c>
      <c r="U1456" s="77">
        <f>VLOOKUP(T1456,'3. Preventief onderhoud'!$K$7:$U$3003,2,FALSE)</f>
        <v>0</v>
      </c>
    </row>
    <row r="1457" spans="1:21" x14ac:dyDescent="0.25">
      <c r="A1457" t="s">
        <v>95</v>
      </c>
      <c r="B1457" t="s">
        <v>3434</v>
      </c>
      <c r="C1457" s="120">
        <v>45931</v>
      </c>
      <c r="D1457" t="s">
        <v>61</v>
      </c>
      <c r="E1457" t="s">
        <v>354</v>
      </c>
      <c r="F1457">
        <v>25</v>
      </c>
      <c r="G1457" t="s">
        <v>567</v>
      </c>
      <c r="H1457">
        <v>1</v>
      </c>
      <c r="I1457" t="s">
        <v>568</v>
      </c>
      <c r="J1457" t="s">
        <v>3454</v>
      </c>
      <c r="K1457" t="s">
        <v>3455</v>
      </c>
      <c r="L1457" t="s">
        <v>2836</v>
      </c>
      <c r="M1457" t="s">
        <v>3437</v>
      </c>
      <c r="N1457" t="s">
        <v>3418</v>
      </c>
      <c r="O1457" t="s">
        <v>2830</v>
      </c>
      <c r="P1457" t="s">
        <v>60</v>
      </c>
      <c r="Q1457" t="s">
        <v>61</v>
      </c>
      <c r="R1457" t="s">
        <v>2823</v>
      </c>
      <c r="S1457" t="s">
        <v>2865</v>
      </c>
      <c r="T1457" t="str">
        <f t="shared" si="22"/>
        <v>EE_25001_5716p57.21</v>
      </c>
      <c r="U1457" s="77">
        <f>VLOOKUP(T1457,'3. Preventief onderhoud'!$K$7:$U$3003,2,FALSE)</f>
        <v>0</v>
      </c>
    </row>
    <row r="1458" spans="1:21" x14ac:dyDescent="0.25">
      <c r="A1458" t="s">
        <v>95</v>
      </c>
      <c r="B1458" t="s">
        <v>3456</v>
      </c>
      <c r="C1458" s="120">
        <v>45931</v>
      </c>
      <c r="D1458" t="s">
        <v>61</v>
      </c>
      <c r="E1458" t="s">
        <v>354</v>
      </c>
      <c r="F1458">
        <v>25</v>
      </c>
      <c r="G1458" t="s">
        <v>569</v>
      </c>
      <c r="H1458">
        <v>1</v>
      </c>
      <c r="I1458" t="s">
        <v>570</v>
      </c>
      <c r="K1458" t="s">
        <v>3457</v>
      </c>
      <c r="L1458" t="s">
        <v>2836</v>
      </c>
      <c r="M1458" t="s">
        <v>3437</v>
      </c>
      <c r="N1458" t="s">
        <v>3418</v>
      </c>
      <c r="O1458" t="s">
        <v>2830</v>
      </c>
      <c r="P1458" t="s">
        <v>60</v>
      </c>
      <c r="Q1458" t="s">
        <v>61</v>
      </c>
      <c r="R1458" t="s">
        <v>2823</v>
      </c>
      <c r="S1458" t="s">
        <v>2865</v>
      </c>
      <c r="T1458" t="str">
        <f t="shared" si="22"/>
        <v>EE_25002_5706p57.21</v>
      </c>
      <c r="U1458" s="77">
        <f>VLOOKUP(T1458,'3. Preventief onderhoud'!$K$7:$U$3003,2,FALSE)</f>
        <v>0</v>
      </c>
    </row>
    <row r="1459" spans="1:21" x14ac:dyDescent="0.25">
      <c r="A1459" t="s">
        <v>95</v>
      </c>
      <c r="B1459" t="s">
        <v>3458</v>
      </c>
      <c r="C1459" s="120">
        <v>45931</v>
      </c>
      <c r="D1459" t="s">
        <v>61</v>
      </c>
      <c r="E1459" t="s">
        <v>354</v>
      </c>
      <c r="F1459">
        <v>26</v>
      </c>
      <c r="G1459" t="s">
        <v>571</v>
      </c>
      <c r="H1459">
        <v>1</v>
      </c>
      <c r="I1459" t="s">
        <v>572</v>
      </c>
      <c r="J1459" t="s">
        <v>3459</v>
      </c>
      <c r="K1459" t="s">
        <v>3459</v>
      </c>
      <c r="L1459" t="s">
        <v>3460</v>
      </c>
      <c r="N1459" t="s">
        <v>3461</v>
      </c>
      <c r="O1459" t="s">
        <v>2830</v>
      </c>
      <c r="P1459" t="s">
        <v>60</v>
      </c>
      <c r="Q1459" t="s">
        <v>61</v>
      </c>
      <c r="R1459" t="s">
        <v>2823</v>
      </c>
      <c r="S1459" t="s">
        <v>2865</v>
      </c>
      <c r="T1459" t="str">
        <f t="shared" si="22"/>
        <v>EE_26_01_5710p57.21</v>
      </c>
      <c r="U1459" s="77">
        <f>VLOOKUP(T1459,'3. Preventief onderhoud'!$K$7:$U$3003,2,FALSE)</f>
        <v>0</v>
      </c>
    </row>
    <row r="1460" spans="1:21" x14ac:dyDescent="0.25">
      <c r="A1460" t="s">
        <v>95</v>
      </c>
      <c r="B1460" t="s">
        <v>3458</v>
      </c>
      <c r="C1460" s="120">
        <v>45931</v>
      </c>
      <c r="D1460" t="s">
        <v>61</v>
      </c>
      <c r="E1460" t="s">
        <v>354</v>
      </c>
      <c r="F1460">
        <v>26</v>
      </c>
      <c r="G1460" t="s">
        <v>574</v>
      </c>
      <c r="H1460">
        <v>1</v>
      </c>
      <c r="I1460" t="s">
        <v>572</v>
      </c>
      <c r="J1460" t="s">
        <v>3462</v>
      </c>
      <c r="K1460" t="s">
        <v>3462</v>
      </c>
      <c r="L1460" t="s">
        <v>3460</v>
      </c>
      <c r="N1460" t="s">
        <v>3461</v>
      </c>
      <c r="O1460" t="s">
        <v>2830</v>
      </c>
      <c r="P1460" t="s">
        <v>60</v>
      </c>
      <c r="Q1460" t="s">
        <v>61</v>
      </c>
      <c r="R1460" t="s">
        <v>2823</v>
      </c>
      <c r="S1460" t="s">
        <v>2865</v>
      </c>
      <c r="T1460" t="str">
        <f t="shared" si="22"/>
        <v>EE_26_01_5711p57.21</v>
      </c>
      <c r="U1460" s="77">
        <f>VLOOKUP(T1460,'3. Preventief onderhoud'!$K$7:$U$3003,2,FALSE)</f>
        <v>0</v>
      </c>
    </row>
    <row r="1461" spans="1:21" x14ac:dyDescent="0.25">
      <c r="C1461" s="120">
        <v>45931</v>
      </c>
      <c r="D1461" t="s">
        <v>44</v>
      </c>
      <c r="E1461" t="s">
        <v>575</v>
      </c>
      <c r="F1461">
        <v>0</v>
      </c>
      <c r="G1461" t="s">
        <v>1453</v>
      </c>
      <c r="H1461">
        <v>3</v>
      </c>
      <c r="I1461" t="s">
        <v>1454</v>
      </c>
      <c r="L1461" t="s">
        <v>2856</v>
      </c>
      <c r="N1461" t="s">
        <v>2857</v>
      </c>
      <c r="O1461" t="s">
        <v>2830</v>
      </c>
      <c r="P1461" t="s">
        <v>43</v>
      </c>
      <c r="Q1461" t="s">
        <v>44</v>
      </c>
      <c r="R1461" t="s">
        <v>2823</v>
      </c>
      <c r="T1461" t="str">
        <f t="shared" si="22"/>
        <v>EG_00_14_5701p57.11</v>
      </c>
      <c r="U1461" s="77">
        <f>VLOOKUP(T1461,'3. Preventief onderhoud'!$K$7:$U$3003,2,FALSE)</f>
        <v>0</v>
      </c>
    </row>
    <row r="1462" spans="1:21" x14ac:dyDescent="0.25">
      <c r="C1462" s="120">
        <v>45931</v>
      </c>
      <c r="D1462" t="s">
        <v>44</v>
      </c>
      <c r="E1462" t="s">
        <v>575</v>
      </c>
      <c r="F1462">
        <v>0</v>
      </c>
      <c r="G1462" t="s">
        <v>1455</v>
      </c>
      <c r="H1462">
        <v>2</v>
      </c>
      <c r="I1462" t="s">
        <v>1454</v>
      </c>
      <c r="L1462" t="s">
        <v>2856</v>
      </c>
      <c r="N1462" t="s">
        <v>2857</v>
      </c>
      <c r="O1462" t="s">
        <v>2830</v>
      </c>
      <c r="P1462" t="s">
        <v>43</v>
      </c>
      <c r="Q1462" t="s">
        <v>44</v>
      </c>
      <c r="R1462" t="s">
        <v>2823</v>
      </c>
      <c r="T1462" t="str">
        <f t="shared" si="22"/>
        <v>EG_00_14_5703p57.11</v>
      </c>
      <c r="U1462" s="77">
        <f>VLOOKUP(T1462,'3. Preventief onderhoud'!$K$7:$U$3003,2,FALSE)</f>
        <v>0</v>
      </c>
    </row>
    <row r="1463" spans="1:21" x14ac:dyDescent="0.25">
      <c r="B1463" t="s">
        <v>3465</v>
      </c>
      <c r="C1463" s="120">
        <v>45931</v>
      </c>
      <c r="D1463" t="s">
        <v>61</v>
      </c>
      <c r="E1463" t="s">
        <v>575</v>
      </c>
      <c r="F1463">
        <v>0</v>
      </c>
      <c r="G1463" t="s">
        <v>576</v>
      </c>
      <c r="H1463">
        <v>1</v>
      </c>
      <c r="I1463" t="s">
        <v>577</v>
      </c>
      <c r="J1463" t="s">
        <v>3466</v>
      </c>
      <c r="K1463" t="s">
        <v>3467</v>
      </c>
      <c r="L1463" t="s">
        <v>2863</v>
      </c>
      <c r="M1463" t="s">
        <v>3468</v>
      </c>
      <c r="N1463" t="s">
        <v>3469</v>
      </c>
      <c r="O1463" t="s">
        <v>2830</v>
      </c>
      <c r="P1463" t="s">
        <v>60</v>
      </c>
      <c r="Q1463" t="s">
        <v>61</v>
      </c>
      <c r="R1463" t="s">
        <v>2823</v>
      </c>
      <c r="T1463" t="str">
        <f t="shared" si="22"/>
        <v>EG_00_21_5702p57.21</v>
      </c>
      <c r="U1463" s="77">
        <f>VLOOKUP(T1463,'3. Preventief onderhoud'!$K$7:$U$3003,2,FALSE)</f>
        <v>0</v>
      </c>
    </row>
    <row r="1464" spans="1:21" x14ac:dyDescent="0.25">
      <c r="B1464" t="s">
        <v>3470</v>
      </c>
      <c r="C1464" s="120">
        <v>45931</v>
      </c>
      <c r="D1464" t="s">
        <v>61</v>
      </c>
      <c r="E1464" t="s">
        <v>575</v>
      </c>
      <c r="F1464">
        <v>0</v>
      </c>
      <c r="G1464" t="s">
        <v>578</v>
      </c>
      <c r="H1464">
        <v>1</v>
      </c>
      <c r="I1464" t="s">
        <v>579</v>
      </c>
      <c r="J1464" t="s">
        <v>3470</v>
      </c>
      <c r="K1464" t="s">
        <v>3471</v>
      </c>
      <c r="L1464" t="s">
        <v>2836</v>
      </c>
      <c r="M1464" t="s">
        <v>3472</v>
      </c>
      <c r="N1464" t="s">
        <v>3469</v>
      </c>
      <c r="O1464" t="s">
        <v>2830</v>
      </c>
      <c r="P1464" t="s">
        <v>60</v>
      </c>
      <c r="Q1464" t="s">
        <v>61</v>
      </c>
      <c r="R1464" t="s">
        <v>2823</v>
      </c>
      <c r="T1464" t="str">
        <f t="shared" si="22"/>
        <v>EG_00_21_5704p57.21</v>
      </c>
      <c r="U1464" s="77">
        <f>VLOOKUP(T1464,'3. Preventief onderhoud'!$K$7:$U$3003,2,FALSE)</f>
        <v>0</v>
      </c>
    </row>
    <row r="1465" spans="1:21" x14ac:dyDescent="0.25">
      <c r="C1465" s="120">
        <v>45931</v>
      </c>
      <c r="D1465" t="s">
        <v>44</v>
      </c>
      <c r="E1465" t="s">
        <v>575</v>
      </c>
      <c r="F1465">
        <v>0</v>
      </c>
      <c r="G1465" t="s">
        <v>1475</v>
      </c>
      <c r="H1465">
        <v>1</v>
      </c>
      <c r="I1465" t="s">
        <v>1454</v>
      </c>
      <c r="L1465" t="s">
        <v>2856</v>
      </c>
      <c r="N1465" t="s">
        <v>2858</v>
      </c>
      <c r="O1465" t="s">
        <v>2830</v>
      </c>
      <c r="P1465" t="s">
        <v>43</v>
      </c>
      <c r="Q1465" t="s">
        <v>44</v>
      </c>
      <c r="R1465" t="s">
        <v>2823</v>
      </c>
      <c r="T1465" t="str">
        <f t="shared" si="22"/>
        <v>EG_00_22_5701p57.11</v>
      </c>
      <c r="U1465" s="77">
        <f>VLOOKUP(T1465,'3. Preventief onderhoud'!$K$7:$U$3003,2,FALSE)</f>
        <v>0</v>
      </c>
    </row>
    <row r="1466" spans="1:21" x14ac:dyDescent="0.25">
      <c r="C1466" s="120">
        <v>45931</v>
      </c>
      <c r="D1466" t="s">
        <v>61</v>
      </c>
      <c r="E1466" t="s">
        <v>575</v>
      </c>
      <c r="F1466">
        <v>0</v>
      </c>
      <c r="G1466" t="s">
        <v>581</v>
      </c>
      <c r="H1466">
        <v>1</v>
      </c>
      <c r="I1466" t="s">
        <v>582</v>
      </c>
      <c r="K1466" t="s">
        <v>3473</v>
      </c>
      <c r="L1466" t="s">
        <v>2836</v>
      </c>
      <c r="M1466" t="s">
        <v>3472</v>
      </c>
      <c r="N1466" t="s">
        <v>3474</v>
      </c>
      <c r="O1466" t="s">
        <v>2830</v>
      </c>
      <c r="P1466" t="s">
        <v>60</v>
      </c>
      <c r="Q1466" t="s">
        <v>61</v>
      </c>
      <c r="R1466" t="s">
        <v>2823</v>
      </c>
      <c r="T1466" t="str">
        <f t="shared" si="22"/>
        <v>EG_00_30_5701p57.21</v>
      </c>
      <c r="U1466" s="77">
        <f>VLOOKUP(T1466,'3. Preventief onderhoud'!$K$7:$U$3003,2,FALSE)</f>
        <v>0</v>
      </c>
    </row>
    <row r="1467" spans="1:21" x14ac:dyDescent="0.25">
      <c r="A1467" t="s">
        <v>95</v>
      </c>
      <c r="B1467" t="s">
        <v>3475</v>
      </c>
      <c r="C1467" s="120">
        <v>45931</v>
      </c>
      <c r="D1467" t="s">
        <v>61</v>
      </c>
      <c r="E1467" t="s">
        <v>575</v>
      </c>
      <c r="F1467">
        <v>0</v>
      </c>
      <c r="G1467" t="s">
        <v>584</v>
      </c>
      <c r="H1467">
        <v>1</v>
      </c>
      <c r="I1467" t="s">
        <v>585</v>
      </c>
      <c r="K1467" t="s">
        <v>3476</v>
      </c>
      <c r="L1467" t="s">
        <v>2836</v>
      </c>
      <c r="M1467" t="s">
        <v>3472</v>
      </c>
      <c r="N1467" t="s">
        <v>3477</v>
      </c>
      <c r="O1467" t="s">
        <v>2830</v>
      </c>
      <c r="P1467" t="s">
        <v>60</v>
      </c>
      <c r="Q1467" t="s">
        <v>61</v>
      </c>
      <c r="R1467" t="s">
        <v>2823</v>
      </c>
      <c r="T1467" t="str">
        <f t="shared" si="22"/>
        <v>EG_00_32_5701p57.21</v>
      </c>
      <c r="U1467" s="77">
        <f>VLOOKUP(T1467,'3. Preventief onderhoud'!$K$7:$U$3003,2,FALSE)</f>
        <v>0</v>
      </c>
    </row>
    <row r="1468" spans="1:21" x14ac:dyDescent="0.25">
      <c r="B1468" t="s">
        <v>3247</v>
      </c>
      <c r="C1468" s="120">
        <v>45931</v>
      </c>
      <c r="D1468" t="s">
        <v>58</v>
      </c>
      <c r="E1468" t="s">
        <v>599</v>
      </c>
      <c r="F1468">
        <v>3</v>
      </c>
      <c r="G1468" t="s">
        <v>600</v>
      </c>
      <c r="H1468">
        <v>1</v>
      </c>
      <c r="I1468" t="s">
        <v>601</v>
      </c>
      <c r="K1468" t="s">
        <v>3478</v>
      </c>
      <c r="N1468" t="s">
        <v>3479</v>
      </c>
      <c r="O1468" t="s">
        <v>2830</v>
      </c>
      <c r="P1468" t="s">
        <v>57</v>
      </c>
      <c r="Q1468" t="s">
        <v>58</v>
      </c>
      <c r="R1468" t="s">
        <v>2823</v>
      </c>
      <c r="T1468" t="str">
        <f t="shared" si="22"/>
        <v>FD_03_23_5701p57.20</v>
      </c>
      <c r="U1468" s="77">
        <f>VLOOKUP(T1468,'3. Preventief onderhoud'!$K$7:$U$3003,2,FALSE)</f>
        <v>0</v>
      </c>
    </row>
    <row r="1469" spans="1:21" x14ac:dyDescent="0.25">
      <c r="C1469" s="120">
        <v>45931</v>
      </c>
      <c r="D1469" t="s">
        <v>61</v>
      </c>
      <c r="E1469" t="s">
        <v>599</v>
      </c>
      <c r="F1469">
        <v>3</v>
      </c>
      <c r="G1469" t="s">
        <v>602</v>
      </c>
      <c r="H1469">
        <v>1</v>
      </c>
      <c r="I1469" t="s">
        <v>603</v>
      </c>
      <c r="K1469" t="s">
        <v>3480</v>
      </c>
      <c r="N1469" t="s">
        <v>3479</v>
      </c>
      <c r="O1469" t="s">
        <v>2830</v>
      </c>
      <c r="P1469" t="s">
        <v>60</v>
      </c>
      <c r="Q1469" t="s">
        <v>61</v>
      </c>
      <c r="R1469" t="s">
        <v>2823</v>
      </c>
      <c r="T1469" t="str">
        <f t="shared" si="22"/>
        <v>FD_03_23_5702p57.21</v>
      </c>
      <c r="U1469" s="77">
        <f>VLOOKUP(T1469,'3. Preventief onderhoud'!$K$7:$U$3003,2,FALSE)</f>
        <v>0</v>
      </c>
    </row>
    <row r="1470" spans="1:21" x14ac:dyDescent="0.25">
      <c r="A1470" t="s">
        <v>86</v>
      </c>
      <c r="B1470" t="s">
        <v>608</v>
      </c>
      <c r="C1470" s="120">
        <v>45931</v>
      </c>
      <c r="D1470" t="s">
        <v>61</v>
      </c>
      <c r="E1470" t="s">
        <v>605</v>
      </c>
      <c r="F1470">
        <v>0</v>
      </c>
      <c r="G1470" t="s">
        <v>606</v>
      </c>
      <c r="H1470">
        <v>1</v>
      </c>
      <c r="I1470" t="s">
        <v>607</v>
      </c>
      <c r="J1470" t="s">
        <v>4501</v>
      </c>
      <c r="K1470" t="s">
        <v>4502</v>
      </c>
      <c r="L1470" t="s">
        <v>3127</v>
      </c>
      <c r="M1470" t="s">
        <v>3484</v>
      </c>
      <c r="N1470" t="s">
        <v>4503</v>
      </c>
      <c r="O1470" t="s">
        <v>2887</v>
      </c>
      <c r="P1470" t="s">
        <v>60</v>
      </c>
      <c r="Q1470" t="s">
        <v>61</v>
      </c>
      <c r="R1470" t="s">
        <v>2823</v>
      </c>
      <c r="T1470" t="str">
        <f t="shared" si="22"/>
        <v>G__00_84_5701p57.21</v>
      </c>
      <c r="U1470" s="77">
        <f>VLOOKUP(T1470,'3. Preventief onderhoud'!$K$7:$U$3003,2,FALSE)</f>
        <v>0</v>
      </c>
    </row>
    <row r="1471" spans="1:21" x14ac:dyDescent="0.25">
      <c r="A1471" t="s">
        <v>86</v>
      </c>
      <c r="B1471" t="s">
        <v>4504</v>
      </c>
      <c r="C1471" s="120">
        <v>45931</v>
      </c>
      <c r="D1471" t="s">
        <v>61</v>
      </c>
      <c r="E1471" t="s">
        <v>605</v>
      </c>
      <c r="F1471">
        <v>0</v>
      </c>
      <c r="G1471" t="s">
        <v>609</v>
      </c>
      <c r="H1471">
        <v>1</v>
      </c>
      <c r="I1471" t="s">
        <v>610</v>
      </c>
      <c r="J1471" t="s">
        <v>4505</v>
      </c>
      <c r="K1471" t="s">
        <v>4502</v>
      </c>
      <c r="L1471" t="s">
        <v>3127</v>
      </c>
      <c r="M1471" t="s">
        <v>3484</v>
      </c>
      <c r="N1471" t="s">
        <v>4503</v>
      </c>
      <c r="O1471" t="s">
        <v>2887</v>
      </c>
      <c r="P1471" t="s">
        <v>60</v>
      </c>
      <c r="Q1471" t="s">
        <v>61</v>
      </c>
      <c r="R1471" t="s">
        <v>2823</v>
      </c>
      <c r="T1471" t="str">
        <f t="shared" si="22"/>
        <v>G__00_84_5702p57.21</v>
      </c>
      <c r="U1471" s="77">
        <f>VLOOKUP(T1471,'3. Preventief onderhoud'!$K$7:$U$3003,2,FALSE)</f>
        <v>0</v>
      </c>
    </row>
    <row r="1472" spans="1:21" x14ac:dyDescent="0.25">
      <c r="C1472" s="120">
        <v>45931</v>
      </c>
      <c r="D1472" t="s">
        <v>54</v>
      </c>
      <c r="E1472" t="s">
        <v>633</v>
      </c>
      <c r="F1472">
        <v>0</v>
      </c>
      <c r="G1472" t="s">
        <v>1554</v>
      </c>
      <c r="H1472">
        <v>1</v>
      </c>
      <c r="I1472" t="s">
        <v>1477</v>
      </c>
      <c r="N1472" t="s">
        <v>4506</v>
      </c>
      <c r="O1472" t="s">
        <v>3051</v>
      </c>
      <c r="P1472" t="s">
        <v>53</v>
      </c>
      <c r="Q1472" t="s">
        <v>54</v>
      </c>
      <c r="R1472" t="s">
        <v>2823</v>
      </c>
      <c r="T1472" t="str">
        <f t="shared" si="22"/>
        <v>MB_00_01_5701p57.15</v>
      </c>
      <c r="U1472" s="77">
        <f>VLOOKUP(T1472,'3. Preventief onderhoud'!$K$7:$U$3003,2,FALSE)</f>
        <v>0</v>
      </c>
    </row>
    <row r="1473" spans="1:21" x14ac:dyDescent="0.25">
      <c r="B1473" t="s">
        <v>1619</v>
      </c>
      <c r="C1473" s="120">
        <v>45931</v>
      </c>
      <c r="D1473" t="s">
        <v>63</v>
      </c>
      <c r="E1473" t="s">
        <v>666</v>
      </c>
      <c r="F1473" t="s">
        <v>88</v>
      </c>
      <c r="G1473" t="s">
        <v>1616</v>
      </c>
      <c r="H1473">
        <v>1</v>
      </c>
      <c r="I1473" t="s">
        <v>1617</v>
      </c>
      <c r="J1473" t="s">
        <v>4507</v>
      </c>
      <c r="L1473" t="s">
        <v>3557</v>
      </c>
      <c r="O1473" t="s">
        <v>2887</v>
      </c>
      <c r="P1473" t="s">
        <v>62</v>
      </c>
      <c r="Q1473" t="s">
        <v>63</v>
      </c>
      <c r="R1473" t="s">
        <v>2823</v>
      </c>
      <c r="T1473" t="str">
        <f t="shared" si="22"/>
        <v>NB__D_XX_5701p57.22</v>
      </c>
      <c r="U1473" s="77">
        <f>VLOOKUP(T1473,'3. Preventief onderhoud'!$K$7:$U$3003,2,FALSE)</f>
        <v>0</v>
      </c>
    </row>
    <row r="1474" spans="1:21" x14ac:dyDescent="0.25">
      <c r="B1474" t="s">
        <v>1622</v>
      </c>
      <c r="C1474" s="120">
        <v>45931</v>
      </c>
      <c r="D1474" t="s">
        <v>63</v>
      </c>
      <c r="E1474" t="s">
        <v>666</v>
      </c>
      <c r="F1474" t="s">
        <v>88</v>
      </c>
      <c r="G1474" t="s">
        <v>1620</v>
      </c>
      <c r="H1474">
        <v>1</v>
      </c>
      <c r="I1474" t="s">
        <v>1617</v>
      </c>
      <c r="J1474" t="s">
        <v>4508</v>
      </c>
      <c r="L1474" t="s">
        <v>3557</v>
      </c>
      <c r="O1474" t="s">
        <v>2887</v>
      </c>
      <c r="P1474" t="s">
        <v>62</v>
      </c>
      <c r="Q1474" t="s">
        <v>63</v>
      </c>
      <c r="R1474" t="s">
        <v>2823</v>
      </c>
      <c r="T1474" t="str">
        <f t="shared" si="22"/>
        <v>NB__D_XX_5702p57.22</v>
      </c>
      <c r="U1474" s="77">
        <f>VLOOKUP(T1474,'3. Preventief onderhoud'!$K$7:$U$3003,2,FALSE)</f>
        <v>0</v>
      </c>
    </row>
    <row r="1475" spans="1:21" x14ac:dyDescent="0.25">
      <c r="B1475" t="s">
        <v>1626</v>
      </c>
      <c r="C1475" s="120">
        <v>45931</v>
      </c>
      <c r="D1475" t="s">
        <v>63</v>
      </c>
      <c r="E1475" t="s">
        <v>666</v>
      </c>
      <c r="F1475">
        <v>0</v>
      </c>
      <c r="G1475" t="s">
        <v>1624</v>
      </c>
      <c r="H1475">
        <v>1</v>
      </c>
      <c r="I1475" t="s">
        <v>1625</v>
      </c>
      <c r="L1475" t="s">
        <v>3036</v>
      </c>
      <c r="N1475" t="s">
        <v>4509</v>
      </c>
      <c r="O1475" t="s">
        <v>2887</v>
      </c>
      <c r="P1475" t="s">
        <v>62</v>
      </c>
      <c r="Q1475" t="s">
        <v>63</v>
      </c>
      <c r="R1475" t="s">
        <v>2823</v>
      </c>
      <c r="T1475" t="str">
        <f t="shared" si="22"/>
        <v>NB_00_13_5701p57.22</v>
      </c>
      <c r="U1475" s="77">
        <f>VLOOKUP(T1475,'3. Preventief onderhoud'!$K$7:$U$3003,2,FALSE)</f>
        <v>0</v>
      </c>
    </row>
    <row r="1476" spans="1:21" x14ac:dyDescent="0.25">
      <c r="B1476" t="s">
        <v>1628</v>
      </c>
      <c r="C1476" s="120">
        <v>45931</v>
      </c>
      <c r="D1476" t="s">
        <v>63</v>
      </c>
      <c r="E1476" t="s">
        <v>666</v>
      </c>
      <c r="F1476">
        <v>0</v>
      </c>
      <c r="G1476" t="s">
        <v>1627</v>
      </c>
      <c r="H1476">
        <v>1</v>
      </c>
      <c r="I1476" t="s">
        <v>1625</v>
      </c>
      <c r="L1476" t="s">
        <v>3036</v>
      </c>
      <c r="N1476" t="s">
        <v>4510</v>
      </c>
      <c r="O1476" t="s">
        <v>2887</v>
      </c>
      <c r="P1476" t="s">
        <v>62</v>
      </c>
      <c r="Q1476" t="s">
        <v>63</v>
      </c>
      <c r="R1476" t="s">
        <v>2823</v>
      </c>
      <c r="T1476" t="str">
        <f t="shared" si="22"/>
        <v>NB_00_28_5701p57.22</v>
      </c>
      <c r="U1476" s="77">
        <f>VLOOKUP(T1476,'3. Preventief onderhoud'!$K$7:$U$3003,2,FALSE)</f>
        <v>0</v>
      </c>
    </row>
    <row r="1477" spans="1:21" x14ac:dyDescent="0.25">
      <c r="B1477" t="s">
        <v>1630</v>
      </c>
      <c r="C1477" s="120">
        <v>45931</v>
      </c>
      <c r="D1477" t="s">
        <v>63</v>
      </c>
      <c r="E1477" t="s">
        <v>666</v>
      </c>
      <c r="F1477">
        <v>0</v>
      </c>
      <c r="G1477" t="s">
        <v>1629</v>
      </c>
      <c r="H1477">
        <v>1</v>
      </c>
      <c r="I1477" t="s">
        <v>1625</v>
      </c>
      <c r="L1477" t="s">
        <v>3036</v>
      </c>
      <c r="N1477" t="s">
        <v>4511</v>
      </c>
      <c r="O1477" t="s">
        <v>2887</v>
      </c>
      <c r="P1477" t="s">
        <v>62</v>
      </c>
      <c r="Q1477" t="s">
        <v>63</v>
      </c>
      <c r="R1477" t="s">
        <v>2823</v>
      </c>
      <c r="T1477" t="str">
        <f t="shared" si="22"/>
        <v>NB_00_29_5701p57.22</v>
      </c>
      <c r="U1477" s="77">
        <f>VLOOKUP(T1477,'3. Preventief onderhoud'!$K$7:$U$3003,2,FALSE)</f>
        <v>0</v>
      </c>
    </row>
    <row r="1478" spans="1:21" x14ac:dyDescent="0.25">
      <c r="B1478" t="s">
        <v>1632</v>
      </c>
      <c r="C1478" s="120">
        <v>45931</v>
      </c>
      <c r="D1478" t="s">
        <v>63</v>
      </c>
      <c r="E1478" t="s">
        <v>666</v>
      </c>
      <c r="F1478">
        <v>0</v>
      </c>
      <c r="G1478" t="s">
        <v>1631</v>
      </c>
      <c r="H1478">
        <v>1</v>
      </c>
      <c r="I1478" t="s">
        <v>1625</v>
      </c>
      <c r="L1478" t="s">
        <v>3036</v>
      </c>
      <c r="N1478" t="s">
        <v>4512</v>
      </c>
      <c r="O1478" t="s">
        <v>2887</v>
      </c>
      <c r="P1478" t="s">
        <v>62</v>
      </c>
      <c r="Q1478" t="s">
        <v>63</v>
      </c>
      <c r="R1478" t="s">
        <v>2823</v>
      </c>
      <c r="T1478" t="str">
        <f t="shared" ref="T1478:T1541" si="23">CONCATENATE(G1478,P1478)</f>
        <v>NB_00_34_5701p57.22</v>
      </c>
      <c r="U1478" s="77">
        <f>VLOOKUP(T1478,'3. Preventief onderhoud'!$K$7:$U$3003,2,FALSE)</f>
        <v>0</v>
      </c>
    </row>
    <row r="1479" spans="1:21" x14ac:dyDescent="0.25">
      <c r="A1479" t="s">
        <v>95</v>
      </c>
      <c r="B1479" t="s">
        <v>1671</v>
      </c>
      <c r="C1479" s="120">
        <v>45931</v>
      </c>
      <c r="D1479" t="s">
        <v>63</v>
      </c>
      <c r="E1479" t="s">
        <v>666</v>
      </c>
      <c r="F1479">
        <v>7</v>
      </c>
      <c r="G1479" t="s">
        <v>1669</v>
      </c>
      <c r="H1479">
        <v>1</v>
      </c>
      <c r="I1479" t="s">
        <v>1670</v>
      </c>
      <c r="J1479" t="s">
        <v>4513</v>
      </c>
      <c r="L1479" t="s">
        <v>3492</v>
      </c>
      <c r="N1479" t="s">
        <v>4514</v>
      </c>
      <c r="O1479" t="s">
        <v>2887</v>
      </c>
      <c r="P1479" t="s">
        <v>62</v>
      </c>
      <c r="Q1479" t="s">
        <v>63</v>
      </c>
      <c r="R1479" t="s">
        <v>2823</v>
      </c>
      <c r="T1479" t="str">
        <f t="shared" si="23"/>
        <v>NB_07_18_5701p57.22</v>
      </c>
      <c r="U1479" s="77">
        <f>VLOOKUP(T1479,'3. Preventief onderhoud'!$K$7:$U$3003,2,FALSE)</f>
        <v>0</v>
      </c>
    </row>
    <row r="1480" spans="1:21" x14ac:dyDescent="0.25">
      <c r="A1480" t="s">
        <v>95</v>
      </c>
      <c r="B1480" t="s">
        <v>1674</v>
      </c>
      <c r="C1480" s="120">
        <v>45931</v>
      </c>
      <c r="D1480" t="s">
        <v>63</v>
      </c>
      <c r="E1480" t="s">
        <v>666</v>
      </c>
      <c r="F1480">
        <v>7</v>
      </c>
      <c r="G1480" t="s">
        <v>1672</v>
      </c>
      <c r="H1480">
        <v>1</v>
      </c>
      <c r="I1480" t="s">
        <v>1673</v>
      </c>
      <c r="J1480" t="s">
        <v>4515</v>
      </c>
      <c r="L1480" t="s">
        <v>3492</v>
      </c>
      <c r="N1480" t="s">
        <v>4514</v>
      </c>
      <c r="O1480" t="s">
        <v>2887</v>
      </c>
      <c r="P1480" t="s">
        <v>62</v>
      </c>
      <c r="Q1480" t="s">
        <v>63</v>
      </c>
      <c r="R1480" t="s">
        <v>2823</v>
      </c>
      <c r="T1480" t="str">
        <f t="shared" si="23"/>
        <v>NB_07_18_5702p57.22</v>
      </c>
      <c r="U1480" s="77">
        <f>VLOOKUP(T1480,'3. Preventief onderhoud'!$K$7:$U$3003,2,FALSE)</f>
        <v>0</v>
      </c>
    </row>
    <row r="1481" spans="1:21" x14ac:dyDescent="0.25">
      <c r="C1481" s="120">
        <v>45931</v>
      </c>
      <c r="D1481" t="s">
        <v>63</v>
      </c>
      <c r="E1481" t="s">
        <v>666</v>
      </c>
      <c r="F1481">
        <v>8</v>
      </c>
      <c r="G1481" t="s">
        <v>1675</v>
      </c>
      <c r="H1481">
        <v>1</v>
      </c>
      <c r="I1481" t="s">
        <v>1676</v>
      </c>
      <c r="N1481" t="s">
        <v>4516</v>
      </c>
      <c r="O1481" t="s">
        <v>2887</v>
      </c>
      <c r="P1481" t="s">
        <v>62</v>
      </c>
      <c r="Q1481" t="s">
        <v>63</v>
      </c>
      <c r="R1481" t="s">
        <v>2823</v>
      </c>
      <c r="T1481" t="str">
        <f t="shared" si="23"/>
        <v>NB_08_10_5702p57.22</v>
      </c>
      <c r="U1481" s="77">
        <f>VLOOKUP(T1481,'3. Preventief onderhoud'!$K$7:$U$3003,2,FALSE)</f>
        <v>0</v>
      </c>
    </row>
    <row r="1482" spans="1:21" x14ac:dyDescent="0.25">
      <c r="C1482" s="120">
        <v>45931</v>
      </c>
      <c r="D1482" t="s">
        <v>63</v>
      </c>
      <c r="E1482" t="s">
        <v>666</v>
      </c>
      <c r="F1482">
        <v>9</v>
      </c>
      <c r="G1482" t="s">
        <v>1694</v>
      </c>
      <c r="H1482">
        <v>1</v>
      </c>
      <c r="I1482" t="s">
        <v>1676</v>
      </c>
      <c r="N1482" t="s">
        <v>4517</v>
      </c>
      <c r="O1482" t="s">
        <v>2887</v>
      </c>
      <c r="P1482" t="s">
        <v>62</v>
      </c>
      <c r="Q1482" t="s">
        <v>63</v>
      </c>
      <c r="R1482" t="s">
        <v>2823</v>
      </c>
      <c r="T1482" t="str">
        <f t="shared" si="23"/>
        <v>NB_09_19_5701p57.22</v>
      </c>
      <c r="U1482" s="77">
        <f>VLOOKUP(T1482,'3. Preventief onderhoud'!$K$7:$U$3003,2,FALSE)</f>
        <v>0</v>
      </c>
    </row>
    <row r="1483" spans="1:21" x14ac:dyDescent="0.25">
      <c r="C1483" s="120">
        <v>45931</v>
      </c>
      <c r="D1483" t="s">
        <v>63</v>
      </c>
      <c r="E1483" t="s">
        <v>666</v>
      </c>
      <c r="F1483">
        <v>9</v>
      </c>
      <c r="G1483" t="s">
        <v>1695</v>
      </c>
      <c r="H1483">
        <v>1</v>
      </c>
      <c r="I1483" t="s">
        <v>1676</v>
      </c>
      <c r="N1483" t="s">
        <v>4518</v>
      </c>
      <c r="O1483" t="s">
        <v>2887</v>
      </c>
      <c r="P1483" t="s">
        <v>62</v>
      </c>
      <c r="Q1483" t="s">
        <v>63</v>
      </c>
      <c r="R1483" t="s">
        <v>2823</v>
      </c>
      <c r="T1483" t="str">
        <f t="shared" si="23"/>
        <v>NB_09_20_5702p57.22</v>
      </c>
      <c r="U1483" s="77">
        <f>VLOOKUP(T1483,'3. Preventief onderhoud'!$K$7:$U$3003,2,FALSE)</f>
        <v>0</v>
      </c>
    </row>
    <row r="1484" spans="1:21" x14ac:dyDescent="0.25">
      <c r="C1484" s="120">
        <v>45931</v>
      </c>
      <c r="D1484" t="s">
        <v>63</v>
      </c>
      <c r="E1484" t="s">
        <v>666</v>
      </c>
      <c r="F1484">
        <v>9</v>
      </c>
      <c r="G1484" t="s">
        <v>1697</v>
      </c>
      <c r="H1484">
        <v>1</v>
      </c>
      <c r="I1484" t="s">
        <v>1676</v>
      </c>
      <c r="N1484" t="s">
        <v>4519</v>
      </c>
      <c r="O1484" t="s">
        <v>2887</v>
      </c>
      <c r="P1484" t="s">
        <v>62</v>
      </c>
      <c r="Q1484" t="s">
        <v>63</v>
      </c>
      <c r="R1484" t="s">
        <v>2823</v>
      </c>
      <c r="T1484" t="str">
        <f t="shared" si="23"/>
        <v>NB_09_45_5701p57.22</v>
      </c>
      <c r="U1484" s="77">
        <f>VLOOKUP(T1484,'3. Preventief onderhoud'!$K$7:$U$3003,2,FALSE)</f>
        <v>0</v>
      </c>
    </row>
    <row r="1485" spans="1:21" x14ac:dyDescent="0.25">
      <c r="C1485" s="120">
        <v>45931</v>
      </c>
      <c r="D1485" t="s">
        <v>63</v>
      </c>
      <c r="E1485" t="s">
        <v>666</v>
      </c>
      <c r="F1485">
        <v>9</v>
      </c>
      <c r="G1485" t="s">
        <v>1698</v>
      </c>
      <c r="H1485">
        <v>1</v>
      </c>
      <c r="I1485" t="s">
        <v>1676</v>
      </c>
      <c r="N1485" t="s">
        <v>4520</v>
      </c>
      <c r="O1485" t="s">
        <v>2887</v>
      </c>
      <c r="P1485" t="s">
        <v>62</v>
      </c>
      <c r="Q1485" t="s">
        <v>63</v>
      </c>
      <c r="R1485" t="s">
        <v>2823</v>
      </c>
      <c r="T1485" t="str">
        <f t="shared" si="23"/>
        <v>NB_09_45_5702p57.22</v>
      </c>
      <c r="U1485" s="77">
        <f>VLOOKUP(T1485,'3. Preventief onderhoud'!$K$7:$U$3003,2,FALSE)</f>
        <v>0</v>
      </c>
    </row>
    <row r="1486" spans="1:21" x14ac:dyDescent="0.25">
      <c r="C1486" s="120">
        <v>45931</v>
      </c>
      <c r="D1486" t="s">
        <v>63</v>
      </c>
      <c r="E1486" t="s">
        <v>666</v>
      </c>
      <c r="F1486">
        <v>10</v>
      </c>
      <c r="G1486" t="s">
        <v>1707</v>
      </c>
      <c r="H1486">
        <v>1</v>
      </c>
      <c r="I1486" t="s">
        <v>1676</v>
      </c>
      <c r="N1486" t="s">
        <v>4521</v>
      </c>
      <c r="O1486" t="s">
        <v>2887</v>
      </c>
      <c r="P1486" t="s">
        <v>62</v>
      </c>
      <c r="Q1486" t="s">
        <v>63</v>
      </c>
      <c r="R1486" t="s">
        <v>2823</v>
      </c>
      <c r="T1486" t="str">
        <f t="shared" si="23"/>
        <v>NB_10_45_5702p57.22</v>
      </c>
      <c r="U1486" s="77">
        <f>VLOOKUP(T1486,'3. Preventief onderhoud'!$K$7:$U$3003,2,FALSE)</f>
        <v>0</v>
      </c>
    </row>
    <row r="1487" spans="1:21" x14ac:dyDescent="0.25">
      <c r="C1487" s="120">
        <v>45931</v>
      </c>
      <c r="D1487" t="s">
        <v>63</v>
      </c>
      <c r="E1487" t="s">
        <v>666</v>
      </c>
      <c r="F1487">
        <v>10</v>
      </c>
      <c r="G1487" t="s">
        <v>1708</v>
      </c>
      <c r="H1487">
        <v>1</v>
      </c>
      <c r="I1487" t="s">
        <v>1676</v>
      </c>
      <c r="N1487" t="s">
        <v>4521</v>
      </c>
      <c r="O1487" t="s">
        <v>2887</v>
      </c>
      <c r="P1487" t="s">
        <v>62</v>
      </c>
      <c r="Q1487" t="s">
        <v>63</v>
      </c>
      <c r="R1487" t="s">
        <v>2823</v>
      </c>
      <c r="T1487" t="str">
        <f t="shared" si="23"/>
        <v>NB_10_45_5703p57.22</v>
      </c>
      <c r="U1487" s="77">
        <f>VLOOKUP(T1487,'3. Preventief onderhoud'!$K$7:$U$3003,2,FALSE)</f>
        <v>0</v>
      </c>
    </row>
    <row r="1488" spans="1:21" x14ac:dyDescent="0.25">
      <c r="B1488" t="s">
        <v>1738</v>
      </c>
      <c r="C1488" s="120">
        <v>45931</v>
      </c>
      <c r="D1488" t="s">
        <v>63</v>
      </c>
      <c r="E1488" t="s">
        <v>666</v>
      </c>
      <c r="F1488">
        <v>13</v>
      </c>
      <c r="G1488" t="s">
        <v>1736</v>
      </c>
      <c r="H1488">
        <v>1</v>
      </c>
      <c r="I1488" t="s">
        <v>1231</v>
      </c>
      <c r="J1488" t="s">
        <v>4522</v>
      </c>
      <c r="L1488" t="s">
        <v>3557</v>
      </c>
      <c r="N1488" t="s">
        <v>4246</v>
      </c>
      <c r="O1488" t="s">
        <v>2887</v>
      </c>
      <c r="P1488" t="s">
        <v>62</v>
      </c>
      <c r="Q1488" t="s">
        <v>63</v>
      </c>
      <c r="R1488" t="s">
        <v>2823</v>
      </c>
      <c r="T1488" t="str">
        <f t="shared" si="23"/>
        <v>NB_13_11_5701p57.22</v>
      </c>
      <c r="U1488" s="77">
        <f>VLOOKUP(T1488,'3. Preventief onderhoud'!$K$7:$U$3003,2,FALSE)</f>
        <v>0</v>
      </c>
    </row>
    <row r="1489" spans="1:21" x14ac:dyDescent="0.25">
      <c r="B1489" t="s">
        <v>1745</v>
      </c>
      <c r="C1489" s="120">
        <v>45931</v>
      </c>
      <c r="D1489" t="s">
        <v>63</v>
      </c>
      <c r="E1489" t="s">
        <v>666</v>
      </c>
      <c r="F1489">
        <v>13</v>
      </c>
      <c r="G1489" t="s">
        <v>1743</v>
      </c>
      <c r="H1489">
        <v>1</v>
      </c>
      <c r="I1489" t="s">
        <v>1231</v>
      </c>
      <c r="J1489" t="s">
        <v>4523</v>
      </c>
      <c r="L1489" t="s">
        <v>3557</v>
      </c>
      <c r="N1489" t="s">
        <v>4524</v>
      </c>
      <c r="O1489" t="s">
        <v>2887</v>
      </c>
      <c r="P1489" t="s">
        <v>62</v>
      </c>
      <c r="Q1489" t="s">
        <v>63</v>
      </c>
      <c r="R1489" t="s">
        <v>2823</v>
      </c>
      <c r="T1489" t="str">
        <f t="shared" si="23"/>
        <v>NB_13_45_5701p57.22</v>
      </c>
      <c r="U1489" s="77">
        <f>VLOOKUP(T1489,'3. Preventief onderhoud'!$K$7:$U$3003,2,FALSE)</f>
        <v>0</v>
      </c>
    </row>
    <row r="1490" spans="1:21" x14ac:dyDescent="0.25">
      <c r="B1490" t="s">
        <v>1748</v>
      </c>
      <c r="C1490" s="120">
        <v>45931</v>
      </c>
      <c r="D1490" t="s">
        <v>63</v>
      </c>
      <c r="E1490" t="s">
        <v>666</v>
      </c>
      <c r="F1490">
        <v>13</v>
      </c>
      <c r="G1490" t="s">
        <v>1746</v>
      </c>
      <c r="H1490">
        <v>1</v>
      </c>
      <c r="I1490" t="s">
        <v>1231</v>
      </c>
      <c r="J1490" t="s">
        <v>4525</v>
      </c>
      <c r="L1490" t="s">
        <v>3557</v>
      </c>
      <c r="N1490" t="s">
        <v>4526</v>
      </c>
      <c r="O1490" t="s">
        <v>2887</v>
      </c>
      <c r="P1490" t="s">
        <v>62</v>
      </c>
      <c r="Q1490" t="s">
        <v>63</v>
      </c>
      <c r="R1490" t="s">
        <v>2823</v>
      </c>
      <c r="T1490" t="str">
        <f t="shared" si="23"/>
        <v>NB_13_45_5702p57.22</v>
      </c>
      <c r="U1490" s="77">
        <f>VLOOKUP(T1490,'3. Preventief onderhoud'!$K$7:$U$3003,2,FALSE)</f>
        <v>0</v>
      </c>
    </row>
    <row r="1491" spans="1:21" x14ac:dyDescent="0.25">
      <c r="B1491" t="s">
        <v>1745</v>
      </c>
      <c r="C1491" s="120">
        <v>45931</v>
      </c>
      <c r="D1491" t="s">
        <v>63</v>
      </c>
      <c r="E1491" t="s">
        <v>666</v>
      </c>
      <c r="F1491">
        <v>13</v>
      </c>
      <c r="G1491" t="s">
        <v>1749</v>
      </c>
      <c r="H1491">
        <v>1</v>
      </c>
      <c r="I1491" t="s">
        <v>1231</v>
      </c>
      <c r="J1491" t="s">
        <v>4527</v>
      </c>
      <c r="L1491" t="s">
        <v>3557</v>
      </c>
      <c r="N1491" t="s">
        <v>4528</v>
      </c>
      <c r="O1491" t="s">
        <v>2887</v>
      </c>
      <c r="P1491" t="s">
        <v>62</v>
      </c>
      <c r="Q1491" t="s">
        <v>63</v>
      </c>
      <c r="R1491" t="s">
        <v>2823</v>
      </c>
      <c r="T1491" t="str">
        <f t="shared" si="23"/>
        <v>NB_13_45_5703p57.22</v>
      </c>
      <c r="U1491" s="77">
        <f>VLOOKUP(T1491,'3. Preventief onderhoud'!$K$7:$U$3003,2,FALSE)</f>
        <v>0</v>
      </c>
    </row>
    <row r="1492" spans="1:21" x14ac:dyDescent="0.25">
      <c r="B1492" t="s">
        <v>1751</v>
      </c>
      <c r="C1492" s="120">
        <v>45931</v>
      </c>
      <c r="D1492" t="s">
        <v>63</v>
      </c>
      <c r="E1492" t="s">
        <v>666</v>
      </c>
      <c r="F1492">
        <v>13</v>
      </c>
      <c r="G1492" t="s">
        <v>1750</v>
      </c>
      <c r="H1492">
        <v>1</v>
      </c>
      <c r="I1492" t="s">
        <v>1231</v>
      </c>
      <c r="J1492" t="s">
        <v>4529</v>
      </c>
      <c r="L1492" t="s">
        <v>3557</v>
      </c>
      <c r="N1492" t="s">
        <v>4530</v>
      </c>
      <c r="O1492" t="s">
        <v>2887</v>
      </c>
      <c r="P1492" t="s">
        <v>62</v>
      </c>
      <c r="Q1492" t="s">
        <v>63</v>
      </c>
      <c r="R1492" t="s">
        <v>2823</v>
      </c>
      <c r="T1492" t="str">
        <f t="shared" si="23"/>
        <v>NB_13_45_5704p57.22</v>
      </c>
      <c r="U1492" s="77">
        <f>VLOOKUP(T1492,'3. Preventief onderhoud'!$K$7:$U$3003,2,FALSE)</f>
        <v>0</v>
      </c>
    </row>
    <row r="1493" spans="1:21" x14ac:dyDescent="0.25">
      <c r="C1493" s="120">
        <v>45931</v>
      </c>
      <c r="D1493" t="s">
        <v>44</v>
      </c>
      <c r="E1493" t="s">
        <v>692</v>
      </c>
      <c r="F1493">
        <v>1</v>
      </c>
      <c r="G1493" t="s">
        <v>1765</v>
      </c>
      <c r="H1493">
        <v>1</v>
      </c>
      <c r="I1493" t="s">
        <v>1454</v>
      </c>
      <c r="L1493" t="s">
        <v>2856</v>
      </c>
      <c r="N1493" t="s">
        <v>2892</v>
      </c>
      <c r="O1493" t="s">
        <v>2887</v>
      </c>
      <c r="P1493" t="s">
        <v>43</v>
      </c>
      <c r="Q1493" t="s">
        <v>44</v>
      </c>
      <c r="R1493" t="s">
        <v>2823</v>
      </c>
      <c r="S1493" t="s">
        <v>2893</v>
      </c>
      <c r="T1493" t="str">
        <f t="shared" si="23"/>
        <v>NC_01_28_5701p57.11</v>
      </c>
      <c r="U1493" s="77">
        <f>VLOOKUP(T1493,'3. Preventief onderhoud'!$K$7:$U$3003,2,FALSE)</f>
        <v>0</v>
      </c>
    </row>
    <row r="1494" spans="1:21" x14ac:dyDescent="0.25">
      <c r="C1494" s="120">
        <v>45931</v>
      </c>
      <c r="D1494" t="s">
        <v>44</v>
      </c>
      <c r="E1494" t="s">
        <v>692</v>
      </c>
      <c r="F1494">
        <v>1</v>
      </c>
      <c r="G1494" t="s">
        <v>1766</v>
      </c>
      <c r="H1494">
        <v>1</v>
      </c>
      <c r="I1494" t="s">
        <v>1454</v>
      </c>
      <c r="L1494" t="s">
        <v>2856</v>
      </c>
      <c r="N1494" t="s">
        <v>2892</v>
      </c>
      <c r="O1494" t="s">
        <v>2887</v>
      </c>
      <c r="P1494" t="s">
        <v>43</v>
      </c>
      <c r="Q1494" t="s">
        <v>44</v>
      </c>
      <c r="R1494" t="s">
        <v>2823</v>
      </c>
      <c r="S1494" t="s">
        <v>2893</v>
      </c>
      <c r="T1494" t="str">
        <f t="shared" si="23"/>
        <v>NC_01_28_5702p57.11</v>
      </c>
      <c r="U1494" s="77">
        <f>VLOOKUP(T1494,'3. Preventief onderhoud'!$K$7:$U$3003,2,FALSE)</f>
        <v>0</v>
      </c>
    </row>
    <row r="1495" spans="1:21" x14ac:dyDescent="0.25">
      <c r="C1495" s="120">
        <v>45931</v>
      </c>
      <c r="D1495" t="s">
        <v>54</v>
      </c>
      <c r="E1495" t="s">
        <v>692</v>
      </c>
      <c r="F1495">
        <v>1</v>
      </c>
      <c r="G1495" t="s">
        <v>1767</v>
      </c>
      <c r="H1495">
        <v>1</v>
      </c>
      <c r="I1495" t="s">
        <v>1477</v>
      </c>
      <c r="O1495" t="s">
        <v>2887</v>
      </c>
      <c r="P1495" t="s">
        <v>53</v>
      </c>
      <c r="Q1495" t="s">
        <v>54</v>
      </c>
      <c r="R1495" t="s">
        <v>2823</v>
      </c>
      <c r="T1495" t="str">
        <f t="shared" si="23"/>
        <v>NC_01_XX_5704p57.15</v>
      </c>
      <c r="U1495" s="77">
        <f>VLOOKUP(T1495,'3. Preventief onderhoud'!$K$7:$U$3003,2,FALSE)</f>
        <v>0</v>
      </c>
    </row>
    <row r="1496" spans="1:21" x14ac:dyDescent="0.25">
      <c r="C1496" s="120">
        <v>45931</v>
      </c>
      <c r="D1496" t="s">
        <v>54</v>
      </c>
      <c r="E1496" t="s">
        <v>692</v>
      </c>
      <c r="F1496">
        <v>1</v>
      </c>
      <c r="G1496" t="s">
        <v>1769</v>
      </c>
      <c r="H1496">
        <v>1</v>
      </c>
      <c r="I1496" t="s">
        <v>1477</v>
      </c>
      <c r="O1496" t="s">
        <v>2887</v>
      </c>
      <c r="P1496" t="s">
        <v>53</v>
      </c>
      <c r="Q1496" t="s">
        <v>54</v>
      </c>
      <c r="R1496" t="s">
        <v>2823</v>
      </c>
      <c r="T1496" t="str">
        <f t="shared" si="23"/>
        <v>NC_01_XX_5705p57.15</v>
      </c>
      <c r="U1496" s="77">
        <f>VLOOKUP(T1496,'3. Preventief onderhoud'!$K$7:$U$3003,2,FALSE)</f>
        <v>0</v>
      </c>
    </row>
    <row r="1497" spans="1:21" x14ac:dyDescent="0.25">
      <c r="C1497" s="120">
        <v>45931</v>
      </c>
      <c r="D1497" t="s">
        <v>44</v>
      </c>
      <c r="E1497" t="s">
        <v>918</v>
      </c>
      <c r="F1497" t="s">
        <v>1999</v>
      </c>
      <c r="G1497" t="s">
        <v>2176</v>
      </c>
      <c r="H1497">
        <v>1</v>
      </c>
      <c r="I1497" t="s">
        <v>1454</v>
      </c>
      <c r="L1497" t="s">
        <v>2856</v>
      </c>
      <c r="N1497" t="s">
        <v>2894</v>
      </c>
      <c r="O1497" t="s">
        <v>2887</v>
      </c>
      <c r="P1497" t="s">
        <v>43</v>
      </c>
      <c r="Q1497" t="s">
        <v>44</v>
      </c>
      <c r="R1497" t="s">
        <v>2823</v>
      </c>
      <c r="S1497" t="s">
        <v>2893</v>
      </c>
      <c r="T1497" t="str">
        <f t="shared" si="23"/>
        <v>NT_00_09_5701p57.11</v>
      </c>
      <c r="U1497" s="77">
        <f>VLOOKUP(T1497,'3. Preventief onderhoud'!$K$7:$U$3003,2,FALSE)</f>
        <v>0</v>
      </c>
    </row>
    <row r="1498" spans="1:21" x14ac:dyDescent="0.25">
      <c r="A1498" t="s">
        <v>95</v>
      </c>
      <c r="C1498" s="120">
        <v>45931</v>
      </c>
      <c r="D1498" t="s">
        <v>63</v>
      </c>
      <c r="E1498" t="s">
        <v>975</v>
      </c>
      <c r="F1498" t="s">
        <v>88</v>
      </c>
      <c r="G1498" t="s">
        <v>2246</v>
      </c>
      <c r="H1498">
        <v>20</v>
      </c>
      <c r="I1498" t="s">
        <v>1208</v>
      </c>
      <c r="O1498" t="s">
        <v>2880</v>
      </c>
      <c r="P1498" t="s">
        <v>62</v>
      </c>
      <c r="Q1498" t="s">
        <v>63</v>
      </c>
      <c r="R1498" t="s">
        <v>2823</v>
      </c>
      <c r="S1498" t="s">
        <v>2907</v>
      </c>
      <c r="T1498" t="str">
        <f t="shared" si="23"/>
        <v>SB__AXXX_5701p57.22</v>
      </c>
      <c r="U1498" s="77">
        <f>VLOOKUP(T1498,'3. Preventief onderhoud'!$K$7:$U$3003,2,FALSE)</f>
        <v>0</v>
      </c>
    </row>
    <row r="1499" spans="1:21" x14ac:dyDescent="0.25">
      <c r="A1499" t="s">
        <v>95</v>
      </c>
      <c r="B1499" t="s">
        <v>2903</v>
      </c>
      <c r="C1499" s="120">
        <v>45931</v>
      </c>
      <c r="D1499" t="s">
        <v>1139</v>
      </c>
      <c r="E1499" t="s">
        <v>975</v>
      </c>
      <c r="F1499">
        <v>0</v>
      </c>
      <c r="G1499" t="s">
        <v>2252</v>
      </c>
      <c r="H1499">
        <v>4</v>
      </c>
      <c r="I1499" t="s">
        <v>2253</v>
      </c>
      <c r="L1499" t="s">
        <v>2904</v>
      </c>
      <c r="N1499" t="s">
        <v>3627</v>
      </c>
      <c r="O1499" t="s">
        <v>2880</v>
      </c>
      <c r="P1499" t="s">
        <v>39</v>
      </c>
      <c r="Q1499" t="s">
        <v>1139</v>
      </c>
      <c r="R1499" t="s">
        <v>2823</v>
      </c>
      <c r="S1499" t="s">
        <v>3052</v>
      </c>
      <c r="T1499" t="str">
        <f t="shared" si="23"/>
        <v>SB_00666_5701p57.08</v>
      </c>
      <c r="U1499" s="77">
        <f>VLOOKUP(T1499,'3. Preventief onderhoud'!$K$7:$U$3003,2,FALSE)</f>
        <v>0</v>
      </c>
    </row>
    <row r="1500" spans="1:21" x14ac:dyDescent="0.25">
      <c r="B1500" t="s">
        <v>4531</v>
      </c>
      <c r="C1500" s="120">
        <v>45931</v>
      </c>
      <c r="D1500" t="s">
        <v>46</v>
      </c>
      <c r="E1500" t="s">
        <v>975</v>
      </c>
      <c r="F1500">
        <v>3</v>
      </c>
      <c r="G1500" t="s">
        <v>2297</v>
      </c>
      <c r="H1500">
        <v>1</v>
      </c>
      <c r="I1500" t="s">
        <v>1299</v>
      </c>
      <c r="L1500" t="s">
        <v>2863</v>
      </c>
      <c r="N1500" t="s">
        <v>4532</v>
      </c>
      <c r="O1500" t="s">
        <v>2880</v>
      </c>
      <c r="P1500" t="s">
        <v>45</v>
      </c>
      <c r="Q1500" t="s">
        <v>46</v>
      </c>
      <c r="R1500" t="s">
        <v>2823</v>
      </c>
      <c r="T1500" t="str">
        <f t="shared" si="23"/>
        <v>SB_03_774_5501p57.12</v>
      </c>
      <c r="U1500" s="77">
        <f>VLOOKUP(T1500,'3. Preventief onderhoud'!$K$7:$U$3003,2,FALSE)</f>
        <v>0</v>
      </c>
    </row>
    <row r="1501" spans="1:21" x14ac:dyDescent="0.25">
      <c r="B1501" t="s">
        <v>4531</v>
      </c>
      <c r="C1501" s="120">
        <v>45931</v>
      </c>
      <c r="D1501" t="s">
        <v>46</v>
      </c>
      <c r="E1501" t="s">
        <v>975</v>
      </c>
      <c r="F1501">
        <v>3</v>
      </c>
      <c r="G1501" t="s">
        <v>2298</v>
      </c>
      <c r="H1501">
        <v>1</v>
      </c>
      <c r="I1501" t="s">
        <v>1299</v>
      </c>
      <c r="L1501" t="s">
        <v>2863</v>
      </c>
      <c r="N1501" t="s">
        <v>4532</v>
      </c>
      <c r="O1501" t="s">
        <v>2880</v>
      </c>
      <c r="P1501" t="s">
        <v>45</v>
      </c>
      <c r="Q1501" t="s">
        <v>46</v>
      </c>
      <c r="R1501" t="s">
        <v>2823</v>
      </c>
      <c r="T1501" t="str">
        <f t="shared" si="23"/>
        <v>SB_03_774_5502p57.12</v>
      </c>
      <c r="U1501" s="77">
        <f>VLOOKUP(T1501,'3. Preventief onderhoud'!$K$7:$U$3003,2,FALSE)</f>
        <v>0</v>
      </c>
    </row>
    <row r="1502" spans="1:21" x14ac:dyDescent="0.25">
      <c r="A1502" t="s">
        <v>95</v>
      </c>
      <c r="B1502" t="s">
        <v>3628</v>
      </c>
      <c r="C1502" s="120">
        <v>45931</v>
      </c>
      <c r="D1502" t="s">
        <v>58</v>
      </c>
      <c r="E1502" t="s">
        <v>1099</v>
      </c>
      <c r="F1502">
        <v>2</v>
      </c>
      <c r="G1502" t="s">
        <v>1100</v>
      </c>
      <c r="H1502">
        <v>1</v>
      </c>
      <c r="I1502" t="s">
        <v>1101</v>
      </c>
      <c r="J1502" t="s">
        <v>3629</v>
      </c>
      <c r="K1502" t="s">
        <v>3629</v>
      </c>
      <c r="L1502" t="s">
        <v>2836</v>
      </c>
      <c r="M1502" t="s">
        <v>3630</v>
      </c>
      <c r="N1502" t="s">
        <v>3631</v>
      </c>
      <c r="O1502" t="s">
        <v>2880</v>
      </c>
      <c r="P1502" t="s">
        <v>57</v>
      </c>
      <c r="Q1502" t="s">
        <v>58</v>
      </c>
      <c r="R1502" t="s">
        <v>2823</v>
      </c>
      <c r="S1502" t="s">
        <v>2907</v>
      </c>
      <c r="T1502" t="str">
        <f t="shared" si="23"/>
        <v>SP_02554_5701p57.20</v>
      </c>
      <c r="U1502" s="77">
        <f>VLOOKUP(T1502,'3. Preventief onderhoud'!$K$7:$U$3003,2,FALSE)</f>
        <v>0</v>
      </c>
    </row>
    <row r="1503" spans="1:21" x14ac:dyDescent="0.25">
      <c r="A1503" t="s">
        <v>95</v>
      </c>
      <c r="B1503" t="s">
        <v>3628</v>
      </c>
      <c r="C1503" s="120">
        <v>45931</v>
      </c>
      <c r="D1503" t="s">
        <v>58</v>
      </c>
      <c r="E1503" t="s">
        <v>1099</v>
      </c>
      <c r="F1503">
        <v>2</v>
      </c>
      <c r="G1503" t="s">
        <v>1103</v>
      </c>
      <c r="H1503">
        <v>1</v>
      </c>
      <c r="I1503" t="s">
        <v>1104</v>
      </c>
      <c r="J1503" t="s">
        <v>3632</v>
      </c>
      <c r="K1503" t="s">
        <v>3632</v>
      </c>
      <c r="L1503" t="s">
        <v>2836</v>
      </c>
      <c r="M1503" t="s">
        <v>3630</v>
      </c>
      <c r="N1503" t="s">
        <v>3631</v>
      </c>
      <c r="O1503" t="s">
        <v>2880</v>
      </c>
      <c r="P1503" t="s">
        <v>57</v>
      </c>
      <c r="Q1503" t="s">
        <v>58</v>
      </c>
      <c r="R1503" t="s">
        <v>2823</v>
      </c>
      <c r="S1503" t="s">
        <v>2907</v>
      </c>
      <c r="T1503" t="str">
        <f t="shared" si="23"/>
        <v>SP_02554_5702p57.20</v>
      </c>
      <c r="U1503" s="77">
        <f>VLOOKUP(T1503,'3. Preventief onderhoud'!$K$7:$U$3003,2,FALSE)</f>
        <v>0</v>
      </c>
    </row>
    <row r="1504" spans="1:21" x14ac:dyDescent="0.25">
      <c r="A1504" t="s">
        <v>95</v>
      </c>
      <c r="B1504" t="s">
        <v>3628</v>
      </c>
      <c r="C1504" s="120">
        <v>45931</v>
      </c>
      <c r="D1504" t="s">
        <v>58</v>
      </c>
      <c r="E1504" t="s">
        <v>1099</v>
      </c>
      <c r="F1504">
        <v>2</v>
      </c>
      <c r="G1504" t="s">
        <v>1105</v>
      </c>
      <c r="H1504">
        <v>1</v>
      </c>
      <c r="I1504" t="s">
        <v>1106</v>
      </c>
      <c r="J1504" t="s">
        <v>3633</v>
      </c>
      <c r="K1504" t="s">
        <v>3633</v>
      </c>
      <c r="L1504" t="s">
        <v>2836</v>
      </c>
      <c r="M1504" t="s">
        <v>3634</v>
      </c>
      <c r="N1504" t="s">
        <v>3635</v>
      </c>
      <c r="O1504" t="s">
        <v>2880</v>
      </c>
      <c r="P1504" t="s">
        <v>57</v>
      </c>
      <c r="Q1504" t="s">
        <v>58</v>
      </c>
      <c r="R1504" t="s">
        <v>2823</v>
      </c>
      <c r="S1504" t="s">
        <v>2907</v>
      </c>
      <c r="T1504" t="str">
        <f t="shared" si="23"/>
        <v>SP_02586_5701p57.20</v>
      </c>
      <c r="U1504" s="77">
        <f>VLOOKUP(T1504,'3. Preventief onderhoud'!$K$7:$U$3003,2,FALSE)</f>
        <v>0</v>
      </c>
    </row>
    <row r="1505" spans="1:21" x14ac:dyDescent="0.25">
      <c r="A1505" t="s">
        <v>95</v>
      </c>
      <c r="B1505" t="s">
        <v>3628</v>
      </c>
      <c r="C1505" s="120">
        <v>45931</v>
      </c>
      <c r="D1505" t="s">
        <v>58</v>
      </c>
      <c r="E1505" t="s">
        <v>1099</v>
      </c>
      <c r="F1505">
        <v>2</v>
      </c>
      <c r="G1505" t="s">
        <v>1108</v>
      </c>
      <c r="H1505">
        <v>1</v>
      </c>
      <c r="I1505" t="s">
        <v>1109</v>
      </c>
      <c r="J1505" t="s">
        <v>3636</v>
      </c>
      <c r="K1505" t="s">
        <v>3636</v>
      </c>
      <c r="L1505" t="s">
        <v>2836</v>
      </c>
      <c r="M1505" t="s">
        <v>3634</v>
      </c>
      <c r="N1505" t="s">
        <v>3635</v>
      </c>
      <c r="O1505" t="s">
        <v>2880</v>
      </c>
      <c r="P1505" t="s">
        <v>57</v>
      </c>
      <c r="Q1505" t="s">
        <v>58</v>
      </c>
      <c r="R1505" t="s">
        <v>2823</v>
      </c>
      <c r="S1505" t="s">
        <v>2907</v>
      </c>
      <c r="T1505" t="str">
        <f t="shared" si="23"/>
        <v>SP_02586_5702p57.20</v>
      </c>
      <c r="U1505" s="77">
        <f>VLOOKUP(T1505,'3. Preventief onderhoud'!$K$7:$U$3003,2,FALSE)</f>
        <v>0</v>
      </c>
    </row>
    <row r="1506" spans="1:21" x14ac:dyDescent="0.25">
      <c r="A1506" t="s">
        <v>95</v>
      </c>
      <c r="B1506" t="s">
        <v>3637</v>
      </c>
      <c r="C1506" s="120">
        <v>45931</v>
      </c>
      <c r="D1506" t="s">
        <v>58</v>
      </c>
      <c r="E1506" t="s">
        <v>1099</v>
      </c>
      <c r="F1506">
        <v>3</v>
      </c>
      <c r="G1506" t="s">
        <v>1110</v>
      </c>
      <c r="H1506">
        <v>1</v>
      </c>
      <c r="I1506" t="s">
        <v>1111</v>
      </c>
      <c r="J1506" t="s">
        <v>3638</v>
      </c>
      <c r="K1506" t="s">
        <v>3638</v>
      </c>
      <c r="L1506" t="s">
        <v>2836</v>
      </c>
      <c r="M1506" t="s">
        <v>3630</v>
      </c>
      <c r="N1506" t="s">
        <v>3639</v>
      </c>
      <c r="O1506" t="s">
        <v>2880</v>
      </c>
      <c r="P1506" t="s">
        <v>57</v>
      </c>
      <c r="Q1506" t="s">
        <v>58</v>
      </c>
      <c r="R1506" t="s">
        <v>2823</v>
      </c>
      <c r="S1506" t="s">
        <v>2907</v>
      </c>
      <c r="T1506" t="str">
        <f t="shared" si="23"/>
        <v>SP_03554_5701p57.20</v>
      </c>
      <c r="U1506" s="77">
        <f>VLOOKUP(T1506,'3. Preventief onderhoud'!$K$7:$U$3003,2,FALSE)</f>
        <v>0</v>
      </c>
    </row>
    <row r="1507" spans="1:21" x14ac:dyDescent="0.25">
      <c r="A1507" t="s">
        <v>95</v>
      </c>
      <c r="B1507" t="s">
        <v>3637</v>
      </c>
      <c r="C1507" s="120">
        <v>45931</v>
      </c>
      <c r="D1507" t="s">
        <v>58</v>
      </c>
      <c r="E1507" t="s">
        <v>1099</v>
      </c>
      <c r="F1507">
        <v>3</v>
      </c>
      <c r="G1507" t="s">
        <v>1113</v>
      </c>
      <c r="H1507">
        <v>1</v>
      </c>
      <c r="I1507" t="s">
        <v>1114</v>
      </c>
      <c r="J1507" t="s">
        <v>3640</v>
      </c>
      <c r="K1507" t="s">
        <v>3640</v>
      </c>
      <c r="L1507" t="s">
        <v>2836</v>
      </c>
      <c r="M1507" t="s">
        <v>3630</v>
      </c>
      <c r="N1507" t="s">
        <v>3639</v>
      </c>
      <c r="O1507" t="s">
        <v>2880</v>
      </c>
      <c r="P1507" t="s">
        <v>57</v>
      </c>
      <c r="Q1507" t="s">
        <v>58</v>
      </c>
      <c r="R1507" t="s">
        <v>2823</v>
      </c>
      <c r="S1507" t="s">
        <v>2907</v>
      </c>
      <c r="T1507" t="str">
        <f t="shared" si="23"/>
        <v>SP_03554_5702p57.20</v>
      </c>
      <c r="U1507" s="77">
        <f>VLOOKUP(T1507,'3. Preventief onderhoud'!$K$7:$U$3003,2,FALSE)</f>
        <v>0</v>
      </c>
    </row>
    <row r="1508" spans="1:21" x14ac:dyDescent="0.25">
      <c r="A1508" t="s">
        <v>95</v>
      </c>
      <c r="B1508" t="s">
        <v>3637</v>
      </c>
      <c r="C1508" s="120">
        <v>45931</v>
      </c>
      <c r="D1508" t="s">
        <v>58</v>
      </c>
      <c r="E1508" t="s">
        <v>1099</v>
      </c>
      <c r="F1508">
        <v>3</v>
      </c>
      <c r="G1508" t="s">
        <v>1115</v>
      </c>
      <c r="H1508">
        <v>1</v>
      </c>
      <c r="I1508" t="s">
        <v>1116</v>
      </c>
      <c r="J1508" t="s">
        <v>3641</v>
      </c>
      <c r="K1508" t="s">
        <v>3641</v>
      </c>
      <c r="L1508" t="s">
        <v>2836</v>
      </c>
      <c r="M1508" t="s">
        <v>3634</v>
      </c>
      <c r="N1508" t="s">
        <v>3642</v>
      </c>
      <c r="O1508" t="s">
        <v>2880</v>
      </c>
      <c r="P1508" t="s">
        <v>57</v>
      </c>
      <c r="Q1508" t="s">
        <v>58</v>
      </c>
      <c r="R1508" t="s">
        <v>2823</v>
      </c>
      <c r="S1508" t="s">
        <v>2907</v>
      </c>
      <c r="T1508" t="str">
        <f t="shared" si="23"/>
        <v>SP_03586_5701p57.20</v>
      </c>
      <c r="U1508" s="77">
        <f>VLOOKUP(T1508,'3. Preventief onderhoud'!$K$7:$U$3003,2,FALSE)</f>
        <v>0</v>
      </c>
    </row>
    <row r="1509" spans="1:21" x14ac:dyDescent="0.25">
      <c r="A1509" t="s">
        <v>95</v>
      </c>
      <c r="B1509" t="s">
        <v>3637</v>
      </c>
      <c r="C1509" s="120">
        <v>45931</v>
      </c>
      <c r="D1509" t="s">
        <v>58</v>
      </c>
      <c r="E1509" t="s">
        <v>1099</v>
      </c>
      <c r="F1509">
        <v>3</v>
      </c>
      <c r="G1509" t="s">
        <v>1118</v>
      </c>
      <c r="H1509">
        <v>1</v>
      </c>
      <c r="I1509" t="s">
        <v>1119</v>
      </c>
      <c r="J1509" t="s">
        <v>3643</v>
      </c>
      <c r="K1509" t="s">
        <v>3643</v>
      </c>
      <c r="L1509" t="s">
        <v>2836</v>
      </c>
      <c r="M1509" t="s">
        <v>3634</v>
      </c>
      <c r="N1509" t="s">
        <v>3642</v>
      </c>
      <c r="O1509" t="s">
        <v>2880</v>
      </c>
      <c r="P1509" t="s">
        <v>57</v>
      </c>
      <c r="Q1509" t="s">
        <v>58</v>
      </c>
      <c r="R1509" t="s">
        <v>2823</v>
      </c>
      <c r="S1509" t="s">
        <v>2907</v>
      </c>
      <c r="T1509" t="str">
        <f t="shared" si="23"/>
        <v>SP_03586_5702p57.20</v>
      </c>
      <c r="U1509" s="77">
        <f>VLOOKUP(T1509,'3. Preventief onderhoud'!$K$7:$U$3003,2,FALSE)</f>
        <v>0</v>
      </c>
    </row>
    <row r="1510" spans="1:21" x14ac:dyDescent="0.25">
      <c r="A1510" t="s">
        <v>86</v>
      </c>
      <c r="B1510" t="s">
        <v>3644</v>
      </c>
      <c r="C1510" s="120">
        <v>45931</v>
      </c>
      <c r="D1510" t="s">
        <v>58</v>
      </c>
      <c r="E1510" t="s">
        <v>1099</v>
      </c>
      <c r="F1510">
        <v>4</v>
      </c>
      <c r="G1510" t="s">
        <v>1120</v>
      </c>
      <c r="H1510">
        <v>1</v>
      </c>
      <c r="I1510" t="s">
        <v>1121</v>
      </c>
      <c r="J1510" t="s">
        <v>3645</v>
      </c>
      <c r="K1510" t="s">
        <v>3645</v>
      </c>
      <c r="L1510" t="s">
        <v>2836</v>
      </c>
      <c r="M1510" t="s">
        <v>3646</v>
      </c>
      <c r="N1510" t="s">
        <v>3647</v>
      </c>
      <c r="O1510" t="s">
        <v>2880</v>
      </c>
      <c r="P1510" t="s">
        <v>57</v>
      </c>
      <c r="Q1510" t="s">
        <v>58</v>
      </c>
      <c r="R1510" t="s">
        <v>2823</v>
      </c>
      <c r="S1510" t="s">
        <v>2907</v>
      </c>
      <c r="T1510" t="str">
        <f t="shared" si="23"/>
        <v>SP_04532_5701p57.20</v>
      </c>
      <c r="U1510" s="77">
        <f>VLOOKUP(T1510,'3. Preventief onderhoud'!$K$7:$U$3003,2,FALSE)</f>
        <v>0</v>
      </c>
    </row>
    <row r="1511" spans="1:21" x14ac:dyDescent="0.25">
      <c r="A1511" t="s">
        <v>95</v>
      </c>
      <c r="B1511" t="s">
        <v>3648</v>
      </c>
      <c r="C1511" s="120">
        <v>45931</v>
      </c>
      <c r="D1511" t="s">
        <v>58</v>
      </c>
      <c r="E1511" t="s">
        <v>1099</v>
      </c>
      <c r="F1511">
        <v>4</v>
      </c>
      <c r="G1511" t="s">
        <v>1122</v>
      </c>
      <c r="H1511">
        <v>1</v>
      </c>
      <c r="I1511" t="s">
        <v>1123</v>
      </c>
      <c r="J1511" t="s">
        <v>3649</v>
      </c>
      <c r="K1511" t="s">
        <v>3649</v>
      </c>
      <c r="L1511" t="s">
        <v>3650</v>
      </c>
      <c r="M1511" t="s">
        <v>3651</v>
      </c>
      <c r="N1511" t="s">
        <v>3652</v>
      </c>
      <c r="O1511" t="s">
        <v>2880</v>
      </c>
      <c r="P1511" t="s">
        <v>57</v>
      </c>
      <c r="Q1511" t="s">
        <v>58</v>
      </c>
      <c r="R1511" t="s">
        <v>2823</v>
      </c>
      <c r="S1511" t="s">
        <v>2907</v>
      </c>
      <c r="T1511" t="str">
        <f t="shared" si="23"/>
        <v>SP_04554_5705p57.20</v>
      </c>
      <c r="U1511" s="77">
        <f>VLOOKUP(T1511,'3. Preventief onderhoud'!$K$7:$U$3003,2,FALSE)</f>
        <v>0</v>
      </c>
    </row>
    <row r="1512" spans="1:21" x14ac:dyDescent="0.25">
      <c r="A1512" t="s">
        <v>95</v>
      </c>
      <c r="B1512" t="s">
        <v>3653</v>
      </c>
      <c r="C1512" s="120">
        <v>45931</v>
      </c>
      <c r="D1512" t="s">
        <v>58</v>
      </c>
      <c r="E1512" t="s">
        <v>1099</v>
      </c>
      <c r="F1512">
        <v>4</v>
      </c>
      <c r="G1512" t="s">
        <v>1125</v>
      </c>
      <c r="H1512">
        <v>1</v>
      </c>
      <c r="I1512" t="s">
        <v>1126</v>
      </c>
      <c r="J1512" t="s">
        <v>3649</v>
      </c>
      <c r="K1512" t="s">
        <v>3649</v>
      </c>
      <c r="L1512" t="s">
        <v>3650</v>
      </c>
      <c r="M1512" t="s">
        <v>3651</v>
      </c>
      <c r="N1512" t="s">
        <v>3652</v>
      </c>
      <c r="O1512" t="s">
        <v>2880</v>
      </c>
      <c r="P1512" t="s">
        <v>57</v>
      </c>
      <c r="Q1512" t="s">
        <v>58</v>
      </c>
      <c r="R1512" t="s">
        <v>2823</v>
      </c>
      <c r="S1512" t="s">
        <v>2907</v>
      </c>
      <c r="T1512" t="str">
        <f t="shared" si="23"/>
        <v>SP_04554_5706p57.20</v>
      </c>
      <c r="U1512" s="77">
        <f>VLOOKUP(T1512,'3. Preventief onderhoud'!$K$7:$U$3003,2,FALSE)</f>
        <v>0</v>
      </c>
    </row>
    <row r="1513" spans="1:21" x14ac:dyDescent="0.25">
      <c r="A1513" t="s">
        <v>95</v>
      </c>
      <c r="B1513" t="s">
        <v>3654</v>
      </c>
      <c r="C1513" s="120">
        <v>45931</v>
      </c>
      <c r="D1513" t="s">
        <v>58</v>
      </c>
      <c r="E1513" t="s">
        <v>1099</v>
      </c>
      <c r="F1513">
        <v>4</v>
      </c>
      <c r="G1513" t="s">
        <v>1127</v>
      </c>
      <c r="H1513">
        <v>1</v>
      </c>
      <c r="I1513" t="s">
        <v>1128</v>
      </c>
      <c r="J1513" t="s">
        <v>3655</v>
      </c>
      <c r="K1513" t="s">
        <v>3655</v>
      </c>
      <c r="L1513" t="s">
        <v>2836</v>
      </c>
      <c r="M1513" t="s">
        <v>3646</v>
      </c>
      <c r="N1513" t="s">
        <v>3656</v>
      </c>
      <c r="O1513" t="s">
        <v>2880</v>
      </c>
      <c r="P1513" t="s">
        <v>57</v>
      </c>
      <c r="Q1513" t="s">
        <v>58</v>
      </c>
      <c r="R1513" t="s">
        <v>2823</v>
      </c>
      <c r="S1513" t="s">
        <v>2907</v>
      </c>
      <c r="T1513" t="str">
        <f t="shared" si="23"/>
        <v>SP_04586_5701p57.20</v>
      </c>
      <c r="U1513" s="77">
        <f>VLOOKUP(T1513,'3. Preventief onderhoud'!$K$7:$U$3003,2,FALSE)</f>
        <v>0</v>
      </c>
    </row>
    <row r="1514" spans="1:21" x14ac:dyDescent="0.25">
      <c r="A1514" t="s">
        <v>95</v>
      </c>
      <c r="B1514" t="s">
        <v>3657</v>
      </c>
      <c r="C1514" s="120">
        <v>45931</v>
      </c>
      <c r="D1514" t="s">
        <v>58</v>
      </c>
      <c r="E1514" t="s">
        <v>1099</v>
      </c>
      <c r="F1514">
        <v>4</v>
      </c>
      <c r="G1514" t="s">
        <v>1130</v>
      </c>
      <c r="H1514">
        <v>1</v>
      </c>
      <c r="I1514" t="s">
        <v>1131</v>
      </c>
      <c r="J1514" t="s">
        <v>3655</v>
      </c>
      <c r="K1514" t="s">
        <v>3655</v>
      </c>
      <c r="L1514" t="s">
        <v>2836</v>
      </c>
      <c r="M1514" t="s">
        <v>3646</v>
      </c>
      <c r="N1514" t="s">
        <v>3656</v>
      </c>
      <c r="O1514" t="s">
        <v>2880</v>
      </c>
      <c r="P1514" t="s">
        <v>57</v>
      </c>
      <c r="Q1514" t="s">
        <v>58</v>
      </c>
      <c r="R1514" t="s">
        <v>2823</v>
      </c>
      <c r="S1514" t="s">
        <v>2907</v>
      </c>
      <c r="T1514" t="str">
        <f t="shared" si="23"/>
        <v>SP_04586_5702p57.20</v>
      </c>
      <c r="U1514" s="77">
        <f>VLOOKUP(T1514,'3. Preventief onderhoud'!$K$7:$U$3003,2,FALSE)</f>
        <v>0</v>
      </c>
    </row>
    <row r="1515" spans="1:21" x14ac:dyDescent="0.25">
      <c r="A1515" t="s">
        <v>95</v>
      </c>
      <c r="B1515" t="s">
        <v>4533</v>
      </c>
      <c r="C1515" s="120">
        <v>45931</v>
      </c>
      <c r="D1515" t="s">
        <v>63</v>
      </c>
      <c r="E1515" t="s">
        <v>1099</v>
      </c>
      <c r="F1515" t="s">
        <v>88</v>
      </c>
      <c r="G1515" t="s">
        <v>2416</v>
      </c>
      <c r="H1515">
        <v>1</v>
      </c>
      <c r="I1515" t="s">
        <v>2417</v>
      </c>
      <c r="K1515" t="s">
        <v>4534</v>
      </c>
      <c r="L1515" t="s">
        <v>3127</v>
      </c>
      <c r="O1515" t="s">
        <v>2880</v>
      </c>
      <c r="P1515" t="s">
        <v>62</v>
      </c>
      <c r="Q1515" t="s">
        <v>63</v>
      </c>
      <c r="R1515" t="s">
        <v>2823</v>
      </c>
      <c r="S1515" t="s">
        <v>2907</v>
      </c>
      <c r="T1515" t="str">
        <f t="shared" si="23"/>
        <v>SP_04586_5704p57.22</v>
      </c>
      <c r="U1515" s="77">
        <f>VLOOKUP(T1515,'3. Preventief onderhoud'!$K$7:$U$3003,2,FALSE)</f>
        <v>0</v>
      </c>
    </row>
    <row r="1516" spans="1:21" x14ac:dyDescent="0.25">
      <c r="A1516" t="s">
        <v>95</v>
      </c>
      <c r="C1516" s="120">
        <v>45931</v>
      </c>
      <c r="D1516" t="s">
        <v>63</v>
      </c>
      <c r="E1516" t="s">
        <v>1099</v>
      </c>
      <c r="F1516">
        <v>4</v>
      </c>
      <c r="G1516" t="s">
        <v>2418</v>
      </c>
      <c r="H1516">
        <v>1</v>
      </c>
      <c r="I1516" t="s">
        <v>2419</v>
      </c>
      <c r="K1516" t="s">
        <v>4535</v>
      </c>
      <c r="L1516" t="s">
        <v>3127</v>
      </c>
      <c r="O1516" t="s">
        <v>2880</v>
      </c>
      <c r="P1516" t="s">
        <v>62</v>
      </c>
      <c r="Q1516" t="s">
        <v>63</v>
      </c>
      <c r="R1516" t="s">
        <v>2823</v>
      </c>
      <c r="S1516" t="s">
        <v>2907</v>
      </c>
      <c r="T1516" t="str">
        <f t="shared" si="23"/>
        <v>SP_04586_5706p57.22</v>
      </c>
      <c r="U1516" s="77">
        <f>VLOOKUP(T1516,'3. Preventief onderhoud'!$K$7:$U$3003,2,FALSE)</f>
        <v>0</v>
      </c>
    </row>
    <row r="1517" spans="1:21" x14ac:dyDescent="0.25">
      <c r="A1517" t="s">
        <v>95</v>
      </c>
      <c r="B1517" t="s">
        <v>4536</v>
      </c>
      <c r="C1517" s="120">
        <v>45931</v>
      </c>
      <c r="D1517" t="s">
        <v>63</v>
      </c>
      <c r="E1517" t="s">
        <v>1099</v>
      </c>
      <c r="F1517" t="s">
        <v>88</v>
      </c>
      <c r="G1517" t="s">
        <v>2426</v>
      </c>
      <c r="H1517">
        <v>1</v>
      </c>
      <c r="I1517" t="s">
        <v>2427</v>
      </c>
      <c r="K1517" t="s">
        <v>4537</v>
      </c>
      <c r="L1517" t="s">
        <v>3127</v>
      </c>
      <c r="O1517" t="s">
        <v>2880</v>
      </c>
      <c r="P1517" t="s">
        <v>62</v>
      </c>
      <c r="Q1517" t="s">
        <v>63</v>
      </c>
      <c r="R1517" t="s">
        <v>2823</v>
      </c>
      <c r="S1517" t="s">
        <v>2907</v>
      </c>
      <c r="T1517" t="str">
        <f t="shared" si="23"/>
        <v>SP_DXXX_5721p57.22</v>
      </c>
      <c r="U1517" s="77">
        <f>VLOOKUP(T1517,'3. Preventief onderhoud'!$K$7:$U$3003,2,FALSE)</f>
        <v>0</v>
      </c>
    </row>
    <row r="1518" spans="1:21" x14ac:dyDescent="0.25">
      <c r="A1518" t="s">
        <v>95</v>
      </c>
      <c r="C1518" s="120">
        <v>45936</v>
      </c>
      <c r="D1518" t="s">
        <v>46</v>
      </c>
      <c r="E1518" t="s">
        <v>96</v>
      </c>
      <c r="F1518" t="s">
        <v>1134</v>
      </c>
      <c r="G1518" t="s">
        <v>1135</v>
      </c>
      <c r="H1518">
        <v>137</v>
      </c>
      <c r="I1518" t="s">
        <v>1133</v>
      </c>
      <c r="L1518" t="s">
        <v>2950</v>
      </c>
      <c r="O1518" t="s">
        <v>2830</v>
      </c>
      <c r="P1518" t="s">
        <v>45</v>
      </c>
      <c r="Q1518" t="s">
        <v>46</v>
      </c>
      <c r="R1518" t="s">
        <v>2823</v>
      </c>
      <c r="S1518" t="s">
        <v>2907</v>
      </c>
      <c r="T1518" t="str">
        <f t="shared" si="23"/>
        <v>AE__AXXX_5701p57.12</v>
      </c>
      <c r="U1518" s="77">
        <f>VLOOKUP(T1518,'3. Preventief onderhoud'!$K$7:$U$3003,2,FALSE)</f>
        <v>0</v>
      </c>
    </row>
    <row r="1519" spans="1:21" x14ac:dyDescent="0.25">
      <c r="A1519" t="s">
        <v>106</v>
      </c>
      <c r="C1519" s="120">
        <v>45936</v>
      </c>
      <c r="D1519" t="s">
        <v>1139</v>
      </c>
      <c r="E1519" t="s">
        <v>288</v>
      </c>
      <c r="F1519">
        <v>0</v>
      </c>
      <c r="G1519" t="s">
        <v>1367</v>
      </c>
      <c r="H1519">
        <v>24</v>
      </c>
      <c r="I1519" t="s">
        <v>1368</v>
      </c>
      <c r="O1519" t="s">
        <v>2830</v>
      </c>
      <c r="P1519" t="s">
        <v>39</v>
      </c>
      <c r="Q1519" t="s">
        <v>1139</v>
      </c>
      <c r="R1519" t="s">
        <v>2823</v>
      </c>
      <c r="S1519" t="s">
        <v>2969</v>
      </c>
      <c r="T1519" t="str">
        <f t="shared" si="23"/>
        <v>CE_00XXX_5701p57.08</v>
      </c>
      <c r="U1519" s="77">
        <f>VLOOKUP(T1519,'3. Preventief onderhoud'!$K$7:$U$3003,2,FALSE)</f>
        <v>0</v>
      </c>
    </row>
    <row r="1520" spans="1:21" x14ac:dyDescent="0.25">
      <c r="B1520" t="s">
        <v>2951</v>
      </c>
      <c r="C1520" s="120">
        <v>45936</v>
      </c>
      <c r="D1520" t="s">
        <v>46</v>
      </c>
      <c r="E1520" t="s">
        <v>575</v>
      </c>
      <c r="F1520">
        <v>0</v>
      </c>
      <c r="G1520" t="s">
        <v>1446</v>
      </c>
      <c r="H1520">
        <v>1</v>
      </c>
      <c r="I1520" t="s">
        <v>1133</v>
      </c>
      <c r="N1520" t="s">
        <v>2952</v>
      </c>
      <c r="O1520" t="s">
        <v>2830</v>
      </c>
      <c r="P1520" t="s">
        <v>45</v>
      </c>
      <c r="Q1520" t="s">
        <v>46</v>
      </c>
      <c r="R1520" t="s">
        <v>2823</v>
      </c>
      <c r="T1520" t="str">
        <f t="shared" si="23"/>
        <v>EG_00_02_5755p57.12</v>
      </c>
      <c r="U1520" s="77">
        <f>VLOOKUP(T1520,'3. Preventief onderhoud'!$K$7:$U$3003,2,FALSE)</f>
        <v>0</v>
      </c>
    </row>
    <row r="1521" spans="1:21" x14ac:dyDescent="0.25">
      <c r="A1521" t="s">
        <v>95</v>
      </c>
      <c r="C1521" s="120">
        <v>45936</v>
      </c>
      <c r="D1521" t="s">
        <v>1139</v>
      </c>
      <c r="E1521" t="s">
        <v>575</v>
      </c>
      <c r="F1521">
        <v>0</v>
      </c>
      <c r="G1521" t="s">
        <v>1456</v>
      </c>
      <c r="H1521">
        <v>1</v>
      </c>
      <c r="I1521" t="s">
        <v>1457</v>
      </c>
      <c r="N1521" t="s">
        <v>2970</v>
      </c>
      <c r="O1521" t="s">
        <v>2830</v>
      </c>
      <c r="P1521" t="s">
        <v>39</v>
      </c>
      <c r="Q1521" t="s">
        <v>1139</v>
      </c>
      <c r="R1521" t="s">
        <v>2823</v>
      </c>
      <c r="S1521" t="s">
        <v>2971</v>
      </c>
      <c r="T1521" t="str">
        <f t="shared" si="23"/>
        <v>EG_00_14_5756p57.08</v>
      </c>
      <c r="U1521" s="77">
        <f>VLOOKUP(T1521,'3. Preventief onderhoud'!$K$7:$U$3003,2,FALSE)</f>
        <v>0</v>
      </c>
    </row>
    <row r="1522" spans="1:21" x14ac:dyDescent="0.25">
      <c r="A1522" t="s">
        <v>106</v>
      </c>
      <c r="C1522" s="120">
        <v>45936</v>
      </c>
      <c r="D1522" t="s">
        <v>46</v>
      </c>
      <c r="E1522" t="s">
        <v>666</v>
      </c>
      <c r="F1522">
        <v>4</v>
      </c>
      <c r="G1522" t="s">
        <v>1653</v>
      </c>
      <c r="H1522">
        <v>1</v>
      </c>
      <c r="I1522" t="s">
        <v>1133</v>
      </c>
      <c r="L1522" t="s">
        <v>2890</v>
      </c>
      <c r="N1522" t="s">
        <v>3113</v>
      </c>
      <c r="O1522" t="s">
        <v>2887</v>
      </c>
      <c r="P1522" t="s">
        <v>45</v>
      </c>
      <c r="Q1522" t="s">
        <v>46</v>
      </c>
      <c r="R1522" t="s">
        <v>2823</v>
      </c>
      <c r="T1522" t="str">
        <f t="shared" si="23"/>
        <v>NB_04_47_5771p57.12</v>
      </c>
      <c r="U1522" s="77">
        <f>VLOOKUP(T1522,'3. Preventief onderhoud'!$K$7:$U$3003,2,FALSE)</f>
        <v>0</v>
      </c>
    </row>
    <row r="1523" spans="1:21" x14ac:dyDescent="0.25">
      <c r="A1523" t="s">
        <v>106</v>
      </c>
      <c r="C1523" s="120">
        <v>45936</v>
      </c>
      <c r="D1523" t="s">
        <v>46</v>
      </c>
      <c r="E1523" t="s">
        <v>666</v>
      </c>
      <c r="F1523">
        <v>4</v>
      </c>
      <c r="G1523" t="s">
        <v>1654</v>
      </c>
      <c r="H1523">
        <v>1</v>
      </c>
      <c r="I1523" t="s">
        <v>1133</v>
      </c>
      <c r="L1523" t="s">
        <v>2890</v>
      </c>
      <c r="N1523" t="s">
        <v>3113</v>
      </c>
      <c r="O1523" t="s">
        <v>2887</v>
      </c>
      <c r="P1523" t="s">
        <v>45</v>
      </c>
      <c r="Q1523" t="s">
        <v>46</v>
      </c>
      <c r="R1523" t="s">
        <v>2823</v>
      </c>
      <c r="T1523" t="str">
        <f t="shared" si="23"/>
        <v>NB_04_47_5772p57.12</v>
      </c>
      <c r="U1523" s="77">
        <f>VLOOKUP(T1523,'3. Preventief onderhoud'!$K$7:$U$3003,2,FALSE)</f>
        <v>0</v>
      </c>
    </row>
    <row r="1524" spans="1:21" x14ac:dyDescent="0.25">
      <c r="A1524" t="s">
        <v>106</v>
      </c>
      <c r="C1524" s="120">
        <v>45936</v>
      </c>
      <c r="D1524" t="s">
        <v>46</v>
      </c>
      <c r="E1524" t="s">
        <v>666</v>
      </c>
      <c r="F1524">
        <v>4</v>
      </c>
      <c r="G1524" t="s">
        <v>1655</v>
      </c>
      <c r="H1524">
        <v>1</v>
      </c>
      <c r="I1524" t="s">
        <v>1133</v>
      </c>
      <c r="L1524" t="s">
        <v>2890</v>
      </c>
      <c r="N1524" t="s">
        <v>3113</v>
      </c>
      <c r="O1524" t="s">
        <v>2887</v>
      </c>
      <c r="P1524" t="s">
        <v>45</v>
      </c>
      <c r="Q1524" t="s">
        <v>46</v>
      </c>
      <c r="R1524" t="s">
        <v>2823</v>
      </c>
      <c r="T1524" t="str">
        <f t="shared" si="23"/>
        <v>NB_04_47_5773p57.12</v>
      </c>
      <c r="U1524" s="77">
        <f>VLOOKUP(T1524,'3. Preventief onderhoud'!$K$7:$U$3003,2,FALSE)</f>
        <v>0</v>
      </c>
    </row>
    <row r="1525" spans="1:21" x14ac:dyDescent="0.25">
      <c r="A1525" t="s">
        <v>106</v>
      </c>
      <c r="C1525" s="120">
        <v>45936</v>
      </c>
      <c r="D1525" t="s">
        <v>46</v>
      </c>
      <c r="E1525" t="s">
        <v>666</v>
      </c>
      <c r="F1525">
        <v>4</v>
      </c>
      <c r="G1525" t="s">
        <v>1656</v>
      </c>
      <c r="H1525">
        <v>1</v>
      </c>
      <c r="I1525" t="s">
        <v>1133</v>
      </c>
      <c r="L1525" t="s">
        <v>2890</v>
      </c>
      <c r="N1525" t="s">
        <v>3113</v>
      </c>
      <c r="O1525" t="s">
        <v>2887</v>
      </c>
      <c r="P1525" t="s">
        <v>45</v>
      </c>
      <c r="Q1525" t="s">
        <v>46</v>
      </c>
      <c r="R1525" t="s">
        <v>2823</v>
      </c>
      <c r="T1525" t="str">
        <f t="shared" si="23"/>
        <v>NB_04_47_5774p57.12</v>
      </c>
      <c r="U1525" s="77">
        <f>VLOOKUP(T1525,'3. Preventief onderhoud'!$K$7:$U$3003,2,FALSE)</f>
        <v>0</v>
      </c>
    </row>
    <row r="1526" spans="1:21" x14ac:dyDescent="0.25">
      <c r="A1526" t="s">
        <v>106</v>
      </c>
      <c r="C1526" s="120">
        <v>45950</v>
      </c>
      <c r="D1526" t="s">
        <v>1139</v>
      </c>
      <c r="E1526" t="s">
        <v>288</v>
      </c>
      <c r="F1526">
        <v>0</v>
      </c>
      <c r="G1526" t="s">
        <v>1367</v>
      </c>
      <c r="H1526">
        <v>24</v>
      </c>
      <c r="I1526" t="s">
        <v>1368</v>
      </c>
      <c r="O1526" t="s">
        <v>2830</v>
      </c>
      <c r="P1526" t="s">
        <v>39</v>
      </c>
      <c r="Q1526" t="s">
        <v>1139</v>
      </c>
      <c r="R1526" t="s">
        <v>2823</v>
      </c>
      <c r="S1526" t="s">
        <v>2969</v>
      </c>
      <c r="T1526" t="str">
        <f t="shared" si="23"/>
        <v>CE_00XXX_5701p57.08</v>
      </c>
      <c r="U1526" s="77">
        <f>VLOOKUP(T1526,'3. Preventief onderhoud'!$K$7:$U$3003,2,FALSE)</f>
        <v>0</v>
      </c>
    </row>
    <row r="1527" spans="1:21" x14ac:dyDescent="0.25">
      <c r="A1527" t="s">
        <v>95</v>
      </c>
      <c r="B1527" t="s">
        <v>3660</v>
      </c>
      <c r="C1527" s="120">
        <v>45962</v>
      </c>
      <c r="D1527" t="s">
        <v>61</v>
      </c>
      <c r="E1527" t="s">
        <v>157</v>
      </c>
      <c r="F1527" t="s">
        <v>88</v>
      </c>
      <c r="G1527" t="s">
        <v>158</v>
      </c>
      <c r="H1527">
        <v>1</v>
      </c>
      <c r="I1527" t="s">
        <v>159</v>
      </c>
      <c r="J1527" t="s">
        <v>3661</v>
      </c>
      <c r="K1527" t="s">
        <v>3662</v>
      </c>
      <c r="L1527" t="s">
        <v>2836</v>
      </c>
      <c r="M1527" t="s">
        <v>3663</v>
      </c>
      <c r="O1527" t="s">
        <v>2880</v>
      </c>
      <c r="P1527" t="s">
        <v>60</v>
      </c>
      <c r="Q1527" t="s">
        <v>61</v>
      </c>
      <c r="R1527" t="s">
        <v>2823</v>
      </c>
      <c r="S1527" t="s">
        <v>2907</v>
      </c>
      <c r="T1527" t="str">
        <f t="shared" si="23"/>
        <v>BB__DXXX_5701p57.21</v>
      </c>
      <c r="U1527" s="77">
        <f>VLOOKUP(T1527,'3. Preventief onderhoud'!$K$7:$U$3003,2,FALSE)</f>
        <v>0</v>
      </c>
    </row>
    <row r="1528" spans="1:21" x14ac:dyDescent="0.25">
      <c r="A1528" t="s">
        <v>95</v>
      </c>
      <c r="B1528" t="s">
        <v>3664</v>
      </c>
      <c r="C1528" s="120">
        <v>45962</v>
      </c>
      <c r="D1528" t="s">
        <v>61</v>
      </c>
      <c r="E1528" t="s">
        <v>157</v>
      </c>
      <c r="F1528" t="s">
        <v>88</v>
      </c>
      <c r="G1528" t="s">
        <v>161</v>
      </c>
      <c r="H1528">
        <v>1</v>
      </c>
      <c r="I1528" t="s">
        <v>162</v>
      </c>
      <c r="J1528" t="s">
        <v>3665</v>
      </c>
      <c r="K1528" t="s">
        <v>3666</v>
      </c>
      <c r="L1528" t="s">
        <v>2836</v>
      </c>
      <c r="M1528" t="s">
        <v>3663</v>
      </c>
      <c r="O1528" t="s">
        <v>2880</v>
      </c>
      <c r="P1528" t="s">
        <v>60</v>
      </c>
      <c r="Q1528" t="s">
        <v>61</v>
      </c>
      <c r="R1528" t="s">
        <v>2823</v>
      </c>
      <c r="S1528" t="s">
        <v>2907</v>
      </c>
      <c r="T1528" t="str">
        <f t="shared" si="23"/>
        <v>BB__DXXX_5702p57.21</v>
      </c>
      <c r="U1528" s="77">
        <f>VLOOKUP(T1528,'3. Preventief onderhoud'!$K$7:$U$3003,2,FALSE)</f>
        <v>0</v>
      </c>
    </row>
    <row r="1529" spans="1:21" x14ac:dyDescent="0.25">
      <c r="A1529" t="s">
        <v>95</v>
      </c>
      <c r="C1529" s="120">
        <v>45962</v>
      </c>
      <c r="D1529" t="s">
        <v>46</v>
      </c>
      <c r="E1529" t="s">
        <v>202</v>
      </c>
      <c r="F1529">
        <v>3</v>
      </c>
      <c r="G1529" t="s">
        <v>1228</v>
      </c>
      <c r="H1529">
        <v>1</v>
      </c>
      <c r="I1529" t="s">
        <v>1229</v>
      </c>
      <c r="L1529" t="s">
        <v>2846</v>
      </c>
      <c r="N1529" t="s">
        <v>3673</v>
      </c>
      <c r="O1529" t="s">
        <v>2830</v>
      </c>
      <c r="P1529" t="s">
        <v>45</v>
      </c>
      <c r="Q1529" t="s">
        <v>46</v>
      </c>
      <c r="R1529" t="s">
        <v>2823</v>
      </c>
      <c r="S1529" t="s">
        <v>3052</v>
      </c>
      <c r="T1529" t="str">
        <f t="shared" si="23"/>
        <v>BE_03305_5701p57.12</v>
      </c>
      <c r="U1529" s="77">
        <f>VLOOKUP(T1529,'3. Preventief onderhoud'!$K$7:$U$3003,2,FALSE)</f>
        <v>0</v>
      </c>
    </row>
    <row r="1530" spans="1:21" x14ac:dyDescent="0.25">
      <c r="A1530" t="s">
        <v>112</v>
      </c>
      <c r="C1530" s="120">
        <v>45962</v>
      </c>
      <c r="D1530" t="s">
        <v>1139</v>
      </c>
      <c r="E1530" t="s">
        <v>235</v>
      </c>
      <c r="F1530">
        <v>0</v>
      </c>
      <c r="G1530" t="s">
        <v>1272</v>
      </c>
      <c r="H1530">
        <v>10</v>
      </c>
      <c r="I1530" t="s">
        <v>1273</v>
      </c>
      <c r="N1530" t="s">
        <v>3687</v>
      </c>
      <c r="O1530" t="s">
        <v>2822</v>
      </c>
      <c r="P1530" t="s">
        <v>39</v>
      </c>
      <c r="Q1530" t="s">
        <v>1139</v>
      </c>
      <c r="R1530" t="s">
        <v>2823</v>
      </c>
      <c r="S1530" t="s">
        <v>3688</v>
      </c>
      <c r="T1530" t="str">
        <f t="shared" si="23"/>
        <v>CA_00_11_5701p57.08</v>
      </c>
      <c r="U1530" s="77">
        <f>VLOOKUP(T1530,'3. Preventief onderhoud'!$K$7:$U$3003,2,FALSE)</f>
        <v>0</v>
      </c>
    </row>
    <row r="1531" spans="1:21" x14ac:dyDescent="0.25">
      <c r="B1531" t="s">
        <v>3695</v>
      </c>
      <c r="C1531" s="120">
        <v>45962</v>
      </c>
      <c r="D1531" t="s">
        <v>58</v>
      </c>
      <c r="E1531" t="s">
        <v>330</v>
      </c>
      <c r="F1531">
        <v>0</v>
      </c>
      <c r="G1531" t="s">
        <v>331</v>
      </c>
      <c r="H1531">
        <v>1</v>
      </c>
      <c r="I1531" t="s">
        <v>332</v>
      </c>
      <c r="L1531" t="s">
        <v>3127</v>
      </c>
      <c r="N1531" t="s">
        <v>3696</v>
      </c>
      <c r="O1531" t="s">
        <v>2822</v>
      </c>
      <c r="P1531" t="s">
        <v>57</v>
      </c>
      <c r="Q1531" t="s">
        <v>58</v>
      </c>
      <c r="R1531" t="s">
        <v>2823</v>
      </c>
      <c r="T1531" t="str">
        <f t="shared" si="23"/>
        <v>DP_00_229A_5701p57.20</v>
      </c>
      <c r="U1531" s="77">
        <f>VLOOKUP(T1531,'3. Preventief onderhoud'!$K$7:$U$3003,2,FALSE)</f>
        <v>0</v>
      </c>
    </row>
    <row r="1532" spans="1:21" x14ac:dyDescent="0.25">
      <c r="A1532" t="s">
        <v>112</v>
      </c>
      <c r="B1532" t="s">
        <v>2817</v>
      </c>
      <c r="C1532" s="120">
        <v>45962</v>
      </c>
      <c r="D1532" t="s">
        <v>58</v>
      </c>
      <c r="E1532" t="s">
        <v>330</v>
      </c>
      <c r="F1532" t="s">
        <v>203</v>
      </c>
      <c r="G1532" t="s">
        <v>334</v>
      </c>
      <c r="H1532">
        <v>1</v>
      </c>
      <c r="I1532" t="s">
        <v>335</v>
      </c>
      <c r="J1532" t="s">
        <v>3697</v>
      </c>
      <c r="K1532" t="s">
        <v>3698</v>
      </c>
      <c r="L1532" t="s">
        <v>2836</v>
      </c>
      <c r="N1532" t="s">
        <v>3694</v>
      </c>
      <c r="O1532" t="s">
        <v>2822</v>
      </c>
      <c r="P1532" t="s">
        <v>57</v>
      </c>
      <c r="Q1532" t="s">
        <v>58</v>
      </c>
      <c r="R1532" t="s">
        <v>2823</v>
      </c>
      <c r="S1532" t="s">
        <v>2828</v>
      </c>
      <c r="T1532" t="str">
        <f t="shared" si="23"/>
        <v>DP_00228_5701LVp57.20</v>
      </c>
      <c r="U1532" s="77">
        <f>VLOOKUP(T1532,'3. Preventief onderhoud'!$K$7:$U$3003,2,FALSE)</f>
        <v>0</v>
      </c>
    </row>
    <row r="1533" spans="1:21" x14ac:dyDescent="0.25">
      <c r="A1533" t="s">
        <v>112</v>
      </c>
      <c r="B1533" t="s">
        <v>2817</v>
      </c>
      <c r="C1533" s="120">
        <v>45962</v>
      </c>
      <c r="D1533" t="s">
        <v>58</v>
      </c>
      <c r="E1533" t="s">
        <v>330</v>
      </c>
      <c r="F1533" t="s">
        <v>203</v>
      </c>
      <c r="G1533" t="s">
        <v>337</v>
      </c>
      <c r="H1533">
        <v>1</v>
      </c>
      <c r="I1533" t="s">
        <v>338</v>
      </c>
      <c r="J1533" t="s">
        <v>3699</v>
      </c>
      <c r="K1533" t="s">
        <v>3700</v>
      </c>
      <c r="L1533" t="s">
        <v>2836</v>
      </c>
      <c r="M1533" t="s">
        <v>3693</v>
      </c>
      <c r="N1533" t="s">
        <v>3694</v>
      </c>
      <c r="O1533" t="s">
        <v>2822</v>
      </c>
      <c r="P1533" t="s">
        <v>57</v>
      </c>
      <c r="Q1533" t="s">
        <v>58</v>
      </c>
      <c r="R1533" t="s">
        <v>2823</v>
      </c>
      <c r="S1533" t="s">
        <v>2828</v>
      </c>
      <c r="T1533" t="str">
        <f t="shared" si="23"/>
        <v>DP_00228_5702LVp57.20</v>
      </c>
      <c r="U1533" s="77">
        <f>VLOOKUP(T1533,'3. Preventief onderhoud'!$K$7:$U$3003,2,FALSE)</f>
        <v>0</v>
      </c>
    </row>
    <row r="1534" spans="1:21" x14ac:dyDescent="0.25">
      <c r="A1534" t="s">
        <v>112</v>
      </c>
      <c r="B1534" t="s">
        <v>2817</v>
      </c>
      <c r="C1534" s="120">
        <v>45962</v>
      </c>
      <c r="D1534" t="s">
        <v>58</v>
      </c>
      <c r="E1534" t="s">
        <v>330</v>
      </c>
      <c r="F1534" t="s">
        <v>203</v>
      </c>
      <c r="G1534" t="s">
        <v>339</v>
      </c>
      <c r="H1534">
        <v>1</v>
      </c>
      <c r="I1534" t="s">
        <v>340</v>
      </c>
      <c r="J1534" t="s">
        <v>3701</v>
      </c>
      <c r="K1534" t="s">
        <v>3702</v>
      </c>
      <c r="L1534" t="s">
        <v>2836</v>
      </c>
      <c r="M1534" t="s">
        <v>3693</v>
      </c>
      <c r="N1534" t="s">
        <v>3694</v>
      </c>
      <c r="O1534" t="s">
        <v>2822</v>
      </c>
      <c r="P1534" t="s">
        <v>57</v>
      </c>
      <c r="Q1534" t="s">
        <v>58</v>
      </c>
      <c r="R1534" t="s">
        <v>2823</v>
      </c>
      <c r="S1534" t="s">
        <v>2828</v>
      </c>
      <c r="T1534" t="str">
        <f t="shared" si="23"/>
        <v>DP_00228_5703VAp57.20</v>
      </c>
      <c r="U1534" s="77">
        <f>VLOOKUP(T1534,'3. Preventief onderhoud'!$K$7:$U$3003,2,FALSE)</f>
        <v>0</v>
      </c>
    </row>
    <row r="1535" spans="1:21" x14ac:dyDescent="0.25">
      <c r="A1535" t="s">
        <v>112</v>
      </c>
      <c r="B1535" t="s">
        <v>2817</v>
      </c>
      <c r="C1535" s="120">
        <v>45962</v>
      </c>
      <c r="D1535" t="s">
        <v>58</v>
      </c>
      <c r="E1535" t="s">
        <v>330</v>
      </c>
      <c r="F1535" t="s">
        <v>203</v>
      </c>
      <c r="G1535" t="s">
        <v>342</v>
      </c>
      <c r="H1535">
        <v>1</v>
      </c>
      <c r="I1535" t="s">
        <v>343</v>
      </c>
      <c r="J1535" t="s">
        <v>3703</v>
      </c>
      <c r="K1535" t="s">
        <v>3704</v>
      </c>
      <c r="L1535" t="s">
        <v>2836</v>
      </c>
      <c r="M1535" t="s">
        <v>3693</v>
      </c>
      <c r="N1535" t="s">
        <v>3694</v>
      </c>
      <c r="O1535" t="s">
        <v>2822</v>
      </c>
      <c r="P1535" t="s">
        <v>57</v>
      </c>
      <c r="Q1535" t="s">
        <v>58</v>
      </c>
      <c r="R1535" t="s">
        <v>2823</v>
      </c>
      <c r="S1535" t="s">
        <v>2828</v>
      </c>
      <c r="T1535" t="str">
        <f t="shared" si="23"/>
        <v>DP_00228_5704VAp57.20</v>
      </c>
      <c r="U1535" s="77">
        <f>VLOOKUP(T1535,'3. Preventief onderhoud'!$K$7:$U$3003,2,FALSE)</f>
        <v>0</v>
      </c>
    </row>
    <row r="1536" spans="1:21" x14ac:dyDescent="0.25">
      <c r="A1536" t="s">
        <v>95</v>
      </c>
      <c r="B1536" t="s">
        <v>2817</v>
      </c>
      <c r="C1536" s="120">
        <v>45962</v>
      </c>
      <c r="D1536" t="s">
        <v>58</v>
      </c>
      <c r="E1536" t="s">
        <v>330</v>
      </c>
      <c r="F1536">
        <v>1</v>
      </c>
      <c r="G1536" t="s">
        <v>344</v>
      </c>
      <c r="H1536">
        <v>1</v>
      </c>
      <c r="I1536" t="s">
        <v>345</v>
      </c>
      <c r="J1536" t="s">
        <v>3708</v>
      </c>
      <c r="K1536" t="s">
        <v>3709</v>
      </c>
      <c r="L1536" t="s">
        <v>3710</v>
      </c>
      <c r="M1536" t="s">
        <v>3693</v>
      </c>
      <c r="O1536" t="s">
        <v>2822</v>
      </c>
      <c r="P1536" t="s">
        <v>57</v>
      </c>
      <c r="Q1536" t="s">
        <v>58</v>
      </c>
      <c r="R1536" t="s">
        <v>2823</v>
      </c>
      <c r="S1536" t="s">
        <v>2907</v>
      </c>
      <c r="T1536" t="str">
        <f t="shared" si="23"/>
        <v>DP_01XXX_5705LVp57.20</v>
      </c>
      <c r="U1536" s="77">
        <f>VLOOKUP(T1536,'3. Preventief onderhoud'!$K$7:$U$3003,2,FALSE)</f>
        <v>0</v>
      </c>
    </row>
    <row r="1537" spans="1:21" x14ac:dyDescent="0.25">
      <c r="A1537" t="s">
        <v>95</v>
      </c>
      <c r="B1537" t="s">
        <v>621</v>
      </c>
      <c r="C1537" s="120">
        <v>45962</v>
      </c>
      <c r="D1537" t="s">
        <v>61</v>
      </c>
      <c r="E1537" t="s">
        <v>354</v>
      </c>
      <c r="F1537">
        <v>0</v>
      </c>
      <c r="G1537" t="s">
        <v>355</v>
      </c>
      <c r="H1537">
        <v>1</v>
      </c>
      <c r="I1537" t="s">
        <v>356</v>
      </c>
      <c r="J1537" t="s">
        <v>3711</v>
      </c>
      <c r="K1537" t="s">
        <v>3711</v>
      </c>
      <c r="L1537" t="s">
        <v>2836</v>
      </c>
      <c r="M1537" t="s">
        <v>3712</v>
      </c>
      <c r="N1537" t="s">
        <v>3713</v>
      </c>
      <c r="O1537" t="s">
        <v>2830</v>
      </c>
      <c r="P1537" t="s">
        <v>60</v>
      </c>
      <c r="Q1537" t="s">
        <v>61</v>
      </c>
      <c r="R1537" t="s">
        <v>2823</v>
      </c>
      <c r="S1537" t="s">
        <v>2865</v>
      </c>
      <c r="T1537" t="str">
        <f t="shared" si="23"/>
        <v>EE_00_36_5701p57.21</v>
      </c>
      <c r="U1537" s="77">
        <f>VLOOKUP(T1537,'3. Preventief onderhoud'!$K$7:$U$3003,2,FALSE)</f>
        <v>0</v>
      </c>
    </row>
    <row r="1538" spans="1:21" x14ac:dyDescent="0.25">
      <c r="A1538" t="s">
        <v>95</v>
      </c>
      <c r="B1538" t="s">
        <v>3714</v>
      </c>
      <c r="C1538" s="120">
        <v>45962</v>
      </c>
      <c r="D1538" t="s">
        <v>61</v>
      </c>
      <c r="E1538" t="s">
        <v>354</v>
      </c>
      <c r="F1538">
        <v>0</v>
      </c>
      <c r="G1538" t="s">
        <v>358</v>
      </c>
      <c r="H1538">
        <v>1</v>
      </c>
      <c r="I1538" t="s">
        <v>359</v>
      </c>
      <c r="J1538" t="s">
        <v>3715</v>
      </c>
      <c r="K1538" t="s">
        <v>3715</v>
      </c>
      <c r="L1538" t="s">
        <v>2836</v>
      </c>
      <c r="M1538" t="s">
        <v>3712</v>
      </c>
      <c r="N1538" t="s">
        <v>3716</v>
      </c>
      <c r="O1538" t="s">
        <v>2830</v>
      </c>
      <c r="P1538" t="s">
        <v>60</v>
      </c>
      <c r="Q1538" t="s">
        <v>61</v>
      </c>
      <c r="R1538" t="s">
        <v>2823</v>
      </c>
      <c r="S1538" t="s">
        <v>2865</v>
      </c>
      <c r="T1538" t="str">
        <f t="shared" si="23"/>
        <v>EE_00_79_5707p57.21</v>
      </c>
      <c r="U1538" s="77">
        <f>VLOOKUP(T1538,'3. Preventief onderhoud'!$K$7:$U$3003,2,FALSE)</f>
        <v>0</v>
      </c>
    </row>
    <row r="1539" spans="1:21" x14ac:dyDescent="0.25">
      <c r="C1539" s="120">
        <v>45962</v>
      </c>
      <c r="D1539" t="s">
        <v>46</v>
      </c>
      <c r="E1539" t="s">
        <v>354</v>
      </c>
      <c r="F1539">
        <v>7</v>
      </c>
      <c r="G1539" t="s">
        <v>1408</v>
      </c>
      <c r="H1539">
        <v>1</v>
      </c>
      <c r="I1539" t="s">
        <v>1133</v>
      </c>
      <c r="N1539" t="s">
        <v>4538</v>
      </c>
      <c r="O1539" t="s">
        <v>2830</v>
      </c>
      <c r="P1539" t="s">
        <v>45</v>
      </c>
      <c r="Q1539" t="s">
        <v>46</v>
      </c>
      <c r="R1539" t="s">
        <v>2823</v>
      </c>
      <c r="T1539" t="str">
        <f t="shared" si="23"/>
        <v>EE_07_57B_5701p57.12</v>
      </c>
      <c r="U1539" s="77">
        <f>VLOOKUP(T1539,'3. Preventief onderhoud'!$K$7:$U$3003,2,FALSE)</f>
        <v>0</v>
      </c>
    </row>
    <row r="1540" spans="1:21" x14ac:dyDescent="0.25">
      <c r="C1540" s="120">
        <v>45962</v>
      </c>
      <c r="D1540" t="s">
        <v>46</v>
      </c>
      <c r="E1540" t="s">
        <v>354</v>
      </c>
      <c r="F1540">
        <v>7</v>
      </c>
      <c r="G1540" t="s">
        <v>1409</v>
      </c>
      <c r="H1540">
        <v>1</v>
      </c>
      <c r="I1540" t="s">
        <v>1133</v>
      </c>
      <c r="N1540" t="s">
        <v>4539</v>
      </c>
      <c r="O1540" t="s">
        <v>2830</v>
      </c>
      <c r="P1540" t="s">
        <v>45</v>
      </c>
      <c r="Q1540" t="s">
        <v>46</v>
      </c>
      <c r="R1540" t="s">
        <v>2823</v>
      </c>
      <c r="T1540" t="str">
        <f t="shared" si="23"/>
        <v>EE_07_57C_5701p57.12</v>
      </c>
      <c r="U1540" s="77">
        <f>VLOOKUP(T1540,'3. Preventief onderhoud'!$K$7:$U$3003,2,FALSE)</f>
        <v>0</v>
      </c>
    </row>
    <row r="1541" spans="1:21" x14ac:dyDescent="0.25">
      <c r="C1541" s="120">
        <v>45962</v>
      </c>
      <c r="D1541" t="s">
        <v>46</v>
      </c>
      <c r="E1541" t="s">
        <v>354</v>
      </c>
      <c r="F1541">
        <v>7</v>
      </c>
      <c r="G1541" t="s">
        <v>1410</v>
      </c>
      <c r="H1541">
        <v>1</v>
      </c>
      <c r="I1541" t="s">
        <v>1133</v>
      </c>
      <c r="N1541" t="s">
        <v>4540</v>
      </c>
      <c r="O1541" t="s">
        <v>2830</v>
      </c>
      <c r="P1541" t="s">
        <v>45</v>
      </c>
      <c r="Q1541" t="s">
        <v>46</v>
      </c>
      <c r="R1541" t="s">
        <v>2823</v>
      </c>
      <c r="T1541" t="str">
        <f t="shared" si="23"/>
        <v>EE_07_57D_5701p57.12</v>
      </c>
      <c r="U1541" s="77">
        <f>VLOOKUP(T1541,'3. Preventief onderhoud'!$K$7:$U$3003,2,FALSE)</f>
        <v>0</v>
      </c>
    </row>
    <row r="1542" spans="1:21" x14ac:dyDescent="0.25">
      <c r="C1542" s="120">
        <v>45962</v>
      </c>
      <c r="D1542" t="s">
        <v>46</v>
      </c>
      <c r="E1542" t="s">
        <v>354</v>
      </c>
      <c r="F1542">
        <v>7</v>
      </c>
      <c r="G1542" t="s">
        <v>1411</v>
      </c>
      <c r="H1542">
        <v>1</v>
      </c>
      <c r="I1542" t="s">
        <v>1133</v>
      </c>
      <c r="N1542" t="s">
        <v>4541</v>
      </c>
      <c r="O1542" t="s">
        <v>2830</v>
      </c>
      <c r="P1542" t="s">
        <v>45</v>
      </c>
      <c r="Q1542" t="s">
        <v>46</v>
      </c>
      <c r="R1542" t="s">
        <v>2823</v>
      </c>
      <c r="T1542" t="str">
        <f t="shared" ref="T1542:T1605" si="24">CONCATENATE(G1542,P1542)</f>
        <v>EE_07_57E_5701p57.12</v>
      </c>
      <c r="U1542" s="77">
        <f>VLOOKUP(T1542,'3. Preventief onderhoud'!$K$7:$U$3003,2,FALSE)</f>
        <v>0</v>
      </c>
    </row>
    <row r="1543" spans="1:21" x14ac:dyDescent="0.25">
      <c r="C1543" s="120">
        <v>45962</v>
      </c>
      <c r="D1543" t="s">
        <v>46</v>
      </c>
      <c r="E1543" t="s">
        <v>354</v>
      </c>
      <c r="F1543">
        <v>7</v>
      </c>
      <c r="G1543" t="s">
        <v>1412</v>
      </c>
      <c r="H1543">
        <v>1</v>
      </c>
      <c r="I1543" t="s">
        <v>1133</v>
      </c>
      <c r="N1543" t="s">
        <v>4542</v>
      </c>
      <c r="O1543" t="s">
        <v>2830</v>
      </c>
      <c r="P1543" t="s">
        <v>45</v>
      </c>
      <c r="Q1543" t="s">
        <v>46</v>
      </c>
      <c r="R1543" t="s">
        <v>2823</v>
      </c>
      <c r="T1543" t="str">
        <f t="shared" si="24"/>
        <v>EE_07_57L_5701p57.12</v>
      </c>
      <c r="U1543" s="77">
        <f>VLOOKUP(T1543,'3. Preventief onderhoud'!$K$7:$U$3003,2,FALSE)</f>
        <v>0</v>
      </c>
    </row>
    <row r="1544" spans="1:21" x14ac:dyDescent="0.25">
      <c r="C1544" s="120">
        <v>45962</v>
      </c>
      <c r="D1544" t="s">
        <v>46</v>
      </c>
      <c r="E1544" t="s">
        <v>354</v>
      </c>
      <c r="F1544">
        <v>7</v>
      </c>
      <c r="G1544" t="s">
        <v>1413</v>
      </c>
      <c r="H1544">
        <v>1</v>
      </c>
      <c r="I1544" t="s">
        <v>1133</v>
      </c>
      <c r="N1544" t="s">
        <v>4543</v>
      </c>
      <c r="O1544" t="s">
        <v>2830</v>
      </c>
      <c r="P1544" t="s">
        <v>45</v>
      </c>
      <c r="Q1544" t="s">
        <v>46</v>
      </c>
      <c r="R1544" t="s">
        <v>2823</v>
      </c>
      <c r="T1544" t="str">
        <f t="shared" si="24"/>
        <v>EE_07_57M_5701p57.12</v>
      </c>
      <c r="U1544" s="77">
        <f>VLOOKUP(T1544,'3. Preventief onderhoud'!$K$7:$U$3003,2,FALSE)</f>
        <v>0</v>
      </c>
    </row>
    <row r="1545" spans="1:21" x14ac:dyDescent="0.25">
      <c r="C1545" s="120">
        <v>45962</v>
      </c>
      <c r="D1545" t="s">
        <v>46</v>
      </c>
      <c r="E1545" t="s">
        <v>354</v>
      </c>
      <c r="F1545">
        <v>7</v>
      </c>
      <c r="G1545" t="s">
        <v>1414</v>
      </c>
      <c r="H1545">
        <v>1</v>
      </c>
      <c r="I1545" t="s">
        <v>1133</v>
      </c>
      <c r="N1545" t="s">
        <v>4544</v>
      </c>
      <c r="O1545" t="s">
        <v>2830</v>
      </c>
      <c r="P1545" t="s">
        <v>45</v>
      </c>
      <c r="Q1545" t="s">
        <v>46</v>
      </c>
      <c r="R1545" t="s">
        <v>2823</v>
      </c>
      <c r="T1545" t="str">
        <f t="shared" si="24"/>
        <v>EE_07_57O_5701p57.12</v>
      </c>
      <c r="U1545" s="77">
        <f>VLOOKUP(T1545,'3. Preventief onderhoud'!$K$7:$U$3003,2,FALSE)</f>
        <v>0</v>
      </c>
    </row>
    <row r="1546" spans="1:21" x14ac:dyDescent="0.25">
      <c r="A1546" t="s">
        <v>95</v>
      </c>
      <c r="B1546" t="s">
        <v>3718</v>
      </c>
      <c r="C1546" s="120">
        <v>45962</v>
      </c>
      <c r="D1546" t="s">
        <v>61</v>
      </c>
      <c r="E1546" t="s">
        <v>354</v>
      </c>
      <c r="F1546">
        <v>7</v>
      </c>
      <c r="G1546" t="s">
        <v>425</v>
      </c>
      <c r="H1546">
        <v>2</v>
      </c>
      <c r="I1546" t="s">
        <v>426</v>
      </c>
      <c r="J1546" t="s">
        <v>3719</v>
      </c>
      <c r="L1546" t="s">
        <v>2836</v>
      </c>
      <c r="N1546" t="s">
        <v>3720</v>
      </c>
      <c r="O1546" t="s">
        <v>2830</v>
      </c>
      <c r="P1546" t="s">
        <v>60</v>
      </c>
      <c r="Q1546" t="s">
        <v>61</v>
      </c>
      <c r="R1546" t="s">
        <v>2823</v>
      </c>
      <c r="S1546" t="s">
        <v>2865</v>
      </c>
      <c r="T1546" t="str">
        <f t="shared" si="24"/>
        <v>EE_07705_5701p57.21</v>
      </c>
      <c r="U1546" s="77">
        <f>VLOOKUP(T1546,'3. Preventief onderhoud'!$K$7:$U$3003,2,FALSE)</f>
        <v>0</v>
      </c>
    </row>
    <row r="1547" spans="1:21" x14ac:dyDescent="0.25">
      <c r="A1547" t="s">
        <v>95</v>
      </c>
      <c r="B1547" t="s">
        <v>3721</v>
      </c>
      <c r="C1547" s="120">
        <v>45962</v>
      </c>
      <c r="D1547" t="s">
        <v>61</v>
      </c>
      <c r="E1547" t="s">
        <v>354</v>
      </c>
      <c r="F1547">
        <v>7</v>
      </c>
      <c r="G1547" t="s">
        <v>428</v>
      </c>
      <c r="H1547">
        <v>1</v>
      </c>
      <c r="I1547" t="s">
        <v>426</v>
      </c>
      <c r="J1547" t="s">
        <v>3722</v>
      </c>
      <c r="L1547" t="s">
        <v>2836</v>
      </c>
      <c r="N1547" t="s">
        <v>3723</v>
      </c>
      <c r="O1547" t="s">
        <v>2830</v>
      </c>
      <c r="P1547" t="s">
        <v>60</v>
      </c>
      <c r="Q1547" t="s">
        <v>61</v>
      </c>
      <c r="R1547" t="s">
        <v>2823</v>
      </c>
      <c r="S1547" t="s">
        <v>2865</v>
      </c>
      <c r="T1547" t="str">
        <f t="shared" si="24"/>
        <v>EE_07750_5702p57.21</v>
      </c>
      <c r="U1547" s="77">
        <f>VLOOKUP(T1547,'3. Preventief onderhoud'!$K$7:$U$3003,2,FALSE)</f>
        <v>0</v>
      </c>
    </row>
    <row r="1548" spans="1:21" x14ac:dyDescent="0.25">
      <c r="A1548" t="s">
        <v>95</v>
      </c>
      <c r="B1548" t="s">
        <v>3724</v>
      </c>
      <c r="C1548" s="120">
        <v>45962</v>
      </c>
      <c r="D1548" t="s">
        <v>61</v>
      </c>
      <c r="E1548" t="s">
        <v>354</v>
      </c>
      <c r="F1548">
        <v>7</v>
      </c>
      <c r="G1548" t="s">
        <v>429</v>
      </c>
      <c r="H1548">
        <v>1</v>
      </c>
      <c r="I1548" t="s">
        <v>426</v>
      </c>
      <c r="J1548" t="s">
        <v>3722</v>
      </c>
      <c r="L1548" t="s">
        <v>2836</v>
      </c>
      <c r="N1548" t="s">
        <v>3723</v>
      </c>
      <c r="O1548" t="s">
        <v>2830</v>
      </c>
      <c r="P1548" t="s">
        <v>60</v>
      </c>
      <c r="Q1548" t="s">
        <v>61</v>
      </c>
      <c r="R1548" t="s">
        <v>2823</v>
      </c>
      <c r="S1548" t="s">
        <v>2865</v>
      </c>
      <c r="T1548" t="str">
        <f t="shared" si="24"/>
        <v>EE_07750_5703p57.21</v>
      </c>
      <c r="U1548" s="77">
        <f>VLOOKUP(T1548,'3. Preventief onderhoud'!$K$7:$U$3003,2,FALSE)</f>
        <v>0</v>
      </c>
    </row>
    <row r="1549" spans="1:21" x14ac:dyDescent="0.25">
      <c r="A1549" t="s">
        <v>95</v>
      </c>
      <c r="B1549" t="s">
        <v>3725</v>
      </c>
      <c r="C1549" s="120">
        <v>45962</v>
      </c>
      <c r="D1549" t="s">
        <v>61</v>
      </c>
      <c r="E1549" t="s">
        <v>354</v>
      </c>
      <c r="F1549">
        <v>11</v>
      </c>
      <c r="G1549" t="s">
        <v>430</v>
      </c>
      <c r="H1549">
        <v>1</v>
      </c>
      <c r="I1549" t="s">
        <v>431</v>
      </c>
      <c r="J1549" t="s">
        <v>3726</v>
      </c>
      <c r="K1549" t="s">
        <v>3727</v>
      </c>
      <c r="L1549" t="s">
        <v>2836</v>
      </c>
      <c r="M1549" t="s">
        <v>3728</v>
      </c>
      <c r="N1549" t="s">
        <v>3414</v>
      </c>
      <c r="O1549" t="s">
        <v>2830</v>
      </c>
      <c r="P1549" t="s">
        <v>60</v>
      </c>
      <c r="Q1549" t="s">
        <v>61</v>
      </c>
      <c r="R1549" t="s">
        <v>2823</v>
      </c>
      <c r="S1549" t="s">
        <v>2865</v>
      </c>
      <c r="T1549" t="str">
        <f t="shared" si="24"/>
        <v>EE_11_01_5701p57.21</v>
      </c>
      <c r="U1549" s="77">
        <f>VLOOKUP(T1549,'3. Preventief onderhoud'!$K$7:$U$3003,2,FALSE)</f>
        <v>0</v>
      </c>
    </row>
    <row r="1550" spans="1:21" x14ac:dyDescent="0.25">
      <c r="A1550" t="s">
        <v>95</v>
      </c>
      <c r="B1550" t="s">
        <v>3725</v>
      </c>
      <c r="C1550" s="120">
        <v>45962</v>
      </c>
      <c r="D1550" t="s">
        <v>61</v>
      </c>
      <c r="E1550" t="s">
        <v>354</v>
      </c>
      <c r="F1550">
        <v>11</v>
      </c>
      <c r="G1550" t="s">
        <v>432</v>
      </c>
      <c r="H1550">
        <v>1</v>
      </c>
      <c r="I1550" t="s">
        <v>433</v>
      </c>
      <c r="J1550" t="s">
        <v>3729</v>
      </c>
      <c r="K1550" t="s">
        <v>3730</v>
      </c>
      <c r="L1550" t="s">
        <v>2836</v>
      </c>
      <c r="M1550" t="s">
        <v>3728</v>
      </c>
      <c r="N1550" t="s">
        <v>3414</v>
      </c>
      <c r="O1550" t="s">
        <v>2830</v>
      </c>
      <c r="P1550" t="s">
        <v>60</v>
      </c>
      <c r="Q1550" t="s">
        <v>61</v>
      </c>
      <c r="R1550" t="s">
        <v>2823</v>
      </c>
      <c r="S1550" t="s">
        <v>2865</v>
      </c>
      <c r="T1550" t="str">
        <f t="shared" si="24"/>
        <v>EE_11_01_5702p57.21</v>
      </c>
      <c r="U1550" s="77">
        <f>VLOOKUP(T1550,'3. Preventief onderhoud'!$K$7:$U$3003,2,FALSE)</f>
        <v>0</v>
      </c>
    </row>
    <row r="1551" spans="1:21" x14ac:dyDescent="0.25">
      <c r="A1551" t="s">
        <v>95</v>
      </c>
      <c r="B1551" t="s">
        <v>3731</v>
      </c>
      <c r="C1551" s="120">
        <v>45962</v>
      </c>
      <c r="D1551" t="s">
        <v>61</v>
      </c>
      <c r="E1551" t="s">
        <v>354</v>
      </c>
      <c r="F1551">
        <v>11</v>
      </c>
      <c r="G1551" t="s">
        <v>434</v>
      </c>
      <c r="H1551">
        <v>1</v>
      </c>
      <c r="I1551" t="s">
        <v>435</v>
      </c>
      <c r="J1551" t="s">
        <v>3732</v>
      </c>
      <c r="K1551" t="s">
        <v>3733</v>
      </c>
      <c r="L1551" t="s">
        <v>2836</v>
      </c>
      <c r="M1551" t="s">
        <v>3734</v>
      </c>
      <c r="N1551" t="s">
        <v>3414</v>
      </c>
      <c r="O1551" t="s">
        <v>2830</v>
      </c>
      <c r="P1551" t="s">
        <v>60</v>
      </c>
      <c r="Q1551" t="s">
        <v>61</v>
      </c>
      <c r="R1551" t="s">
        <v>2823</v>
      </c>
      <c r="S1551" t="s">
        <v>2865</v>
      </c>
      <c r="T1551" t="str">
        <f t="shared" si="24"/>
        <v>EE_11_01_5703p57.21</v>
      </c>
      <c r="U1551" s="77">
        <f>VLOOKUP(T1551,'3. Preventief onderhoud'!$K$7:$U$3003,2,FALSE)</f>
        <v>0</v>
      </c>
    </row>
    <row r="1552" spans="1:21" x14ac:dyDescent="0.25">
      <c r="A1552" t="s">
        <v>95</v>
      </c>
      <c r="B1552" t="s">
        <v>3735</v>
      </c>
      <c r="C1552" s="120">
        <v>45962</v>
      </c>
      <c r="D1552" t="s">
        <v>61</v>
      </c>
      <c r="E1552" t="s">
        <v>354</v>
      </c>
      <c r="F1552">
        <v>11</v>
      </c>
      <c r="G1552" t="s">
        <v>436</v>
      </c>
      <c r="H1552">
        <v>1</v>
      </c>
      <c r="I1552" t="s">
        <v>437</v>
      </c>
      <c r="J1552" t="s">
        <v>3736</v>
      </c>
      <c r="K1552" t="s">
        <v>3737</v>
      </c>
      <c r="L1552" t="s">
        <v>2836</v>
      </c>
      <c r="M1552" t="s">
        <v>3734</v>
      </c>
      <c r="N1552" t="s">
        <v>3414</v>
      </c>
      <c r="O1552" t="s">
        <v>2830</v>
      </c>
      <c r="P1552" t="s">
        <v>60</v>
      </c>
      <c r="Q1552" t="s">
        <v>61</v>
      </c>
      <c r="R1552" t="s">
        <v>2823</v>
      </c>
      <c r="S1552" t="s">
        <v>2865</v>
      </c>
      <c r="T1552" t="str">
        <f t="shared" si="24"/>
        <v>EE_11_01_5704p57.21</v>
      </c>
      <c r="U1552" s="77">
        <f>VLOOKUP(T1552,'3. Preventief onderhoud'!$K$7:$U$3003,2,FALSE)</f>
        <v>0</v>
      </c>
    </row>
    <row r="1553" spans="1:21" x14ac:dyDescent="0.25">
      <c r="A1553" t="s">
        <v>95</v>
      </c>
      <c r="B1553" t="s">
        <v>3738</v>
      </c>
      <c r="C1553" s="120">
        <v>45962</v>
      </c>
      <c r="D1553" t="s">
        <v>61</v>
      </c>
      <c r="E1553" t="s">
        <v>354</v>
      </c>
      <c r="F1553">
        <v>11</v>
      </c>
      <c r="G1553" t="s">
        <v>438</v>
      </c>
      <c r="H1553">
        <v>1</v>
      </c>
      <c r="I1553" t="s">
        <v>439</v>
      </c>
      <c r="J1553" t="s">
        <v>3739</v>
      </c>
      <c r="K1553" t="s">
        <v>3740</v>
      </c>
      <c r="L1553" t="s">
        <v>2836</v>
      </c>
      <c r="M1553" t="s">
        <v>3741</v>
      </c>
      <c r="N1553" t="s">
        <v>3414</v>
      </c>
      <c r="O1553" t="s">
        <v>2830</v>
      </c>
      <c r="P1553" t="s">
        <v>60</v>
      </c>
      <c r="Q1553" t="s">
        <v>61</v>
      </c>
      <c r="R1553" t="s">
        <v>2823</v>
      </c>
      <c r="S1553" t="s">
        <v>2865</v>
      </c>
      <c r="T1553" t="str">
        <f t="shared" si="24"/>
        <v>EE_11_01_5713p57.21</v>
      </c>
      <c r="U1553" s="77">
        <f>VLOOKUP(T1553,'3. Preventief onderhoud'!$K$7:$U$3003,2,FALSE)</f>
        <v>0</v>
      </c>
    </row>
    <row r="1554" spans="1:21" x14ac:dyDescent="0.25">
      <c r="A1554" t="s">
        <v>95</v>
      </c>
      <c r="B1554" t="s">
        <v>3738</v>
      </c>
      <c r="C1554" s="120">
        <v>45962</v>
      </c>
      <c r="D1554" t="s">
        <v>61</v>
      </c>
      <c r="E1554" t="s">
        <v>354</v>
      </c>
      <c r="F1554">
        <v>11</v>
      </c>
      <c r="G1554" t="s">
        <v>440</v>
      </c>
      <c r="H1554">
        <v>1</v>
      </c>
      <c r="I1554" t="s">
        <v>441</v>
      </c>
      <c r="J1554" t="s">
        <v>3742</v>
      </c>
      <c r="K1554" t="s">
        <v>3743</v>
      </c>
      <c r="L1554" t="s">
        <v>2836</v>
      </c>
      <c r="M1554" t="s">
        <v>3741</v>
      </c>
      <c r="N1554" t="s">
        <v>3414</v>
      </c>
      <c r="O1554" t="s">
        <v>2830</v>
      </c>
      <c r="P1554" t="s">
        <v>60</v>
      </c>
      <c r="Q1554" t="s">
        <v>61</v>
      </c>
      <c r="R1554" t="s">
        <v>2823</v>
      </c>
      <c r="S1554" t="s">
        <v>2865</v>
      </c>
      <c r="T1554" t="str">
        <f t="shared" si="24"/>
        <v>EE_11_01_5714p57.21</v>
      </c>
      <c r="U1554" s="77">
        <f>VLOOKUP(T1554,'3. Preventief onderhoud'!$K$7:$U$3003,2,FALSE)</f>
        <v>0</v>
      </c>
    </row>
    <row r="1555" spans="1:21" x14ac:dyDescent="0.25">
      <c r="A1555" t="s">
        <v>95</v>
      </c>
      <c r="B1555" t="s">
        <v>3744</v>
      </c>
      <c r="C1555" s="120">
        <v>45962</v>
      </c>
      <c r="D1555" t="s">
        <v>61</v>
      </c>
      <c r="E1555" t="s">
        <v>354</v>
      </c>
      <c r="F1555">
        <v>11</v>
      </c>
      <c r="G1555" t="s">
        <v>442</v>
      </c>
      <c r="H1555">
        <v>1</v>
      </c>
      <c r="I1555" t="s">
        <v>443</v>
      </c>
      <c r="J1555" t="s">
        <v>3745</v>
      </c>
      <c r="K1555" t="s">
        <v>3746</v>
      </c>
      <c r="L1555" t="s">
        <v>2836</v>
      </c>
      <c r="M1555" t="s">
        <v>3747</v>
      </c>
      <c r="N1555" t="s">
        <v>3414</v>
      </c>
      <c r="O1555" t="s">
        <v>2830</v>
      </c>
      <c r="P1555" t="s">
        <v>60</v>
      </c>
      <c r="Q1555" t="s">
        <v>61</v>
      </c>
      <c r="R1555" t="s">
        <v>2823</v>
      </c>
      <c r="S1555" t="s">
        <v>2865</v>
      </c>
      <c r="T1555" t="str">
        <f t="shared" si="24"/>
        <v>EE_11_01_5715p57.21</v>
      </c>
      <c r="U1555" s="77">
        <f>VLOOKUP(T1555,'3. Preventief onderhoud'!$K$7:$U$3003,2,FALSE)</f>
        <v>0</v>
      </c>
    </row>
    <row r="1556" spans="1:21" x14ac:dyDescent="0.25">
      <c r="A1556" t="s">
        <v>95</v>
      </c>
      <c r="B1556" t="s">
        <v>3744</v>
      </c>
      <c r="C1556" s="120">
        <v>45962</v>
      </c>
      <c r="D1556" t="s">
        <v>61</v>
      </c>
      <c r="E1556" t="s">
        <v>354</v>
      </c>
      <c r="F1556">
        <v>11</v>
      </c>
      <c r="G1556" t="s">
        <v>444</v>
      </c>
      <c r="H1556">
        <v>1</v>
      </c>
      <c r="I1556" t="s">
        <v>445</v>
      </c>
      <c r="J1556" t="s">
        <v>3748</v>
      </c>
      <c r="K1556" t="s">
        <v>3749</v>
      </c>
      <c r="L1556" t="s">
        <v>2836</v>
      </c>
      <c r="M1556" t="s">
        <v>3747</v>
      </c>
      <c r="N1556" t="s">
        <v>3414</v>
      </c>
      <c r="O1556" t="s">
        <v>2830</v>
      </c>
      <c r="P1556" t="s">
        <v>60</v>
      </c>
      <c r="Q1556" t="s">
        <v>61</v>
      </c>
      <c r="R1556" t="s">
        <v>2823</v>
      </c>
      <c r="S1556" t="s">
        <v>2865</v>
      </c>
      <c r="T1556" t="str">
        <f t="shared" si="24"/>
        <v>EE_11_01_5716p57.21</v>
      </c>
      <c r="U1556" s="77">
        <f>VLOOKUP(T1556,'3. Preventief onderhoud'!$K$7:$U$3003,2,FALSE)</f>
        <v>0</v>
      </c>
    </row>
    <row r="1557" spans="1:21" x14ac:dyDescent="0.25">
      <c r="A1557" t="s">
        <v>95</v>
      </c>
      <c r="B1557" t="s">
        <v>3750</v>
      </c>
      <c r="C1557" s="120">
        <v>45962</v>
      </c>
      <c r="D1557" t="s">
        <v>61</v>
      </c>
      <c r="E1557" t="s">
        <v>354</v>
      </c>
      <c r="F1557">
        <v>11</v>
      </c>
      <c r="G1557" t="s">
        <v>446</v>
      </c>
      <c r="H1557">
        <v>1</v>
      </c>
      <c r="I1557" t="s">
        <v>447</v>
      </c>
      <c r="J1557" t="s">
        <v>3751</v>
      </c>
      <c r="K1557" t="s">
        <v>3752</v>
      </c>
      <c r="L1557" t="s">
        <v>2836</v>
      </c>
      <c r="M1557" t="s">
        <v>3734</v>
      </c>
      <c r="N1557" t="s">
        <v>3414</v>
      </c>
      <c r="O1557" t="s">
        <v>2830</v>
      </c>
      <c r="P1557" t="s">
        <v>60</v>
      </c>
      <c r="Q1557" t="s">
        <v>61</v>
      </c>
      <c r="R1557" t="s">
        <v>2823</v>
      </c>
      <c r="S1557" t="s">
        <v>2865</v>
      </c>
      <c r="T1557" t="str">
        <f t="shared" si="24"/>
        <v>EE_11_01_5717p57.21</v>
      </c>
      <c r="U1557" s="77">
        <f>VLOOKUP(T1557,'3. Preventief onderhoud'!$K$7:$U$3003,2,FALSE)</f>
        <v>0</v>
      </c>
    </row>
    <row r="1558" spans="1:21" x14ac:dyDescent="0.25">
      <c r="A1558" t="s">
        <v>95</v>
      </c>
      <c r="B1558" t="s">
        <v>3750</v>
      </c>
      <c r="C1558" s="120">
        <v>45962</v>
      </c>
      <c r="D1558" t="s">
        <v>61</v>
      </c>
      <c r="E1558" t="s">
        <v>354</v>
      </c>
      <c r="F1558">
        <v>11</v>
      </c>
      <c r="G1558" t="s">
        <v>448</v>
      </c>
      <c r="H1558">
        <v>1</v>
      </c>
      <c r="I1558" t="s">
        <v>449</v>
      </c>
      <c r="J1558" t="s">
        <v>3753</v>
      </c>
      <c r="K1558" t="s">
        <v>3754</v>
      </c>
      <c r="L1558" t="s">
        <v>2836</v>
      </c>
      <c r="M1558" t="s">
        <v>3734</v>
      </c>
      <c r="N1558" t="s">
        <v>3414</v>
      </c>
      <c r="O1558" t="s">
        <v>2830</v>
      </c>
      <c r="P1558" t="s">
        <v>60</v>
      </c>
      <c r="Q1558" t="s">
        <v>61</v>
      </c>
      <c r="R1558" t="s">
        <v>2823</v>
      </c>
      <c r="S1558" t="s">
        <v>2865</v>
      </c>
      <c r="T1558" t="str">
        <f t="shared" si="24"/>
        <v>EE_11_01_5718p57.21</v>
      </c>
      <c r="U1558" s="77">
        <f>VLOOKUP(T1558,'3. Preventief onderhoud'!$K$7:$U$3003,2,FALSE)</f>
        <v>0</v>
      </c>
    </row>
    <row r="1559" spans="1:21" x14ac:dyDescent="0.25">
      <c r="A1559" t="s">
        <v>95</v>
      </c>
      <c r="B1559" t="s">
        <v>3755</v>
      </c>
      <c r="C1559" s="120">
        <v>45962</v>
      </c>
      <c r="D1559" t="s">
        <v>61</v>
      </c>
      <c r="E1559" t="s">
        <v>354</v>
      </c>
      <c r="F1559">
        <v>11</v>
      </c>
      <c r="G1559" t="s">
        <v>450</v>
      </c>
      <c r="H1559">
        <v>1</v>
      </c>
      <c r="I1559" t="s">
        <v>451</v>
      </c>
      <c r="J1559" t="s">
        <v>3756</v>
      </c>
      <c r="L1559" t="s">
        <v>3127</v>
      </c>
      <c r="N1559" t="s">
        <v>3414</v>
      </c>
      <c r="O1559" t="s">
        <v>2830</v>
      </c>
      <c r="P1559" t="s">
        <v>60</v>
      </c>
      <c r="Q1559" t="s">
        <v>61</v>
      </c>
      <c r="R1559" t="s">
        <v>2823</v>
      </c>
      <c r="S1559" t="s">
        <v>2865</v>
      </c>
      <c r="T1559" t="str">
        <f t="shared" si="24"/>
        <v>EE_11_01_5719p57.21</v>
      </c>
      <c r="U1559" s="77">
        <f>VLOOKUP(T1559,'3. Preventief onderhoud'!$K$7:$U$3003,2,FALSE)</f>
        <v>0</v>
      </c>
    </row>
    <row r="1560" spans="1:21" x14ac:dyDescent="0.25">
      <c r="A1560" t="s">
        <v>95</v>
      </c>
      <c r="B1560" t="s">
        <v>3755</v>
      </c>
      <c r="C1560" s="120">
        <v>45962</v>
      </c>
      <c r="D1560" t="s">
        <v>61</v>
      </c>
      <c r="E1560" t="s">
        <v>354</v>
      </c>
      <c r="F1560">
        <v>11</v>
      </c>
      <c r="G1560" t="s">
        <v>453</v>
      </c>
      <c r="H1560">
        <v>1</v>
      </c>
      <c r="I1560" t="s">
        <v>454</v>
      </c>
      <c r="J1560" t="s">
        <v>3757</v>
      </c>
      <c r="L1560" t="s">
        <v>3127</v>
      </c>
      <c r="N1560" t="s">
        <v>3414</v>
      </c>
      <c r="O1560" t="s">
        <v>2830</v>
      </c>
      <c r="P1560" t="s">
        <v>60</v>
      </c>
      <c r="Q1560" t="s">
        <v>61</v>
      </c>
      <c r="R1560" t="s">
        <v>2823</v>
      </c>
      <c r="S1560" t="s">
        <v>2865</v>
      </c>
      <c r="T1560" t="str">
        <f t="shared" si="24"/>
        <v>EE_11_01_5720p57.21</v>
      </c>
      <c r="U1560" s="77">
        <f>VLOOKUP(T1560,'3. Preventief onderhoud'!$K$7:$U$3003,2,FALSE)</f>
        <v>0</v>
      </c>
    </row>
    <row r="1561" spans="1:21" x14ac:dyDescent="0.25">
      <c r="A1561" t="s">
        <v>95</v>
      </c>
      <c r="B1561" t="s">
        <v>3758</v>
      </c>
      <c r="C1561" s="120">
        <v>45962</v>
      </c>
      <c r="D1561" t="s">
        <v>61</v>
      </c>
      <c r="E1561" t="s">
        <v>354</v>
      </c>
      <c r="F1561">
        <v>11</v>
      </c>
      <c r="G1561" t="s">
        <v>455</v>
      </c>
      <c r="H1561">
        <v>1</v>
      </c>
      <c r="I1561" t="s">
        <v>456</v>
      </c>
      <c r="J1561" t="s">
        <v>3759</v>
      </c>
      <c r="N1561" t="s">
        <v>3414</v>
      </c>
      <c r="O1561" t="s">
        <v>2830</v>
      </c>
      <c r="P1561" t="s">
        <v>60</v>
      </c>
      <c r="Q1561" t="s">
        <v>61</v>
      </c>
      <c r="R1561" t="s">
        <v>2823</v>
      </c>
      <c r="S1561" t="s">
        <v>2865</v>
      </c>
      <c r="T1561" t="str">
        <f t="shared" si="24"/>
        <v>EE_11_01_5721p57.21</v>
      </c>
      <c r="U1561" s="77">
        <f>VLOOKUP(T1561,'3. Preventief onderhoud'!$K$7:$U$3003,2,FALSE)</f>
        <v>0</v>
      </c>
    </row>
    <row r="1562" spans="1:21" x14ac:dyDescent="0.25">
      <c r="A1562" t="s">
        <v>95</v>
      </c>
      <c r="B1562" t="s">
        <v>3760</v>
      </c>
      <c r="C1562" s="120">
        <v>45962</v>
      </c>
      <c r="D1562" t="s">
        <v>61</v>
      </c>
      <c r="E1562" t="s">
        <v>354</v>
      </c>
      <c r="F1562">
        <v>11</v>
      </c>
      <c r="G1562" t="s">
        <v>458</v>
      </c>
      <c r="H1562">
        <v>1</v>
      </c>
      <c r="I1562" t="s">
        <v>459</v>
      </c>
      <c r="J1562" t="s">
        <v>3761</v>
      </c>
      <c r="N1562" t="s">
        <v>3414</v>
      </c>
      <c r="O1562" t="s">
        <v>2830</v>
      </c>
      <c r="P1562" t="s">
        <v>60</v>
      </c>
      <c r="Q1562" t="s">
        <v>61</v>
      </c>
      <c r="R1562" t="s">
        <v>2823</v>
      </c>
      <c r="S1562" t="s">
        <v>2865</v>
      </c>
      <c r="T1562" t="str">
        <f t="shared" si="24"/>
        <v>EE_11_01_5722p57.21</v>
      </c>
      <c r="U1562" s="77">
        <f>VLOOKUP(T1562,'3. Preventief onderhoud'!$K$7:$U$3003,2,FALSE)</f>
        <v>0</v>
      </c>
    </row>
    <row r="1563" spans="1:21" x14ac:dyDescent="0.25">
      <c r="A1563" t="s">
        <v>95</v>
      </c>
      <c r="B1563" t="s">
        <v>3755</v>
      </c>
      <c r="C1563" s="120">
        <v>45962</v>
      </c>
      <c r="D1563" t="s">
        <v>61</v>
      </c>
      <c r="E1563" t="s">
        <v>354</v>
      </c>
      <c r="F1563">
        <v>11</v>
      </c>
      <c r="G1563" t="s">
        <v>460</v>
      </c>
      <c r="H1563">
        <v>1</v>
      </c>
      <c r="I1563" t="s">
        <v>461</v>
      </c>
      <c r="J1563" t="s">
        <v>3762</v>
      </c>
      <c r="L1563" t="s">
        <v>2836</v>
      </c>
      <c r="N1563" t="s">
        <v>3414</v>
      </c>
      <c r="O1563" t="s">
        <v>2830</v>
      </c>
      <c r="P1563" t="s">
        <v>60</v>
      </c>
      <c r="Q1563" t="s">
        <v>61</v>
      </c>
      <c r="R1563" t="s">
        <v>2823</v>
      </c>
      <c r="S1563" t="s">
        <v>2865</v>
      </c>
      <c r="T1563" t="str">
        <f t="shared" si="24"/>
        <v>EE_11_01_5724p57.21</v>
      </c>
      <c r="U1563" s="77">
        <f>VLOOKUP(T1563,'3. Preventief onderhoud'!$K$7:$U$3003,2,FALSE)</f>
        <v>0</v>
      </c>
    </row>
    <row r="1564" spans="1:21" x14ac:dyDescent="0.25">
      <c r="A1564" t="s">
        <v>95</v>
      </c>
      <c r="B1564" t="s">
        <v>3763</v>
      </c>
      <c r="C1564" s="120">
        <v>45962</v>
      </c>
      <c r="D1564" t="s">
        <v>61</v>
      </c>
      <c r="E1564" t="s">
        <v>354</v>
      </c>
      <c r="F1564">
        <v>11</v>
      </c>
      <c r="G1564" t="s">
        <v>462</v>
      </c>
      <c r="H1564">
        <v>1</v>
      </c>
      <c r="I1564" t="s">
        <v>463</v>
      </c>
      <c r="J1564" t="s">
        <v>3764</v>
      </c>
      <c r="K1564" t="s">
        <v>3765</v>
      </c>
      <c r="L1564" t="s">
        <v>2836</v>
      </c>
      <c r="M1564" t="s">
        <v>3741</v>
      </c>
      <c r="N1564" t="s">
        <v>3414</v>
      </c>
      <c r="O1564" t="s">
        <v>2830</v>
      </c>
      <c r="P1564" t="s">
        <v>60</v>
      </c>
      <c r="Q1564" t="s">
        <v>61</v>
      </c>
      <c r="R1564" t="s">
        <v>2823</v>
      </c>
      <c r="S1564" t="s">
        <v>2865</v>
      </c>
      <c r="T1564" t="str">
        <f t="shared" si="24"/>
        <v>EE_11_01_5725p57.21</v>
      </c>
      <c r="U1564" s="77">
        <f>VLOOKUP(T1564,'3. Preventief onderhoud'!$K$7:$U$3003,2,FALSE)</f>
        <v>0</v>
      </c>
    </row>
    <row r="1565" spans="1:21" x14ac:dyDescent="0.25">
      <c r="A1565" t="s">
        <v>95</v>
      </c>
      <c r="B1565" t="s">
        <v>3766</v>
      </c>
      <c r="C1565" s="120">
        <v>45962</v>
      </c>
      <c r="D1565" t="s">
        <v>61</v>
      </c>
      <c r="E1565" t="s">
        <v>354</v>
      </c>
      <c r="F1565">
        <v>11</v>
      </c>
      <c r="G1565" t="s">
        <v>464</v>
      </c>
      <c r="H1565">
        <v>1</v>
      </c>
      <c r="I1565" t="s">
        <v>465</v>
      </c>
      <c r="J1565" t="s">
        <v>3767</v>
      </c>
      <c r="K1565" t="s">
        <v>3768</v>
      </c>
      <c r="L1565" t="s">
        <v>2836</v>
      </c>
      <c r="M1565" t="s">
        <v>3741</v>
      </c>
      <c r="N1565" t="s">
        <v>3414</v>
      </c>
      <c r="O1565" t="s">
        <v>2830</v>
      </c>
      <c r="P1565" t="s">
        <v>60</v>
      </c>
      <c r="Q1565" t="s">
        <v>61</v>
      </c>
      <c r="R1565" t="s">
        <v>2823</v>
      </c>
      <c r="S1565" t="s">
        <v>2865</v>
      </c>
      <c r="T1565" t="str">
        <f t="shared" si="24"/>
        <v>EE_11_01_5726p57.21</v>
      </c>
      <c r="U1565" s="77">
        <f>VLOOKUP(T1565,'3. Preventief onderhoud'!$K$7:$U$3003,2,FALSE)</f>
        <v>0</v>
      </c>
    </row>
    <row r="1566" spans="1:21" x14ac:dyDescent="0.25">
      <c r="A1566" t="s">
        <v>95</v>
      </c>
      <c r="B1566" t="s">
        <v>3769</v>
      </c>
      <c r="C1566" s="120">
        <v>45962</v>
      </c>
      <c r="D1566" t="s">
        <v>61</v>
      </c>
      <c r="E1566" t="s">
        <v>354</v>
      </c>
      <c r="F1566">
        <v>11</v>
      </c>
      <c r="G1566" t="s">
        <v>466</v>
      </c>
      <c r="H1566">
        <v>1</v>
      </c>
      <c r="I1566" t="s">
        <v>467</v>
      </c>
      <c r="J1566" t="s">
        <v>3770</v>
      </c>
      <c r="K1566" t="s">
        <v>3771</v>
      </c>
      <c r="L1566" t="s">
        <v>2836</v>
      </c>
      <c r="M1566" t="s">
        <v>3741</v>
      </c>
      <c r="N1566" t="s">
        <v>3414</v>
      </c>
      <c r="O1566" t="s">
        <v>2830</v>
      </c>
      <c r="P1566" t="s">
        <v>60</v>
      </c>
      <c r="Q1566" t="s">
        <v>61</v>
      </c>
      <c r="R1566" t="s">
        <v>2823</v>
      </c>
      <c r="S1566" t="s">
        <v>2865</v>
      </c>
      <c r="T1566" t="str">
        <f t="shared" si="24"/>
        <v>EE_11_01_5727p57.21</v>
      </c>
      <c r="U1566" s="77">
        <f>VLOOKUP(T1566,'3. Preventief onderhoud'!$K$7:$U$3003,2,FALSE)</f>
        <v>0</v>
      </c>
    </row>
    <row r="1567" spans="1:21" x14ac:dyDescent="0.25">
      <c r="A1567" t="s">
        <v>95</v>
      </c>
      <c r="B1567" t="s">
        <v>3772</v>
      </c>
      <c r="C1567" s="120">
        <v>45962</v>
      </c>
      <c r="D1567" t="s">
        <v>61</v>
      </c>
      <c r="E1567" t="s">
        <v>354</v>
      </c>
      <c r="F1567">
        <v>11</v>
      </c>
      <c r="G1567" t="s">
        <v>468</v>
      </c>
      <c r="H1567">
        <v>1</v>
      </c>
      <c r="I1567" t="s">
        <v>469</v>
      </c>
      <c r="J1567" t="s">
        <v>3773</v>
      </c>
      <c r="K1567" t="s">
        <v>3774</v>
      </c>
      <c r="L1567" t="s">
        <v>2836</v>
      </c>
      <c r="M1567" t="s">
        <v>3747</v>
      </c>
      <c r="N1567" t="s">
        <v>3414</v>
      </c>
      <c r="O1567" t="s">
        <v>2830</v>
      </c>
      <c r="P1567" t="s">
        <v>60</v>
      </c>
      <c r="Q1567" t="s">
        <v>61</v>
      </c>
      <c r="R1567" t="s">
        <v>2823</v>
      </c>
      <c r="S1567" t="s">
        <v>2865</v>
      </c>
      <c r="T1567" t="str">
        <f t="shared" si="24"/>
        <v>EE_11_01_5728p57.21</v>
      </c>
      <c r="U1567" s="77">
        <f>VLOOKUP(T1567,'3. Preventief onderhoud'!$K$7:$U$3003,2,FALSE)</f>
        <v>0</v>
      </c>
    </row>
    <row r="1568" spans="1:21" x14ac:dyDescent="0.25">
      <c r="A1568" t="s">
        <v>95</v>
      </c>
      <c r="B1568" t="s">
        <v>3775</v>
      </c>
      <c r="C1568" s="120">
        <v>45962</v>
      </c>
      <c r="D1568" t="s">
        <v>61</v>
      </c>
      <c r="E1568" t="s">
        <v>354</v>
      </c>
      <c r="F1568">
        <v>11</v>
      </c>
      <c r="G1568" t="s">
        <v>470</v>
      </c>
      <c r="H1568">
        <v>1</v>
      </c>
      <c r="I1568" t="s">
        <v>471</v>
      </c>
      <c r="J1568" t="s">
        <v>3776</v>
      </c>
      <c r="K1568" t="s">
        <v>3777</v>
      </c>
      <c r="L1568" t="s">
        <v>2836</v>
      </c>
      <c r="M1568" t="s">
        <v>3747</v>
      </c>
      <c r="N1568" t="s">
        <v>3414</v>
      </c>
      <c r="O1568" t="s">
        <v>2830</v>
      </c>
      <c r="P1568" t="s">
        <v>60</v>
      </c>
      <c r="Q1568" t="s">
        <v>61</v>
      </c>
      <c r="R1568" t="s">
        <v>2823</v>
      </c>
      <c r="S1568" t="s">
        <v>2865</v>
      </c>
      <c r="T1568" t="str">
        <f t="shared" si="24"/>
        <v>EE_11001_5705p57.21</v>
      </c>
      <c r="U1568" s="77">
        <f>VLOOKUP(T1568,'3. Preventief onderhoud'!$K$7:$U$3003,2,FALSE)</f>
        <v>0</v>
      </c>
    </row>
    <row r="1569" spans="1:21" x14ac:dyDescent="0.25">
      <c r="A1569" t="s">
        <v>95</v>
      </c>
      <c r="B1569" t="s">
        <v>3778</v>
      </c>
      <c r="C1569" s="120">
        <v>45962</v>
      </c>
      <c r="D1569" t="s">
        <v>61</v>
      </c>
      <c r="E1569" t="s">
        <v>354</v>
      </c>
      <c r="F1569">
        <v>11</v>
      </c>
      <c r="G1569" t="s">
        <v>472</v>
      </c>
      <c r="H1569">
        <v>1</v>
      </c>
      <c r="I1569" t="s">
        <v>473</v>
      </c>
      <c r="J1569" t="s">
        <v>3779</v>
      </c>
      <c r="K1569" t="s">
        <v>3780</v>
      </c>
      <c r="L1569" t="s">
        <v>2836</v>
      </c>
      <c r="M1569" t="s">
        <v>3741</v>
      </c>
      <c r="N1569" t="s">
        <v>3414</v>
      </c>
      <c r="O1569" t="s">
        <v>2830</v>
      </c>
      <c r="P1569" t="s">
        <v>60</v>
      </c>
      <c r="Q1569" t="s">
        <v>61</v>
      </c>
      <c r="R1569" t="s">
        <v>2823</v>
      </c>
      <c r="S1569" t="s">
        <v>2865</v>
      </c>
      <c r="T1569" t="str">
        <f t="shared" si="24"/>
        <v>EE_11001_5706p57.21</v>
      </c>
      <c r="U1569" s="77">
        <f>VLOOKUP(T1569,'3. Preventief onderhoud'!$K$7:$U$3003,2,FALSE)</f>
        <v>0</v>
      </c>
    </row>
    <row r="1570" spans="1:21" x14ac:dyDescent="0.25">
      <c r="A1570" t="s">
        <v>95</v>
      </c>
      <c r="B1570" t="s">
        <v>3781</v>
      </c>
      <c r="C1570" s="120">
        <v>45962</v>
      </c>
      <c r="D1570" t="s">
        <v>61</v>
      </c>
      <c r="E1570" t="s">
        <v>354</v>
      </c>
      <c r="F1570">
        <v>11</v>
      </c>
      <c r="G1570" t="s">
        <v>474</v>
      </c>
      <c r="H1570">
        <v>1</v>
      </c>
      <c r="I1570" t="s">
        <v>475</v>
      </c>
      <c r="J1570" t="s">
        <v>3782</v>
      </c>
      <c r="K1570" t="s">
        <v>3783</v>
      </c>
      <c r="L1570" t="s">
        <v>2836</v>
      </c>
      <c r="M1570" t="s">
        <v>3728</v>
      </c>
      <c r="N1570" t="s">
        <v>3414</v>
      </c>
      <c r="O1570" t="s">
        <v>2830</v>
      </c>
      <c r="P1570" t="s">
        <v>60</v>
      </c>
      <c r="Q1570" t="s">
        <v>61</v>
      </c>
      <c r="R1570" t="s">
        <v>2823</v>
      </c>
      <c r="S1570" t="s">
        <v>2865</v>
      </c>
      <c r="T1570" t="str">
        <f t="shared" si="24"/>
        <v>EE_11001_5707p57.21</v>
      </c>
      <c r="U1570" s="77">
        <f>VLOOKUP(T1570,'3. Preventief onderhoud'!$K$7:$U$3003,2,FALSE)</f>
        <v>0</v>
      </c>
    </row>
    <row r="1571" spans="1:21" x14ac:dyDescent="0.25">
      <c r="A1571" t="s">
        <v>95</v>
      </c>
      <c r="B1571" t="s">
        <v>3784</v>
      </c>
      <c r="C1571" s="120">
        <v>45962</v>
      </c>
      <c r="D1571" t="s">
        <v>61</v>
      </c>
      <c r="E1571" t="s">
        <v>354</v>
      </c>
      <c r="F1571">
        <v>11</v>
      </c>
      <c r="G1571" t="s">
        <v>476</v>
      </c>
      <c r="H1571">
        <v>1</v>
      </c>
      <c r="I1571" t="s">
        <v>477</v>
      </c>
      <c r="J1571" t="s">
        <v>3785</v>
      </c>
      <c r="K1571" t="s">
        <v>3786</v>
      </c>
      <c r="L1571" t="s">
        <v>2836</v>
      </c>
      <c r="M1571" t="s">
        <v>3734</v>
      </c>
      <c r="N1571" t="s">
        <v>3414</v>
      </c>
      <c r="O1571" t="s">
        <v>2830</v>
      </c>
      <c r="P1571" t="s">
        <v>60</v>
      </c>
      <c r="Q1571" t="s">
        <v>61</v>
      </c>
      <c r="R1571" t="s">
        <v>2823</v>
      </c>
      <c r="S1571" t="s">
        <v>2865</v>
      </c>
      <c r="T1571" t="str">
        <f t="shared" si="24"/>
        <v>EE_11001_5708p57.21</v>
      </c>
      <c r="U1571" s="77">
        <f>VLOOKUP(T1571,'3. Preventief onderhoud'!$K$7:$U$3003,2,FALSE)</f>
        <v>0</v>
      </c>
    </row>
    <row r="1572" spans="1:21" x14ac:dyDescent="0.25">
      <c r="A1572" t="s">
        <v>95</v>
      </c>
      <c r="B1572" t="s">
        <v>3787</v>
      </c>
      <c r="C1572" s="120">
        <v>45962</v>
      </c>
      <c r="D1572" t="s">
        <v>61</v>
      </c>
      <c r="E1572" t="s">
        <v>354</v>
      </c>
      <c r="F1572">
        <v>11</v>
      </c>
      <c r="G1572" t="s">
        <v>478</v>
      </c>
      <c r="H1572">
        <v>1</v>
      </c>
      <c r="I1572" t="s">
        <v>479</v>
      </c>
      <c r="J1572" t="s">
        <v>3788</v>
      </c>
      <c r="K1572" t="s">
        <v>3789</v>
      </c>
      <c r="L1572" t="s">
        <v>2836</v>
      </c>
      <c r="M1572" t="s">
        <v>3741</v>
      </c>
      <c r="N1572" t="s">
        <v>3414</v>
      </c>
      <c r="O1572" t="s">
        <v>2830</v>
      </c>
      <c r="P1572" t="s">
        <v>60</v>
      </c>
      <c r="Q1572" t="s">
        <v>61</v>
      </c>
      <c r="R1572" t="s">
        <v>2823</v>
      </c>
      <c r="S1572" t="s">
        <v>2865</v>
      </c>
      <c r="T1572" t="str">
        <f t="shared" si="24"/>
        <v>EE_11001_5709p57.21</v>
      </c>
      <c r="U1572" s="77">
        <f>VLOOKUP(T1572,'3. Preventief onderhoud'!$K$7:$U$3003,2,FALSE)</f>
        <v>0</v>
      </c>
    </row>
    <row r="1573" spans="1:21" x14ac:dyDescent="0.25">
      <c r="A1573" t="s">
        <v>95</v>
      </c>
      <c r="B1573" t="s">
        <v>3790</v>
      </c>
      <c r="C1573" s="120">
        <v>45962</v>
      </c>
      <c r="D1573" t="s">
        <v>61</v>
      </c>
      <c r="E1573" t="s">
        <v>354</v>
      </c>
      <c r="F1573">
        <v>11</v>
      </c>
      <c r="G1573" t="s">
        <v>480</v>
      </c>
      <c r="H1573">
        <v>1</v>
      </c>
      <c r="I1573" t="s">
        <v>481</v>
      </c>
      <c r="J1573" t="s">
        <v>3791</v>
      </c>
      <c r="K1573" t="s">
        <v>3792</v>
      </c>
      <c r="L1573" t="s">
        <v>2836</v>
      </c>
      <c r="M1573" t="s">
        <v>3734</v>
      </c>
      <c r="N1573" t="s">
        <v>3414</v>
      </c>
      <c r="O1573" t="s">
        <v>2830</v>
      </c>
      <c r="P1573" t="s">
        <v>60</v>
      </c>
      <c r="Q1573" t="s">
        <v>61</v>
      </c>
      <c r="R1573" t="s">
        <v>2823</v>
      </c>
      <c r="S1573" t="s">
        <v>2865</v>
      </c>
      <c r="T1573" t="str">
        <f t="shared" si="24"/>
        <v>EE_11001_5710p57.21</v>
      </c>
      <c r="U1573" s="77">
        <f>VLOOKUP(T1573,'3. Preventief onderhoud'!$K$7:$U$3003,2,FALSE)</f>
        <v>0</v>
      </c>
    </row>
    <row r="1574" spans="1:21" x14ac:dyDescent="0.25">
      <c r="A1574" t="s">
        <v>95</v>
      </c>
      <c r="B1574" t="s">
        <v>3793</v>
      </c>
      <c r="C1574" s="120">
        <v>45962</v>
      </c>
      <c r="D1574" t="s">
        <v>61</v>
      </c>
      <c r="E1574" t="s">
        <v>354</v>
      </c>
      <c r="F1574">
        <v>11</v>
      </c>
      <c r="G1574" t="s">
        <v>482</v>
      </c>
      <c r="H1574">
        <v>1</v>
      </c>
      <c r="I1574" t="s">
        <v>483</v>
      </c>
      <c r="J1574" t="s">
        <v>3794</v>
      </c>
      <c r="K1574" t="s">
        <v>3795</v>
      </c>
      <c r="L1574" t="s">
        <v>2836</v>
      </c>
      <c r="M1574" t="s">
        <v>3734</v>
      </c>
      <c r="N1574" t="s">
        <v>3414</v>
      </c>
      <c r="O1574" t="s">
        <v>2830</v>
      </c>
      <c r="P1574" t="s">
        <v>60</v>
      </c>
      <c r="Q1574" t="s">
        <v>61</v>
      </c>
      <c r="R1574" t="s">
        <v>2823</v>
      </c>
      <c r="S1574" t="s">
        <v>2865</v>
      </c>
      <c r="T1574" t="str">
        <f t="shared" si="24"/>
        <v>EE_11001_5711p57.21</v>
      </c>
      <c r="U1574" s="77">
        <f>VLOOKUP(T1574,'3. Preventief onderhoud'!$K$7:$U$3003,2,FALSE)</f>
        <v>0</v>
      </c>
    </row>
    <row r="1575" spans="1:21" x14ac:dyDescent="0.25">
      <c r="A1575" t="s">
        <v>95</v>
      </c>
      <c r="B1575" t="s">
        <v>3796</v>
      </c>
      <c r="C1575" s="120">
        <v>45962</v>
      </c>
      <c r="D1575" t="s">
        <v>61</v>
      </c>
      <c r="E1575" t="s">
        <v>354</v>
      </c>
      <c r="F1575">
        <v>11</v>
      </c>
      <c r="G1575" t="s">
        <v>484</v>
      </c>
      <c r="H1575">
        <v>1</v>
      </c>
      <c r="I1575" t="s">
        <v>485</v>
      </c>
      <c r="J1575" t="s">
        <v>3797</v>
      </c>
      <c r="K1575" t="s">
        <v>3798</v>
      </c>
      <c r="L1575" t="s">
        <v>2836</v>
      </c>
      <c r="M1575" t="s">
        <v>3734</v>
      </c>
      <c r="N1575" t="s">
        <v>3414</v>
      </c>
      <c r="O1575" t="s">
        <v>2830</v>
      </c>
      <c r="P1575" t="s">
        <v>60</v>
      </c>
      <c r="Q1575" t="s">
        <v>61</v>
      </c>
      <c r="R1575" t="s">
        <v>2823</v>
      </c>
      <c r="S1575" t="s">
        <v>2865</v>
      </c>
      <c r="T1575" t="str">
        <f t="shared" si="24"/>
        <v>EE_11001_5712p57.21</v>
      </c>
      <c r="U1575" s="77">
        <f>VLOOKUP(T1575,'3. Preventief onderhoud'!$K$7:$U$3003,2,FALSE)</f>
        <v>0</v>
      </c>
    </row>
    <row r="1576" spans="1:21" x14ac:dyDescent="0.25">
      <c r="A1576" t="s">
        <v>106</v>
      </c>
      <c r="B1576" t="s">
        <v>3799</v>
      </c>
      <c r="C1576" s="120">
        <v>45962</v>
      </c>
      <c r="D1576" t="s">
        <v>61</v>
      </c>
      <c r="E1576" t="s">
        <v>354</v>
      </c>
      <c r="F1576">
        <v>13</v>
      </c>
      <c r="G1576" t="s">
        <v>486</v>
      </c>
      <c r="H1576">
        <v>1</v>
      </c>
      <c r="I1576" t="s">
        <v>487</v>
      </c>
      <c r="J1576" t="s">
        <v>3800</v>
      </c>
      <c r="K1576" t="s">
        <v>3801</v>
      </c>
      <c r="L1576" t="s">
        <v>2836</v>
      </c>
      <c r="M1576" t="s">
        <v>3802</v>
      </c>
      <c r="N1576" t="s">
        <v>3803</v>
      </c>
      <c r="O1576" t="s">
        <v>2830</v>
      </c>
      <c r="P1576" t="s">
        <v>60</v>
      </c>
      <c r="Q1576" t="s">
        <v>61</v>
      </c>
      <c r="R1576" t="s">
        <v>2823</v>
      </c>
      <c r="S1576" t="s">
        <v>2865</v>
      </c>
      <c r="T1576" t="str">
        <f t="shared" si="24"/>
        <v>EE_13_50_5701p57.21</v>
      </c>
      <c r="U1576" s="77">
        <f>VLOOKUP(T1576,'3. Preventief onderhoud'!$K$7:$U$3003,2,FALSE)</f>
        <v>0</v>
      </c>
    </row>
    <row r="1577" spans="1:21" x14ac:dyDescent="0.25">
      <c r="A1577" t="s">
        <v>106</v>
      </c>
      <c r="B1577" t="s">
        <v>3804</v>
      </c>
      <c r="C1577" s="120">
        <v>45962</v>
      </c>
      <c r="D1577" t="s">
        <v>61</v>
      </c>
      <c r="E1577" t="s">
        <v>354</v>
      </c>
      <c r="F1577">
        <v>13</v>
      </c>
      <c r="G1577" t="s">
        <v>489</v>
      </c>
      <c r="H1577">
        <v>1</v>
      </c>
      <c r="I1577" t="s">
        <v>490</v>
      </c>
      <c r="J1577" t="s">
        <v>3805</v>
      </c>
      <c r="K1577" t="s">
        <v>3806</v>
      </c>
      <c r="L1577" t="s">
        <v>2836</v>
      </c>
      <c r="M1577" t="s">
        <v>3802</v>
      </c>
      <c r="N1577" t="s">
        <v>3807</v>
      </c>
      <c r="O1577" t="s">
        <v>2830</v>
      </c>
      <c r="P1577" t="s">
        <v>60</v>
      </c>
      <c r="Q1577" t="s">
        <v>61</v>
      </c>
      <c r="R1577" t="s">
        <v>2823</v>
      </c>
      <c r="S1577" t="s">
        <v>2865</v>
      </c>
      <c r="T1577" t="str">
        <f t="shared" si="24"/>
        <v>EE_13_53_5701p57.21</v>
      </c>
      <c r="U1577" s="77">
        <f>VLOOKUP(T1577,'3. Preventief onderhoud'!$K$7:$U$3003,2,FALSE)</f>
        <v>0</v>
      </c>
    </row>
    <row r="1578" spans="1:21" x14ac:dyDescent="0.25">
      <c r="A1578" t="s">
        <v>106</v>
      </c>
      <c r="B1578" t="s">
        <v>3808</v>
      </c>
      <c r="C1578" s="120">
        <v>45962</v>
      </c>
      <c r="D1578" t="s">
        <v>61</v>
      </c>
      <c r="E1578" t="s">
        <v>354</v>
      </c>
      <c r="F1578">
        <v>13</v>
      </c>
      <c r="G1578" t="s">
        <v>491</v>
      </c>
      <c r="H1578">
        <v>1</v>
      </c>
      <c r="I1578" t="s">
        <v>492</v>
      </c>
      <c r="J1578" t="s">
        <v>3809</v>
      </c>
      <c r="K1578" t="s">
        <v>3810</v>
      </c>
      <c r="L1578" t="s">
        <v>2836</v>
      </c>
      <c r="M1578" t="s">
        <v>3802</v>
      </c>
      <c r="N1578" t="s">
        <v>3807</v>
      </c>
      <c r="O1578" t="s">
        <v>2830</v>
      </c>
      <c r="P1578" t="s">
        <v>60</v>
      </c>
      <c r="Q1578" t="s">
        <v>61</v>
      </c>
      <c r="R1578" t="s">
        <v>2823</v>
      </c>
      <c r="S1578" t="s">
        <v>2865</v>
      </c>
      <c r="T1578" t="str">
        <f t="shared" si="24"/>
        <v>EE_13_53_5702p57.21</v>
      </c>
      <c r="U1578" s="77">
        <f>VLOOKUP(T1578,'3. Preventief onderhoud'!$K$7:$U$3003,2,FALSE)</f>
        <v>0</v>
      </c>
    </row>
    <row r="1579" spans="1:21" x14ac:dyDescent="0.25">
      <c r="A1579" t="s">
        <v>106</v>
      </c>
      <c r="B1579" t="s">
        <v>3811</v>
      </c>
      <c r="C1579" s="120">
        <v>45962</v>
      </c>
      <c r="D1579" t="s">
        <v>61</v>
      </c>
      <c r="E1579" t="s">
        <v>354</v>
      </c>
      <c r="F1579">
        <v>13</v>
      </c>
      <c r="G1579" t="s">
        <v>493</v>
      </c>
      <c r="H1579">
        <v>1</v>
      </c>
      <c r="I1579" t="s">
        <v>494</v>
      </c>
      <c r="J1579" t="s">
        <v>3812</v>
      </c>
      <c r="K1579" t="s">
        <v>3813</v>
      </c>
      <c r="L1579" t="s">
        <v>2836</v>
      </c>
      <c r="M1579" t="s">
        <v>3802</v>
      </c>
      <c r="N1579" t="s">
        <v>3807</v>
      </c>
      <c r="O1579" t="s">
        <v>2830</v>
      </c>
      <c r="P1579" t="s">
        <v>60</v>
      </c>
      <c r="Q1579" t="s">
        <v>61</v>
      </c>
      <c r="R1579" t="s">
        <v>2823</v>
      </c>
      <c r="S1579" t="s">
        <v>2865</v>
      </c>
      <c r="T1579" t="str">
        <f t="shared" si="24"/>
        <v>EE_13_53_5703p57.21</v>
      </c>
      <c r="U1579" s="77">
        <f>VLOOKUP(T1579,'3. Preventief onderhoud'!$K$7:$U$3003,2,FALSE)</f>
        <v>0</v>
      </c>
    </row>
    <row r="1580" spans="1:21" x14ac:dyDescent="0.25">
      <c r="A1580" t="s">
        <v>106</v>
      </c>
      <c r="B1580" t="s">
        <v>3814</v>
      </c>
      <c r="C1580" s="120">
        <v>45962</v>
      </c>
      <c r="D1580" t="s">
        <v>61</v>
      </c>
      <c r="E1580" t="s">
        <v>354</v>
      </c>
      <c r="F1580">
        <v>13</v>
      </c>
      <c r="G1580" t="s">
        <v>496</v>
      </c>
      <c r="H1580">
        <v>1</v>
      </c>
      <c r="I1580" t="s">
        <v>497</v>
      </c>
      <c r="J1580" t="s">
        <v>3809</v>
      </c>
      <c r="K1580" t="s">
        <v>3815</v>
      </c>
      <c r="L1580" t="s">
        <v>2836</v>
      </c>
      <c r="M1580" t="s">
        <v>3802</v>
      </c>
      <c r="N1580" t="s">
        <v>3807</v>
      </c>
      <c r="O1580" t="s">
        <v>2830</v>
      </c>
      <c r="P1580" t="s">
        <v>60</v>
      </c>
      <c r="Q1580" t="s">
        <v>61</v>
      </c>
      <c r="R1580" t="s">
        <v>2823</v>
      </c>
      <c r="S1580" t="s">
        <v>2865</v>
      </c>
      <c r="T1580" t="str">
        <f t="shared" si="24"/>
        <v>EE_13_53_5704p57.21</v>
      </c>
      <c r="U1580" s="77">
        <f>VLOOKUP(T1580,'3. Preventief onderhoud'!$K$7:$U$3003,2,FALSE)</f>
        <v>0</v>
      </c>
    </row>
    <row r="1581" spans="1:21" x14ac:dyDescent="0.25">
      <c r="A1581" t="s">
        <v>95</v>
      </c>
      <c r="B1581" t="s">
        <v>3331</v>
      </c>
      <c r="C1581" s="120">
        <v>45962</v>
      </c>
      <c r="D1581" t="s">
        <v>61</v>
      </c>
      <c r="E1581" t="s">
        <v>354</v>
      </c>
      <c r="F1581">
        <v>18</v>
      </c>
      <c r="G1581" t="s">
        <v>498</v>
      </c>
      <c r="H1581">
        <v>1</v>
      </c>
      <c r="I1581" t="s">
        <v>499</v>
      </c>
      <c r="J1581" t="s">
        <v>3816</v>
      </c>
      <c r="L1581" t="s">
        <v>2836</v>
      </c>
      <c r="N1581" t="s">
        <v>3817</v>
      </c>
      <c r="O1581" t="s">
        <v>2830</v>
      </c>
      <c r="P1581" t="s">
        <v>60</v>
      </c>
      <c r="Q1581" t="s">
        <v>61</v>
      </c>
      <c r="R1581" t="s">
        <v>2823</v>
      </c>
      <c r="S1581" t="s">
        <v>2865</v>
      </c>
      <c r="T1581" t="str">
        <f t="shared" si="24"/>
        <v>EE_18_01_5707p57.21</v>
      </c>
      <c r="U1581" s="77">
        <f>VLOOKUP(T1581,'3. Preventief onderhoud'!$K$7:$U$3003,2,FALSE)</f>
        <v>0</v>
      </c>
    </row>
    <row r="1582" spans="1:21" x14ac:dyDescent="0.25">
      <c r="A1582" t="s">
        <v>95</v>
      </c>
      <c r="B1582" t="s">
        <v>3331</v>
      </c>
      <c r="C1582" s="120">
        <v>45962</v>
      </c>
      <c r="D1582" t="s">
        <v>61</v>
      </c>
      <c r="E1582" t="s">
        <v>354</v>
      </c>
      <c r="F1582">
        <v>18</v>
      </c>
      <c r="G1582" t="s">
        <v>500</v>
      </c>
      <c r="H1582">
        <v>1</v>
      </c>
      <c r="I1582" t="s">
        <v>499</v>
      </c>
      <c r="J1582" t="s">
        <v>3818</v>
      </c>
      <c r="L1582" t="s">
        <v>2836</v>
      </c>
      <c r="N1582" t="s">
        <v>3817</v>
      </c>
      <c r="O1582" t="s">
        <v>2830</v>
      </c>
      <c r="P1582" t="s">
        <v>60</v>
      </c>
      <c r="Q1582" t="s">
        <v>61</v>
      </c>
      <c r="R1582" t="s">
        <v>2823</v>
      </c>
      <c r="S1582" t="s">
        <v>2865</v>
      </c>
      <c r="T1582" t="str">
        <f t="shared" si="24"/>
        <v>Ee_18_01_5708p57.21</v>
      </c>
      <c r="U1582" s="77">
        <f>VLOOKUP(T1582,'3. Preventief onderhoud'!$K$7:$U$3003,2,FALSE)</f>
        <v>0</v>
      </c>
    </row>
    <row r="1583" spans="1:21" x14ac:dyDescent="0.25">
      <c r="A1583" t="s">
        <v>95</v>
      </c>
      <c r="B1583" t="s">
        <v>3819</v>
      </c>
      <c r="C1583" s="120">
        <v>45962</v>
      </c>
      <c r="D1583" t="s">
        <v>61</v>
      </c>
      <c r="E1583" t="s">
        <v>354</v>
      </c>
      <c r="F1583">
        <v>18</v>
      </c>
      <c r="G1583" t="s">
        <v>501</v>
      </c>
      <c r="H1583">
        <v>1</v>
      </c>
      <c r="I1583" t="s">
        <v>502</v>
      </c>
      <c r="J1583" t="s">
        <v>3820</v>
      </c>
      <c r="K1583" t="s">
        <v>3821</v>
      </c>
      <c r="L1583" t="s">
        <v>2836</v>
      </c>
      <c r="M1583" t="s">
        <v>3822</v>
      </c>
      <c r="N1583" t="s">
        <v>3817</v>
      </c>
      <c r="O1583" t="s">
        <v>2830</v>
      </c>
      <c r="P1583" t="s">
        <v>60</v>
      </c>
      <c r="Q1583" t="s">
        <v>61</v>
      </c>
      <c r="R1583" t="s">
        <v>2823</v>
      </c>
      <c r="S1583" t="s">
        <v>2865</v>
      </c>
      <c r="T1583" t="str">
        <f t="shared" si="24"/>
        <v>EE_18_01_5709p57.21</v>
      </c>
      <c r="U1583" s="77">
        <f>VLOOKUP(T1583,'3. Preventief onderhoud'!$K$7:$U$3003,2,FALSE)</f>
        <v>0</v>
      </c>
    </row>
    <row r="1584" spans="1:21" x14ac:dyDescent="0.25">
      <c r="A1584" t="s">
        <v>95</v>
      </c>
      <c r="B1584" t="s">
        <v>3823</v>
      </c>
      <c r="C1584" s="120">
        <v>45962</v>
      </c>
      <c r="D1584" t="s">
        <v>61</v>
      </c>
      <c r="E1584" t="s">
        <v>354</v>
      </c>
      <c r="F1584">
        <v>18</v>
      </c>
      <c r="G1584" t="s">
        <v>504</v>
      </c>
      <c r="H1584">
        <v>1</v>
      </c>
      <c r="I1584" t="s">
        <v>505</v>
      </c>
      <c r="J1584" t="s">
        <v>3824</v>
      </c>
      <c r="K1584" t="s">
        <v>3825</v>
      </c>
      <c r="L1584" t="s">
        <v>2836</v>
      </c>
      <c r="M1584" t="s">
        <v>3822</v>
      </c>
      <c r="N1584" t="s">
        <v>3817</v>
      </c>
      <c r="O1584" t="s">
        <v>2830</v>
      </c>
      <c r="P1584" t="s">
        <v>60</v>
      </c>
      <c r="Q1584" t="s">
        <v>61</v>
      </c>
      <c r="R1584" t="s">
        <v>2823</v>
      </c>
      <c r="S1584" t="s">
        <v>2865</v>
      </c>
      <c r="T1584" t="str">
        <f t="shared" si="24"/>
        <v>EE_18_01_5710p57.21</v>
      </c>
      <c r="U1584" s="77">
        <f>VLOOKUP(T1584,'3. Preventief onderhoud'!$K$7:$U$3003,2,FALSE)</f>
        <v>0</v>
      </c>
    </row>
    <row r="1585" spans="1:21" x14ac:dyDescent="0.25">
      <c r="A1585" t="s">
        <v>95</v>
      </c>
      <c r="B1585" t="s">
        <v>3826</v>
      </c>
      <c r="C1585" s="120">
        <v>45962</v>
      </c>
      <c r="D1585" t="s">
        <v>61</v>
      </c>
      <c r="E1585" t="s">
        <v>354</v>
      </c>
      <c r="F1585">
        <v>18</v>
      </c>
      <c r="G1585" t="s">
        <v>506</v>
      </c>
      <c r="H1585">
        <v>1</v>
      </c>
      <c r="I1585" t="s">
        <v>507</v>
      </c>
      <c r="J1585" t="s">
        <v>3827</v>
      </c>
      <c r="K1585" t="s">
        <v>3828</v>
      </c>
      <c r="L1585" t="s">
        <v>2836</v>
      </c>
      <c r="M1585" t="s">
        <v>3829</v>
      </c>
      <c r="N1585" t="s">
        <v>3817</v>
      </c>
      <c r="O1585" t="s">
        <v>2830</v>
      </c>
      <c r="P1585" t="s">
        <v>60</v>
      </c>
      <c r="Q1585" t="s">
        <v>61</v>
      </c>
      <c r="R1585" t="s">
        <v>2823</v>
      </c>
      <c r="S1585" t="s">
        <v>2865</v>
      </c>
      <c r="T1585" t="str">
        <f t="shared" si="24"/>
        <v>EE_18_01_5715p57.21</v>
      </c>
      <c r="U1585" s="77">
        <f>VLOOKUP(T1585,'3. Preventief onderhoud'!$K$7:$U$3003,2,FALSE)</f>
        <v>0</v>
      </c>
    </row>
    <row r="1586" spans="1:21" x14ac:dyDescent="0.25">
      <c r="A1586" t="s">
        <v>95</v>
      </c>
      <c r="B1586" t="s">
        <v>3830</v>
      </c>
      <c r="C1586" s="120">
        <v>45962</v>
      </c>
      <c r="D1586" t="s">
        <v>61</v>
      </c>
      <c r="E1586" t="s">
        <v>354</v>
      </c>
      <c r="F1586">
        <v>18</v>
      </c>
      <c r="G1586" t="s">
        <v>508</v>
      </c>
      <c r="H1586">
        <v>1</v>
      </c>
      <c r="I1586" t="s">
        <v>509</v>
      </c>
      <c r="J1586" t="s">
        <v>3831</v>
      </c>
      <c r="K1586" t="s">
        <v>3832</v>
      </c>
      <c r="L1586" t="s">
        <v>2836</v>
      </c>
      <c r="M1586" t="s">
        <v>3829</v>
      </c>
      <c r="N1586" t="s">
        <v>3817</v>
      </c>
      <c r="O1586" t="s">
        <v>2830</v>
      </c>
      <c r="P1586" t="s">
        <v>60</v>
      </c>
      <c r="Q1586" t="s">
        <v>61</v>
      </c>
      <c r="R1586" t="s">
        <v>2823</v>
      </c>
      <c r="S1586" t="s">
        <v>2865</v>
      </c>
      <c r="T1586" t="str">
        <f t="shared" si="24"/>
        <v>EE_18_01_5716p57.21</v>
      </c>
      <c r="U1586" s="77">
        <f>VLOOKUP(T1586,'3. Preventief onderhoud'!$K$7:$U$3003,2,FALSE)</f>
        <v>0</v>
      </c>
    </row>
    <row r="1587" spans="1:21" x14ac:dyDescent="0.25">
      <c r="A1587" t="s">
        <v>95</v>
      </c>
      <c r="B1587" t="s">
        <v>3354</v>
      </c>
      <c r="C1587" s="120">
        <v>45962</v>
      </c>
      <c r="D1587" t="s">
        <v>61</v>
      </c>
      <c r="E1587" t="s">
        <v>354</v>
      </c>
      <c r="F1587">
        <v>18</v>
      </c>
      <c r="G1587" t="s">
        <v>510</v>
      </c>
      <c r="H1587">
        <v>1</v>
      </c>
      <c r="I1587" t="s">
        <v>511</v>
      </c>
      <c r="J1587" t="s">
        <v>3833</v>
      </c>
      <c r="K1587" t="s">
        <v>3834</v>
      </c>
      <c r="L1587" t="s">
        <v>2836</v>
      </c>
      <c r="M1587" t="s">
        <v>3822</v>
      </c>
      <c r="N1587" t="s">
        <v>3817</v>
      </c>
      <c r="O1587" t="s">
        <v>2830</v>
      </c>
      <c r="P1587" t="s">
        <v>60</v>
      </c>
      <c r="Q1587" t="s">
        <v>61</v>
      </c>
      <c r="R1587" t="s">
        <v>2823</v>
      </c>
      <c r="S1587" t="s">
        <v>2865</v>
      </c>
      <c r="T1587" t="str">
        <f t="shared" si="24"/>
        <v>EE_18_01_5717p57.21</v>
      </c>
      <c r="U1587" s="77">
        <f>VLOOKUP(T1587,'3. Preventief onderhoud'!$K$7:$U$3003,2,FALSE)</f>
        <v>0</v>
      </c>
    </row>
    <row r="1588" spans="1:21" x14ac:dyDescent="0.25">
      <c r="A1588" t="s">
        <v>95</v>
      </c>
      <c r="B1588" t="s">
        <v>3354</v>
      </c>
      <c r="C1588" s="120">
        <v>45962</v>
      </c>
      <c r="D1588" t="s">
        <v>61</v>
      </c>
      <c r="E1588" t="s">
        <v>354</v>
      </c>
      <c r="F1588">
        <v>18</v>
      </c>
      <c r="G1588" t="s">
        <v>512</v>
      </c>
      <c r="H1588">
        <v>1</v>
      </c>
      <c r="I1588" t="s">
        <v>513</v>
      </c>
      <c r="J1588" t="s">
        <v>3835</v>
      </c>
      <c r="K1588" t="s">
        <v>3836</v>
      </c>
      <c r="L1588" t="s">
        <v>2836</v>
      </c>
      <c r="M1588" t="s">
        <v>3822</v>
      </c>
      <c r="N1588" t="s">
        <v>3817</v>
      </c>
      <c r="O1588" t="s">
        <v>2830</v>
      </c>
      <c r="P1588" t="s">
        <v>60</v>
      </c>
      <c r="Q1588" t="s">
        <v>61</v>
      </c>
      <c r="R1588" t="s">
        <v>2823</v>
      </c>
      <c r="S1588" t="s">
        <v>2865</v>
      </c>
      <c r="T1588" t="str">
        <f t="shared" si="24"/>
        <v>EE_18_01_5718p57.21</v>
      </c>
      <c r="U1588" s="77">
        <f>VLOOKUP(T1588,'3. Preventief onderhoud'!$K$7:$U$3003,2,FALSE)</f>
        <v>0</v>
      </c>
    </row>
    <row r="1589" spans="1:21" x14ac:dyDescent="0.25">
      <c r="A1589" t="s">
        <v>95</v>
      </c>
      <c r="B1589" t="s">
        <v>3837</v>
      </c>
      <c r="C1589" s="120">
        <v>45962</v>
      </c>
      <c r="D1589" t="s">
        <v>61</v>
      </c>
      <c r="E1589" t="s">
        <v>354</v>
      </c>
      <c r="F1589">
        <v>18</v>
      </c>
      <c r="G1589" t="s">
        <v>514</v>
      </c>
      <c r="H1589">
        <v>1</v>
      </c>
      <c r="I1589" t="s">
        <v>515</v>
      </c>
      <c r="J1589" t="s">
        <v>3838</v>
      </c>
      <c r="K1589" t="s">
        <v>3839</v>
      </c>
      <c r="L1589" t="s">
        <v>2836</v>
      </c>
      <c r="M1589" t="s">
        <v>3822</v>
      </c>
      <c r="N1589" t="s">
        <v>3817</v>
      </c>
      <c r="O1589" t="s">
        <v>2830</v>
      </c>
      <c r="P1589" t="s">
        <v>60</v>
      </c>
      <c r="Q1589" t="s">
        <v>61</v>
      </c>
      <c r="R1589" t="s">
        <v>2823</v>
      </c>
      <c r="S1589" t="s">
        <v>2865</v>
      </c>
      <c r="T1589" t="str">
        <f t="shared" si="24"/>
        <v>EE_18_01_5719p57.21</v>
      </c>
      <c r="U1589" s="77">
        <f>VLOOKUP(T1589,'3. Preventief onderhoud'!$K$7:$U$3003,2,FALSE)</f>
        <v>0</v>
      </c>
    </row>
    <row r="1590" spans="1:21" x14ac:dyDescent="0.25">
      <c r="A1590" t="s">
        <v>95</v>
      </c>
      <c r="B1590" t="s">
        <v>3840</v>
      </c>
      <c r="C1590" s="120">
        <v>45962</v>
      </c>
      <c r="D1590" t="s">
        <v>61</v>
      </c>
      <c r="E1590" t="s">
        <v>354</v>
      </c>
      <c r="F1590">
        <v>18</v>
      </c>
      <c r="G1590" t="s">
        <v>516</v>
      </c>
      <c r="H1590">
        <v>1</v>
      </c>
      <c r="I1590" t="s">
        <v>517</v>
      </c>
      <c r="J1590" t="s">
        <v>3841</v>
      </c>
      <c r="K1590" t="s">
        <v>3842</v>
      </c>
      <c r="L1590" t="s">
        <v>2836</v>
      </c>
      <c r="M1590" t="s">
        <v>3829</v>
      </c>
      <c r="N1590" t="s">
        <v>3817</v>
      </c>
      <c r="O1590" t="s">
        <v>2830</v>
      </c>
      <c r="P1590" t="s">
        <v>60</v>
      </c>
      <c r="Q1590" t="s">
        <v>61</v>
      </c>
      <c r="R1590" t="s">
        <v>2823</v>
      </c>
      <c r="S1590" t="s">
        <v>2865</v>
      </c>
      <c r="T1590" t="str">
        <f t="shared" si="24"/>
        <v>EE_18_01_5720p57.21</v>
      </c>
      <c r="U1590" s="77">
        <f>VLOOKUP(T1590,'3. Preventief onderhoud'!$K$7:$U$3003,2,FALSE)</f>
        <v>0</v>
      </c>
    </row>
    <row r="1591" spans="1:21" x14ac:dyDescent="0.25">
      <c r="A1591" t="s">
        <v>95</v>
      </c>
      <c r="B1591" t="s">
        <v>3755</v>
      </c>
      <c r="C1591" s="120">
        <v>45962</v>
      </c>
      <c r="D1591" t="s">
        <v>61</v>
      </c>
      <c r="E1591" t="s">
        <v>354</v>
      </c>
      <c r="F1591">
        <v>18</v>
      </c>
      <c r="G1591" t="s">
        <v>518</v>
      </c>
      <c r="H1591">
        <v>1</v>
      </c>
      <c r="I1591" t="s">
        <v>519</v>
      </c>
      <c r="J1591" t="s">
        <v>3843</v>
      </c>
      <c r="L1591" t="s">
        <v>2836</v>
      </c>
      <c r="N1591" t="s">
        <v>3817</v>
      </c>
      <c r="O1591" t="s">
        <v>2830</v>
      </c>
      <c r="P1591" t="s">
        <v>60</v>
      </c>
      <c r="Q1591" t="s">
        <v>61</v>
      </c>
      <c r="R1591" t="s">
        <v>2823</v>
      </c>
      <c r="S1591" t="s">
        <v>2865</v>
      </c>
      <c r="T1591" t="str">
        <f t="shared" si="24"/>
        <v>EE_18_01_5723p57.21</v>
      </c>
      <c r="U1591" s="77">
        <f>VLOOKUP(T1591,'3. Preventief onderhoud'!$K$7:$U$3003,2,FALSE)</f>
        <v>0</v>
      </c>
    </row>
    <row r="1592" spans="1:21" x14ac:dyDescent="0.25">
      <c r="A1592" t="s">
        <v>95</v>
      </c>
      <c r="B1592" t="s">
        <v>3392</v>
      </c>
      <c r="C1592" s="120">
        <v>45962</v>
      </c>
      <c r="D1592" t="s">
        <v>61</v>
      </c>
      <c r="E1592" t="s">
        <v>354</v>
      </c>
      <c r="F1592">
        <v>18</v>
      </c>
      <c r="G1592" t="s">
        <v>520</v>
      </c>
      <c r="H1592">
        <v>1</v>
      </c>
      <c r="I1592" t="s">
        <v>426</v>
      </c>
      <c r="J1592" t="s">
        <v>3844</v>
      </c>
      <c r="L1592" t="s">
        <v>2836</v>
      </c>
      <c r="N1592" t="s">
        <v>3817</v>
      </c>
      <c r="O1592" t="s">
        <v>2830</v>
      </c>
      <c r="P1592" t="s">
        <v>60</v>
      </c>
      <c r="Q1592" t="s">
        <v>61</v>
      </c>
      <c r="R1592" t="s">
        <v>2823</v>
      </c>
      <c r="S1592" t="s">
        <v>2865</v>
      </c>
      <c r="T1592" t="str">
        <f t="shared" si="24"/>
        <v>EE_18001_5701p57.21</v>
      </c>
      <c r="U1592" s="77">
        <f>VLOOKUP(T1592,'3. Preventief onderhoud'!$K$7:$U$3003,2,FALSE)</f>
        <v>0</v>
      </c>
    </row>
    <row r="1593" spans="1:21" x14ac:dyDescent="0.25">
      <c r="A1593" t="s">
        <v>95</v>
      </c>
      <c r="C1593" s="120">
        <v>45962</v>
      </c>
      <c r="D1593" t="s">
        <v>61</v>
      </c>
      <c r="E1593" t="s">
        <v>354</v>
      </c>
      <c r="F1593">
        <v>18</v>
      </c>
      <c r="G1593" t="s">
        <v>521</v>
      </c>
      <c r="H1593">
        <v>1</v>
      </c>
      <c r="I1593" t="s">
        <v>522</v>
      </c>
      <c r="J1593" t="s">
        <v>3845</v>
      </c>
      <c r="K1593" t="s">
        <v>3846</v>
      </c>
      <c r="L1593" t="s">
        <v>2836</v>
      </c>
      <c r="M1593" t="s">
        <v>3847</v>
      </c>
      <c r="N1593" t="s">
        <v>3817</v>
      </c>
      <c r="O1593" t="s">
        <v>2830</v>
      </c>
      <c r="P1593" t="s">
        <v>60</v>
      </c>
      <c r="Q1593" t="s">
        <v>61</v>
      </c>
      <c r="R1593" t="s">
        <v>2823</v>
      </c>
      <c r="S1593" t="s">
        <v>2865</v>
      </c>
      <c r="T1593" t="str">
        <f t="shared" si="24"/>
        <v>EE_18001_5702p57.21</v>
      </c>
      <c r="U1593" s="77">
        <f>VLOOKUP(T1593,'3. Preventief onderhoud'!$K$7:$U$3003,2,FALSE)</f>
        <v>0</v>
      </c>
    </row>
    <row r="1594" spans="1:21" x14ac:dyDescent="0.25">
      <c r="A1594" t="s">
        <v>95</v>
      </c>
      <c r="B1594" t="s">
        <v>3392</v>
      </c>
      <c r="C1594" s="120">
        <v>45962</v>
      </c>
      <c r="D1594" t="s">
        <v>61</v>
      </c>
      <c r="E1594" t="s">
        <v>354</v>
      </c>
      <c r="F1594">
        <v>18</v>
      </c>
      <c r="G1594" t="s">
        <v>523</v>
      </c>
      <c r="H1594">
        <v>1</v>
      </c>
      <c r="I1594" t="s">
        <v>426</v>
      </c>
      <c r="J1594" t="s">
        <v>3848</v>
      </c>
      <c r="L1594" t="s">
        <v>2836</v>
      </c>
      <c r="N1594" t="s">
        <v>3817</v>
      </c>
      <c r="O1594" t="s">
        <v>2830</v>
      </c>
      <c r="P1594" t="s">
        <v>60</v>
      </c>
      <c r="Q1594" t="s">
        <v>61</v>
      </c>
      <c r="R1594" t="s">
        <v>2823</v>
      </c>
      <c r="S1594" t="s">
        <v>2865</v>
      </c>
      <c r="T1594" t="str">
        <f t="shared" si="24"/>
        <v>EE_18001_5703p57.21</v>
      </c>
      <c r="U1594" s="77">
        <f>VLOOKUP(T1594,'3. Preventief onderhoud'!$K$7:$U$3003,2,FALSE)</f>
        <v>0</v>
      </c>
    </row>
    <row r="1595" spans="1:21" x14ac:dyDescent="0.25">
      <c r="A1595" t="s">
        <v>95</v>
      </c>
      <c r="B1595" t="s">
        <v>3392</v>
      </c>
      <c r="C1595" s="120">
        <v>45962</v>
      </c>
      <c r="D1595" t="s">
        <v>61</v>
      </c>
      <c r="E1595" t="s">
        <v>354</v>
      </c>
      <c r="F1595">
        <v>18</v>
      </c>
      <c r="G1595" t="s">
        <v>524</v>
      </c>
      <c r="H1595">
        <v>1</v>
      </c>
      <c r="I1595" t="s">
        <v>426</v>
      </c>
      <c r="J1595" t="s">
        <v>3849</v>
      </c>
      <c r="L1595" t="s">
        <v>2836</v>
      </c>
      <c r="N1595" t="s">
        <v>3817</v>
      </c>
      <c r="O1595" t="s">
        <v>2830</v>
      </c>
      <c r="P1595" t="s">
        <v>60</v>
      </c>
      <c r="Q1595" t="s">
        <v>61</v>
      </c>
      <c r="R1595" t="s">
        <v>2823</v>
      </c>
      <c r="S1595" t="s">
        <v>2865</v>
      </c>
      <c r="T1595" t="str">
        <f t="shared" si="24"/>
        <v>EE_18001_5704p57.21</v>
      </c>
      <c r="U1595" s="77">
        <f>VLOOKUP(T1595,'3. Preventief onderhoud'!$K$7:$U$3003,2,FALSE)</f>
        <v>0</v>
      </c>
    </row>
    <row r="1596" spans="1:21" x14ac:dyDescent="0.25">
      <c r="A1596" t="s">
        <v>95</v>
      </c>
      <c r="C1596" s="120">
        <v>45962</v>
      </c>
      <c r="D1596" t="s">
        <v>61</v>
      </c>
      <c r="E1596" t="s">
        <v>354</v>
      </c>
      <c r="F1596">
        <v>18</v>
      </c>
      <c r="G1596" t="s">
        <v>525</v>
      </c>
      <c r="H1596">
        <v>1</v>
      </c>
      <c r="I1596" t="s">
        <v>526</v>
      </c>
      <c r="J1596" t="s">
        <v>3850</v>
      </c>
      <c r="K1596" t="s">
        <v>3851</v>
      </c>
      <c r="L1596" t="s">
        <v>2836</v>
      </c>
      <c r="M1596" t="s">
        <v>3852</v>
      </c>
      <c r="N1596" t="s">
        <v>3817</v>
      </c>
      <c r="O1596" t="s">
        <v>2830</v>
      </c>
      <c r="P1596" t="s">
        <v>60</v>
      </c>
      <c r="Q1596" t="s">
        <v>61</v>
      </c>
      <c r="R1596" t="s">
        <v>2823</v>
      </c>
      <c r="S1596" t="s">
        <v>2865</v>
      </c>
      <c r="T1596" t="str">
        <f t="shared" si="24"/>
        <v>EE_18001_5705p57.21</v>
      </c>
      <c r="U1596" s="77">
        <f>VLOOKUP(T1596,'3. Preventief onderhoud'!$K$7:$U$3003,2,FALSE)</f>
        <v>0</v>
      </c>
    </row>
    <row r="1597" spans="1:21" x14ac:dyDescent="0.25">
      <c r="A1597" t="s">
        <v>95</v>
      </c>
      <c r="C1597" s="120">
        <v>45962</v>
      </c>
      <c r="D1597" t="s">
        <v>61</v>
      </c>
      <c r="E1597" t="s">
        <v>354</v>
      </c>
      <c r="F1597">
        <v>18</v>
      </c>
      <c r="G1597" t="s">
        <v>527</v>
      </c>
      <c r="H1597">
        <v>1</v>
      </c>
      <c r="I1597" t="s">
        <v>528</v>
      </c>
      <c r="J1597" t="s">
        <v>3853</v>
      </c>
      <c r="K1597" t="s">
        <v>3854</v>
      </c>
      <c r="L1597" t="s">
        <v>2836</v>
      </c>
      <c r="M1597" t="s">
        <v>3852</v>
      </c>
      <c r="N1597" t="s">
        <v>3817</v>
      </c>
      <c r="O1597" t="s">
        <v>2830</v>
      </c>
      <c r="P1597" t="s">
        <v>60</v>
      </c>
      <c r="Q1597" t="s">
        <v>61</v>
      </c>
      <c r="R1597" t="s">
        <v>2823</v>
      </c>
      <c r="S1597" t="s">
        <v>2865</v>
      </c>
      <c r="T1597" t="str">
        <f t="shared" si="24"/>
        <v>EE_18001_5706p57.21</v>
      </c>
      <c r="U1597" s="77">
        <f>VLOOKUP(T1597,'3. Preventief onderhoud'!$K$7:$U$3003,2,FALSE)</f>
        <v>0</v>
      </c>
    </row>
    <row r="1598" spans="1:21" x14ac:dyDescent="0.25">
      <c r="A1598" t="s">
        <v>95</v>
      </c>
      <c r="C1598" s="120">
        <v>45962</v>
      </c>
      <c r="D1598" t="s">
        <v>61</v>
      </c>
      <c r="E1598" t="s">
        <v>354</v>
      </c>
      <c r="F1598">
        <v>18</v>
      </c>
      <c r="G1598" t="s">
        <v>529</v>
      </c>
      <c r="H1598">
        <v>1</v>
      </c>
      <c r="I1598" t="s">
        <v>530</v>
      </c>
      <c r="J1598" t="s">
        <v>3855</v>
      </c>
      <c r="K1598" t="s">
        <v>3856</v>
      </c>
      <c r="L1598" t="s">
        <v>2836</v>
      </c>
      <c r="M1598" t="s">
        <v>3822</v>
      </c>
      <c r="N1598" t="s">
        <v>3817</v>
      </c>
      <c r="O1598" t="s">
        <v>2830</v>
      </c>
      <c r="P1598" t="s">
        <v>60</v>
      </c>
      <c r="Q1598" t="s">
        <v>61</v>
      </c>
      <c r="R1598" t="s">
        <v>2823</v>
      </c>
      <c r="S1598" t="s">
        <v>2865</v>
      </c>
      <c r="T1598" t="str">
        <f t="shared" si="24"/>
        <v>EE_18001_5707p57.21</v>
      </c>
      <c r="U1598" s="77">
        <f>VLOOKUP(T1598,'3. Preventief onderhoud'!$K$7:$U$3003,2,FALSE)</f>
        <v>0</v>
      </c>
    </row>
    <row r="1599" spans="1:21" x14ac:dyDescent="0.25">
      <c r="A1599" t="s">
        <v>95</v>
      </c>
      <c r="C1599" s="120">
        <v>45962</v>
      </c>
      <c r="D1599" t="s">
        <v>61</v>
      </c>
      <c r="E1599" t="s">
        <v>354</v>
      </c>
      <c r="F1599">
        <v>18</v>
      </c>
      <c r="G1599" t="s">
        <v>531</v>
      </c>
      <c r="H1599">
        <v>1</v>
      </c>
      <c r="I1599" t="s">
        <v>532</v>
      </c>
      <c r="J1599" t="s">
        <v>3857</v>
      </c>
      <c r="K1599" t="s">
        <v>3858</v>
      </c>
      <c r="L1599" t="s">
        <v>2836</v>
      </c>
      <c r="M1599" t="s">
        <v>3822</v>
      </c>
      <c r="N1599" t="s">
        <v>3817</v>
      </c>
      <c r="O1599" t="s">
        <v>2830</v>
      </c>
      <c r="P1599" t="s">
        <v>60</v>
      </c>
      <c r="Q1599" t="s">
        <v>61</v>
      </c>
      <c r="R1599" t="s">
        <v>2823</v>
      </c>
      <c r="S1599" t="s">
        <v>2865</v>
      </c>
      <c r="T1599" t="str">
        <f t="shared" si="24"/>
        <v>EE_18001_5708p57.21</v>
      </c>
      <c r="U1599" s="77">
        <f>VLOOKUP(T1599,'3. Preventief onderhoud'!$K$7:$U$3003,2,FALSE)</f>
        <v>0</v>
      </c>
    </row>
    <row r="1600" spans="1:21" x14ac:dyDescent="0.25">
      <c r="A1600" t="s">
        <v>95</v>
      </c>
      <c r="C1600" s="120">
        <v>45962</v>
      </c>
      <c r="D1600" t="s">
        <v>61</v>
      </c>
      <c r="E1600" t="s">
        <v>354</v>
      </c>
      <c r="F1600">
        <v>18</v>
      </c>
      <c r="G1600" t="s">
        <v>533</v>
      </c>
      <c r="H1600">
        <v>1</v>
      </c>
      <c r="I1600" t="s">
        <v>534</v>
      </c>
      <c r="J1600" t="s">
        <v>3859</v>
      </c>
      <c r="K1600" t="s">
        <v>3860</v>
      </c>
      <c r="L1600" t="s">
        <v>2836</v>
      </c>
      <c r="M1600" t="s">
        <v>3847</v>
      </c>
      <c r="N1600" t="s">
        <v>3817</v>
      </c>
      <c r="O1600" t="s">
        <v>2830</v>
      </c>
      <c r="P1600" t="s">
        <v>60</v>
      </c>
      <c r="Q1600" t="s">
        <v>61</v>
      </c>
      <c r="R1600" t="s">
        <v>2823</v>
      </c>
      <c r="S1600" t="s">
        <v>2865</v>
      </c>
      <c r="T1600" t="str">
        <f t="shared" si="24"/>
        <v>EE_18001_5711p57.21</v>
      </c>
      <c r="U1600" s="77">
        <f>VLOOKUP(T1600,'3. Preventief onderhoud'!$K$7:$U$3003,2,FALSE)</f>
        <v>0</v>
      </c>
    </row>
    <row r="1601" spans="1:21" x14ac:dyDescent="0.25">
      <c r="A1601" t="s">
        <v>95</v>
      </c>
      <c r="C1601" s="120">
        <v>45962</v>
      </c>
      <c r="D1601" t="s">
        <v>61</v>
      </c>
      <c r="E1601" t="s">
        <v>354</v>
      </c>
      <c r="F1601">
        <v>18</v>
      </c>
      <c r="G1601" t="s">
        <v>535</v>
      </c>
      <c r="H1601">
        <v>1</v>
      </c>
      <c r="I1601" t="s">
        <v>536</v>
      </c>
      <c r="J1601" t="s">
        <v>3861</v>
      </c>
      <c r="K1601" t="s">
        <v>3862</v>
      </c>
      <c r="L1601" t="s">
        <v>2836</v>
      </c>
      <c r="M1601" t="s">
        <v>3829</v>
      </c>
      <c r="N1601" t="s">
        <v>3817</v>
      </c>
      <c r="O1601" t="s">
        <v>2830</v>
      </c>
      <c r="P1601" t="s">
        <v>60</v>
      </c>
      <c r="Q1601" t="s">
        <v>61</v>
      </c>
      <c r="R1601" t="s">
        <v>2823</v>
      </c>
      <c r="S1601" t="s">
        <v>2865</v>
      </c>
      <c r="T1601" t="str">
        <f t="shared" si="24"/>
        <v>EE_18001_5712p57.21</v>
      </c>
      <c r="U1601" s="77">
        <f>VLOOKUP(T1601,'3. Preventief onderhoud'!$K$7:$U$3003,2,FALSE)</f>
        <v>0</v>
      </c>
    </row>
    <row r="1602" spans="1:21" x14ac:dyDescent="0.25">
      <c r="A1602" t="s">
        <v>95</v>
      </c>
      <c r="C1602" s="120">
        <v>45962</v>
      </c>
      <c r="D1602" t="s">
        <v>61</v>
      </c>
      <c r="E1602" t="s">
        <v>354</v>
      </c>
      <c r="F1602">
        <v>18</v>
      </c>
      <c r="G1602" t="s">
        <v>537</v>
      </c>
      <c r="H1602">
        <v>1</v>
      </c>
      <c r="I1602" t="s">
        <v>538</v>
      </c>
      <c r="J1602" t="s">
        <v>3863</v>
      </c>
      <c r="K1602" t="s">
        <v>3864</v>
      </c>
      <c r="L1602" t="s">
        <v>2836</v>
      </c>
      <c r="M1602" t="s">
        <v>3852</v>
      </c>
      <c r="N1602" t="s">
        <v>3817</v>
      </c>
      <c r="O1602" t="s">
        <v>2830</v>
      </c>
      <c r="P1602" t="s">
        <v>60</v>
      </c>
      <c r="Q1602" t="s">
        <v>61</v>
      </c>
      <c r="R1602" t="s">
        <v>2823</v>
      </c>
      <c r="S1602" t="s">
        <v>2865</v>
      </c>
      <c r="T1602" t="str">
        <f t="shared" si="24"/>
        <v>EE_18001_5713p57.21</v>
      </c>
      <c r="U1602" s="77">
        <f>VLOOKUP(T1602,'3. Preventief onderhoud'!$K$7:$U$3003,2,FALSE)</f>
        <v>0</v>
      </c>
    </row>
    <row r="1603" spans="1:21" x14ac:dyDescent="0.25">
      <c r="A1603" t="s">
        <v>95</v>
      </c>
      <c r="B1603" t="s">
        <v>3784</v>
      </c>
      <c r="C1603" s="120">
        <v>45962</v>
      </c>
      <c r="D1603" t="s">
        <v>61</v>
      </c>
      <c r="E1603" t="s">
        <v>354</v>
      </c>
      <c r="F1603">
        <v>18</v>
      </c>
      <c r="G1603" t="s">
        <v>539</v>
      </c>
      <c r="H1603">
        <v>1</v>
      </c>
      <c r="I1603" t="s">
        <v>540</v>
      </c>
      <c r="J1603" t="s">
        <v>3865</v>
      </c>
      <c r="K1603" t="s">
        <v>3866</v>
      </c>
      <c r="L1603" t="s">
        <v>2836</v>
      </c>
      <c r="M1603" t="s">
        <v>3822</v>
      </c>
      <c r="N1603" t="s">
        <v>3817</v>
      </c>
      <c r="O1603" t="s">
        <v>2830</v>
      </c>
      <c r="P1603" t="s">
        <v>60</v>
      </c>
      <c r="Q1603" t="s">
        <v>61</v>
      </c>
      <c r="R1603" t="s">
        <v>2823</v>
      </c>
      <c r="S1603" t="s">
        <v>2865</v>
      </c>
      <c r="T1603" t="str">
        <f t="shared" si="24"/>
        <v>EE_18001_5714p57.21</v>
      </c>
      <c r="U1603" s="77">
        <f>VLOOKUP(T1603,'3. Preventief onderhoud'!$K$7:$U$3003,2,FALSE)</f>
        <v>0</v>
      </c>
    </row>
    <row r="1604" spans="1:21" x14ac:dyDescent="0.25">
      <c r="C1604" s="120">
        <v>45962</v>
      </c>
      <c r="D1604" t="s">
        <v>44</v>
      </c>
      <c r="E1604" t="s">
        <v>575</v>
      </c>
      <c r="F1604">
        <v>0</v>
      </c>
      <c r="G1604" t="s">
        <v>1465</v>
      </c>
      <c r="H1604">
        <v>1</v>
      </c>
      <c r="I1604" t="s">
        <v>1454</v>
      </c>
      <c r="L1604" t="s">
        <v>2856</v>
      </c>
      <c r="N1604" t="s">
        <v>2966</v>
      </c>
      <c r="O1604" t="s">
        <v>2830</v>
      </c>
      <c r="P1604" t="s">
        <v>43</v>
      </c>
      <c r="Q1604" t="s">
        <v>44</v>
      </c>
      <c r="R1604" t="s">
        <v>2823</v>
      </c>
      <c r="T1604" t="str">
        <f t="shared" si="24"/>
        <v>EG_00_18_5701p57.11</v>
      </c>
      <c r="U1604" s="77">
        <f>VLOOKUP(T1604,'3. Preventief onderhoud'!$K$7:$U$3003,2,FALSE)</f>
        <v>0</v>
      </c>
    </row>
    <row r="1605" spans="1:21" x14ac:dyDescent="0.25">
      <c r="A1605" t="s">
        <v>95</v>
      </c>
      <c r="C1605" s="120">
        <v>45962</v>
      </c>
      <c r="D1605" t="s">
        <v>44</v>
      </c>
      <c r="E1605" t="s">
        <v>612</v>
      </c>
      <c r="F1605">
        <v>0</v>
      </c>
      <c r="G1605" t="s">
        <v>1528</v>
      </c>
      <c r="H1605">
        <v>1</v>
      </c>
      <c r="I1605" t="s">
        <v>1529</v>
      </c>
      <c r="N1605" t="s">
        <v>3050</v>
      </c>
      <c r="O1605" t="s">
        <v>3051</v>
      </c>
      <c r="P1605" t="s">
        <v>43</v>
      </c>
      <c r="Q1605" t="s">
        <v>44</v>
      </c>
      <c r="R1605" t="s">
        <v>2823</v>
      </c>
      <c r="S1605" t="s">
        <v>3052</v>
      </c>
      <c r="T1605" t="str">
        <f t="shared" si="24"/>
        <v>GK_00_36_5702p57.11</v>
      </c>
      <c r="U1605" s="77">
        <f>VLOOKUP(T1605,'3. Preventief onderhoud'!$K$7:$U$3003,2,FALSE)</f>
        <v>0</v>
      </c>
    </row>
    <row r="1606" spans="1:21" x14ac:dyDescent="0.25">
      <c r="A1606" t="s">
        <v>95</v>
      </c>
      <c r="C1606" s="120">
        <v>45962</v>
      </c>
      <c r="D1606" t="s">
        <v>63</v>
      </c>
      <c r="E1606" t="s">
        <v>626</v>
      </c>
      <c r="F1606" t="s">
        <v>1134</v>
      </c>
      <c r="G1606" t="s">
        <v>1543</v>
      </c>
      <c r="H1606">
        <v>10</v>
      </c>
      <c r="I1606" t="s">
        <v>1208</v>
      </c>
      <c r="O1606" t="s">
        <v>2880</v>
      </c>
      <c r="P1606" t="s">
        <v>62</v>
      </c>
      <c r="Q1606" t="s">
        <v>63</v>
      </c>
      <c r="R1606" t="s">
        <v>2823</v>
      </c>
      <c r="S1606" t="s">
        <v>2865</v>
      </c>
      <c r="T1606" t="str">
        <f t="shared" ref="T1606:T1669" si="25">CONCATENATE(G1606,P1606)</f>
        <v>KP__AXXX_5701p57.22</v>
      </c>
      <c r="U1606" s="77">
        <f>VLOOKUP(T1606,'3. Preventief onderhoud'!$K$7:$U$3003,2,FALSE)</f>
        <v>0</v>
      </c>
    </row>
    <row r="1607" spans="1:21" x14ac:dyDescent="0.25">
      <c r="A1607" t="s">
        <v>95</v>
      </c>
      <c r="B1607" t="s">
        <v>3867</v>
      </c>
      <c r="C1607" s="120">
        <v>45962</v>
      </c>
      <c r="D1607" t="s">
        <v>58</v>
      </c>
      <c r="E1607" t="s">
        <v>626</v>
      </c>
      <c r="F1607">
        <v>2</v>
      </c>
      <c r="G1607" t="s">
        <v>627</v>
      </c>
      <c r="H1607">
        <v>1</v>
      </c>
      <c r="I1607" t="s">
        <v>628</v>
      </c>
      <c r="J1607" t="s">
        <v>3868</v>
      </c>
      <c r="K1607" t="s">
        <v>3868</v>
      </c>
      <c r="L1607" t="s">
        <v>3869</v>
      </c>
      <c r="M1607" t="s">
        <v>3870</v>
      </c>
      <c r="N1607" t="s">
        <v>3871</v>
      </c>
      <c r="O1607" t="s">
        <v>2880</v>
      </c>
      <c r="P1607" t="s">
        <v>57</v>
      </c>
      <c r="Q1607" t="s">
        <v>58</v>
      </c>
      <c r="R1607" t="s">
        <v>2823</v>
      </c>
      <c r="S1607" t="s">
        <v>2865</v>
      </c>
      <c r="T1607" t="str">
        <f t="shared" si="25"/>
        <v>KP_02812_5701p57.20</v>
      </c>
      <c r="U1607" s="77">
        <f>VLOOKUP(T1607,'3. Preventief onderhoud'!$K$7:$U$3003,2,FALSE)</f>
        <v>0</v>
      </c>
    </row>
    <row r="1608" spans="1:21" x14ac:dyDescent="0.25">
      <c r="A1608" t="s">
        <v>112</v>
      </c>
      <c r="B1608" t="s">
        <v>3872</v>
      </c>
      <c r="C1608" s="120">
        <v>45962</v>
      </c>
      <c r="D1608" t="s">
        <v>58</v>
      </c>
      <c r="E1608" t="s">
        <v>626</v>
      </c>
      <c r="F1608" t="s">
        <v>88</v>
      </c>
      <c r="G1608" t="s">
        <v>630</v>
      </c>
      <c r="H1608">
        <v>1</v>
      </c>
      <c r="I1608" t="s">
        <v>631</v>
      </c>
      <c r="J1608" t="s">
        <v>3868</v>
      </c>
      <c r="K1608" t="s">
        <v>3868</v>
      </c>
      <c r="L1608" t="s">
        <v>3869</v>
      </c>
      <c r="M1608" t="s">
        <v>3870</v>
      </c>
      <c r="O1608" t="s">
        <v>2880</v>
      </c>
      <c r="P1608" t="s">
        <v>57</v>
      </c>
      <c r="Q1608" t="s">
        <v>58</v>
      </c>
      <c r="R1608" t="s">
        <v>2823</v>
      </c>
      <c r="S1608" t="s">
        <v>2865</v>
      </c>
      <c r="T1608" t="str">
        <f t="shared" si="25"/>
        <v>KP_DXXXX_5701p57.20</v>
      </c>
      <c r="U1608" s="77">
        <f>VLOOKUP(T1608,'3. Preventief onderhoud'!$K$7:$U$3003,2,FALSE)</f>
        <v>0</v>
      </c>
    </row>
    <row r="1609" spans="1:21" x14ac:dyDescent="0.25">
      <c r="A1609" t="s">
        <v>112</v>
      </c>
      <c r="C1609" s="120">
        <v>45962</v>
      </c>
      <c r="D1609" t="s">
        <v>63</v>
      </c>
      <c r="E1609" t="s">
        <v>626</v>
      </c>
      <c r="F1609" t="s">
        <v>88</v>
      </c>
      <c r="G1609" t="s">
        <v>1549</v>
      </c>
      <c r="H1609">
        <v>1</v>
      </c>
      <c r="I1609" t="s">
        <v>1550</v>
      </c>
      <c r="L1609" t="s">
        <v>4545</v>
      </c>
      <c r="O1609" t="s">
        <v>2880</v>
      </c>
      <c r="P1609" t="s">
        <v>62</v>
      </c>
      <c r="Q1609" t="s">
        <v>63</v>
      </c>
      <c r="R1609" t="s">
        <v>2823</v>
      </c>
      <c r="S1609" t="s">
        <v>2865</v>
      </c>
      <c r="T1609" t="str">
        <f t="shared" si="25"/>
        <v>KP_DXXXX_5702p57.22</v>
      </c>
      <c r="U1609" s="77">
        <f>VLOOKUP(T1609,'3. Preventief onderhoud'!$K$7:$U$3003,2,FALSE)</f>
        <v>0</v>
      </c>
    </row>
    <row r="1610" spans="1:21" x14ac:dyDescent="0.25">
      <c r="A1610" t="s">
        <v>112</v>
      </c>
      <c r="C1610" s="120">
        <v>45962</v>
      </c>
      <c r="D1610" t="s">
        <v>63</v>
      </c>
      <c r="E1610" t="s">
        <v>626</v>
      </c>
      <c r="F1610" t="s">
        <v>88</v>
      </c>
      <c r="G1610" t="s">
        <v>1551</v>
      </c>
      <c r="H1610">
        <v>1</v>
      </c>
      <c r="I1610" t="s">
        <v>1552</v>
      </c>
      <c r="L1610" t="s">
        <v>4545</v>
      </c>
      <c r="O1610" t="s">
        <v>2880</v>
      </c>
      <c r="P1610" t="s">
        <v>62</v>
      </c>
      <c r="Q1610" t="s">
        <v>63</v>
      </c>
      <c r="R1610" t="s">
        <v>2823</v>
      </c>
      <c r="S1610" t="s">
        <v>2865</v>
      </c>
      <c r="T1610" t="str">
        <f t="shared" si="25"/>
        <v>KP_DXXXX_5703p57.22</v>
      </c>
      <c r="U1610" s="77">
        <f>VLOOKUP(T1610,'3. Preventief onderhoud'!$K$7:$U$3003,2,FALSE)</f>
        <v>0</v>
      </c>
    </row>
    <row r="1611" spans="1:21" x14ac:dyDescent="0.25">
      <c r="A1611" t="s">
        <v>106</v>
      </c>
      <c r="B1611" t="s">
        <v>4546</v>
      </c>
      <c r="C1611" s="120">
        <v>45962</v>
      </c>
      <c r="D1611" t="s">
        <v>61</v>
      </c>
      <c r="E1611" t="s">
        <v>692</v>
      </c>
      <c r="F1611">
        <v>7</v>
      </c>
      <c r="G1611" t="s">
        <v>696</v>
      </c>
      <c r="H1611">
        <v>1</v>
      </c>
      <c r="I1611" t="s">
        <v>697</v>
      </c>
      <c r="J1611" t="s">
        <v>4547</v>
      </c>
      <c r="K1611" t="s">
        <v>4548</v>
      </c>
      <c r="L1611" t="s">
        <v>3127</v>
      </c>
      <c r="M1611" t="s">
        <v>4549</v>
      </c>
      <c r="N1611" t="s">
        <v>4305</v>
      </c>
      <c r="O1611" t="s">
        <v>2887</v>
      </c>
      <c r="P1611" t="s">
        <v>60</v>
      </c>
      <c r="Q1611" t="s">
        <v>61</v>
      </c>
      <c r="R1611" t="s">
        <v>2823</v>
      </c>
      <c r="T1611" t="str">
        <f t="shared" si="25"/>
        <v>NC_07_17_5701p57.21</v>
      </c>
      <c r="U1611" s="77">
        <f>VLOOKUP(T1611,'3. Preventief onderhoud'!$K$7:$U$3003,2,FALSE)</f>
        <v>0</v>
      </c>
    </row>
    <row r="1612" spans="1:21" x14ac:dyDescent="0.25">
      <c r="A1612" t="s">
        <v>106</v>
      </c>
      <c r="B1612" t="s">
        <v>4546</v>
      </c>
      <c r="C1612" s="120">
        <v>45962</v>
      </c>
      <c r="D1612" t="s">
        <v>61</v>
      </c>
      <c r="E1612" t="s">
        <v>692</v>
      </c>
      <c r="F1612">
        <v>7</v>
      </c>
      <c r="G1612" t="s">
        <v>699</v>
      </c>
      <c r="H1612">
        <v>1</v>
      </c>
      <c r="I1612" t="s">
        <v>700</v>
      </c>
      <c r="J1612" t="s">
        <v>4550</v>
      </c>
      <c r="K1612" t="s">
        <v>4551</v>
      </c>
      <c r="L1612" t="s">
        <v>3127</v>
      </c>
      <c r="M1612" t="s">
        <v>4552</v>
      </c>
      <c r="N1612" t="s">
        <v>4305</v>
      </c>
      <c r="O1612" t="s">
        <v>2887</v>
      </c>
      <c r="P1612" t="s">
        <v>60</v>
      </c>
      <c r="Q1612" t="s">
        <v>61</v>
      </c>
      <c r="R1612" t="s">
        <v>2823</v>
      </c>
      <c r="T1612" t="str">
        <f t="shared" si="25"/>
        <v>NC_07_17_5702p57.21</v>
      </c>
      <c r="U1612" s="77">
        <f>VLOOKUP(T1612,'3. Preventief onderhoud'!$K$7:$U$3003,2,FALSE)</f>
        <v>0</v>
      </c>
    </row>
    <row r="1613" spans="1:21" x14ac:dyDescent="0.25">
      <c r="A1613" t="s">
        <v>106</v>
      </c>
      <c r="B1613" t="s">
        <v>703</v>
      </c>
      <c r="C1613" s="120">
        <v>45962</v>
      </c>
      <c r="D1613" t="s">
        <v>61</v>
      </c>
      <c r="E1613" t="s">
        <v>692</v>
      </c>
      <c r="F1613">
        <v>7</v>
      </c>
      <c r="G1613" t="s">
        <v>701</v>
      </c>
      <c r="H1613">
        <v>1</v>
      </c>
      <c r="I1613" t="s">
        <v>702</v>
      </c>
      <c r="J1613" t="s">
        <v>4553</v>
      </c>
      <c r="K1613" t="s">
        <v>4554</v>
      </c>
      <c r="L1613" t="s">
        <v>3127</v>
      </c>
      <c r="M1613" t="s">
        <v>4555</v>
      </c>
      <c r="N1613" t="s">
        <v>4305</v>
      </c>
      <c r="O1613" t="s">
        <v>2887</v>
      </c>
      <c r="P1613" t="s">
        <v>60</v>
      </c>
      <c r="Q1613" t="s">
        <v>61</v>
      </c>
      <c r="R1613" t="s">
        <v>2823</v>
      </c>
      <c r="T1613" t="str">
        <f t="shared" si="25"/>
        <v>NC_07_17_5703p57.21</v>
      </c>
      <c r="U1613" s="77">
        <f>VLOOKUP(T1613,'3. Preventief onderhoud'!$K$7:$U$3003,2,FALSE)</f>
        <v>0</v>
      </c>
    </row>
    <row r="1614" spans="1:21" x14ac:dyDescent="0.25">
      <c r="A1614" t="s">
        <v>106</v>
      </c>
      <c r="B1614" t="s">
        <v>703</v>
      </c>
      <c r="C1614" s="120">
        <v>45962</v>
      </c>
      <c r="D1614" t="s">
        <v>61</v>
      </c>
      <c r="E1614" t="s">
        <v>692</v>
      </c>
      <c r="F1614">
        <v>7</v>
      </c>
      <c r="G1614" t="s">
        <v>704</v>
      </c>
      <c r="H1614">
        <v>1</v>
      </c>
      <c r="I1614" t="s">
        <v>705</v>
      </c>
      <c r="J1614" t="s">
        <v>4556</v>
      </c>
      <c r="K1614" t="s">
        <v>4557</v>
      </c>
      <c r="L1614" t="s">
        <v>2863</v>
      </c>
      <c r="M1614" t="s">
        <v>4558</v>
      </c>
      <c r="N1614" t="s">
        <v>4305</v>
      </c>
      <c r="O1614" t="s">
        <v>2887</v>
      </c>
      <c r="P1614" t="s">
        <v>60</v>
      </c>
      <c r="Q1614" t="s">
        <v>61</v>
      </c>
      <c r="R1614" t="s">
        <v>2823</v>
      </c>
      <c r="T1614" t="str">
        <f t="shared" si="25"/>
        <v>NC_07_17_5704p57.21</v>
      </c>
      <c r="U1614" s="77">
        <f>VLOOKUP(T1614,'3. Preventief onderhoud'!$K$7:$U$3003,2,FALSE)</f>
        <v>0</v>
      </c>
    </row>
    <row r="1615" spans="1:21" x14ac:dyDescent="0.25">
      <c r="A1615" t="s">
        <v>86</v>
      </c>
      <c r="B1615" t="s">
        <v>708</v>
      </c>
      <c r="C1615" s="120">
        <v>45962</v>
      </c>
      <c r="D1615" t="s">
        <v>61</v>
      </c>
      <c r="E1615" t="s">
        <v>692</v>
      </c>
      <c r="F1615">
        <v>7</v>
      </c>
      <c r="G1615" t="s">
        <v>706</v>
      </c>
      <c r="H1615">
        <v>1</v>
      </c>
      <c r="I1615" t="s">
        <v>707</v>
      </c>
      <c r="J1615" t="s">
        <v>4559</v>
      </c>
      <c r="K1615" t="s">
        <v>4560</v>
      </c>
      <c r="L1615" t="s">
        <v>3127</v>
      </c>
      <c r="M1615" t="s">
        <v>4561</v>
      </c>
      <c r="N1615" t="s">
        <v>4305</v>
      </c>
      <c r="O1615" t="s">
        <v>2887</v>
      </c>
      <c r="P1615" t="s">
        <v>60</v>
      </c>
      <c r="Q1615" t="s">
        <v>61</v>
      </c>
      <c r="R1615" t="s">
        <v>2823</v>
      </c>
      <c r="T1615" t="str">
        <f t="shared" si="25"/>
        <v>NC_07_17_5705p57.21</v>
      </c>
      <c r="U1615" s="77">
        <f>VLOOKUP(T1615,'3. Preventief onderhoud'!$K$7:$U$3003,2,FALSE)</f>
        <v>0</v>
      </c>
    </row>
    <row r="1616" spans="1:21" x14ac:dyDescent="0.25">
      <c r="A1616" t="s">
        <v>86</v>
      </c>
      <c r="B1616" t="s">
        <v>711</v>
      </c>
      <c r="C1616" s="120">
        <v>45962</v>
      </c>
      <c r="D1616" t="s">
        <v>61</v>
      </c>
      <c r="E1616" t="s">
        <v>692</v>
      </c>
      <c r="F1616">
        <v>7</v>
      </c>
      <c r="G1616" t="s">
        <v>709</v>
      </c>
      <c r="H1616">
        <v>1</v>
      </c>
      <c r="I1616" t="s">
        <v>710</v>
      </c>
      <c r="J1616" t="s">
        <v>4562</v>
      </c>
      <c r="K1616" t="s">
        <v>4563</v>
      </c>
      <c r="L1616" t="s">
        <v>3127</v>
      </c>
      <c r="M1616" t="s">
        <v>4564</v>
      </c>
      <c r="N1616" t="s">
        <v>3913</v>
      </c>
      <c r="O1616" t="s">
        <v>2887</v>
      </c>
      <c r="P1616" t="s">
        <v>60</v>
      </c>
      <c r="Q1616" t="s">
        <v>61</v>
      </c>
      <c r="R1616" t="s">
        <v>2823</v>
      </c>
      <c r="T1616" t="str">
        <f t="shared" si="25"/>
        <v>NC_07_26_5701p57.21</v>
      </c>
      <c r="U1616" s="77">
        <f>VLOOKUP(T1616,'3. Preventief onderhoud'!$K$7:$U$3003,2,FALSE)</f>
        <v>0</v>
      </c>
    </row>
    <row r="1617" spans="1:21" x14ac:dyDescent="0.25">
      <c r="A1617" t="s">
        <v>86</v>
      </c>
      <c r="B1617" t="s">
        <v>714</v>
      </c>
      <c r="C1617" s="120">
        <v>45962</v>
      </c>
      <c r="D1617" t="s">
        <v>61</v>
      </c>
      <c r="E1617" t="s">
        <v>692</v>
      </c>
      <c r="F1617">
        <v>7</v>
      </c>
      <c r="G1617" t="s">
        <v>712</v>
      </c>
      <c r="H1617">
        <v>1</v>
      </c>
      <c r="I1617" t="s">
        <v>713</v>
      </c>
      <c r="J1617" t="s">
        <v>4565</v>
      </c>
      <c r="K1617" t="s">
        <v>4566</v>
      </c>
      <c r="L1617" t="s">
        <v>3127</v>
      </c>
      <c r="M1617" t="s">
        <v>4567</v>
      </c>
      <c r="N1617" t="s">
        <v>3913</v>
      </c>
      <c r="O1617" t="s">
        <v>2887</v>
      </c>
      <c r="P1617" t="s">
        <v>60</v>
      </c>
      <c r="Q1617" t="s">
        <v>61</v>
      </c>
      <c r="R1617" t="s">
        <v>2823</v>
      </c>
      <c r="T1617" t="str">
        <f t="shared" si="25"/>
        <v>NC_07_26_5702p57.21</v>
      </c>
      <c r="U1617" s="77">
        <f>VLOOKUP(T1617,'3. Preventief onderhoud'!$K$7:$U$3003,2,FALSE)</f>
        <v>0</v>
      </c>
    </row>
    <row r="1618" spans="1:21" x14ac:dyDescent="0.25">
      <c r="A1618" t="s">
        <v>86</v>
      </c>
      <c r="B1618" t="s">
        <v>717</v>
      </c>
      <c r="C1618" s="120">
        <v>45962</v>
      </c>
      <c r="D1618" t="s">
        <v>61</v>
      </c>
      <c r="E1618" t="s">
        <v>692</v>
      </c>
      <c r="F1618">
        <v>7</v>
      </c>
      <c r="G1618" t="s">
        <v>715</v>
      </c>
      <c r="H1618">
        <v>1</v>
      </c>
      <c r="I1618" t="s">
        <v>716</v>
      </c>
      <c r="J1618" t="s">
        <v>4568</v>
      </c>
      <c r="K1618" t="s">
        <v>4569</v>
      </c>
      <c r="L1618" t="s">
        <v>3127</v>
      </c>
      <c r="M1618" t="s">
        <v>4570</v>
      </c>
      <c r="N1618" t="s">
        <v>3913</v>
      </c>
      <c r="O1618" t="s">
        <v>2887</v>
      </c>
      <c r="P1618" t="s">
        <v>60</v>
      </c>
      <c r="Q1618" t="s">
        <v>61</v>
      </c>
      <c r="R1618" t="s">
        <v>2823</v>
      </c>
      <c r="T1618" t="str">
        <f t="shared" si="25"/>
        <v>NC_07_26_5703p57.21</v>
      </c>
      <c r="U1618" s="77">
        <f>VLOOKUP(T1618,'3. Preventief onderhoud'!$K$7:$U$3003,2,FALSE)</f>
        <v>0</v>
      </c>
    </row>
    <row r="1619" spans="1:21" x14ac:dyDescent="0.25">
      <c r="A1619" t="s">
        <v>86</v>
      </c>
      <c r="B1619" t="s">
        <v>720</v>
      </c>
      <c r="C1619" s="120">
        <v>45962</v>
      </c>
      <c r="D1619" t="s">
        <v>61</v>
      </c>
      <c r="E1619" t="s">
        <v>692</v>
      </c>
      <c r="F1619">
        <v>7</v>
      </c>
      <c r="G1619" t="s">
        <v>718</v>
      </c>
      <c r="H1619">
        <v>1</v>
      </c>
      <c r="I1619" t="s">
        <v>719</v>
      </c>
      <c r="J1619" t="s">
        <v>4571</v>
      </c>
      <c r="K1619" t="s">
        <v>4572</v>
      </c>
      <c r="L1619" t="s">
        <v>3127</v>
      </c>
      <c r="M1619" t="s">
        <v>4573</v>
      </c>
      <c r="N1619" t="s">
        <v>3913</v>
      </c>
      <c r="O1619" t="s">
        <v>2887</v>
      </c>
      <c r="P1619" t="s">
        <v>60</v>
      </c>
      <c r="Q1619" t="s">
        <v>61</v>
      </c>
      <c r="R1619" t="s">
        <v>2823</v>
      </c>
      <c r="T1619" t="str">
        <f t="shared" si="25"/>
        <v>NC_07_26_5704p57.21</v>
      </c>
      <c r="U1619" s="77">
        <f>VLOOKUP(T1619,'3. Preventief onderhoud'!$K$7:$U$3003,2,FALSE)</f>
        <v>0</v>
      </c>
    </row>
    <row r="1620" spans="1:21" x14ac:dyDescent="0.25">
      <c r="A1620" t="s">
        <v>86</v>
      </c>
      <c r="B1620" t="s">
        <v>723</v>
      </c>
      <c r="C1620" s="120">
        <v>45962</v>
      </c>
      <c r="D1620" t="s">
        <v>61</v>
      </c>
      <c r="E1620" t="s">
        <v>692</v>
      </c>
      <c r="F1620">
        <v>7</v>
      </c>
      <c r="G1620" t="s">
        <v>721</v>
      </c>
      <c r="H1620">
        <v>1</v>
      </c>
      <c r="I1620" t="s">
        <v>722</v>
      </c>
      <c r="J1620" t="s">
        <v>4574</v>
      </c>
      <c r="K1620" t="s">
        <v>4575</v>
      </c>
      <c r="L1620" t="s">
        <v>3127</v>
      </c>
      <c r="M1620" t="s">
        <v>4576</v>
      </c>
      <c r="N1620" t="s">
        <v>3913</v>
      </c>
      <c r="O1620" t="s">
        <v>2887</v>
      </c>
      <c r="P1620" t="s">
        <v>60</v>
      </c>
      <c r="Q1620" t="s">
        <v>61</v>
      </c>
      <c r="R1620" t="s">
        <v>2823</v>
      </c>
      <c r="T1620" t="str">
        <f t="shared" si="25"/>
        <v>NC_07_26_5705p57.21</v>
      </c>
      <c r="U1620" s="77">
        <f>VLOOKUP(T1620,'3. Preventief onderhoud'!$K$7:$U$3003,2,FALSE)</f>
        <v>0</v>
      </c>
    </row>
    <row r="1621" spans="1:21" x14ac:dyDescent="0.25">
      <c r="A1621" t="s">
        <v>86</v>
      </c>
      <c r="B1621" t="s">
        <v>726</v>
      </c>
      <c r="C1621" s="120">
        <v>45962</v>
      </c>
      <c r="D1621" t="s">
        <v>61</v>
      </c>
      <c r="E1621" t="s">
        <v>692</v>
      </c>
      <c r="F1621">
        <v>7</v>
      </c>
      <c r="G1621" t="s">
        <v>724</v>
      </c>
      <c r="H1621">
        <v>1</v>
      </c>
      <c r="I1621" t="s">
        <v>725</v>
      </c>
      <c r="J1621" t="s">
        <v>4577</v>
      </c>
      <c r="K1621" t="s">
        <v>4578</v>
      </c>
      <c r="L1621" t="s">
        <v>3127</v>
      </c>
      <c r="M1621" t="s">
        <v>4579</v>
      </c>
      <c r="N1621" t="s">
        <v>3913</v>
      </c>
      <c r="O1621" t="s">
        <v>2887</v>
      </c>
      <c r="P1621" t="s">
        <v>60</v>
      </c>
      <c r="Q1621" t="s">
        <v>61</v>
      </c>
      <c r="R1621" t="s">
        <v>2823</v>
      </c>
      <c r="T1621" t="str">
        <f t="shared" si="25"/>
        <v>NC_07_26_5706p57.21</v>
      </c>
      <c r="U1621" s="77">
        <f>VLOOKUP(T1621,'3. Preventief onderhoud'!$K$7:$U$3003,2,FALSE)</f>
        <v>0</v>
      </c>
    </row>
    <row r="1622" spans="1:21" x14ac:dyDescent="0.25">
      <c r="A1622" t="s">
        <v>86</v>
      </c>
      <c r="B1622" t="s">
        <v>729</v>
      </c>
      <c r="C1622" s="120">
        <v>45962</v>
      </c>
      <c r="D1622" t="s">
        <v>61</v>
      </c>
      <c r="E1622" t="s">
        <v>692</v>
      </c>
      <c r="F1622">
        <v>7</v>
      </c>
      <c r="G1622" t="s">
        <v>727</v>
      </c>
      <c r="H1622">
        <v>1</v>
      </c>
      <c r="I1622" t="s">
        <v>728</v>
      </c>
      <c r="J1622" t="s">
        <v>4580</v>
      </c>
      <c r="K1622" t="s">
        <v>4581</v>
      </c>
      <c r="L1622" t="s">
        <v>3127</v>
      </c>
      <c r="M1622" t="s">
        <v>4582</v>
      </c>
      <c r="N1622" t="s">
        <v>3913</v>
      </c>
      <c r="O1622" t="s">
        <v>2887</v>
      </c>
      <c r="P1622" t="s">
        <v>60</v>
      </c>
      <c r="Q1622" t="s">
        <v>61</v>
      </c>
      <c r="R1622" t="s">
        <v>2823</v>
      </c>
      <c r="T1622" t="str">
        <f t="shared" si="25"/>
        <v>NC_07_26_5707p57.21</v>
      </c>
      <c r="U1622" s="77">
        <f>VLOOKUP(T1622,'3. Preventief onderhoud'!$K$7:$U$3003,2,FALSE)</f>
        <v>0</v>
      </c>
    </row>
    <row r="1623" spans="1:21" x14ac:dyDescent="0.25">
      <c r="A1623" t="s">
        <v>86</v>
      </c>
      <c r="B1623" t="s">
        <v>729</v>
      </c>
      <c r="C1623" s="120">
        <v>45962</v>
      </c>
      <c r="D1623" t="s">
        <v>61</v>
      </c>
      <c r="E1623" t="s">
        <v>692</v>
      </c>
      <c r="F1623">
        <v>7</v>
      </c>
      <c r="G1623" t="s">
        <v>730</v>
      </c>
      <c r="H1623">
        <v>1</v>
      </c>
      <c r="I1623" t="s">
        <v>731</v>
      </c>
      <c r="J1623" t="s">
        <v>4583</v>
      </c>
      <c r="K1623" t="s">
        <v>4584</v>
      </c>
      <c r="L1623" t="s">
        <v>3127</v>
      </c>
      <c r="M1623" t="s">
        <v>4585</v>
      </c>
      <c r="N1623" t="s">
        <v>3913</v>
      </c>
      <c r="O1623" t="s">
        <v>2887</v>
      </c>
      <c r="P1623" t="s">
        <v>60</v>
      </c>
      <c r="Q1623" t="s">
        <v>61</v>
      </c>
      <c r="R1623" t="s">
        <v>2823</v>
      </c>
      <c r="T1623" t="str">
        <f t="shared" si="25"/>
        <v>NC_07_26_5708p57.21</v>
      </c>
      <c r="U1623" s="77">
        <f>VLOOKUP(T1623,'3. Preventief onderhoud'!$K$7:$U$3003,2,FALSE)</f>
        <v>0</v>
      </c>
    </row>
    <row r="1624" spans="1:21" x14ac:dyDescent="0.25">
      <c r="A1624" t="s">
        <v>86</v>
      </c>
      <c r="B1624" t="s">
        <v>734</v>
      </c>
      <c r="C1624" s="120">
        <v>45962</v>
      </c>
      <c r="D1624" t="s">
        <v>61</v>
      </c>
      <c r="E1624" t="s">
        <v>692</v>
      </c>
      <c r="F1624">
        <v>7</v>
      </c>
      <c r="G1624" t="s">
        <v>732</v>
      </c>
      <c r="H1624">
        <v>1</v>
      </c>
      <c r="I1624" t="s">
        <v>733</v>
      </c>
      <c r="J1624" t="s">
        <v>4586</v>
      </c>
      <c r="K1624" t="s">
        <v>4587</v>
      </c>
      <c r="L1624" t="s">
        <v>3127</v>
      </c>
      <c r="M1624" t="s">
        <v>4567</v>
      </c>
      <c r="N1624" t="s">
        <v>4307</v>
      </c>
      <c r="O1624" t="s">
        <v>2887</v>
      </c>
      <c r="P1624" t="s">
        <v>60</v>
      </c>
      <c r="Q1624" t="s">
        <v>61</v>
      </c>
      <c r="R1624" t="s">
        <v>2823</v>
      </c>
      <c r="T1624" t="str">
        <f t="shared" si="25"/>
        <v>NC_07_42_5701p57.21</v>
      </c>
      <c r="U1624" s="77">
        <f>VLOOKUP(T1624,'3. Preventief onderhoud'!$K$7:$U$3003,2,FALSE)</f>
        <v>0</v>
      </c>
    </row>
    <row r="1625" spans="1:21" x14ac:dyDescent="0.25">
      <c r="A1625" t="s">
        <v>86</v>
      </c>
      <c r="B1625" t="s">
        <v>737</v>
      </c>
      <c r="C1625" s="120">
        <v>45962</v>
      </c>
      <c r="D1625" t="s">
        <v>61</v>
      </c>
      <c r="E1625" t="s">
        <v>692</v>
      </c>
      <c r="F1625">
        <v>7</v>
      </c>
      <c r="G1625" t="s">
        <v>735</v>
      </c>
      <c r="H1625">
        <v>1</v>
      </c>
      <c r="I1625" t="s">
        <v>736</v>
      </c>
      <c r="J1625" t="s">
        <v>4588</v>
      </c>
      <c r="K1625" t="s">
        <v>4589</v>
      </c>
      <c r="L1625" t="s">
        <v>3127</v>
      </c>
      <c r="M1625" t="s">
        <v>4570</v>
      </c>
      <c r="N1625" t="s">
        <v>4307</v>
      </c>
      <c r="O1625" t="s">
        <v>2887</v>
      </c>
      <c r="P1625" t="s">
        <v>60</v>
      </c>
      <c r="Q1625" t="s">
        <v>61</v>
      </c>
      <c r="R1625" t="s">
        <v>2823</v>
      </c>
      <c r="T1625" t="str">
        <f t="shared" si="25"/>
        <v>NC_07_42_5702p57.21</v>
      </c>
      <c r="U1625" s="77">
        <f>VLOOKUP(T1625,'3. Preventief onderhoud'!$K$7:$U$3003,2,FALSE)</f>
        <v>0</v>
      </c>
    </row>
    <row r="1626" spans="1:21" x14ac:dyDescent="0.25">
      <c r="A1626" t="s">
        <v>86</v>
      </c>
      <c r="B1626" t="s">
        <v>740</v>
      </c>
      <c r="C1626" s="120">
        <v>45962</v>
      </c>
      <c r="D1626" t="s">
        <v>61</v>
      </c>
      <c r="E1626" t="s">
        <v>692</v>
      </c>
      <c r="F1626">
        <v>7</v>
      </c>
      <c r="G1626" t="s">
        <v>738</v>
      </c>
      <c r="H1626">
        <v>1</v>
      </c>
      <c r="I1626" t="s">
        <v>739</v>
      </c>
      <c r="J1626" t="s">
        <v>4590</v>
      </c>
      <c r="K1626" t="s">
        <v>4591</v>
      </c>
      <c r="L1626" t="s">
        <v>3127</v>
      </c>
      <c r="M1626" t="s">
        <v>4564</v>
      </c>
      <c r="N1626" t="s">
        <v>4307</v>
      </c>
      <c r="O1626" t="s">
        <v>2887</v>
      </c>
      <c r="P1626" t="s">
        <v>60</v>
      </c>
      <c r="Q1626" t="s">
        <v>61</v>
      </c>
      <c r="R1626" t="s">
        <v>2823</v>
      </c>
      <c r="T1626" t="str">
        <f t="shared" si="25"/>
        <v>NC_07_42_5703p57.21</v>
      </c>
      <c r="U1626" s="77">
        <f>VLOOKUP(T1626,'3. Preventief onderhoud'!$K$7:$U$3003,2,FALSE)</f>
        <v>0</v>
      </c>
    </row>
    <row r="1627" spans="1:21" x14ac:dyDescent="0.25">
      <c r="A1627" t="s">
        <v>86</v>
      </c>
      <c r="B1627" t="s">
        <v>743</v>
      </c>
      <c r="C1627" s="120">
        <v>45962</v>
      </c>
      <c r="D1627" t="s">
        <v>61</v>
      </c>
      <c r="E1627" t="s">
        <v>692</v>
      </c>
      <c r="F1627">
        <v>7</v>
      </c>
      <c r="G1627" t="s">
        <v>741</v>
      </c>
      <c r="H1627">
        <v>1</v>
      </c>
      <c r="I1627" t="s">
        <v>742</v>
      </c>
      <c r="J1627" t="s">
        <v>4592</v>
      </c>
      <c r="K1627" t="s">
        <v>4593</v>
      </c>
      <c r="L1627" t="s">
        <v>3127</v>
      </c>
      <c r="M1627" t="s">
        <v>4594</v>
      </c>
      <c r="N1627" t="s">
        <v>4307</v>
      </c>
      <c r="O1627" t="s">
        <v>2887</v>
      </c>
      <c r="P1627" t="s">
        <v>60</v>
      </c>
      <c r="Q1627" t="s">
        <v>61</v>
      </c>
      <c r="R1627" t="s">
        <v>2823</v>
      </c>
      <c r="T1627" t="str">
        <f t="shared" si="25"/>
        <v>NC_07_42_5704p57.21</v>
      </c>
      <c r="U1627" s="77">
        <f>VLOOKUP(T1627,'3. Preventief onderhoud'!$K$7:$U$3003,2,FALSE)</f>
        <v>0</v>
      </c>
    </row>
    <row r="1628" spans="1:21" x14ac:dyDescent="0.25">
      <c r="A1628" t="s">
        <v>86</v>
      </c>
      <c r="B1628" t="s">
        <v>746</v>
      </c>
      <c r="C1628" s="120">
        <v>45962</v>
      </c>
      <c r="D1628" t="s">
        <v>61</v>
      </c>
      <c r="E1628" t="s">
        <v>692</v>
      </c>
      <c r="F1628">
        <v>7</v>
      </c>
      <c r="G1628" t="s">
        <v>744</v>
      </c>
      <c r="H1628">
        <v>1</v>
      </c>
      <c r="I1628" t="s">
        <v>745</v>
      </c>
      <c r="J1628" t="s">
        <v>4595</v>
      </c>
      <c r="K1628" t="s">
        <v>4596</v>
      </c>
      <c r="L1628" t="s">
        <v>3127</v>
      </c>
      <c r="M1628" t="s">
        <v>4597</v>
      </c>
      <c r="N1628" t="s">
        <v>4307</v>
      </c>
      <c r="O1628" t="s">
        <v>2887</v>
      </c>
      <c r="P1628" t="s">
        <v>60</v>
      </c>
      <c r="Q1628" t="s">
        <v>61</v>
      </c>
      <c r="R1628" t="s">
        <v>2823</v>
      </c>
      <c r="T1628" t="str">
        <f t="shared" si="25"/>
        <v>NC_07_42_5705p57.21</v>
      </c>
      <c r="U1628" s="77">
        <f>VLOOKUP(T1628,'3. Preventief onderhoud'!$K$7:$U$3003,2,FALSE)</f>
        <v>0</v>
      </c>
    </row>
    <row r="1629" spans="1:21" x14ac:dyDescent="0.25">
      <c r="A1629" t="s">
        <v>86</v>
      </c>
      <c r="B1629" t="s">
        <v>749</v>
      </c>
      <c r="C1629" s="120">
        <v>45962</v>
      </c>
      <c r="D1629" t="s">
        <v>61</v>
      </c>
      <c r="E1629" t="s">
        <v>692</v>
      </c>
      <c r="F1629">
        <v>7</v>
      </c>
      <c r="G1629" t="s">
        <v>747</v>
      </c>
      <c r="H1629">
        <v>1</v>
      </c>
      <c r="I1629" t="s">
        <v>748</v>
      </c>
      <c r="J1629" t="s">
        <v>4598</v>
      </c>
      <c r="K1629" t="s">
        <v>4599</v>
      </c>
      <c r="L1629" t="s">
        <v>3127</v>
      </c>
      <c r="M1629" t="s">
        <v>4600</v>
      </c>
      <c r="N1629" t="s">
        <v>4307</v>
      </c>
      <c r="O1629" t="s">
        <v>2887</v>
      </c>
      <c r="P1629" t="s">
        <v>60</v>
      </c>
      <c r="Q1629" t="s">
        <v>61</v>
      </c>
      <c r="R1629" t="s">
        <v>2823</v>
      </c>
      <c r="T1629" t="str">
        <f t="shared" si="25"/>
        <v>NC_07_42_5706p57.21</v>
      </c>
      <c r="U1629" s="77">
        <f>VLOOKUP(T1629,'3. Preventief onderhoud'!$K$7:$U$3003,2,FALSE)</f>
        <v>0</v>
      </c>
    </row>
    <row r="1630" spans="1:21" x14ac:dyDescent="0.25">
      <c r="A1630" t="s">
        <v>86</v>
      </c>
      <c r="B1630" t="s">
        <v>752</v>
      </c>
      <c r="C1630" s="120">
        <v>45962</v>
      </c>
      <c r="D1630" t="s">
        <v>61</v>
      </c>
      <c r="E1630" t="s">
        <v>692</v>
      </c>
      <c r="F1630">
        <v>7</v>
      </c>
      <c r="G1630" t="s">
        <v>750</v>
      </c>
      <c r="H1630">
        <v>1</v>
      </c>
      <c r="I1630" t="s">
        <v>751</v>
      </c>
      <c r="J1630" t="s">
        <v>4601</v>
      </c>
      <c r="K1630" t="s">
        <v>4602</v>
      </c>
      <c r="L1630" t="s">
        <v>3127</v>
      </c>
      <c r="M1630" t="s">
        <v>4603</v>
      </c>
      <c r="N1630" t="s">
        <v>4307</v>
      </c>
      <c r="O1630" t="s">
        <v>2887</v>
      </c>
      <c r="P1630" t="s">
        <v>60</v>
      </c>
      <c r="Q1630" t="s">
        <v>61</v>
      </c>
      <c r="R1630" t="s">
        <v>2823</v>
      </c>
      <c r="T1630" t="str">
        <f t="shared" si="25"/>
        <v>NC_07_42_5707p57.21</v>
      </c>
      <c r="U1630" s="77">
        <f>VLOOKUP(T1630,'3. Preventief onderhoud'!$K$7:$U$3003,2,FALSE)</f>
        <v>0</v>
      </c>
    </row>
    <row r="1631" spans="1:21" x14ac:dyDescent="0.25">
      <c r="A1631" t="s">
        <v>86</v>
      </c>
      <c r="B1631" t="s">
        <v>755</v>
      </c>
      <c r="C1631" s="120">
        <v>45962</v>
      </c>
      <c r="D1631" t="s">
        <v>61</v>
      </c>
      <c r="E1631" t="s">
        <v>692</v>
      </c>
      <c r="F1631">
        <v>7</v>
      </c>
      <c r="G1631" t="s">
        <v>753</v>
      </c>
      <c r="H1631">
        <v>1</v>
      </c>
      <c r="I1631" t="s">
        <v>754</v>
      </c>
      <c r="J1631" t="s">
        <v>4604</v>
      </c>
      <c r="K1631" t="s">
        <v>4605</v>
      </c>
      <c r="L1631" t="s">
        <v>3127</v>
      </c>
      <c r="M1631" t="s">
        <v>4606</v>
      </c>
      <c r="N1631" t="s">
        <v>4307</v>
      </c>
      <c r="O1631" t="s">
        <v>2887</v>
      </c>
      <c r="P1631" t="s">
        <v>60</v>
      </c>
      <c r="Q1631" t="s">
        <v>61</v>
      </c>
      <c r="R1631" t="s">
        <v>2823</v>
      </c>
      <c r="T1631" t="str">
        <f t="shared" si="25"/>
        <v>NC_07_42_5708p57.21</v>
      </c>
      <c r="U1631" s="77">
        <f>VLOOKUP(T1631,'3. Preventief onderhoud'!$K$7:$U$3003,2,FALSE)</f>
        <v>0</v>
      </c>
    </row>
    <row r="1632" spans="1:21" x14ac:dyDescent="0.25">
      <c r="A1632" t="s">
        <v>106</v>
      </c>
      <c r="B1632" t="s">
        <v>758</v>
      </c>
      <c r="C1632" s="120">
        <v>45962</v>
      </c>
      <c r="D1632" t="s">
        <v>61</v>
      </c>
      <c r="E1632" t="s">
        <v>692</v>
      </c>
      <c r="F1632">
        <v>11</v>
      </c>
      <c r="G1632" t="s">
        <v>756</v>
      </c>
      <c r="H1632">
        <v>1</v>
      </c>
      <c r="I1632" t="s">
        <v>757</v>
      </c>
      <c r="J1632" t="s">
        <v>4607</v>
      </c>
      <c r="K1632" t="s">
        <v>4608</v>
      </c>
      <c r="L1632" t="s">
        <v>3127</v>
      </c>
      <c r="M1632" t="s">
        <v>4609</v>
      </c>
      <c r="N1632" t="s">
        <v>4610</v>
      </c>
      <c r="O1632" t="s">
        <v>2887</v>
      </c>
      <c r="P1632" t="s">
        <v>60</v>
      </c>
      <c r="Q1632" t="s">
        <v>61</v>
      </c>
      <c r="R1632" t="s">
        <v>2823</v>
      </c>
      <c r="S1632" t="s">
        <v>4611</v>
      </c>
      <c r="T1632" t="str">
        <f t="shared" si="25"/>
        <v>NC_11_12_5701p57.21</v>
      </c>
      <c r="U1632" s="77">
        <f>VLOOKUP(T1632,'3. Preventief onderhoud'!$K$7:$U$3003,2,FALSE)</f>
        <v>0</v>
      </c>
    </row>
    <row r="1633" spans="1:21" x14ac:dyDescent="0.25">
      <c r="A1633" t="s">
        <v>106</v>
      </c>
      <c r="B1633" t="s">
        <v>758</v>
      </c>
      <c r="C1633" s="120">
        <v>45962</v>
      </c>
      <c r="D1633" t="s">
        <v>61</v>
      </c>
      <c r="E1633" t="s">
        <v>692</v>
      </c>
      <c r="F1633">
        <v>11</v>
      </c>
      <c r="G1633" t="s">
        <v>759</v>
      </c>
      <c r="H1633">
        <v>1</v>
      </c>
      <c r="I1633" t="s">
        <v>760</v>
      </c>
      <c r="J1633" t="s">
        <v>4612</v>
      </c>
      <c r="K1633" t="s">
        <v>4613</v>
      </c>
      <c r="L1633" t="s">
        <v>3127</v>
      </c>
      <c r="M1633" t="s">
        <v>4614</v>
      </c>
      <c r="N1633" t="s">
        <v>4610</v>
      </c>
      <c r="O1633" t="s">
        <v>2887</v>
      </c>
      <c r="P1633" t="s">
        <v>60</v>
      </c>
      <c r="Q1633" t="s">
        <v>61</v>
      </c>
      <c r="R1633" t="s">
        <v>2823</v>
      </c>
      <c r="S1633" t="s">
        <v>4611</v>
      </c>
      <c r="T1633" t="str">
        <f t="shared" si="25"/>
        <v>NC_11_12_5702p57.21</v>
      </c>
      <c r="U1633" s="77">
        <f>VLOOKUP(T1633,'3. Preventief onderhoud'!$K$7:$U$3003,2,FALSE)</f>
        <v>0</v>
      </c>
    </row>
    <row r="1634" spans="1:21" x14ac:dyDescent="0.25">
      <c r="A1634" t="s">
        <v>86</v>
      </c>
      <c r="B1634" t="s">
        <v>763</v>
      </c>
      <c r="C1634" s="120">
        <v>45962</v>
      </c>
      <c r="D1634" t="s">
        <v>61</v>
      </c>
      <c r="E1634" t="s">
        <v>692</v>
      </c>
      <c r="F1634">
        <v>11</v>
      </c>
      <c r="G1634" t="s">
        <v>761</v>
      </c>
      <c r="H1634">
        <v>1</v>
      </c>
      <c r="I1634" t="s">
        <v>762</v>
      </c>
      <c r="J1634" t="s">
        <v>4615</v>
      </c>
      <c r="K1634" t="s">
        <v>4616</v>
      </c>
      <c r="L1634" t="s">
        <v>3127</v>
      </c>
      <c r="M1634" t="s">
        <v>4617</v>
      </c>
      <c r="N1634" t="s">
        <v>4618</v>
      </c>
      <c r="O1634" t="s">
        <v>2887</v>
      </c>
      <c r="P1634" t="s">
        <v>60</v>
      </c>
      <c r="Q1634" t="s">
        <v>61</v>
      </c>
      <c r="R1634" t="s">
        <v>2823</v>
      </c>
      <c r="S1634" t="s">
        <v>4611</v>
      </c>
      <c r="T1634" t="str">
        <f t="shared" si="25"/>
        <v>NC_11_24_5701p57.21</v>
      </c>
      <c r="U1634" s="77">
        <f>VLOOKUP(T1634,'3. Preventief onderhoud'!$K$7:$U$3003,2,FALSE)</f>
        <v>0</v>
      </c>
    </row>
    <row r="1635" spans="1:21" x14ac:dyDescent="0.25">
      <c r="A1635" t="s">
        <v>86</v>
      </c>
      <c r="B1635" t="s">
        <v>766</v>
      </c>
      <c r="C1635" s="120">
        <v>45962</v>
      </c>
      <c r="D1635" t="s">
        <v>61</v>
      </c>
      <c r="E1635" t="s">
        <v>692</v>
      </c>
      <c r="F1635">
        <v>11</v>
      </c>
      <c r="G1635" t="s">
        <v>764</v>
      </c>
      <c r="H1635">
        <v>1</v>
      </c>
      <c r="I1635" t="s">
        <v>765</v>
      </c>
      <c r="J1635" t="s">
        <v>4619</v>
      </c>
      <c r="K1635" t="s">
        <v>4620</v>
      </c>
      <c r="L1635" t="s">
        <v>3127</v>
      </c>
      <c r="M1635" t="s">
        <v>4617</v>
      </c>
      <c r="N1635" t="s">
        <v>4618</v>
      </c>
      <c r="O1635" t="s">
        <v>2887</v>
      </c>
      <c r="P1635" t="s">
        <v>60</v>
      </c>
      <c r="Q1635" t="s">
        <v>61</v>
      </c>
      <c r="R1635" t="s">
        <v>2823</v>
      </c>
      <c r="S1635" t="s">
        <v>4611</v>
      </c>
      <c r="T1635" t="str">
        <f t="shared" si="25"/>
        <v>NC_11_24_5702p57.21</v>
      </c>
      <c r="U1635" s="77">
        <f>VLOOKUP(T1635,'3. Preventief onderhoud'!$K$7:$U$3003,2,FALSE)</f>
        <v>0</v>
      </c>
    </row>
    <row r="1636" spans="1:21" x14ac:dyDescent="0.25">
      <c r="A1636" t="s">
        <v>95</v>
      </c>
      <c r="B1636" t="s">
        <v>3934</v>
      </c>
      <c r="C1636" s="120">
        <v>45962</v>
      </c>
      <c r="D1636" t="s">
        <v>58</v>
      </c>
      <c r="E1636" t="s">
        <v>975</v>
      </c>
      <c r="F1636" t="s">
        <v>88</v>
      </c>
      <c r="G1636" t="s">
        <v>981</v>
      </c>
      <c r="H1636">
        <v>1</v>
      </c>
      <c r="I1636" t="s">
        <v>982</v>
      </c>
      <c r="J1636" t="s">
        <v>3935</v>
      </c>
      <c r="K1636" t="s">
        <v>3935</v>
      </c>
      <c r="L1636" t="s">
        <v>2863</v>
      </c>
      <c r="M1636" t="s">
        <v>3936</v>
      </c>
      <c r="O1636" t="s">
        <v>2880</v>
      </c>
      <c r="P1636" t="s">
        <v>57</v>
      </c>
      <c r="Q1636" t="s">
        <v>58</v>
      </c>
      <c r="R1636" t="s">
        <v>2823</v>
      </c>
      <c r="S1636" t="s">
        <v>2899</v>
      </c>
      <c r="T1636" t="str">
        <f t="shared" si="25"/>
        <v>SB__DXXX_5706p57.20</v>
      </c>
      <c r="U1636" s="77">
        <f>VLOOKUP(T1636,'3. Preventief onderhoud'!$K$7:$U$3003,2,FALSE)</f>
        <v>0</v>
      </c>
    </row>
    <row r="1637" spans="1:21" x14ac:dyDescent="0.25">
      <c r="A1637" t="s">
        <v>106</v>
      </c>
      <c r="C1637" s="120">
        <v>45964</v>
      </c>
      <c r="D1637" t="s">
        <v>1139</v>
      </c>
      <c r="E1637" t="s">
        <v>288</v>
      </c>
      <c r="F1637">
        <v>0</v>
      </c>
      <c r="G1637" t="s">
        <v>1367</v>
      </c>
      <c r="H1637">
        <v>24</v>
      </c>
      <c r="I1637" t="s">
        <v>1368</v>
      </c>
      <c r="O1637" t="s">
        <v>2830</v>
      </c>
      <c r="P1637" t="s">
        <v>39</v>
      </c>
      <c r="Q1637" t="s">
        <v>1139</v>
      </c>
      <c r="R1637" t="s">
        <v>2823</v>
      </c>
      <c r="S1637" t="s">
        <v>2969</v>
      </c>
      <c r="T1637" t="str">
        <f t="shared" si="25"/>
        <v>CE_00XXX_5701p57.08</v>
      </c>
      <c r="U1637" s="77">
        <f>VLOOKUP(T1637,'3. Preventief onderhoud'!$K$7:$U$3003,2,FALSE)</f>
        <v>0</v>
      </c>
    </row>
    <row r="1638" spans="1:21" x14ac:dyDescent="0.25">
      <c r="B1638" t="s">
        <v>2951</v>
      </c>
      <c r="C1638" s="120">
        <v>45964</v>
      </c>
      <c r="D1638" t="s">
        <v>46</v>
      </c>
      <c r="E1638" t="s">
        <v>575</v>
      </c>
      <c r="F1638">
        <v>0</v>
      </c>
      <c r="G1638" t="s">
        <v>1447</v>
      </c>
      <c r="H1638">
        <v>1</v>
      </c>
      <c r="I1638" t="s">
        <v>1133</v>
      </c>
      <c r="N1638" t="s">
        <v>2952</v>
      </c>
      <c r="O1638" t="s">
        <v>2830</v>
      </c>
      <c r="P1638" t="s">
        <v>45</v>
      </c>
      <c r="Q1638" t="s">
        <v>46</v>
      </c>
      <c r="R1638" t="s">
        <v>2823</v>
      </c>
      <c r="T1638" t="str">
        <f t="shared" si="25"/>
        <v>EG_00_02_5756p57.12</v>
      </c>
      <c r="U1638" s="77">
        <f>VLOOKUP(T1638,'3. Preventief onderhoud'!$K$7:$U$3003,2,FALSE)</f>
        <v>0</v>
      </c>
    </row>
    <row r="1639" spans="1:21" x14ac:dyDescent="0.25">
      <c r="B1639" t="s">
        <v>2951</v>
      </c>
      <c r="C1639" s="120">
        <v>45964</v>
      </c>
      <c r="D1639" t="s">
        <v>46</v>
      </c>
      <c r="E1639" t="s">
        <v>575</v>
      </c>
      <c r="F1639">
        <v>0</v>
      </c>
      <c r="G1639" t="s">
        <v>1448</v>
      </c>
      <c r="H1639">
        <v>1</v>
      </c>
      <c r="I1639" t="s">
        <v>1133</v>
      </c>
      <c r="N1639" t="s">
        <v>2952</v>
      </c>
      <c r="O1639" t="s">
        <v>2830</v>
      </c>
      <c r="P1639" t="s">
        <v>45</v>
      </c>
      <c r="Q1639" t="s">
        <v>46</v>
      </c>
      <c r="R1639" t="s">
        <v>2823</v>
      </c>
      <c r="T1639" t="str">
        <f t="shared" si="25"/>
        <v>EG_00_02_5771p57.12</v>
      </c>
      <c r="U1639" s="77">
        <f>VLOOKUP(T1639,'3. Preventief onderhoud'!$K$7:$U$3003,2,FALSE)</f>
        <v>0</v>
      </c>
    </row>
    <row r="1640" spans="1:21" x14ac:dyDescent="0.25">
      <c r="B1640" t="s">
        <v>2951</v>
      </c>
      <c r="C1640" s="120">
        <v>45964</v>
      </c>
      <c r="D1640" t="s">
        <v>46</v>
      </c>
      <c r="E1640" t="s">
        <v>575</v>
      </c>
      <c r="F1640">
        <v>0</v>
      </c>
      <c r="G1640" t="s">
        <v>1449</v>
      </c>
      <c r="H1640">
        <v>1</v>
      </c>
      <c r="I1640" t="s">
        <v>1133</v>
      </c>
      <c r="N1640" t="s">
        <v>2952</v>
      </c>
      <c r="O1640" t="s">
        <v>2830</v>
      </c>
      <c r="P1640" t="s">
        <v>45</v>
      </c>
      <c r="Q1640" t="s">
        <v>46</v>
      </c>
      <c r="R1640" t="s">
        <v>2823</v>
      </c>
      <c r="T1640" t="str">
        <f t="shared" si="25"/>
        <v>EG_00_02_5773p57.12</v>
      </c>
      <c r="U1640" s="77">
        <f>VLOOKUP(T1640,'3. Preventief onderhoud'!$K$7:$U$3003,2,FALSE)</f>
        <v>0</v>
      </c>
    </row>
    <row r="1641" spans="1:21" x14ac:dyDescent="0.25">
      <c r="B1641" t="s">
        <v>2953</v>
      </c>
      <c r="C1641" s="120">
        <v>45964</v>
      </c>
      <c r="D1641" t="s">
        <v>46</v>
      </c>
      <c r="E1641" t="s">
        <v>575</v>
      </c>
      <c r="F1641">
        <v>0</v>
      </c>
      <c r="G1641" t="s">
        <v>1458</v>
      </c>
      <c r="H1641">
        <v>1</v>
      </c>
      <c r="I1641" t="s">
        <v>1133</v>
      </c>
      <c r="J1641" t="s">
        <v>2954</v>
      </c>
      <c r="N1641" t="s">
        <v>2857</v>
      </c>
      <c r="O1641" t="s">
        <v>2830</v>
      </c>
      <c r="P1641" t="s">
        <v>45</v>
      </c>
      <c r="Q1641" t="s">
        <v>46</v>
      </c>
      <c r="R1641" t="s">
        <v>2823</v>
      </c>
      <c r="T1641" t="str">
        <f t="shared" si="25"/>
        <v>EG_00_14_5771p57.12</v>
      </c>
      <c r="U1641" s="77">
        <f>VLOOKUP(T1641,'3. Preventief onderhoud'!$K$7:$U$3003,2,FALSE)</f>
        <v>0</v>
      </c>
    </row>
    <row r="1642" spans="1:21" x14ac:dyDescent="0.25">
      <c r="B1642" t="s">
        <v>2953</v>
      </c>
      <c r="C1642" s="120">
        <v>45964</v>
      </c>
      <c r="D1642" t="s">
        <v>46</v>
      </c>
      <c r="E1642" t="s">
        <v>575</v>
      </c>
      <c r="F1642">
        <v>0</v>
      </c>
      <c r="G1642" t="s">
        <v>1459</v>
      </c>
      <c r="H1642">
        <v>1</v>
      </c>
      <c r="I1642" t="s">
        <v>1133</v>
      </c>
      <c r="J1642" t="s">
        <v>2955</v>
      </c>
      <c r="N1642" t="s">
        <v>2857</v>
      </c>
      <c r="O1642" t="s">
        <v>2830</v>
      </c>
      <c r="P1642" t="s">
        <v>45</v>
      </c>
      <c r="Q1642" t="s">
        <v>46</v>
      </c>
      <c r="R1642" t="s">
        <v>2823</v>
      </c>
      <c r="T1642" t="str">
        <f t="shared" si="25"/>
        <v>EG_00_14_5772p57.12</v>
      </c>
      <c r="U1642" s="77">
        <f>VLOOKUP(T1642,'3. Preventief onderhoud'!$K$7:$U$3003,2,FALSE)</f>
        <v>0</v>
      </c>
    </row>
    <row r="1643" spans="1:21" x14ac:dyDescent="0.25">
      <c r="B1643" t="s">
        <v>2956</v>
      </c>
      <c r="C1643" s="120">
        <v>45964</v>
      </c>
      <c r="D1643" t="s">
        <v>46</v>
      </c>
      <c r="E1643" t="s">
        <v>575</v>
      </c>
      <c r="F1643">
        <v>0</v>
      </c>
      <c r="G1643" t="s">
        <v>1460</v>
      </c>
      <c r="H1643">
        <v>1</v>
      </c>
      <c r="I1643" t="s">
        <v>1133</v>
      </c>
      <c r="J1643" t="s">
        <v>2957</v>
      </c>
      <c r="N1643" t="s">
        <v>2857</v>
      </c>
      <c r="O1643" t="s">
        <v>2830</v>
      </c>
      <c r="P1643" t="s">
        <v>45</v>
      </c>
      <c r="Q1643" t="s">
        <v>46</v>
      </c>
      <c r="R1643" t="s">
        <v>2823</v>
      </c>
      <c r="T1643" t="str">
        <f t="shared" si="25"/>
        <v>EG_00_14_5773p57.12</v>
      </c>
      <c r="U1643" s="77">
        <f>VLOOKUP(T1643,'3. Preventief onderhoud'!$K$7:$U$3003,2,FALSE)</f>
        <v>0</v>
      </c>
    </row>
    <row r="1644" spans="1:21" x14ac:dyDescent="0.25">
      <c r="B1644" t="s">
        <v>2956</v>
      </c>
      <c r="C1644" s="120">
        <v>45964</v>
      </c>
      <c r="D1644" t="s">
        <v>46</v>
      </c>
      <c r="E1644" t="s">
        <v>575</v>
      </c>
      <c r="F1644">
        <v>0</v>
      </c>
      <c r="G1644" t="s">
        <v>1461</v>
      </c>
      <c r="H1644">
        <v>1</v>
      </c>
      <c r="I1644" t="s">
        <v>1133</v>
      </c>
      <c r="J1644" t="s">
        <v>2958</v>
      </c>
      <c r="N1644" t="s">
        <v>2857</v>
      </c>
      <c r="O1644" t="s">
        <v>2830</v>
      </c>
      <c r="P1644" t="s">
        <v>45</v>
      </c>
      <c r="Q1644" t="s">
        <v>46</v>
      </c>
      <c r="R1644" t="s">
        <v>2823</v>
      </c>
      <c r="T1644" t="str">
        <f t="shared" si="25"/>
        <v>EG_00_14_5774p57.12</v>
      </c>
      <c r="U1644" s="77">
        <f>VLOOKUP(T1644,'3. Preventief onderhoud'!$K$7:$U$3003,2,FALSE)</f>
        <v>0</v>
      </c>
    </row>
    <row r="1645" spans="1:21" x14ac:dyDescent="0.25">
      <c r="B1645" t="s">
        <v>2953</v>
      </c>
      <c r="C1645" s="120">
        <v>45964</v>
      </c>
      <c r="D1645" t="s">
        <v>46</v>
      </c>
      <c r="E1645" t="s">
        <v>575</v>
      </c>
      <c r="F1645">
        <v>0</v>
      </c>
      <c r="G1645" t="s">
        <v>1462</v>
      </c>
      <c r="H1645">
        <v>1</v>
      </c>
      <c r="I1645" t="s">
        <v>1133</v>
      </c>
      <c r="J1645" t="s">
        <v>2959</v>
      </c>
      <c r="N1645" t="s">
        <v>2857</v>
      </c>
      <c r="O1645" t="s">
        <v>2830</v>
      </c>
      <c r="P1645" t="s">
        <v>45</v>
      </c>
      <c r="Q1645" t="s">
        <v>46</v>
      </c>
      <c r="R1645" t="s">
        <v>2823</v>
      </c>
      <c r="T1645" t="str">
        <f t="shared" si="25"/>
        <v>EG_00_14_5775p57.12</v>
      </c>
      <c r="U1645" s="77">
        <f>VLOOKUP(T1645,'3. Preventief onderhoud'!$K$7:$U$3003,2,FALSE)</f>
        <v>0</v>
      </c>
    </row>
    <row r="1646" spans="1:21" x14ac:dyDescent="0.25">
      <c r="B1646" t="s">
        <v>2953</v>
      </c>
      <c r="C1646" s="120">
        <v>45964</v>
      </c>
      <c r="D1646" t="s">
        <v>46</v>
      </c>
      <c r="E1646" t="s">
        <v>575</v>
      </c>
      <c r="F1646">
        <v>0</v>
      </c>
      <c r="G1646" t="s">
        <v>1463</v>
      </c>
      <c r="H1646">
        <v>1</v>
      </c>
      <c r="I1646" t="s">
        <v>1133</v>
      </c>
      <c r="J1646" t="s">
        <v>2960</v>
      </c>
      <c r="N1646" t="s">
        <v>2857</v>
      </c>
      <c r="O1646" t="s">
        <v>2830</v>
      </c>
      <c r="P1646" t="s">
        <v>45</v>
      </c>
      <c r="Q1646" t="s">
        <v>46</v>
      </c>
      <c r="R1646" t="s">
        <v>2823</v>
      </c>
      <c r="T1646" t="str">
        <f t="shared" si="25"/>
        <v>EG_00_14_5778p57.12</v>
      </c>
      <c r="U1646" s="77">
        <f>VLOOKUP(T1646,'3. Preventief onderhoud'!$K$7:$U$3003,2,FALSE)</f>
        <v>0</v>
      </c>
    </row>
    <row r="1647" spans="1:21" x14ac:dyDescent="0.25">
      <c r="B1647" t="s">
        <v>2953</v>
      </c>
      <c r="C1647" s="120">
        <v>45964</v>
      </c>
      <c r="D1647" t="s">
        <v>46</v>
      </c>
      <c r="E1647" t="s">
        <v>575</v>
      </c>
      <c r="F1647">
        <v>0</v>
      </c>
      <c r="G1647" t="s">
        <v>1464</v>
      </c>
      <c r="H1647">
        <v>1</v>
      </c>
      <c r="I1647" t="s">
        <v>1133</v>
      </c>
      <c r="J1647" t="s">
        <v>2961</v>
      </c>
      <c r="N1647" t="s">
        <v>2857</v>
      </c>
      <c r="O1647" t="s">
        <v>2830</v>
      </c>
      <c r="P1647" t="s">
        <v>45</v>
      </c>
      <c r="Q1647" t="s">
        <v>46</v>
      </c>
      <c r="R1647" t="s">
        <v>2823</v>
      </c>
      <c r="T1647" t="str">
        <f t="shared" si="25"/>
        <v>EG_00_14_5779p57.12</v>
      </c>
      <c r="U1647" s="77">
        <f>VLOOKUP(T1647,'3. Preventief onderhoud'!$K$7:$U$3003,2,FALSE)</f>
        <v>0</v>
      </c>
    </row>
    <row r="1648" spans="1:21" x14ac:dyDescent="0.25">
      <c r="B1648" t="s">
        <v>2953</v>
      </c>
      <c r="C1648" s="120">
        <v>45964</v>
      </c>
      <c r="D1648" t="s">
        <v>46</v>
      </c>
      <c r="E1648" t="s">
        <v>575</v>
      </c>
      <c r="F1648">
        <v>0</v>
      </c>
      <c r="G1648" t="s">
        <v>1466</v>
      </c>
      <c r="H1648">
        <v>1</v>
      </c>
      <c r="I1648" t="s">
        <v>1133</v>
      </c>
      <c r="J1648" t="s">
        <v>2962</v>
      </c>
      <c r="N1648" t="s">
        <v>2963</v>
      </c>
      <c r="O1648" t="s">
        <v>2830</v>
      </c>
      <c r="P1648" t="s">
        <v>45</v>
      </c>
      <c r="Q1648" t="s">
        <v>46</v>
      </c>
      <c r="R1648" t="s">
        <v>2823</v>
      </c>
      <c r="T1648" t="str">
        <f t="shared" si="25"/>
        <v>EG_00_18_5770p57.12</v>
      </c>
      <c r="U1648" s="77">
        <f>VLOOKUP(T1648,'3. Preventief onderhoud'!$K$7:$U$3003,2,FALSE)</f>
        <v>0</v>
      </c>
    </row>
    <row r="1649" spans="1:21" x14ac:dyDescent="0.25">
      <c r="B1649" t="s">
        <v>2953</v>
      </c>
      <c r="C1649" s="120">
        <v>45964</v>
      </c>
      <c r="D1649" t="s">
        <v>46</v>
      </c>
      <c r="E1649" t="s">
        <v>575</v>
      </c>
      <c r="F1649">
        <v>0</v>
      </c>
      <c r="G1649" t="s">
        <v>1467</v>
      </c>
      <c r="H1649">
        <v>1</v>
      </c>
      <c r="I1649" t="s">
        <v>1133</v>
      </c>
      <c r="J1649" t="s">
        <v>2964</v>
      </c>
      <c r="N1649" t="s">
        <v>2963</v>
      </c>
      <c r="O1649" t="s">
        <v>2830</v>
      </c>
      <c r="P1649" t="s">
        <v>45</v>
      </c>
      <c r="Q1649" t="s">
        <v>46</v>
      </c>
      <c r="R1649" t="s">
        <v>2823</v>
      </c>
      <c r="T1649" t="str">
        <f t="shared" si="25"/>
        <v>EG_00_18_5771p57.12</v>
      </c>
      <c r="U1649" s="77">
        <f>VLOOKUP(T1649,'3. Preventief onderhoud'!$K$7:$U$3003,2,FALSE)</f>
        <v>0</v>
      </c>
    </row>
    <row r="1650" spans="1:21" x14ac:dyDescent="0.25">
      <c r="B1650" t="s">
        <v>2953</v>
      </c>
      <c r="C1650" s="120">
        <v>45964</v>
      </c>
      <c r="D1650" t="s">
        <v>46</v>
      </c>
      <c r="E1650" t="s">
        <v>575</v>
      </c>
      <c r="F1650">
        <v>0</v>
      </c>
      <c r="G1650" t="s">
        <v>1468</v>
      </c>
      <c r="H1650">
        <v>1</v>
      </c>
      <c r="I1650" t="s">
        <v>1133</v>
      </c>
      <c r="J1650" t="s">
        <v>2965</v>
      </c>
      <c r="N1650" t="s">
        <v>2966</v>
      </c>
      <c r="O1650" t="s">
        <v>2830</v>
      </c>
      <c r="P1650" t="s">
        <v>45</v>
      </c>
      <c r="Q1650" t="s">
        <v>46</v>
      </c>
      <c r="R1650" t="s">
        <v>2823</v>
      </c>
      <c r="T1650" t="str">
        <f t="shared" si="25"/>
        <v>EG_00_18_5772p57.12</v>
      </c>
      <c r="U1650" s="77">
        <f>VLOOKUP(T1650,'3. Preventief onderhoud'!$K$7:$U$3003,2,FALSE)</f>
        <v>0</v>
      </c>
    </row>
    <row r="1651" spans="1:21" x14ac:dyDescent="0.25">
      <c r="B1651" t="s">
        <v>2953</v>
      </c>
      <c r="C1651" s="120">
        <v>45964</v>
      </c>
      <c r="D1651" t="s">
        <v>46</v>
      </c>
      <c r="E1651" t="s">
        <v>575</v>
      </c>
      <c r="F1651">
        <v>0</v>
      </c>
      <c r="G1651" t="s">
        <v>1469</v>
      </c>
      <c r="H1651">
        <v>1</v>
      </c>
      <c r="I1651" t="s">
        <v>1133</v>
      </c>
      <c r="J1651" t="s">
        <v>2967</v>
      </c>
      <c r="N1651" t="s">
        <v>2966</v>
      </c>
      <c r="O1651" t="s">
        <v>2830</v>
      </c>
      <c r="P1651" t="s">
        <v>45</v>
      </c>
      <c r="Q1651" t="s">
        <v>46</v>
      </c>
      <c r="R1651" t="s">
        <v>2823</v>
      </c>
      <c r="T1651" t="str">
        <f t="shared" si="25"/>
        <v>EG_00_18_5774p57.12</v>
      </c>
      <c r="U1651" s="77">
        <f>VLOOKUP(T1651,'3. Preventief onderhoud'!$K$7:$U$3003,2,FALSE)</f>
        <v>0</v>
      </c>
    </row>
    <row r="1652" spans="1:21" x14ac:dyDescent="0.25">
      <c r="C1652" s="120">
        <v>45964</v>
      </c>
      <c r="D1652" t="s">
        <v>46</v>
      </c>
      <c r="E1652" t="s">
        <v>575</v>
      </c>
      <c r="F1652">
        <v>0</v>
      </c>
      <c r="G1652" t="s">
        <v>1470</v>
      </c>
      <c r="H1652">
        <v>1</v>
      </c>
      <c r="I1652" t="s">
        <v>1471</v>
      </c>
      <c r="N1652" t="s">
        <v>2968</v>
      </c>
      <c r="O1652" t="s">
        <v>2830</v>
      </c>
      <c r="P1652" t="s">
        <v>45</v>
      </c>
      <c r="Q1652" t="s">
        <v>46</v>
      </c>
      <c r="R1652" t="s">
        <v>2823</v>
      </c>
      <c r="T1652" t="str">
        <f t="shared" si="25"/>
        <v>EG_00_18_5775p57.12</v>
      </c>
      <c r="U1652" s="77">
        <f>VLOOKUP(T1652,'3. Preventief onderhoud'!$K$7:$U$3003,2,FALSE)</f>
        <v>0</v>
      </c>
    </row>
    <row r="1653" spans="1:21" x14ac:dyDescent="0.25">
      <c r="A1653" t="s">
        <v>106</v>
      </c>
      <c r="C1653" s="120">
        <v>45978</v>
      </c>
      <c r="D1653" t="s">
        <v>1139</v>
      </c>
      <c r="E1653" t="s">
        <v>288</v>
      </c>
      <c r="F1653">
        <v>0</v>
      </c>
      <c r="G1653" t="s">
        <v>1367</v>
      </c>
      <c r="H1653">
        <v>24</v>
      </c>
      <c r="I1653" t="s">
        <v>1368</v>
      </c>
      <c r="O1653" t="s">
        <v>2830</v>
      </c>
      <c r="P1653" t="s">
        <v>39</v>
      </c>
      <c r="Q1653" t="s">
        <v>1139</v>
      </c>
      <c r="R1653" t="s">
        <v>2823</v>
      </c>
      <c r="S1653" t="s">
        <v>2969</v>
      </c>
      <c r="T1653" t="str">
        <f t="shared" si="25"/>
        <v>CE_00XXX_5701p57.08</v>
      </c>
      <c r="U1653" s="77">
        <f>VLOOKUP(T1653,'3. Preventief onderhoud'!$K$7:$U$3003,2,FALSE)</f>
        <v>0</v>
      </c>
    </row>
    <row r="1654" spans="1:21" x14ac:dyDescent="0.25">
      <c r="A1654" t="s">
        <v>95</v>
      </c>
      <c r="C1654" s="120">
        <v>45978</v>
      </c>
      <c r="D1654" t="s">
        <v>1139</v>
      </c>
      <c r="E1654" t="s">
        <v>575</v>
      </c>
      <c r="F1654">
        <v>0</v>
      </c>
      <c r="G1654" t="s">
        <v>1456</v>
      </c>
      <c r="H1654">
        <v>1</v>
      </c>
      <c r="I1654" t="s">
        <v>1457</v>
      </c>
      <c r="N1654" t="s">
        <v>2970</v>
      </c>
      <c r="O1654" t="s">
        <v>2830</v>
      </c>
      <c r="P1654" t="s">
        <v>39</v>
      </c>
      <c r="Q1654" t="s">
        <v>1139</v>
      </c>
      <c r="R1654" t="s">
        <v>2823</v>
      </c>
      <c r="S1654" t="s">
        <v>2971</v>
      </c>
      <c r="T1654" t="str">
        <f t="shared" si="25"/>
        <v>EG_00_14_5756p57.08</v>
      </c>
      <c r="U1654" s="77">
        <f>VLOOKUP(T1654,'3. Preventief onderhoud'!$K$7:$U$3003,2,FALSE)</f>
        <v>0</v>
      </c>
    </row>
    <row r="1655" spans="1:21" x14ac:dyDescent="0.25">
      <c r="A1655" t="s">
        <v>95</v>
      </c>
      <c r="B1655" t="s">
        <v>4621</v>
      </c>
      <c r="C1655" s="120">
        <v>45992</v>
      </c>
      <c r="D1655" t="s">
        <v>56</v>
      </c>
      <c r="E1655" t="s">
        <v>107</v>
      </c>
      <c r="F1655">
        <v>1</v>
      </c>
      <c r="G1655" t="s">
        <v>1147</v>
      </c>
      <c r="H1655">
        <v>1</v>
      </c>
      <c r="I1655" t="s">
        <v>1148</v>
      </c>
      <c r="J1655">
        <v>25621</v>
      </c>
      <c r="L1655" t="s">
        <v>2863</v>
      </c>
      <c r="N1655" t="s">
        <v>4622</v>
      </c>
      <c r="O1655" t="s">
        <v>2822</v>
      </c>
      <c r="P1655" t="s">
        <v>55</v>
      </c>
      <c r="Q1655" t="s">
        <v>56</v>
      </c>
      <c r="R1655" t="s">
        <v>2823</v>
      </c>
      <c r="T1655" t="str">
        <f t="shared" si="25"/>
        <v>BA_01_78_5501p57.18</v>
      </c>
      <c r="U1655" s="77">
        <f>VLOOKUP(T1655,'3. Preventief onderhoud'!$K$7:$U$3003,2,FALSE)</f>
        <v>0</v>
      </c>
    </row>
    <row r="1656" spans="1:21" x14ac:dyDescent="0.25">
      <c r="A1656" t="s">
        <v>95</v>
      </c>
      <c r="B1656" t="s">
        <v>4623</v>
      </c>
      <c r="C1656" s="120">
        <v>45992</v>
      </c>
      <c r="D1656" t="s">
        <v>56</v>
      </c>
      <c r="E1656" t="s">
        <v>107</v>
      </c>
      <c r="F1656">
        <v>1</v>
      </c>
      <c r="G1656" t="s">
        <v>1150</v>
      </c>
      <c r="H1656">
        <v>1</v>
      </c>
      <c r="I1656" t="s">
        <v>1148</v>
      </c>
      <c r="J1656">
        <v>25622</v>
      </c>
      <c r="L1656" t="s">
        <v>2863</v>
      </c>
      <c r="N1656" t="s">
        <v>4622</v>
      </c>
      <c r="O1656" t="s">
        <v>2822</v>
      </c>
      <c r="P1656" t="s">
        <v>55</v>
      </c>
      <c r="Q1656" t="s">
        <v>56</v>
      </c>
      <c r="R1656" t="s">
        <v>2823</v>
      </c>
      <c r="T1656" t="str">
        <f t="shared" si="25"/>
        <v>BA_01_78_5502p57.18</v>
      </c>
      <c r="U1656" s="77">
        <f>VLOOKUP(T1656,'3. Preventief onderhoud'!$K$7:$U$3003,2,FALSE)</f>
        <v>0</v>
      </c>
    </row>
    <row r="1657" spans="1:21" x14ac:dyDescent="0.25">
      <c r="A1657" t="s">
        <v>95</v>
      </c>
      <c r="B1657" t="s">
        <v>4624</v>
      </c>
      <c r="C1657" s="120">
        <v>45992</v>
      </c>
      <c r="D1657" t="s">
        <v>56</v>
      </c>
      <c r="E1657" t="s">
        <v>163</v>
      </c>
      <c r="F1657">
        <v>2</v>
      </c>
      <c r="G1657" t="s">
        <v>1214</v>
      </c>
      <c r="H1657">
        <v>1</v>
      </c>
      <c r="I1657" t="s">
        <v>1215</v>
      </c>
      <c r="L1657" t="s">
        <v>2836</v>
      </c>
      <c r="N1657" t="s">
        <v>4625</v>
      </c>
      <c r="O1657" t="s">
        <v>2822</v>
      </c>
      <c r="P1657" t="s">
        <v>55</v>
      </c>
      <c r="Q1657" t="s">
        <v>56</v>
      </c>
      <c r="R1657" t="s">
        <v>2823</v>
      </c>
      <c r="T1657" t="str">
        <f t="shared" si="25"/>
        <v>BD_02_30_5501p57.18</v>
      </c>
      <c r="U1657" s="77">
        <f>VLOOKUP(T1657,'3. Preventief onderhoud'!$K$7:$U$3003,2,FALSE)</f>
        <v>0</v>
      </c>
    </row>
    <row r="1658" spans="1:21" x14ac:dyDescent="0.25">
      <c r="A1658" t="s">
        <v>86</v>
      </c>
      <c r="B1658" t="s">
        <v>3952</v>
      </c>
      <c r="C1658" s="120">
        <v>45992</v>
      </c>
      <c r="D1658" t="s">
        <v>61</v>
      </c>
      <c r="E1658" t="s">
        <v>202</v>
      </c>
      <c r="F1658" t="s">
        <v>203</v>
      </c>
      <c r="G1658" t="s">
        <v>204</v>
      </c>
      <c r="H1658">
        <v>1</v>
      </c>
      <c r="I1658" t="s">
        <v>205</v>
      </c>
      <c r="J1658" t="s">
        <v>3953</v>
      </c>
      <c r="K1658" t="s">
        <v>3954</v>
      </c>
      <c r="L1658" t="s">
        <v>2836</v>
      </c>
      <c r="M1658" t="s">
        <v>3955</v>
      </c>
      <c r="N1658" t="s">
        <v>3956</v>
      </c>
      <c r="O1658" t="s">
        <v>2830</v>
      </c>
      <c r="P1658" t="s">
        <v>60</v>
      </c>
      <c r="Q1658" t="s">
        <v>61</v>
      </c>
      <c r="R1658" t="s">
        <v>2823</v>
      </c>
      <c r="S1658" t="s">
        <v>3957</v>
      </c>
      <c r="T1658" t="str">
        <f t="shared" si="25"/>
        <v>BE_00xxx_5701p57.21</v>
      </c>
      <c r="U1658" s="77">
        <f>VLOOKUP(T1658,'3. Preventief onderhoud'!$K$7:$U$3003,2,FALSE)</f>
        <v>0</v>
      </c>
    </row>
    <row r="1659" spans="1:21" x14ac:dyDescent="0.25">
      <c r="A1659" t="s">
        <v>86</v>
      </c>
      <c r="B1659" t="s">
        <v>3952</v>
      </c>
      <c r="C1659" s="120">
        <v>45992</v>
      </c>
      <c r="D1659" t="s">
        <v>61</v>
      </c>
      <c r="E1659" t="s">
        <v>202</v>
      </c>
      <c r="F1659" t="s">
        <v>203</v>
      </c>
      <c r="G1659" t="s">
        <v>207</v>
      </c>
      <c r="H1659">
        <v>1</v>
      </c>
      <c r="I1659" t="s">
        <v>208</v>
      </c>
      <c r="J1659" t="s">
        <v>3958</v>
      </c>
      <c r="K1659" t="s">
        <v>3954</v>
      </c>
      <c r="L1659" t="s">
        <v>2836</v>
      </c>
      <c r="M1659" t="s">
        <v>3955</v>
      </c>
      <c r="N1659" t="s">
        <v>3956</v>
      </c>
      <c r="O1659" t="s">
        <v>2830</v>
      </c>
      <c r="P1659" t="s">
        <v>60</v>
      </c>
      <c r="Q1659" t="s">
        <v>61</v>
      </c>
      <c r="R1659" t="s">
        <v>2823</v>
      </c>
      <c r="S1659" t="s">
        <v>3957</v>
      </c>
      <c r="T1659" t="str">
        <f t="shared" si="25"/>
        <v>BE_00xxx_5702p57.21</v>
      </c>
      <c r="U1659" s="77">
        <f>VLOOKUP(T1659,'3. Preventief onderhoud'!$K$7:$U$3003,2,FALSE)</f>
        <v>0</v>
      </c>
    </row>
    <row r="1660" spans="1:21" x14ac:dyDescent="0.25">
      <c r="A1660" t="s">
        <v>86</v>
      </c>
      <c r="B1660" t="s">
        <v>3959</v>
      </c>
      <c r="C1660" s="120">
        <v>45992</v>
      </c>
      <c r="D1660" t="s">
        <v>61</v>
      </c>
      <c r="E1660" t="s">
        <v>202</v>
      </c>
      <c r="F1660">
        <v>1</v>
      </c>
      <c r="G1660" t="s">
        <v>209</v>
      </c>
      <c r="H1660">
        <v>1</v>
      </c>
      <c r="I1660" t="s">
        <v>210</v>
      </c>
      <c r="J1660" t="s">
        <v>3960</v>
      </c>
      <c r="K1660" t="s">
        <v>3961</v>
      </c>
      <c r="L1660" t="s">
        <v>2836</v>
      </c>
      <c r="M1660" t="s">
        <v>3962</v>
      </c>
      <c r="N1660" t="s">
        <v>3963</v>
      </c>
      <c r="O1660" t="s">
        <v>2830</v>
      </c>
      <c r="P1660" t="s">
        <v>60</v>
      </c>
      <c r="Q1660" t="s">
        <v>61</v>
      </c>
      <c r="R1660" t="s">
        <v>2823</v>
      </c>
      <c r="S1660" t="s">
        <v>3957</v>
      </c>
      <c r="T1660" t="str">
        <f t="shared" si="25"/>
        <v>BE_01154_5701p57.21</v>
      </c>
      <c r="U1660" s="77">
        <f>VLOOKUP(T1660,'3. Preventief onderhoud'!$K$7:$U$3003,2,FALSE)</f>
        <v>0</v>
      </c>
    </row>
    <row r="1661" spans="1:21" x14ac:dyDescent="0.25">
      <c r="A1661" t="s">
        <v>95</v>
      </c>
      <c r="B1661" t="s">
        <v>3974</v>
      </c>
      <c r="C1661" s="120">
        <v>45992</v>
      </c>
      <c r="D1661" t="s">
        <v>61</v>
      </c>
      <c r="E1661" t="s">
        <v>202</v>
      </c>
      <c r="F1661">
        <v>5</v>
      </c>
      <c r="G1661" t="s">
        <v>212</v>
      </c>
      <c r="H1661">
        <v>1</v>
      </c>
      <c r="I1661" t="s">
        <v>213</v>
      </c>
      <c r="J1661" t="s">
        <v>3975</v>
      </c>
      <c r="K1661" t="s">
        <v>3975</v>
      </c>
      <c r="L1661" t="s">
        <v>2836</v>
      </c>
      <c r="M1661" t="s">
        <v>3976</v>
      </c>
      <c r="N1661" t="s">
        <v>3675</v>
      </c>
      <c r="O1661" t="s">
        <v>2830</v>
      </c>
      <c r="P1661" t="s">
        <v>60</v>
      </c>
      <c r="Q1661" t="s">
        <v>61</v>
      </c>
      <c r="R1661" t="s">
        <v>2823</v>
      </c>
      <c r="S1661" t="s">
        <v>3266</v>
      </c>
      <c r="T1661" t="str">
        <f t="shared" si="25"/>
        <v>BE_05515_5702p57.21</v>
      </c>
      <c r="U1661" s="77">
        <f>VLOOKUP(T1661,'3. Preventief onderhoud'!$K$7:$U$3003,2,FALSE)</f>
        <v>0</v>
      </c>
    </row>
    <row r="1662" spans="1:21" x14ac:dyDescent="0.25">
      <c r="A1662" t="s">
        <v>95</v>
      </c>
      <c r="B1662" t="s">
        <v>3977</v>
      </c>
      <c r="C1662" s="120">
        <v>45992</v>
      </c>
      <c r="D1662" t="s">
        <v>61</v>
      </c>
      <c r="E1662" t="s">
        <v>202</v>
      </c>
      <c r="F1662">
        <v>5</v>
      </c>
      <c r="G1662" t="s">
        <v>215</v>
      </c>
      <c r="H1662">
        <v>1</v>
      </c>
      <c r="I1662" t="s">
        <v>216</v>
      </c>
      <c r="J1662" t="s">
        <v>3978</v>
      </c>
      <c r="K1662" t="s">
        <v>3978</v>
      </c>
      <c r="L1662" t="s">
        <v>2836</v>
      </c>
      <c r="M1662" t="s">
        <v>3979</v>
      </c>
      <c r="N1662" t="s">
        <v>3675</v>
      </c>
      <c r="O1662" t="s">
        <v>2830</v>
      </c>
      <c r="P1662" t="s">
        <v>60</v>
      </c>
      <c r="Q1662" t="s">
        <v>61</v>
      </c>
      <c r="R1662" t="s">
        <v>2823</v>
      </c>
      <c r="S1662" t="s">
        <v>3266</v>
      </c>
      <c r="T1662" t="str">
        <f t="shared" si="25"/>
        <v>BE_05515_5703p57.21</v>
      </c>
      <c r="U1662" s="77">
        <f>VLOOKUP(T1662,'3. Preventief onderhoud'!$K$7:$U$3003,2,FALSE)</f>
        <v>0</v>
      </c>
    </row>
    <row r="1663" spans="1:21" x14ac:dyDescent="0.25">
      <c r="A1663" t="s">
        <v>95</v>
      </c>
      <c r="B1663" t="s">
        <v>3974</v>
      </c>
      <c r="C1663" s="120">
        <v>45992</v>
      </c>
      <c r="D1663" t="s">
        <v>61</v>
      </c>
      <c r="E1663" t="s">
        <v>202</v>
      </c>
      <c r="F1663">
        <v>5</v>
      </c>
      <c r="G1663" t="s">
        <v>217</v>
      </c>
      <c r="H1663">
        <v>1</v>
      </c>
      <c r="I1663" t="s">
        <v>218</v>
      </c>
      <c r="J1663" t="s">
        <v>3975</v>
      </c>
      <c r="K1663" t="s">
        <v>3975</v>
      </c>
      <c r="L1663" t="s">
        <v>2836</v>
      </c>
      <c r="M1663" t="s">
        <v>3976</v>
      </c>
      <c r="N1663" t="s">
        <v>3675</v>
      </c>
      <c r="O1663" t="s">
        <v>2830</v>
      </c>
      <c r="P1663" t="s">
        <v>60</v>
      </c>
      <c r="Q1663" t="s">
        <v>61</v>
      </c>
      <c r="R1663" t="s">
        <v>2823</v>
      </c>
      <c r="S1663" t="s">
        <v>3266</v>
      </c>
      <c r="T1663" t="str">
        <f t="shared" si="25"/>
        <v>BE_05515_5704p57.21</v>
      </c>
      <c r="U1663" s="77">
        <f>VLOOKUP(T1663,'3. Preventief onderhoud'!$K$7:$U$3003,2,FALSE)</f>
        <v>0</v>
      </c>
    </row>
    <row r="1664" spans="1:21" x14ac:dyDescent="0.25">
      <c r="A1664" t="s">
        <v>95</v>
      </c>
      <c r="B1664" t="s">
        <v>3977</v>
      </c>
      <c r="C1664" s="120">
        <v>45992</v>
      </c>
      <c r="D1664" t="s">
        <v>61</v>
      </c>
      <c r="E1664" t="s">
        <v>202</v>
      </c>
      <c r="F1664">
        <v>5</v>
      </c>
      <c r="G1664" t="s">
        <v>220</v>
      </c>
      <c r="H1664">
        <v>1</v>
      </c>
      <c r="I1664" t="s">
        <v>221</v>
      </c>
      <c r="J1664" t="s">
        <v>3980</v>
      </c>
      <c r="K1664" t="s">
        <v>3980</v>
      </c>
      <c r="L1664" t="s">
        <v>3869</v>
      </c>
      <c r="M1664" t="s">
        <v>3981</v>
      </c>
      <c r="N1664" t="s">
        <v>3675</v>
      </c>
      <c r="O1664" t="s">
        <v>2830</v>
      </c>
      <c r="P1664" t="s">
        <v>60</v>
      </c>
      <c r="Q1664" t="s">
        <v>61</v>
      </c>
      <c r="R1664" t="s">
        <v>2823</v>
      </c>
      <c r="S1664" t="s">
        <v>3266</v>
      </c>
      <c r="T1664" t="str">
        <f t="shared" si="25"/>
        <v>BE_05515_5705p57.21</v>
      </c>
      <c r="U1664" s="77">
        <f>VLOOKUP(T1664,'3. Preventief onderhoud'!$K$7:$U$3003,2,FALSE)</f>
        <v>0</v>
      </c>
    </row>
    <row r="1665" spans="1:21" x14ac:dyDescent="0.25">
      <c r="A1665" t="s">
        <v>95</v>
      </c>
      <c r="B1665" t="s">
        <v>3982</v>
      </c>
      <c r="C1665" s="120">
        <v>45992</v>
      </c>
      <c r="D1665" t="s">
        <v>61</v>
      </c>
      <c r="E1665" t="s">
        <v>202</v>
      </c>
      <c r="F1665">
        <v>5</v>
      </c>
      <c r="G1665" t="s">
        <v>222</v>
      </c>
      <c r="H1665">
        <v>1</v>
      </c>
      <c r="I1665" t="s">
        <v>223</v>
      </c>
      <c r="J1665" t="s">
        <v>3983</v>
      </c>
      <c r="K1665" t="s">
        <v>3984</v>
      </c>
      <c r="L1665" t="s">
        <v>2836</v>
      </c>
      <c r="M1665" t="s">
        <v>3979</v>
      </c>
      <c r="N1665" t="s">
        <v>3675</v>
      </c>
      <c r="O1665" t="s">
        <v>2830</v>
      </c>
      <c r="P1665" t="s">
        <v>60</v>
      </c>
      <c r="Q1665" t="s">
        <v>61</v>
      </c>
      <c r="R1665" t="s">
        <v>2823</v>
      </c>
      <c r="S1665" t="s">
        <v>3266</v>
      </c>
      <c r="T1665" t="str">
        <f t="shared" si="25"/>
        <v>BE_05515_5706p57.21</v>
      </c>
      <c r="U1665" s="77">
        <f>VLOOKUP(T1665,'3. Preventief onderhoud'!$K$7:$U$3003,2,FALSE)</f>
        <v>0</v>
      </c>
    </row>
    <row r="1666" spans="1:21" x14ac:dyDescent="0.25">
      <c r="A1666" t="s">
        <v>95</v>
      </c>
      <c r="B1666" t="s">
        <v>3985</v>
      </c>
      <c r="C1666" s="120">
        <v>45992</v>
      </c>
      <c r="D1666" t="s">
        <v>61</v>
      </c>
      <c r="E1666" t="s">
        <v>202</v>
      </c>
      <c r="F1666">
        <v>5</v>
      </c>
      <c r="G1666" t="s">
        <v>225</v>
      </c>
      <c r="H1666">
        <v>1</v>
      </c>
      <c r="I1666" t="s">
        <v>226</v>
      </c>
      <c r="J1666" t="s">
        <v>3986</v>
      </c>
      <c r="K1666" t="s">
        <v>3987</v>
      </c>
      <c r="L1666" t="s">
        <v>2836</v>
      </c>
      <c r="M1666" t="s">
        <v>3981</v>
      </c>
      <c r="N1666" t="s">
        <v>3675</v>
      </c>
      <c r="O1666" t="s">
        <v>2830</v>
      </c>
      <c r="P1666" t="s">
        <v>60</v>
      </c>
      <c r="Q1666" t="s">
        <v>61</v>
      </c>
      <c r="R1666" t="s">
        <v>2823</v>
      </c>
      <c r="S1666" t="s">
        <v>3266</v>
      </c>
      <c r="T1666" t="str">
        <f t="shared" si="25"/>
        <v>BE_05515_5707p57.21</v>
      </c>
      <c r="U1666" s="77">
        <f>VLOOKUP(T1666,'3. Preventief onderhoud'!$K$7:$U$3003,2,FALSE)</f>
        <v>0</v>
      </c>
    </row>
    <row r="1667" spans="1:21" x14ac:dyDescent="0.25">
      <c r="A1667" t="s">
        <v>95</v>
      </c>
      <c r="B1667" t="s">
        <v>3985</v>
      </c>
      <c r="C1667" s="120">
        <v>45992</v>
      </c>
      <c r="D1667" t="s">
        <v>61</v>
      </c>
      <c r="E1667" t="s">
        <v>202</v>
      </c>
      <c r="F1667">
        <v>5</v>
      </c>
      <c r="G1667" t="s">
        <v>227</v>
      </c>
      <c r="H1667">
        <v>1</v>
      </c>
      <c r="I1667" t="s">
        <v>228</v>
      </c>
      <c r="J1667" t="s">
        <v>3988</v>
      </c>
      <c r="K1667" t="s">
        <v>3989</v>
      </c>
      <c r="L1667" t="s">
        <v>2836</v>
      </c>
      <c r="M1667" t="s">
        <v>3981</v>
      </c>
      <c r="N1667" t="s">
        <v>3675</v>
      </c>
      <c r="O1667" t="s">
        <v>2830</v>
      </c>
      <c r="P1667" t="s">
        <v>60</v>
      </c>
      <c r="Q1667" t="s">
        <v>61</v>
      </c>
      <c r="R1667" t="s">
        <v>2823</v>
      </c>
      <c r="S1667" t="s">
        <v>3266</v>
      </c>
      <c r="T1667" t="str">
        <f t="shared" si="25"/>
        <v>BE_05515_5709p57.21</v>
      </c>
      <c r="U1667" s="77">
        <f>VLOOKUP(T1667,'3. Preventief onderhoud'!$K$7:$U$3003,2,FALSE)</f>
        <v>0</v>
      </c>
    </row>
    <row r="1668" spans="1:21" x14ac:dyDescent="0.25">
      <c r="A1668" t="s">
        <v>95</v>
      </c>
      <c r="B1668" t="s">
        <v>3977</v>
      </c>
      <c r="C1668" s="120">
        <v>45992</v>
      </c>
      <c r="D1668" t="s">
        <v>61</v>
      </c>
      <c r="E1668" t="s">
        <v>202</v>
      </c>
      <c r="F1668">
        <v>5</v>
      </c>
      <c r="G1668" t="s">
        <v>229</v>
      </c>
      <c r="H1668">
        <v>1</v>
      </c>
      <c r="I1668" t="s">
        <v>230</v>
      </c>
      <c r="J1668" t="s">
        <v>3990</v>
      </c>
      <c r="K1668" t="s">
        <v>3991</v>
      </c>
      <c r="L1668" t="s">
        <v>3869</v>
      </c>
      <c r="M1668" t="s">
        <v>3981</v>
      </c>
      <c r="N1668" t="s">
        <v>3675</v>
      </c>
      <c r="O1668" t="s">
        <v>2830</v>
      </c>
      <c r="P1668" t="s">
        <v>60</v>
      </c>
      <c r="Q1668" t="s">
        <v>61</v>
      </c>
      <c r="R1668" t="s">
        <v>2823</v>
      </c>
      <c r="S1668" t="s">
        <v>3266</v>
      </c>
      <c r="T1668" t="str">
        <f t="shared" si="25"/>
        <v>BE_05515_5710p57.21</v>
      </c>
      <c r="U1668" s="77">
        <f>VLOOKUP(T1668,'3. Preventief onderhoud'!$K$7:$U$3003,2,FALSE)</f>
        <v>0</v>
      </c>
    </row>
    <row r="1669" spans="1:21" x14ac:dyDescent="0.25">
      <c r="A1669" t="s">
        <v>95</v>
      </c>
      <c r="B1669" t="s">
        <v>3982</v>
      </c>
      <c r="C1669" s="120">
        <v>45992</v>
      </c>
      <c r="D1669" t="s">
        <v>61</v>
      </c>
      <c r="E1669" t="s">
        <v>202</v>
      </c>
      <c r="F1669">
        <v>5</v>
      </c>
      <c r="G1669" t="s">
        <v>231</v>
      </c>
      <c r="H1669">
        <v>1</v>
      </c>
      <c r="I1669" t="s">
        <v>232</v>
      </c>
      <c r="J1669" t="s">
        <v>3992</v>
      </c>
      <c r="K1669" t="s">
        <v>3993</v>
      </c>
      <c r="L1669" t="s">
        <v>2836</v>
      </c>
      <c r="M1669" t="s">
        <v>3979</v>
      </c>
      <c r="N1669" t="s">
        <v>3675</v>
      </c>
      <c r="O1669" t="s">
        <v>2830</v>
      </c>
      <c r="P1669" t="s">
        <v>60</v>
      </c>
      <c r="Q1669" t="s">
        <v>61</v>
      </c>
      <c r="R1669" t="s">
        <v>2823</v>
      </c>
      <c r="S1669" t="s">
        <v>3266</v>
      </c>
      <c r="T1669" t="str">
        <f t="shared" si="25"/>
        <v>BE_05515_5711p57.21</v>
      </c>
      <c r="U1669" s="77">
        <f>VLOOKUP(T1669,'3. Preventief onderhoud'!$K$7:$U$3003,2,FALSE)</f>
        <v>0</v>
      </c>
    </row>
    <row r="1670" spans="1:21" x14ac:dyDescent="0.25">
      <c r="A1670" t="s">
        <v>95</v>
      </c>
      <c r="B1670" t="s">
        <v>3994</v>
      </c>
      <c r="C1670" s="120">
        <v>45992</v>
      </c>
      <c r="D1670" t="s">
        <v>61</v>
      </c>
      <c r="E1670" t="s">
        <v>202</v>
      </c>
      <c r="F1670" t="s">
        <v>88</v>
      </c>
      <c r="G1670" t="s">
        <v>233</v>
      </c>
      <c r="H1670">
        <v>1</v>
      </c>
      <c r="I1670" t="s">
        <v>234</v>
      </c>
      <c r="J1670" t="s">
        <v>3995</v>
      </c>
      <c r="K1670" t="s">
        <v>3995</v>
      </c>
      <c r="L1670" t="s">
        <v>2836</v>
      </c>
      <c r="M1670" t="s">
        <v>3962</v>
      </c>
      <c r="O1670" t="s">
        <v>2830</v>
      </c>
      <c r="P1670" t="s">
        <v>60</v>
      </c>
      <c r="Q1670" t="s">
        <v>61</v>
      </c>
      <c r="R1670" t="s">
        <v>2823</v>
      </c>
      <c r="T1670" t="str">
        <f t="shared" ref="T1670:T1733" si="26">CONCATENATE(G1670,P1670)</f>
        <v>BE_DXXX_5702p57.21</v>
      </c>
      <c r="U1670" s="77">
        <f>VLOOKUP(T1670,'3. Preventief onderhoud'!$K$7:$U$3003,2,FALSE)</f>
        <v>0</v>
      </c>
    </row>
    <row r="1671" spans="1:21" x14ac:dyDescent="0.25">
      <c r="A1671" t="s">
        <v>95</v>
      </c>
      <c r="C1671" s="120">
        <v>45992</v>
      </c>
      <c r="D1671" t="s">
        <v>58</v>
      </c>
      <c r="E1671" t="s">
        <v>259</v>
      </c>
      <c r="F1671">
        <v>0</v>
      </c>
      <c r="G1671" t="s">
        <v>260</v>
      </c>
      <c r="H1671">
        <v>1</v>
      </c>
      <c r="I1671" t="s">
        <v>261</v>
      </c>
      <c r="J1671" t="s">
        <v>3996</v>
      </c>
      <c r="K1671" t="s">
        <v>3996</v>
      </c>
      <c r="L1671" t="s">
        <v>3997</v>
      </c>
      <c r="M1671" t="s">
        <v>3998</v>
      </c>
      <c r="N1671" t="s">
        <v>3158</v>
      </c>
      <c r="O1671" t="s">
        <v>2822</v>
      </c>
      <c r="P1671" t="s">
        <v>57</v>
      </c>
      <c r="Q1671" t="s">
        <v>58</v>
      </c>
      <c r="R1671" t="s">
        <v>2823</v>
      </c>
      <c r="S1671" t="s">
        <v>2865</v>
      </c>
      <c r="T1671" t="str">
        <f t="shared" si="26"/>
        <v>CB_00_03_5701p57.20</v>
      </c>
      <c r="U1671" s="77">
        <f>VLOOKUP(T1671,'3. Preventief onderhoud'!$K$7:$U$3003,2,FALSE)</f>
        <v>0</v>
      </c>
    </row>
    <row r="1672" spans="1:21" x14ac:dyDescent="0.25">
      <c r="A1672" t="s">
        <v>95</v>
      </c>
      <c r="C1672" s="120">
        <v>45992</v>
      </c>
      <c r="D1672" t="s">
        <v>58</v>
      </c>
      <c r="E1672" t="s">
        <v>259</v>
      </c>
      <c r="F1672">
        <v>0</v>
      </c>
      <c r="G1672" t="s">
        <v>263</v>
      </c>
      <c r="H1672">
        <v>1</v>
      </c>
      <c r="I1672" t="s">
        <v>264</v>
      </c>
      <c r="J1672" t="s">
        <v>3999</v>
      </c>
      <c r="K1672" t="s">
        <v>3999</v>
      </c>
      <c r="L1672" t="s">
        <v>3997</v>
      </c>
      <c r="M1672" t="s">
        <v>3998</v>
      </c>
      <c r="N1672" t="s">
        <v>3158</v>
      </c>
      <c r="O1672" t="s">
        <v>2822</v>
      </c>
      <c r="P1672" t="s">
        <v>57</v>
      </c>
      <c r="Q1672" t="s">
        <v>58</v>
      </c>
      <c r="R1672" t="s">
        <v>2823</v>
      </c>
      <c r="S1672" t="s">
        <v>2865</v>
      </c>
      <c r="T1672" t="str">
        <f t="shared" si="26"/>
        <v>CB_00_03_5702p57.20</v>
      </c>
      <c r="U1672" s="77">
        <f>VLOOKUP(T1672,'3. Preventief onderhoud'!$K$7:$U$3003,2,FALSE)</f>
        <v>0</v>
      </c>
    </row>
    <row r="1673" spans="1:21" x14ac:dyDescent="0.25">
      <c r="A1673" t="s">
        <v>95</v>
      </c>
      <c r="C1673" s="120">
        <v>45992</v>
      </c>
      <c r="D1673" t="s">
        <v>58</v>
      </c>
      <c r="E1673" t="s">
        <v>259</v>
      </c>
      <c r="F1673">
        <v>0</v>
      </c>
      <c r="G1673" t="s">
        <v>266</v>
      </c>
      <c r="H1673">
        <v>1</v>
      </c>
      <c r="I1673" t="s">
        <v>267</v>
      </c>
      <c r="J1673" t="s">
        <v>4000</v>
      </c>
      <c r="K1673" t="s">
        <v>4000</v>
      </c>
      <c r="L1673" t="s">
        <v>3997</v>
      </c>
      <c r="M1673" t="s">
        <v>3998</v>
      </c>
      <c r="N1673" t="s">
        <v>3158</v>
      </c>
      <c r="O1673" t="s">
        <v>2822</v>
      </c>
      <c r="P1673" t="s">
        <v>57</v>
      </c>
      <c r="Q1673" t="s">
        <v>58</v>
      </c>
      <c r="R1673" t="s">
        <v>2823</v>
      </c>
      <c r="S1673" t="s">
        <v>2865</v>
      </c>
      <c r="T1673" t="str">
        <f t="shared" si="26"/>
        <v>CB_00_03_5703p57.20</v>
      </c>
      <c r="U1673" s="77">
        <f>VLOOKUP(T1673,'3. Preventief onderhoud'!$K$7:$U$3003,2,FALSE)</f>
        <v>0</v>
      </c>
    </row>
    <row r="1674" spans="1:21" x14ac:dyDescent="0.25">
      <c r="A1674" t="s">
        <v>95</v>
      </c>
      <c r="B1674" t="s">
        <v>4005</v>
      </c>
      <c r="C1674" s="120">
        <v>45992</v>
      </c>
      <c r="D1674" t="s">
        <v>61</v>
      </c>
      <c r="E1674" t="s">
        <v>259</v>
      </c>
      <c r="F1674">
        <v>4</v>
      </c>
      <c r="G1674" t="s">
        <v>268</v>
      </c>
      <c r="H1674">
        <v>1</v>
      </c>
      <c r="I1674" t="s">
        <v>269</v>
      </c>
      <c r="J1674" t="s">
        <v>4006</v>
      </c>
      <c r="K1674" t="s">
        <v>4007</v>
      </c>
      <c r="L1674" t="s">
        <v>2863</v>
      </c>
      <c r="M1674" t="s">
        <v>4008</v>
      </c>
      <c r="N1674" t="s">
        <v>4009</v>
      </c>
      <c r="O1674" t="s">
        <v>2822</v>
      </c>
      <c r="P1674" t="s">
        <v>60</v>
      </c>
      <c r="Q1674" t="s">
        <v>61</v>
      </c>
      <c r="R1674" t="s">
        <v>2823</v>
      </c>
      <c r="S1674" t="s">
        <v>2865</v>
      </c>
      <c r="T1674" t="str">
        <f t="shared" si="26"/>
        <v>CB_04_15_5701p57.21</v>
      </c>
      <c r="U1674" s="77">
        <f>VLOOKUP(T1674,'3. Preventief onderhoud'!$K$7:$U$3003,2,FALSE)</f>
        <v>0</v>
      </c>
    </row>
    <row r="1675" spans="1:21" x14ac:dyDescent="0.25">
      <c r="A1675" t="s">
        <v>95</v>
      </c>
      <c r="B1675" t="s">
        <v>4010</v>
      </c>
      <c r="C1675" s="120">
        <v>45992</v>
      </c>
      <c r="D1675" t="s">
        <v>61</v>
      </c>
      <c r="E1675" t="s">
        <v>259</v>
      </c>
      <c r="F1675">
        <v>4</v>
      </c>
      <c r="G1675" t="s">
        <v>270</v>
      </c>
      <c r="H1675">
        <v>1</v>
      </c>
      <c r="I1675" t="s">
        <v>271</v>
      </c>
      <c r="J1675" t="s">
        <v>4011</v>
      </c>
      <c r="K1675" t="s">
        <v>4012</v>
      </c>
      <c r="L1675" t="s">
        <v>2863</v>
      </c>
      <c r="M1675" t="s">
        <v>4008</v>
      </c>
      <c r="N1675" t="s">
        <v>4009</v>
      </c>
      <c r="O1675" t="s">
        <v>2822</v>
      </c>
      <c r="P1675" t="s">
        <v>60</v>
      </c>
      <c r="Q1675" t="s">
        <v>61</v>
      </c>
      <c r="R1675" t="s">
        <v>2823</v>
      </c>
      <c r="S1675" t="s">
        <v>2865</v>
      </c>
      <c r="T1675" t="str">
        <f t="shared" si="26"/>
        <v>CB_04_15_5702p57.21</v>
      </c>
      <c r="U1675" s="77">
        <f>VLOOKUP(T1675,'3. Preventief onderhoud'!$K$7:$U$3003,2,FALSE)</f>
        <v>0</v>
      </c>
    </row>
    <row r="1676" spans="1:21" x14ac:dyDescent="0.25">
      <c r="A1676" t="s">
        <v>95</v>
      </c>
      <c r="C1676" s="120">
        <v>45992</v>
      </c>
      <c r="D1676" t="s">
        <v>61</v>
      </c>
      <c r="E1676" t="s">
        <v>259</v>
      </c>
      <c r="F1676">
        <v>4</v>
      </c>
      <c r="G1676" t="s">
        <v>273</v>
      </c>
      <c r="H1676">
        <v>1</v>
      </c>
      <c r="I1676" t="s">
        <v>274</v>
      </c>
      <c r="J1676" t="s">
        <v>4013</v>
      </c>
      <c r="K1676" t="s">
        <v>4007</v>
      </c>
      <c r="L1676" t="s">
        <v>2863</v>
      </c>
      <c r="M1676" t="s">
        <v>4008</v>
      </c>
      <c r="N1676" t="s">
        <v>4009</v>
      </c>
      <c r="O1676" t="s">
        <v>2822</v>
      </c>
      <c r="P1676" t="s">
        <v>60</v>
      </c>
      <c r="Q1676" t="s">
        <v>61</v>
      </c>
      <c r="R1676" t="s">
        <v>2823</v>
      </c>
      <c r="S1676" t="s">
        <v>2865</v>
      </c>
      <c r="T1676" t="str">
        <f t="shared" si="26"/>
        <v>CB_04_15_5703p57.21</v>
      </c>
      <c r="U1676" s="77">
        <f>VLOOKUP(T1676,'3. Preventief onderhoud'!$K$7:$U$3003,2,FALSE)</f>
        <v>0</v>
      </c>
    </row>
    <row r="1677" spans="1:21" x14ac:dyDescent="0.25">
      <c r="A1677" t="s">
        <v>95</v>
      </c>
      <c r="C1677" s="120">
        <v>45992</v>
      </c>
      <c r="D1677" t="s">
        <v>61</v>
      </c>
      <c r="E1677" t="s">
        <v>259</v>
      </c>
      <c r="F1677">
        <v>4</v>
      </c>
      <c r="G1677" t="s">
        <v>275</v>
      </c>
      <c r="H1677">
        <v>1</v>
      </c>
      <c r="I1677" t="s">
        <v>276</v>
      </c>
      <c r="J1677" t="s">
        <v>4014</v>
      </c>
      <c r="K1677" t="s">
        <v>4012</v>
      </c>
      <c r="L1677" t="s">
        <v>2863</v>
      </c>
      <c r="M1677" t="s">
        <v>4008</v>
      </c>
      <c r="N1677" t="s">
        <v>4009</v>
      </c>
      <c r="O1677" t="s">
        <v>2822</v>
      </c>
      <c r="P1677" t="s">
        <v>60</v>
      </c>
      <c r="Q1677" t="s">
        <v>61</v>
      </c>
      <c r="R1677" t="s">
        <v>2823</v>
      </c>
      <c r="S1677" t="s">
        <v>2865</v>
      </c>
      <c r="T1677" t="str">
        <f t="shared" si="26"/>
        <v>CB_04_15_5704p57.21</v>
      </c>
      <c r="U1677" s="77">
        <f>VLOOKUP(T1677,'3. Preventief onderhoud'!$K$7:$U$3003,2,FALSE)</f>
        <v>0</v>
      </c>
    </row>
    <row r="1678" spans="1:21" x14ac:dyDescent="0.25">
      <c r="A1678" t="s">
        <v>106</v>
      </c>
      <c r="C1678" s="120">
        <v>45992</v>
      </c>
      <c r="D1678" t="s">
        <v>1139</v>
      </c>
      <c r="E1678" t="s">
        <v>288</v>
      </c>
      <c r="F1678">
        <v>0</v>
      </c>
      <c r="G1678" t="s">
        <v>1367</v>
      </c>
      <c r="H1678">
        <v>24</v>
      </c>
      <c r="I1678" t="s">
        <v>1368</v>
      </c>
      <c r="O1678" t="s">
        <v>2830</v>
      </c>
      <c r="P1678" t="s">
        <v>39</v>
      </c>
      <c r="Q1678" t="s">
        <v>1139</v>
      </c>
      <c r="R1678" t="s">
        <v>2823</v>
      </c>
      <c r="S1678" t="s">
        <v>2969</v>
      </c>
      <c r="T1678" t="str">
        <f t="shared" si="26"/>
        <v>CE_00XXX_5701p57.08</v>
      </c>
      <c r="U1678" s="77">
        <f>VLOOKUP(T1678,'3. Preventief onderhoud'!$K$7:$U$3003,2,FALSE)</f>
        <v>0</v>
      </c>
    </row>
    <row r="1679" spans="1:21" x14ac:dyDescent="0.25">
      <c r="A1679" t="s">
        <v>95</v>
      </c>
      <c r="B1679" t="s">
        <v>2817</v>
      </c>
      <c r="C1679" s="120">
        <v>45992</v>
      </c>
      <c r="D1679" t="s">
        <v>61</v>
      </c>
      <c r="E1679" t="s">
        <v>612</v>
      </c>
      <c r="F1679">
        <v>4</v>
      </c>
      <c r="G1679" t="s">
        <v>613</v>
      </c>
      <c r="H1679">
        <v>1</v>
      </c>
      <c r="I1679" t="s">
        <v>614</v>
      </c>
      <c r="K1679" t="s">
        <v>4025</v>
      </c>
      <c r="L1679" t="s">
        <v>4026</v>
      </c>
      <c r="N1679" t="s">
        <v>4027</v>
      </c>
      <c r="O1679" t="s">
        <v>3051</v>
      </c>
      <c r="P1679" t="s">
        <v>60</v>
      </c>
      <c r="Q1679" t="s">
        <v>61</v>
      </c>
      <c r="R1679" t="s">
        <v>2823</v>
      </c>
      <c r="S1679" t="s">
        <v>2865</v>
      </c>
      <c r="T1679" t="str">
        <f t="shared" si="26"/>
        <v>GK_04409_5701p57.21</v>
      </c>
      <c r="U1679" s="77">
        <f>VLOOKUP(T1679,'3. Preventief onderhoud'!$K$7:$U$3003,2,FALSE)</f>
        <v>0</v>
      </c>
    </row>
    <row r="1680" spans="1:21" x14ac:dyDescent="0.25">
      <c r="A1680" t="s">
        <v>112</v>
      </c>
      <c r="B1680" t="s">
        <v>2817</v>
      </c>
      <c r="C1680" s="120">
        <v>45992</v>
      </c>
      <c r="D1680" t="s">
        <v>61</v>
      </c>
      <c r="E1680" t="s">
        <v>612</v>
      </c>
      <c r="F1680">
        <v>14</v>
      </c>
      <c r="G1680" t="s">
        <v>615</v>
      </c>
      <c r="H1680">
        <v>1</v>
      </c>
      <c r="I1680" t="s">
        <v>616</v>
      </c>
      <c r="K1680" t="s">
        <v>4031</v>
      </c>
      <c r="L1680" t="s">
        <v>4026</v>
      </c>
      <c r="N1680" t="s">
        <v>4032</v>
      </c>
      <c r="O1680" t="s">
        <v>3051</v>
      </c>
      <c r="P1680" t="s">
        <v>60</v>
      </c>
      <c r="Q1680" t="s">
        <v>61</v>
      </c>
      <c r="R1680" t="s">
        <v>2823</v>
      </c>
      <c r="S1680" t="s">
        <v>2865</v>
      </c>
      <c r="T1680" t="str">
        <f t="shared" si="26"/>
        <v>GK_14_43_5701p57.21</v>
      </c>
      <c r="U1680" s="77">
        <f>VLOOKUP(T1680,'3. Preventief onderhoud'!$K$7:$U$3003,2,FALSE)</f>
        <v>0</v>
      </c>
    </row>
    <row r="1681" spans="1:21" x14ac:dyDescent="0.25">
      <c r="A1681" t="s">
        <v>112</v>
      </c>
      <c r="B1681" t="s">
        <v>2817</v>
      </c>
      <c r="C1681" s="120">
        <v>45992</v>
      </c>
      <c r="D1681" t="s">
        <v>61</v>
      </c>
      <c r="E1681" t="s">
        <v>612</v>
      </c>
      <c r="F1681">
        <v>14</v>
      </c>
      <c r="G1681" t="s">
        <v>617</v>
      </c>
      <c r="H1681">
        <v>1</v>
      </c>
      <c r="I1681" t="s">
        <v>618</v>
      </c>
      <c r="K1681" t="s">
        <v>4033</v>
      </c>
      <c r="L1681" t="s">
        <v>4026</v>
      </c>
      <c r="N1681" t="s">
        <v>4032</v>
      </c>
      <c r="O1681" t="s">
        <v>3051</v>
      </c>
      <c r="P1681" t="s">
        <v>60</v>
      </c>
      <c r="Q1681" t="s">
        <v>61</v>
      </c>
      <c r="R1681" t="s">
        <v>2823</v>
      </c>
      <c r="S1681" t="s">
        <v>2865</v>
      </c>
      <c r="T1681" t="str">
        <f t="shared" si="26"/>
        <v>GK_14_43_5702p57.21</v>
      </c>
      <c r="U1681" s="77">
        <f>VLOOKUP(T1681,'3. Preventief onderhoud'!$K$7:$U$3003,2,FALSE)</f>
        <v>0</v>
      </c>
    </row>
    <row r="1682" spans="1:21" x14ac:dyDescent="0.25">
      <c r="A1682" t="s">
        <v>112</v>
      </c>
      <c r="C1682" s="120">
        <v>45992</v>
      </c>
      <c r="D1682" t="s">
        <v>61</v>
      </c>
      <c r="E1682" t="s">
        <v>612</v>
      </c>
      <c r="F1682" t="s">
        <v>88</v>
      </c>
      <c r="G1682" t="s">
        <v>620</v>
      </c>
      <c r="H1682">
        <v>1</v>
      </c>
      <c r="I1682" t="s">
        <v>621</v>
      </c>
      <c r="K1682" t="s">
        <v>4034</v>
      </c>
      <c r="O1682" t="s">
        <v>3051</v>
      </c>
      <c r="P1682" t="s">
        <v>60</v>
      </c>
      <c r="Q1682" t="s">
        <v>61</v>
      </c>
      <c r="R1682" t="s">
        <v>2823</v>
      </c>
      <c r="S1682" t="s">
        <v>2865</v>
      </c>
      <c r="T1682" t="str">
        <f t="shared" si="26"/>
        <v>GK_DXXXX_5701p57.21</v>
      </c>
      <c r="U1682" s="77">
        <f>VLOOKUP(T1682,'3. Preventief onderhoud'!$K$7:$U$3003,2,FALSE)</f>
        <v>0</v>
      </c>
    </row>
    <row r="1683" spans="1:21" x14ac:dyDescent="0.25">
      <c r="A1683" t="s">
        <v>112</v>
      </c>
      <c r="C1683" s="120">
        <v>45992</v>
      </c>
      <c r="D1683" t="s">
        <v>61</v>
      </c>
      <c r="E1683" t="s">
        <v>612</v>
      </c>
      <c r="F1683" t="s">
        <v>88</v>
      </c>
      <c r="G1683" t="s">
        <v>623</v>
      </c>
      <c r="H1683">
        <v>1</v>
      </c>
      <c r="I1683" t="s">
        <v>624</v>
      </c>
      <c r="K1683" t="s">
        <v>4035</v>
      </c>
      <c r="O1683" t="s">
        <v>3051</v>
      </c>
      <c r="P1683" t="s">
        <v>60</v>
      </c>
      <c r="Q1683" t="s">
        <v>61</v>
      </c>
      <c r="R1683" t="s">
        <v>2823</v>
      </c>
      <c r="S1683" t="s">
        <v>2865</v>
      </c>
      <c r="T1683" t="str">
        <f t="shared" si="26"/>
        <v>GK_DXXXX_5702p57.21</v>
      </c>
      <c r="U1683" s="77">
        <f>VLOOKUP(T1683,'3. Preventief onderhoud'!$K$7:$U$3003,2,FALSE)</f>
        <v>0</v>
      </c>
    </row>
    <row r="1684" spans="1:21" x14ac:dyDescent="0.25">
      <c r="A1684" t="s">
        <v>95</v>
      </c>
      <c r="B1684" t="s">
        <v>4037</v>
      </c>
      <c r="C1684" s="120">
        <v>45992</v>
      </c>
      <c r="D1684" t="s">
        <v>61</v>
      </c>
      <c r="E1684" t="s">
        <v>633</v>
      </c>
      <c r="F1684">
        <v>1</v>
      </c>
      <c r="G1684" t="s">
        <v>634</v>
      </c>
      <c r="H1684">
        <v>1</v>
      </c>
      <c r="I1684" t="s">
        <v>635</v>
      </c>
      <c r="L1684" t="s">
        <v>2836</v>
      </c>
      <c r="N1684" t="s">
        <v>4038</v>
      </c>
      <c r="O1684" t="s">
        <v>3051</v>
      </c>
      <c r="P1684" t="s">
        <v>60</v>
      </c>
      <c r="Q1684" t="s">
        <v>61</v>
      </c>
      <c r="R1684" t="s">
        <v>2823</v>
      </c>
      <c r="S1684" t="s">
        <v>2824</v>
      </c>
      <c r="T1684" t="str">
        <f t="shared" si="26"/>
        <v>MB_01_20_5702p57.21</v>
      </c>
      <c r="U1684" s="77">
        <f>VLOOKUP(T1684,'3. Preventief onderhoud'!$K$7:$U$3003,2,FALSE)</f>
        <v>0</v>
      </c>
    </row>
    <row r="1685" spans="1:21" x14ac:dyDescent="0.25">
      <c r="A1685" t="s">
        <v>106</v>
      </c>
      <c r="C1685" s="120">
        <v>45992</v>
      </c>
      <c r="D1685" t="s">
        <v>46</v>
      </c>
      <c r="E1685" t="s">
        <v>666</v>
      </c>
      <c r="F1685">
        <v>4</v>
      </c>
      <c r="G1685" t="s">
        <v>1653</v>
      </c>
      <c r="H1685">
        <v>1</v>
      </c>
      <c r="I1685" t="s">
        <v>1133</v>
      </c>
      <c r="L1685" t="s">
        <v>2890</v>
      </c>
      <c r="N1685" t="s">
        <v>3113</v>
      </c>
      <c r="O1685" t="s">
        <v>2887</v>
      </c>
      <c r="P1685" t="s">
        <v>45</v>
      </c>
      <c r="Q1685" t="s">
        <v>46</v>
      </c>
      <c r="R1685" t="s">
        <v>2823</v>
      </c>
      <c r="T1685" t="str">
        <f t="shared" si="26"/>
        <v>NB_04_47_5771p57.12</v>
      </c>
      <c r="U1685" s="77">
        <f>VLOOKUP(T1685,'3. Preventief onderhoud'!$K$7:$U$3003,2,FALSE)</f>
        <v>0</v>
      </c>
    </row>
    <row r="1686" spans="1:21" x14ac:dyDescent="0.25">
      <c r="A1686" t="s">
        <v>106</v>
      </c>
      <c r="C1686" s="120">
        <v>45992</v>
      </c>
      <c r="D1686" t="s">
        <v>46</v>
      </c>
      <c r="E1686" t="s">
        <v>666</v>
      </c>
      <c r="F1686">
        <v>4</v>
      </c>
      <c r="G1686" t="s">
        <v>1654</v>
      </c>
      <c r="H1686">
        <v>1</v>
      </c>
      <c r="I1686" t="s">
        <v>1133</v>
      </c>
      <c r="L1686" t="s">
        <v>2890</v>
      </c>
      <c r="N1686" t="s">
        <v>3113</v>
      </c>
      <c r="O1686" t="s">
        <v>2887</v>
      </c>
      <c r="P1686" t="s">
        <v>45</v>
      </c>
      <c r="Q1686" t="s">
        <v>46</v>
      </c>
      <c r="R1686" t="s">
        <v>2823</v>
      </c>
      <c r="T1686" t="str">
        <f t="shared" si="26"/>
        <v>NB_04_47_5772p57.12</v>
      </c>
      <c r="U1686" s="77">
        <f>VLOOKUP(T1686,'3. Preventief onderhoud'!$K$7:$U$3003,2,FALSE)</f>
        <v>0</v>
      </c>
    </row>
    <row r="1687" spans="1:21" x14ac:dyDescent="0.25">
      <c r="A1687" t="s">
        <v>106</v>
      </c>
      <c r="C1687" s="120">
        <v>45992</v>
      </c>
      <c r="D1687" t="s">
        <v>46</v>
      </c>
      <c r="E1687" t="s">
        <v>666</v>
      </c>
      <c r="F1687">
        <v>4</v>
      </c>
      <c r="G1687" t="s">
        <v>1655</v>
      </c>
      <c r="H1687">
        <v>1</v>
      </c>
      <c r="I1687" t="s">
        <v>1133</v>
      </c>
      <c r="L1687" t="s">
        <v>2890</v>
      </c>
      <c r="N1687" t="s">
        <v>3113</v>
      </c>
      <c r="O1687" t="s">
        <v>2887</v>
      </c>
      <c r="P1687" t="s">
        <v>45</v>
      </c>
      <c r="Q1687" t="s">
        <v>46</v>
      </c>
      <c r="R1687" t="s">
        <v>2823</v>
      </c>
      <c r="T1687" t="str">
        <f t="shared" si="26"/>
        <v>NB_04_47_5773p57.12</v>
      </c>
      <c r="U1687" s="77">
        <f>VLOOKUP(T1687,'3. Preventief onderhoud'!$K$7:$U$3003,2,FALSE)</f>
        <v>0</v>
      </c>
    </row>
    <row r="1688" spans="1:21" x14ac:dyDescent="0.25">
      <c r="A1688" t="s">
        <v>106</v>
      </c>
      <c r="C1688" s="120">
        <v>45992</v>
      </c>
      <c r="D1688" t="s">
        <v>46</v>
      </c>
      <c r="E1688" t="s">
        <v>666</v>
      </c>
      <c r="F1688">
        <v>4</v>
      </c>
      <c r="G1688" t="s">
        <v>1656</v>
      </c>
      <c r="H1688">
        <v>1</v>
      </c>
      <c r="I1688" t="s">
        <v>1133</v>
      </c>
      <c r="L1688" t="s">
        <v>2890</v>
      </c>
      <c r="N1688" t="s">
        <v>3113</v>
      </c>
      <c r="O1688" t="s">
        <v>2887</v>
      </c>
      <c r="P1688" t="s">
        <v>45</v>
      </c>
      <c r="Q1688" t="s">
        <v>46</v>
      </c>
      <c r="R1688" t="s">
        <v>2823</v>
      </c>
      <c r="T1688" t="str">
        <f t="shared" si="26"/>
        <v>NB_04_47_5774p57.12</v>
      </c>
      <c r="U1688" s="77">
        <f>VLOOKUP(T1688,'3. Preventief onderhoud'!$K$7:$U$3003,2,FALSE)</f>
        <v>0</v>
      </c>
    </row>
    <row r="1689" spans="1:21" x14ac:dyDescent="0.25">
      <c r="A1689" t="s">
        <v>86</v>
      </c>
      <c r="B1689" t="s">
        <v>775</v>
      </c>
      <c r="C1689" s="120">
        <v>45992</v>
      </c>
      <c r="D1689" t="s">
        <v>61</v>
      </c>
      <c r="E1689" t="s">
        <v>768</v>
      </c>
      <c r="F1689">
        <v>7</v>
      </c>
      <c r="G1689" t="s">
        <v>773</v>
      </c>
      <c r="H1689">
        <v>1</v>
      </c>
      <c r="I1689" t="s">
        <v>774</v>
      </c>
      <c r="J1689" t="s">
        <v>4626</v>
      </c>
      <c r="K1689" t="s">
        <v>4627</v>
      </c>
      <c r="L1689" t="s">
        <v>3127</v>
      </c>
      <c r="M1689" t="s">
        <v>4628</v>
      </c>
      <c r="N1689" t="s">
        <v>3612</v>
      </c>
      <c r="O1689" t="s">
        <v>2887</v>
      </c>
      <c r="P1689" t="s">
        <v>60</v>
      </c>
      <c r="Q1689" t="s">
        <v>61</v>
      </c>
      <c r="R1689" t="s">
        <v>2823</v>
      </c>
      <c r="T1689" t="str">
        <f t="shared" si="26"/>
        <v>ND_07_24_5701p57.21</v>
      </c>
      <c r="U1689" s="77">
        <f>VLOOKUP(T1689,'3. Preventief onderhoud'!$K$7:$U$3003,2,FALSE)</f>
        <v>0</v>
      </c>
    </row>
    <row r="1690" spans="1:21" x14ac:dyDescent="0.25">
      <c r="A1690" t="s">
        <v>86</v>
      </c>
      <c r="B1690" t="s">
        <v>775</v>
      </c>
      <c r="C1690" s="120">
        <v>45992</v>
      </c>
      <c r="D1690" t="s">
        <v>61</v>
      </c>
      <c r="E1690" t="s">
        <v>768</v>
      </c>
      <c r="F1690">
        <v>7</v>
      </c>
      <c r="G1690" t="s">
        <v>776</v>
      </c>
      <c r="H1690">
        <v>1</v>
      </c>
      <c r="I1690" t="s">
        <v>777</v>
      </c>
      <c r="J1690" t="s">
        <v>4629</v>
      </c>
      <c r="K1690" t="s">
        <v>4630</v>
      </c>
      <c r="L1690" t="s">
        <v>3127</v>
      </c>
      <c r="M1690" t="s">
        <v>4631</v>
      </c>
      <c r="N1690" t="s">
        <v>3612</v>
      </c>
      <c r="O1690" t="s">
        <v>2887</v>
      </c>
      <c r="P1690" t="s">
        <v>60</v>
      </c>
      <c r="Q1690" t="s">
        <v>61</v>
      </c>
      <c r="R1690" t="s">
        <v>2823</v>
      </c>
      <c r="T1690" t="str">
        <f t="shared" si="26"/>
        <v>ND_07_24_5702p57.21</v>
      </c>
      <c r="U1690" s="77">
        <f>VLOOKUP(T1690,'3. Preventief onderhoud'!$K$7:$U$3003,2,FALSE)</f>
        <v>0</v>
      </c>
    </row>
    <row r="1691" spans="1:21" x14ac:dyDescent="0.25">
      <c r="A1691" t="s">
        <v>86</v>
      </c>
      <c r="B1691" t="s">
        <v>780</v>
      </c>
      <c r="C1691" s="120">
        <v>45992</v>
      </c>
      <c r="D1691" t="s">
        <v>61</v>
      </c>
      <c r="E1691" t="s">
        <v>768</v>
      </c>
      <c r="F1691">
        <v>7</v>
      </c>
      <c r="G1691" t="s">
        <v>778</v>
      </c>
      <c r="H1691">
        <v>1</v>
      </c>
      <c r="I1691" t="s">
        <v>779</v>
      </c>
      <c r="J1691" t="s">
        <v>4632</v>
      </c>
      <c r="K1691" t="s">
        <v>4633</v>
      </c>
      <c r="L1691" t="s">
        <v>3127</v>
      </c>
      <c r="M1691" t="s">
        <v>4634</v>
      </c>
      <c r="N1691" t="s">
        <v>3612</v>
      </c>
      <c r="O1691" t="s">
        <v>2887</v>
      </c>
      <c r="P1691" t="s">
        <v>60</v>
      </c>
      <c r="Q1691" t="s">
        <v>61</v>
      </c>
      <c r="R1691" t="s">
        <v>2823</v>
      </c>
      <c r="T1691" t="str">
        <f t="shared" si="26"/>
        <v>ND_07_24_5703p57.21</v>
      </c>
      <c r="U1691" s="77">
        <f>VLOOKUP(T1691,'3. Preventief onderhoud'!$K$7:$U$3003,2,FALSE)</f>
        <v>0</v>
      </c>
    </row>
    <row r="1692" spans="1:21" x14ac:dyDescent="0.25">
      <c r="A1692" t="s">
        <v>86</v>
      </c>
      <c r="B1692" t="s">
        <v>783</v>
      </c>
      <c r="C1692" s="120">
        <v>45992</v>
      </c>
      <c r="D1692" t="s">
        <v>61</v>
      </c>
      <c r="E1692" t="s">
        <v>768</v>
      </c>
      <c r="F1692">
        <v>7</v>
      </c>
      <c r="G1692" t="s">
        <v>781</v>
      </c>
      <c r="H1692">
        <v>1</v>
      </c>
      <c r="I1692" t="s">
        <v>785</v>
      </c>
      <c r="J1692" t="s">
        <v>4635</v>
      </c>
      <c r="K1692" t="s">
        <v>4581</v>
      </c>
      <c r="L1692" t="s">
        <v>3127</v>
      </c>
      <c r="M1692" t="s">
        <v>4582</v>
      </c>
      <c r="N1692" t="s">
        <v>3612</v>
      </c>
      <c r="O1692" t="s">
        <v>2887</v>
      </c>
      <c r="P1692" t="s">
        <v>60</v>
      </c>
      <c r="Q1692" t="s">
        <v>61</v>
      </c>
      <c r="R1692" t="s">
        <v>2823</v>
      </c>
      <c r="T1692" t="str">
        <f t="shared" si="26"/>
        <v>ND_07_24_5704p57.21</v>
      </c>
      <c r="U1692" s="77">
        <f>VLOOKUP(T1692,'3. Preventief onderhoud'!$K$7:$U$3003,2,FALSE)</f>
        <v>0</v>
      </c>
    </row>
    <row r="1693" spans="1:21" x14ac:dyDescent="0.25">
      <c r="A1693" t="s">
        <v>86</v>
      </c>
      <c r="B1693" t="s">
        <v>783</v>
      </c>
      <c r="C1693" s="120">
        <v>45992</v>
      </c>
      <c r="D1693" t="s">
        <v>61</v>
      </c>
      <c r="E1693" t="s">
        <v>768</v>
      </c>
      <c r="F1693">
        <v>7</v>
      </c>
      <c r="G1693" t="s">
        <v>784</v>
      </c>
      <c r="H1693">
        <v>1</v>
      </c>
      <c r="I1693" t="s">
        <v>782</v>
      </c>
      <c r="J1693" t="s">
        <v>4636</v>
      </c>
      <c r="K1693" t="s">
        <v>4584</v>
      </c>
      <c r="L1693" t="s">
        <v>3127</v>
      </c>
      <c r="M1693" t="s">
        <v>4585</v>
      </c>
      <c r="N1693" t="s">
        <v>3612</v>
      </c>
      <c r="O1693" t="s">
        <v>2887</v>
      </c>
      <c r="P1693" t="s">
        <v>60</v>
      </c>
      <c r="Q1693" t="s">
        <v>61</v>
      </c>
      <c r="R1693" t="s">
        <v>2823</v>
      </c>
      <c r="T1693" t="str">
        <f t="shared" si="26"/>
        <v>ND_07_24_5705p57.21</v>
      </c>
      <c r="U1693" s="77">
        <f>VLOOKUP(T1693,'3. Preventief onderhoud'!$K$7:$U$3003,2,FALSE)</f>
        <v>0</v>
      </c>
    </row>
    <row r="1694" spans="1:21" x14ac:dyDescent="0.25">
      <c r="A1694" t="s">
        <v>86</v>
      </c>
      <c r="B1694" t="s">
        <v>788</v>
      </c>
      <c r="C1694" s="120">
        <v>45992</v>
      </c>
      <c r="D1694" t="s">
        <v>61</v>
      </c>
      <c r="E1694" t="s">
        <v>768</v>
      </c>
      <c r="F1694">
        <v>7</v>
      </c>
      <c r="G1694" t="s">
        <v>786</v>
      </c>
      <c r="H1694">
        <v>1</v>
      </c>
      <c r="I1694" t="s">
        <v>787</v>
      </c>
      <c r="J1694" t="s">
        <v>4637</v>
      </c>
      <c r="K1694" t="s">
        <v>4638</v>
      </c>
      <c r="L1694" t="s">
        <v>3127</v>
      </c>
      <c r="M1694" t="s">
        <v>4639</v>
      </c>
      <c r="N1694" t="s">
        <v>3612</v>
      </c>
      <c r="O1694" t="s">
        <v>2887</v>
      </c>
      <c r="P1694" t="s">
        <v>60</v>
      </c>
      <c r="Q1694" t="s">
        <v>61</v>
      </c>
      <c r="R1694" t="s">
        <v>2823</v>
      </c>
      <c r="T1694" t="str">
        <f t="shared" si="26"/>
        <v>ND_07_24_5706p57.21</v>
      </c>
      <c r="U1694" s="77">
        <f>VLOOKUP(T1694,'3. Preventief onderhoud'!$K$7:$U$3003,2,FALSE)</f>
        <v>0</v>
      </c>
    </row>
    <row r="1695" spans="1:21" x14ac:dyDescent="0.25">
      <c r="A1695" t="s">
        <v>86</v>
      </c>
      <c r="B1695" t="s">
        <v>791</v>
      </c>
      <c r="C1695" s="120">
        <v>45992</v>
      </c>
      <c r="D1695" t="s">
        <v>61</v>
      </c>
      <c r="E1695" t="s">
        <v>768</v>
      </c>
      <c r="F1695">
        <v>7</v>
      </c>
      <c r="G1695" t="s">
        <v>789</v>
      </c>
      <c r="H1695">
        <v>1</v>
      </c>
      <c r="I1695" t="s">
        <v>790</v>
      </c>
      <c r="J1695" t="s">
        <v>4640</v>
      </c>
      <c r="K1695" t="s">
        <v>4641</v>
      </c>
      <c r="L1695" t="s">
        <v>3127</v>
      </c>
      <c r="M1695" t="s">
        <v>4642</v>
      </c>
      <c r="N1695" t="s">
        <v>3612</v>
      </c>
      <c r="O1695" t="s">
        <v>2887</v>
      </c>
      <c r="P1695" t="s">
        <v>60</v>
      </c>
      <c r="Q1695" t="s">
        <v>61</v>
      </c>
      <c r="R1695" t="s">
        <v>2823</v>
      </c>
      <c r="T1695" t="str">
        <f t="shared" si="26"/>
        <v>ND_07_24_5707p57.21</v>
      </c>
      <c r="U1695" s="77">
        <f>VLOOKUP(T1695,'3. Preventief onderhoud'!$K$7:$U$3003,2,FALSE)</f>
        <v>0</v>
      </c>
    </row>
    <row r="1696" spans="1:21" x14ac:dyDescent="0.25">
      <c r="A1696" t="s">
        <v>86</v>
      </c>
      <c r="B1696" t="s">
        <v>794</v>
      </c>
      <c r="C1696" s="120">
        <v>45992</v>
      </c>
      <c r="D1696" t="s">
        <v>61</v>
      </c>
      <c r="E1696" t="s">
        <v>768</v>
      </c>
      <c r="F1696">
        <v>7</v>
      </c>
      <c r="G1696" t="s">
        <v>792</v>
      </c>
      <c r="H1696">
        <v>1</v>
      </c>
      <c r="I1696" t="s">
        <v>793</v>
      </c>
      <c r="J1696" t="s">
        <v>4643</v>
      </c>
      <c r="K1696" t="s">
        <v>4633</v>
      </c>
      <c r="L1696" t="s">
        <v>3127</v>
      </c>
      <c r="M1696" t="s">
        <v>4634</v>
      </c>
      <c r="N1696" t="s">
        <v>3612</v>
      </c>
      <c r="O1696" t="s">
        <v>2887</v>
      </c>
      <c r="P1696" t="s">
        <v>60</v>
      </c>
      <c r="Q1696" t="s">
        <v>61</v>
      </c>
      <c r="R1696" t="s">
        <v>2823</v>
      </c>
      <c r="T1696" t="str">
        <f t="shared" si="26"/>
        <v>ND_07_24_5708p57.21</v>
      </c>
      <c r="U1696" s="77">
        <f>VLOOKUP(T1696,'3. Preventief onderhoud'!$K$7:$U$3003,2,FALSE)</f>
        <v>0</v>
      </c>
    </row>
    <row r="1697" spans="1:21" x14ac:dyDescent="0.25">
      <c r="A1697" t="s">
        <v>86</v>
      </c>
      <c r="B1697" t="s">
        <v>797</v>
      </c>
      <c r="C1697" s="120">
        <v>45992</v>
      </c>
      <c r="D1697" t="s">
        <v>61</v>
      </c>
      <c r="E1697" t="s">
        <v>768</v>
      </c>
      <c r="F1697">
        <v>9</v>
      </c>
      <c r="G1697" t="s">
        <v>795</v>
      </c>
      <c r="H1697">
        <v>1</v>
      </c>
      <c r="I1697" t="s">
        <v>796</v>
      </c>
      <c r="J1697" t="s">
        <v>4644</v>
      </c>
      <c r="K1697" t="s">
        <v>4627</v>
      </c>
      <c r="L1697" t="s">
        <v>3127</v>
      </c>
      <c r="M1697" t="s">
        <v>4628</v>
      </c>
      <c r="N1697" t="s">
        <v>4645</v>
      </c>
      <c r="O1697" t="s">
        <v>2887</v>
      </c>
      <c r="P1697" t="s">
        <v>60</v>
      </c>
      <c r="Q1697" t="s">
        <v>61</v>
      </c>
      <c r="R1697" t="s">
        <v>2823</v>
      </c>
      <c r="T1697" t="str">
        <f t="shared" si="26"/>
        <v>ND_09_24_5701p57.21</v>
      </c>
      <c r="U1697" s="77">
        <f>VLOOKUP(T1697,'3. Preventief onderhoud'!$K$7:$U$3003,2,FALSE)</f>
        <v>0</v>
      </c>
    </row>
    <row r="1698" spans="1:21" x14ac:dyDescent="0.25">
      <c r="A1698" t="s">
        <v>86</v>
      </c>
      <c r="B1698" t="s">
        <v>797</v>
      </c>
      <c r="C1698" s="120">
        <v>45992</v>
      </c>
      <c r="D1698" t="s">
        <v>61</v>
      </c>
      <c r="E1698" t="s">
        <v>768</v>
      </c>
      <c r="F1698">
        <v>9</v>
      </c>
      <c r="G1698" t="s">
        <v>798</v>
      </c>
      <c r="H1698">
        <v>1</v>
      </c>
      <c r="I1698" t="s">
        <v>799</v>
      </c>
      <c r="J1698" t="s">
        <v>4646</v>
      </c>
      <c r="K1698" t="s">
        <v>4630</v>
      </c>
      <c r="L1698" t="s">
        <v>3127</v>
      </c>
      <c r="M1698" t="s">
        <v>4631</v>
      </c>
      <c r="N1698" t="s">
        <v>4645</v>
      </c>
      <c r="O1698" t="s">
        <v>2887</v>
      </c>
      <c r="P1698" t="s">
        <v>60</v>
      </c>
      <c r="Q1698" t="s">
        <v>61</v>
      </c>
      <c r="R1698" t="s">
        <v>2823</v>
      </c>
      <c r="T1698" t="str">
        <f t="shared" si="26"/>
        <v>ND_09_24_5702p57.21</v>
      </c>
      <c r="U1698" s="77">
        <f>VLOOKUP(T1698,'3. Preventief onderhoud'!$K$7:$U$3003,2,FALSE)</f>
        <v>0</v>
      </c>
    </row>
    <row r="1699" spans="1:21" x14ac:dyDescent="0.25">
      <c r="A1699" t="s">
        <v>86</v>
      </c>
      <c r="B1699" t="s">
        <v>804</v>
      </c>
      <c r="C1699" s="120">
        <v>45992</v>
      </c>
      <c r="D1699" t="s">
        <v>61</v>
      </c>
      <c r="E1699" t="s">
        <v>801</v>
      </c>
      <c r="F1699">
        <v>7</v>
      </c>
      <c r="G1699" t="s">
        <v>802</v>
      </c>
      <c r="H1699">
        <v>1</v>
      </c>
      <c r="I1699" t="s">
        <v>803</v>
      </c>
      <c r="J1699" t="s">
        <v>4647</v>
      </c>
      <c r="K1699" t="s">
        <v>4648</v>
      </c>
      <c r="L1699" t="s">
        <v>3127</v>
      </c>
      <c r="M1699" t="s">
        <v>4649</v>
      </c>
      <c r="N1699" t="s">
        <v>3620</v>
      </c>
      <c r="O1699" t="s">
        <v>2887</v>
      </c>
      <c r="P1699" t="s">
        <v>60</v>
      </c>
      <c r="Q1699" t="s">
        <v>61</v>
      </c>
      <c r="R1699" t="s">
        <v>2823</v>
      </c>
      <c r="T1699" t="str">
        <f t="shared" si="26"/>
        <v>NE_07_04_5701p57.21</v>
      </c>
      <c r="U1699" s="77">
        <f>VLOOKUP(T1699,'3. Preventief onderhoud'!$K$7:$U$3003,2,FALSE)</f>
        <v>0</v>
      </c>
    </row>
    <row r="1700" spans="1:21" x14ac:dyDescent="0.25">
      <c r="A1700" t="s">
        <v>86</v>
      </c>
      <c r="B1700" t="s">
        <v>804</v>
      </c>
      <c r="C1700" s="120">
        <v>45992</v>
      </c>
      <c r="D1700" t="s">
        <v>61</v>
      </c>
      <c r="E1700" t="s">
        <v>801</v>
      </c>
      <c r="F1700">
        <v>7</v>
      </c>
      <c r="G1700" t="s">
        <v>805</v>
      </c>
      <c r="H1700">
        <v>1</v>
      </c>
      <c r="I1700" t="s">
        <v>806</v>
      </c>
      <c r="J1700" t="s">
        <v>4650</v>
      </c>
      <c r="K1700" t="s">
        <v>4651</v>
      </c>
      <c r="L1700" t="s">
        <v>3127</v>
      </c>
      <c r="M1700" t="s">
        <v>4652</v>
      </c>
      <c r="N1700" t="s">
        <v>3620</v>
      </c>
      <c r="O1700" t="s">
        <v>2887</v>
      </c>
      <c r="P1700" t="s">
        <v>60</v>
      </c>
      <c r="Q1700" t="s">
        <v>61</v>
      </c>
      <c r="R1700" t="s">
        <v>2823</v>
      </c>
      <c r="T1700" t="str">
        <f t="shared" si="26"/>
        <v>NE_07_04_5702p57.21</v>
      </c>
      <c r="U1700" s="77">
        <f>VLOOKUP(T1700,'3. Preventief onderhoud'!$K$7:$U$3003,2,FALSE)</f>
        <v>0</v>
      </c>
    </row>
    <row r="1701" spans="1:21" x14ac:dyDescent="0.25">
      <c r="A1701" t="s">
        <v>86</v>
      </c>
      <c r="B1701" t="s">
        <v>809</v>
      </c>
      <c r="C1701" s="120">
        <v>45992</v>
      </c>
      <c r="D1701" t="s">
        <v>61</v>
      </c>
      <c r="E1701" t="s">
        <v>801</v>
      </c>
      <c r="F1701">
        <v>7</v>
      </c>
      <c r="G1701" t="s">
        <v>807</v>
      </c>
      <c r="H1701">
        <v>1</v>
      </c>
      <c r="I1701" t="s">
        <v>4653</v>
      </c>
      <c r="J1701" t="s">
        <v>4654</v>
      </c>
      <c r="K1701" t="s">
        <v>4655</v>
      </c>
      <c r="L1701" t="s">
        <v>3127</v>
      </c>
      <c r="M1701" t="s">
        <v>4656</v>
      </c>
      <c r="N1701" t="s">
        <v>3620</v>
      </c>
      <c r="O1701" t="s">
        <v>2887</v>
      </c>
      <c r="P1701" t="s">
        <v>60</v>
      </c>
      <c r="Q1701" t="s">
        <v>61</v>
      </c>
      <c r="R1701" t="s">
        <v>2823</v>
      </c>
      <c r="T1701" t="str">
        <f t="shared" si="26"/>
        <v>NE_07_04_5703p57.21</v>
      </c>
      <c r="U1701" s="77">
        <f>VLOOKUP(T1701,'3. Preventief onderhoud'!$K$7:$U$3003,2,FALSE)</f>
        <v>0</v>
      </c>
    </row>
    <row r="1702" spans="1:21" x14ac:dyDescent="0.25">
      <c r="A1702" t="s">
        <v>86</v>
      </c>
      <c r="B1702" t="s">
        <v>4657</v>
      </c>
      <c r="C1702" s="120">
        <v>45992</v>
      </c>
      <c r="D1702" t="s">
        <v>61</v>
      </c>
      <c r="E1702" t="s">
        <v>801</v>
      </c>
      <c r="F1702">
        <v>7</v>
      </c>
      <c r="G1702" t="s">
        <v>810</v>
      </c>
      <c r="H1702">
        <v>1</v>
      </c>
      <c r="I1702" t="s">
        <v>811</v>
      </c>
      <c r="J1702" t="s">
        <v>4658</v>
      </c>
      <c r="K1702" t="s">
        <v>4659</v>
      </c>
      <c r="L1702" t="s">
        <v>3127</v>
      </c>
      <c r="M1702" t="s">
        <v>4660</v>
      </c>
      <c r="N1702" t="s">
        <v>3620</v>
      </c>
      <c r="O1702" t="s">
        <v>2887</v>
      </c>
      <c r="P1702" t="s">
        <v>60</v>
      </c>
      <c r="Q1702" t="s">
        <v>61</v>
      </c>
      <c r="R1702" t="s">
        <v>2823</v>
      </c>
      <c r="T1702" t="str">
        <f t="shared" si="26"/>
        <v>NE_07_04_5704p57.21</v>
      </c>
      <c r="U1702" s="77">
        <f>VLOOKUP(T1702,'3. Preventief onderhoud'!$K$7:$U$3003,2,FALSE)</f>
        <v>0</v>
      </c>
    </row>
    <row r="1703" spans="1:21" x14ac:dyDescent="0.25">
      <c r="A1703" t="s">
        <v>86</v>
      </c>
      <c r="B1703" t="s">
        <v>4661</v>
      </c>
      <c r="C1703" s="120">
        <v>45992</v>
      </c>
      <c r="D1703" t="s">
        <v>61</v>
      </c>
      <c r="E1703" t="s">
        <v>801</v>
      </c>
      <c r="F1703">
        <v>7</v>
      </c>
      <c r="G1703" t="s">
        <v>813</v>
      </c>
      <c r="H1703">
        <v>1</v>
      </c>
      <c r="I1703" t="s">
        <v>814</v>
      </c>
      <c r="J1703" t="s">
        <v>4662</v>
      </c>
      <c r="K1703" t="s">
        <v>4659</v>
      </c>
      <c r="L1703" t="s">
        <v>3127</v>
      </c>
      <c r="M1703" t="s">
        <v>4660</v>
      </c>
      <c r="N1703" t="s">
        <v>3620</v>
      </c>
      <c r="O1703" t="s">
        <v>2887</v>
      </c>
      <c r="P1703" t="s">
        <v>60</v>
      </c>
      <c r="Q1703" t="s">
        <v>61</v>
      </c>
      <c r="R1703" t="s">
        <v>2823</v>
      </c>
      <c r="T1703" t="str">
        <f t="shared" si="26"/>
        <v>NE_07_04_5705p57.21</v>
      </c>
      <c r="U1703" s="77">
        <f>VLOOKUP(T1703,'3. Preventief onderhoud'!$K$7:$U$3003,2,FALSE)</f>
        <v>0</v>
      </c>
    </row>
    <row r="1704" spans="1:21" x14ac:dyDescent="0.25">
      <c r="A1704" t="s">
        <v>86</v>
      </c>
      <c r="B1704" t="s">
        <v>818</v>
      </c>
      <c r="C1704" s="120">
        <v>45992</v>
      </c>
      <c r="D1704" t="s">
        <v>61</v>
      </c>
      <c r="E1704" t="s">
        <v>801</v>
      </c>
      <c r="F1704">
        <v>13</v>
      </c>
      <c r="G1704" t="s">
        <v>816</v>
      </c>
      <c r="H1704">
        <v>1</v>
      </c>
      <c r="I1704" t="s">
        <v>817</v>
      </c>
      <c r="J1704" t="s">
        <v>4663</v>
      </c>
      <c r="K1704" t="s">
        <v>4664</v>
      </c>
      <c r="L1704" t="s">
        <v>3127</v>
      </c>
      <c r="M1704" t="s">
        <v>4665</v>
      </c>
      <c r="N1704" t="s">
        <v>3622</v>
      </c>
      <c r="O1704" t="s">
        <v>2887</v>
      </c>
      <c r="P1704" t="s">
        <v>60</v>
      </c>
      <c r="Q1704" t="s">
        <v>61</v>
      </c>
      <c r="R1704" t="s">
        <v>2823</v>
      </c>
      <c r="T1704" t="str">
        <f t="shared" si="26"/>
        <v>NE_13_11_5701p57.21</v>
      </c>
      <c r="U1704" s="77">
        <f>VLOOKUP(T1704,'3. Preventief onderhoud'!$K$7:$U$3003,2,FALSE)</f>
        <v>0</v>
      </c>
    </row>
    <row r="1705" spans="1:21" x14ac:dyDescent="0.25">
      <c r="A1705" t="s">
        <v>86</v>
      </c>
      <c r="B1705" t="s">
        <v>821</v>
      </c>
      <c r="C1705" s="120">
        <v>45992</v>
      </c>
      <c r="D1705" t="s">
        <v>61</v>
      </c>
      <c r="E1705" t="s">
        <v>801</v>
      </c>
      <c r="F1705">
        <v>13</v>
      </c>
      <c r="G1705" t="s">
        <v>819</v>
      </c>
      <c r="H1705">
        <v>1</v>
      </c>
      <c r="I1705" t="s">
        <v>820</v>
      </c>
      <c r="J1705" t="s">
        <v>4666</v>
      </c>
      <c r="K1705" t="s">
        <v>4667</v>
      </c>
      <c r="L1705" t="s">
        <v>3127</v>
      </c>
      <c r="M1705" t="s">
        <v>4668</v>
      </c>
      <c r="N1705" t="s">
        <v>3622</v>
      </c>
      <c r="O1705" t="s">
        <v>2887</v>
      </c>
      <c r="P1705" t="s">
        <v>60</v>
      </c>
      <c r="Q1705" t="s">
        <v>61</v>
      </c>
      <c r="R1705" t="s">
        <v>2823</v>
      </c>
      <c r="T1705" t="str">
        <f t="shared" si="26"/>
        <v>NE_13_11_5702p57.21</v>
      </c>
      <c r="U1705" s="77">
        <f>VLOOKUP(T1705,'3. Preventief onderhoud'!$K$7:$U$3003,2,FALSE)</f>
        <v>0</v>
      </c>
    </row>
    <row r="1706" spans="1:21" x14ac:dyDescent="0.25">
      <c r="A1706" t="s">
        <v>86</v>
      </c>
      <c r="B1706" t="s">
        <v>825</v>
      </c>
      <c r="C1706" s="120">
        <v>45992</v>
      </c>
      <c r="D1706" t="s">
        <v>61</v>
      </c>
      <c r="E1706" t="s">
        <v>822</v>
      </c>
      <c r="F1706">
        <v>7</v>
      </c>
      <c r="G1706" t="s">
        <v>823</v>
      </c>
      <c r="H1706">
        <v>1</v>
      </c>
      <c r="I1706" t="s">
        <v>824</v>
      </c>
      <c r="J1706" t="s">
        <v>4669</v>
      </c>
      <c r="K1706" t="s">
        <v>4670</v>
      </c>
      <c r="L1706" t="s">
        <v>3127</v>
      </c>
      <c r="M1706" t="s">
        <v>4671</v>
      </c>
      <c r="N1706" t="s">
        <v>4345</v>
      </c>
      <c r="O1706" t="s">
        <v>2887</v>
      </c>
      <c r="P1706" t="s">
        <v>60</v>
      </c>
      <c r="Q1706" t="s">
        <v>61</v>
      </c>
      <c r="R1706" t="s">
        <v>2823</v>
      </c>
      <c r="T1706" t="str">
        <f t="shared" si="26"/>
        <v>NF_07_24_5701p57.21</v>
      </c>
      <c r="U1706" s="77">
        <f>VLOOKUP(T1706,'3. Preventief onderhoud'!$K$7:$U$3003,2,FALSE)</f>
        <v>0</v>
      </c>
    </row>
    <row r="1707" spans="1:21" x14ac:dyDescent="0.25">
      <c r="A1707" t="s">
        <v>604</v>
      </c>
      <c r="B1707" t="s">
        <v>828</v>
      </c>
      <c r="C1707" s="120">
        <v>45992</v>
      </c>
      <c r="D1707" t="s">
        <v>61</v>
      </c>
      <c r="E1707" t="s">
        <v>822</v>
      </c>
      <c r="F1707">
        <v>7</v>
      </c>
      <c r="G1707" t="s">
        <v>826</v>
      </c>
      <c r="H1707">
        <v>1</v>
      </c>
      <c r="I1707" t="s">
        <v>827</v>
      </c>
      <c r="J1707" t="s">
        <v>4672</v>
      </c>
      <c r="K1707" t="s">
        <v>4673</v>
      </c>
      <c r="L1707" t="s">
        <v>3127</v>
      </c>
      <c r="M1707" t="s">
        <v>4674</v>
      </c>
      <c r="N1707" t="s">
        <v>4345</v>
      </c>
      <c r="O1707" t="s">
        <v>2887</v>
      </c>
      <c r="P1707" t="s">
        <v>60</v>
      </c>
      <c r="Q1707" t="s">
        <v>61</v>
      </c>
      <c r="R1707" t="s">
        <v>2823</v>
      </c>
      <c r="T1707" t="str">
        <f t="shared" si="26"/>
        <v>NF_07_24_5702p57.21</v>
      </c>
      <c r="U1707" s="77">
        <f>VLOOKUP(T1707,'3. Preventief onderhoud'!$K$7:$U$3003,2,FALSE)</f>
        <v>0</v>
      </c>
    </row>
    <row r="1708" spans="1:21" x14ac:dyDescent="0.25">
      <c r="A1708" t="s">
        <v>604</v>
      </c>
      <c r="B1708" t="s">
        <v>828</v>
      </c>
      <c r="C1708" s="120">
        <v>45992</v>
      </c>
      <c r="D1708" t="s">
        <v>61</v>
      </c>
      <c r="E1708" t="s">
        <v>822</v>
      </c>
      <c r="F1708">
        <v>7</v>
      </c>
      <c r="G1708" t="s">
        <v>829</v>
      </c>
      <c r="H1708">
        <v>1</v>
      </c>
      <c r="I1708" t="s">
        <v>830</v>
      </c>
      <c r="J1708" t="s">
        <v>4675</v>
      </c>
      <c r="K1708" t="s">
        <v>4676</v>
      </c>
      <c r="L1708" t="s">
        <v>3127</v>
      </c>
      <c r="M1708" t="s">
        <v>4677</v>
      </c>
      <c r="N1708" t="s">
        <v>4345</v>
      </c>
      <c r="O1708" t="s">
        <v>2887</v>
      </c>
      <c r="P1708" t="s">
        <v>60</v>
      </c>
      <c r="Q1708" t="s">
        <v>61</v>
      </c>
      <c r="R1708" t="s">
        <v>2823</v>
      </c>
      <c r="T1708" t="str">
        <f t="shared" si="26"/>
        <v>NF_07_24_5703p57.21</v>
      </c>
      <c r="U1708" s="77">
        <f>VLOOKUP(T1708,'3. Preventief onderhoud'!$K$7:$U$3003,2,FALSE)</f>
        <v>0</v>
      </c>
    </row>
    <row r="1709" spans="1:21" x14ac:dyDescent="0.25">
      <c r="A1709" t="s">
        <v>112</v>
      </c>
      <c r="B1709" t="s">
        <v>833</v>
      </c>
      <c r="C1709" s="120">
        <v>45992</v>
      </c>
      <c r="D1709" t="s">
        <v>61</v>
      </c>
      <c r="E1709" t="s">
        <v>822</v>
      </c>
      <c r="F1709">
        <v>7</v>
      </c>
      <c r="G1709" t="s">
        <v>831</v>
      </c>
      <c r="H1709">
        <v>1</v>
      </c>
      <c r="I1709" t="s">
        <v>832</v>
      </c>
      <c r="J1709" t="s">
        <v>4678</v>
      </c>
      <c r="K1709" t="s">
        <v>4679</v>
      </c>
      <c r="L1709" t="s">
        <v>3127</v>
      </c>
      <c r="M1709" t="s">
        <v>4680</v>
      </c>
      <c r="N1709" t="s">
        <v>4345</v>
      </c>
      <c r="O1709" t="s">
        <v>2887</v>
      </c>
      <c r="P1709" t="s">
        <v>60</v>
      </c>
      <c r="Q1709" t="s">
        <v>61</v>
      </c>
      <c r="R1709" t="s">
        <v>2823</v>
      </c>
      <c r="T1709" t="str">
        <f t="shared" si="26"/>
        <v>NF_07_24_5704p57.21</v>
      </c>
      <c r="U1709" s="77">
        <f>VLOOKUP(T1709,'3. Preventief onderhoud'!$K$7:$U$3003,2,FALSE)</f>
        <v>0</v>
      </c>
    </row>
    <row r="1710" spans="1:21" x14ac:dyDescent="0.25">
      <c r="A1710" t="s">
        <v>86</v>
      </c>
      <c r="B1710" t="s">
        <v>836</v>
      </c>
      <c r="C1710" s="120">
        <v>45992</v>
      </c>
      <c r="D1710" t="s">
        <v>61</v>
      </c>
      <c r="E1710" t="s">
        <v>822</v>
      </c>
      <c r="F1710">
        <v>7</v>
      </c>
      <c r="G1710" t="s">
        <v>834</v>
      </c>
      <c r="H1710">
        <v>1</v>
      </c>
      <c r="I1710" t="s">
        <v>835</v>
      </c>
      <c r="J1710" t="s">
        <v>4681</v>
      </c>
      <c r="K1710" t="s">
        <v>4682</v>
      </c>
      <c r="L1710" t="s">
        <v>3127</v>
      </c>
      <c r="M1710" t="s">
        <v>4683</v>
      </c>
      <c r="N1710" t="s">
        <v>4345</v>
      </c>
      <c r="O1710" t="s">
        <v>2887</v>
      </c>
      <c r="P1710" t="s">
        <v>60</v>
      </c>
      <c r="Q1710" t="s">
        <v>61</v>
      </c>
      <c r="R1710" t="s">
        <v>2823</v>
      </c>
      <c r="T1710" t="str">
        <f t="shared" si="26"/>
        <v>NF_07_24_5705p57.21</v>
      </c>
      <c r="U1710" s="77">
        <f>VLOOKUP(T1710,'3. Preventief onderhoud'!$K$7:$U$3003,2,FALSE)</f>
        <v>0</v>
      </c>
    </row>
    <row r="1711" spans="1:21" x14ac:dyDescent="0.25">
      <c r="A1711" t="s">
        <v>86</v>
      </c>
      <c r="B1711" t="s">
        <v>839</v>
      </c>
      <c r="C1711" s="120">
        <v>45992</v>
      </c>
      <c r="D1711" t="s">
        <v>61</v>
      </c>
      <c r="E1711" t="s">
        <v>822</v>
      </c>
      <c r="F1711">
        <v>13</v>
      </c>
      <c r="G1711" t="s">
        <v>837</v>
      </c>
      <c r="H1711">
        <v>1</v>
      </c>
      <c r="I1711" t="s">
        <v>838</v>
      </c>
      <c r="J1711" t="s">
        <v>4684</v>
      </c>
      <c r="K1711" t="s">
        <v>4685</v>
      </c>
      <c r="L1711" t="s">
        <v>3127</v>
      </c>
      <c r="M1711" t="s">
        <v>4686</v>
      </c>
      <c r="N1711" t="s">
        <v>4687</v>
      </c>
      <c r="O1711" t="s">
        <v>2887</v>
      </c>
      <c r="P1711" t="s">
        <v>60</v>
      </c>
      <c r="Q1711" t="s">
        <v>61</v>
      </c>
      <c r="R1711" t="s">
        <v>2823</v>
      </c>
      <c r="T1711" t="str">
        <f t="shared" si="26"/>
        <v>NF_13_29_5701p57.21</v>
      </c>
      <c r="U1711" s="77">
        <f>VLOOKUP(T1711,'3. Preventief onderhoud'!$K$7:$U$3003,2,FALSE)</f>
        <v>0</v>
      </c>
    </row>
    <row r="1712" spans="1:21" x14ac:dyDescent="0.25">
      <c r="A1712" t="s">
        <v>86</v>
      </c>
      <c r="B1712" t="s">
        <v>839</v>
      </c>
      <c r="C1712" s="120">
        <v>45992</v>
      </c>
      <c r="D1712" t="s">
        <v>61</v>
      </c>
      <c r="E1712" t="s">
        <v>822</v>
      </c>
      <c r="F1712">
        <v>13</v>
      </c>
      <c r="G1712" t="s">
        <v>840</v>
      </c>
      <c r="H1712">
        <v>1</v>
      </c>
      <c r="I1712" t="s">
        <v>841</v>
      </c>
      <c r="J1712" t="s">
        <v>4688</v>
      </c>
      <c r="K1712" t="s">
        <v>4689</v>
      </c>
      <c r="L1712" t="s">
        <v>3127</v>
      </c>
      <c r="M1712" t="s">
        <v>4690</v>
      </c>
      <c r="N1712" t="s">
        <v>4687</v>
      </c>
      <c r="O1712" t="s">
        <v>2887</v>
      </c>
      <c r="P1712" t="s">
        <v>60</v>
      </c>
      <c r="Q1712" t="s">
        <v>61</v>
      </c>
      <c r="R1712" t="s">
        <v>2823</v>
      </c>
      <c r="T1712" t="str">
        <f t="shared" si="26"/>
        <v>NF_13_29_5702p57.21</v>
      </c>
      <c r="U1712" s="77">
        <f>VLOOKUP(T1712,'3. Preventief onderhoud'!$K$7:$U$3003,2,FALSE)</f>
        <v>0</v>
      </c>
    </row>
    <row r="1713" spans="1:21" x14ac:dyDescent="0.25">
      <c r="A1713" t="s">
        <v>604</v>
      </c>
      <c r="B1713" t="s">
        <v>845</v>
      </c>
      <c r="C1713" s="120">
        <v>45992</v>
      </c>
      <c r="D1713" t="s">
        <v>61</v>
      </c>
      <c r="E1713" t="s">
        <v>842</v>
      </c>
      <c r="F1713">
        <v>7</v>
      </c>
      <c r="G1713" t="s">
        <v>843</v>
      </c>
      <c r="H1713">
        <v>1</v>
      </c>
      <c r="I1713" t="s">
        <v>844</v>
      </c>
      <c r="J1713" t="s">
        <v>4691</v>
      </c>
      <c r="K1713" t="s">
        <v>4692</v>
      </c>
      <c r="L1713" t="s">
        <v>3127</v>
      </c>
      <c r="M1713" t="s">
        <v>4693</v>
      </c>
      <c r="N1713" t="s">
        <v>4059</v>
      </c>
      <c r="O1713" t="s">
        <v>2887</v>
      </c>
      <c r="P1713" t="s">
        <v>60</v>
      </c>
      <c r="Q1713" t="s">
        <v>61</v>
      </c>
      <c r="R1713" t="s">
        <v>2823</v>
      </c>
      <c r="T1713" t="str">
        <f t="shared" si="26"/>
        <v>NG_07_24_5701p57.21</v>
      </c>
      <c r="U1713" s="77">
        <f>VLOOKUP(T1713,'3. Preventief onderhoud'!$K$7:$U$3003,2,FALSE)</f>
        <v>0</v>
      </c>
    </row>
    <row r="1714" spans="1:21" x14ac:dyDescent="0.25">
      <c r="A1714" t="s">
        <v>604</v>
      </c>
      <c r="B1714" t="s">
        <v>845</v>
      </c>
      <c r="C1714" s="120">
        <v>45992</v>
      </c>
      <c r="D1714" t="s">
        <v>61</v>
      </c>
      <c r="E1714" t="s">
        <v>842</v>
      </c>
      <c r="F1714">
        <v>7</v>
      </c>
      <c r="G1714" t="s">
        <v>846</v>
      </c>
      <c r="H1714">
        <v>1</v>
      </c>
      <c r="I1714" t="s">
        <v>847</v>
      </c>
      <c r="J1714" t="s">
        <v>4694</v>
      </c>
      <c r="K1714" t="s">
        <v>4695</v>
      </c>
      <c r="L1714" t="s">
        <v>3127</v>
      </c>
      <c r="M1714" t="s">
        <v>4696</v>
      </c>
      <c r="N1714" t="s">
        <v>4059</v>
      </c>
      <c r="O1714" t="s">
        <v>2887</v>
      </c>
      <c r="P1714" t="s">
        <v>60</v>
      </c>
      <c r="Q1714" t="s">
        <v>61</v>
      </c>
      <c r="R1714" t="s">
        <v>2823</v>
      </c>
      <c r="T1714" t="str">
        <f t="shared" si="26"/>
        <v>NG_07_24_5702p57.21</v>
      </c>
      <c r="U1714" s="77">
        <f>VLOOKUP(T1714,'3. Preventief onderhoud'!$K$7:$U$3003,2,FALSE)</f>
        <v>0</v>
      </c>
    </row>
    <row r="1715" spans="1:21" x14ac:dyDescent="0.25">
      <c r="A1715" t="s">
        <v>86</v>
      </c>
      <c r="B1715" t="s">
        <v>850</v>
      </c>
      <c r="C1715" s="120">
        <v>45992</v>
      </c>
      <c r="D1715" t="s">
        <v>61</v>
      </c>
      <c r="E1715" t="s">
        <v>842</v>
      </c>
      <c r="F1715">
        <v>7</v>
      </c>
      <c r="G1715" t="s">
        <v>848</v>
      </c>
      <c r="H1715">
        <v>1</v>
      </c>
      <c r="I1715" t="s">
        <v>849</v>
      </c>
      <c r="J1715" t="s">
        <v>4697</v>
      </c>
      <c r="K1715" t="s">
        <v>4698</v>
      </c>
      <c r="L1715" t="s">
        <v>3127</v>
      </c>
      <c r="M1715" t="s">
        <v>4699</v>
      </c>
      <c r="N1715" t="s">
        <v>4059</v>
      </c>
      <c r="O1715" t="s">
        <v>2887</v>
      </c>
      <c r="P1715" t="s">
        <v>60</v>
      </c>
      <c r="Q1715" t="s">
        <v>61</v>
      </c>
      <c r="R1715" t="s">
        <v>2823</v>
      </c>
      <c r="T1715" t="str">
        <f t="shared" si="26"/>
        <v>NG_07_24_5703p57.21</v>
      </c>
      <c r="U1715" s="77">
        <f>VLOOKUP(T1715,'3. Preventief onderhoud'!$K$7:$U$3003,2,FALSE)</f>
        <v>0</v>
      </c>
    </row>
    <row r="1716" spans="1:21" x14ac:dyDescent="0.25">
      <c r="A1716" t="s">
        <v>86</v>
      </c>
      <c r="B1716" t="s">
        <v>856</v>
      </c>
      <c r="C1716" s="120">
        <v>45992</v>
      </c>
      <c r="D1716" t="s">
        <v>61</v>
      </c>
      <c r="E1716" t="s">
        <v>842</v>
      </c>
      <c r="F1716">
        <v>13</v>
      </c>
      <c r="G1716" t="s">
        <v>854</v>
      </c>
      <c r="H1716">
        <v>1</v>
      </c>
      <c r="I1716" t="s">
        <v>855</v>
      </c>
      <c r="J1716" t="s">
        <v>4700</v>
      </c>
      <c r="K1716" t="s">
        <v>4701</v>
      </c>
      <c r="L1716" t="s">
        <v>3127</v>
      </c>
      <c r="M1716" t="s">
        <v>4702</v>
      </c>
      <c r="N1716" t="s">
        <v>3065</v>
      </c>
      <c r="O1716" t="s">
        <v>2887</v>
      </c>
      <c r="P1716" t="s">
        <v>60</v>
      </c>
      <c r="Q1716" t="s">
        <v>61</v>
      </c>
      <c r="R1716" t="s">
        <v>2823</v>
      </c>
      <c r="T1716" t="str">
        <f t="shared" si="26"/>
        <v>NG_13_18_5701p57.21</v>
      </c>
      <c r="U1716" s="77">
        <f>VLOOKUP(T1716,'3. Preventief onderhoud'!$K$7:$U$3003,2,FALSE)</f>
        <v>0</v>
      </c>
    </row>
    <row r="1717" spans="1:21" x14ac:dyDescent="0.25">
      <c r="A1717" t="s">
        <v>86</v>
      </c>
      <c r="B1717" t="s">
        <v>856</v>
      </c>
      <c r="C1717" s="120">
        <v>45992</v>
      </c>
      <c r="D1717" t="s">
        <v>61</v>
      </c>
      <c r="E1717" t="s">
        <v>842</v>
      </c>
      <c r="F1717">
        <v>13</v>
      </c>
      <c r="G1717" t="s">
        <v>857</v>
      </c>
      <c r="H1717">
        <v>1</v>
      </c>
      <c r="I1717" t="s">
        <v>858</v>
      </c>
      <c r="J1717" t="s">
        <v>4703</v>
      </c>
      <c r="K1717" t="s">
        <v>4704</v>
      </c>
      <c r="L1717" t="s">
        <v>3127</v>
      </c>
      <c r="M1717" t="s">
        <v>4705</v>
      </c>
      <c r="N1717" t="s">
        <v>3065</v>
      </c>
      <c r="O1717" t="s">
        <v>2887</v>
      </c>
      <c r="P1717" t="s">
        <v>60</v>
      </c>
      <c r="Q1717" t="s">
        <v>61</v>
      </c>
      <c r="R1717" t="s">
        <v>2823</v>
      </c>
      <c r="T1717" t="str">
        <f t="shared" si="26"/>
        <v>NG_13_18_5702p57.21</v>
      </c>
      <c r="U1717" s="77">
        <f>VLOOKUP(T1717,'3. Preventief onderhoud'!$K$7:$U$3003,2,FALSE)</f>
        <v>0</v>
      </c>
    </row>
    <row r="1718" spans="1:21" x14ac:dyDescent="0.25">
      <c r="C1718" s="120">
        <v>45992</v>
      </c>
      <c r="D1718" t="s">
        <v>44</v>
      </c>
      <c r="E1718" t="s">
        <v>859</v>
      </c>
      <c r="F1718">
        <v>0</v>
      </c>
      <c r="G1718" t="s">
        <v>2067</v>
      </c>
      <c r="H1718">
        <v>1</v>
      </c>
      <c r="I1718" t="s">
        <v>1454</v>
      </c>
      <c r="L1718" t="s">
        <v>2856</v>
      </c>
      <c r="N1718" t="s">
        <v>3179</v>
      </c>
      <c r="O1718" t="s">
        <v>2887</v>
      </c>
      <c r="P1718" t="s">
        <v>43</v>
      </c>
      <c r="Q1718" t="s">
        <v>44</v>
      </c>
      <c r="R1718" t="s">
        <v>2823</v>
      </c>
      <c r="T1718" t="str">
        <f t="shared" si="26"/>
        <v>NS_00_41_5701p57.11</v>
      </c>
      <c r="U1718" s="77">
        <f>VLOOKUP(T1718,'3. Preventief onderhoud'!$K$7:$U$3003,2,FALSE)</f>
        <v>0</v>
      </c>
    </row>
    <row r="1719" spans="1:21" x14ac:dyDescent="0.25">
      <c r="A1719" t="s">
        <v>86</v>
      </c>
      <c r="B1719" t="s">
        <v>862</v>
      </c>
      <c r="C1719" s="120">
        <v>45992</v>
      </c>
      <c r="D1719" t="s">
        <v>61</v>
      </c>
      <c r="E1719" t="s">
        <v>859</v>
      </c>
      <c r="F1719">
        <v>7</v>
      </c>
      <c r="G1719" t="s">
        <v>860</v>
      </c>
      <c r="H1719">
        <v>1</v>
      </c>
      <c r="I1719" t="s">
        <v>861</v>
      </c>
      <c r="J1719" t="s">
        <v>4706</v>
      </c>
      <c r="K1719" t="s">
        <v>4707</v>
      </c>
      <c r="L1719" t="s">
        <v>3127</v>
      </c>
      <c r="M1719" t="s">
        <v>4708</v>
      </c>
      <c r="N1719" t="s">
        <v>4709</v>
      </c>
      <c r="O1719" t="s">
        <v>2887</v>
      </c>
      <c r="P1719" t="s">
        <v>60</v>
      </c>
      <c r="Q1719" t="s">
        <v>61</v>
      </c>
      <c r="R1719" t="s">
        <v>2823</v>
      </c>
      <c r="T1719" t="str">
        <f t="shared" si="26"/>
        <v>NS_07_13_5701p57.21</v>
      </c>
      <c r="U1719" s="77">
        <f>VLOOKUP(T1719,'3. Preventief onderhoud'!$K$7:$U$3003,2,FALSE)</f>
        <v>0</v>
      </c>
    </row>
    <row r="1720" spans="1:21" x14ac:dyDescent="0.25">
      <c r="A1720" t="s">
        <v>86</v>
      </c>
      <c r="B1720" t="s">
        <v>865</v>
      </c>
      <c r="C1720" s="120">
        <v>45992</v>
      </c>
      <c r="D1720" t="s">
        <v>61</v>
      </c>
      <c r="E1720" t="s">
        <v>859</v>
      </c>
      <c r="F1720">
        <v>7</v>
      </c>
      <c r="G1720" t="s">
        <v>863</v>
      </c>
      <c r="H1720">
        <v>1</v>
      </c>
      <c r="I1720" t="s">
        <v>864</v>
      </c>
      <c r="J1720" t="s">
        <v>4710</v>
      </c>
      <c r="K1720" t="s">
        <v>4711</v>
      </c>
      <c r="L1720" t="s">
        <v>3127</v>
      </c>
      <c r="M1720" t="s">
        <v>4712</v>
      </c>
      <c r="N1720" t="s">
        <v>4709</v>
      </c>
      <c r="O1720" t="s">
        <v>2887</v>
      </c>
      <c r="P1720" t="s">
        <v>60</v>
      </c>
      <c r="Q1720" t="s">
        <v>61</v>
      </c>
      <c r="R1720" t="s">
        <v>2823</v>
      </c>
      <c r="T1720" t="str">
        <f t="shared" si="26"/>
        <v>NS_07_13_5702p57.21</v>
      </c>
      <c r="U1720" s="77">
        <f>VLOOKUP(T1720,'3. Preventief onderhoud'!$K$7:$U$3003,2,FALSE)</f>
        <v>0</v>
      </c>
    </row>
    <row r="1721" spans="1:21" x14ac:dyDescent="0.25">
      <c r="A1721" t="s">
        <v>86</v>
      </c>
      <c r="B1721" t="s">
        <v>868</v>
      </c>
      <c r="C1721" s="120">
        <v>45992</v>
      </c>
      <c r="D1721" t="s">
        <v>61</v>
      </c>
      <c r="E1721" t="s">
        <v>859</v>
      </c>
      <c r="F1721">
        <v>7</v>
      </c>
      <c r="G1721" t="s">
        <v>866</v>
      </c>
      <c r="H1721">
        <v>1</v>
      </c>
      <c r="I1721" t="s">
        <v>867</v>
      </c>
      <c r="J1721" t="s">
        <v>4713</v>
      </c>
      <c r="K1721" t="s">
        <v>4714</v>
      </c>
      <c r="L1721" t="s">
        <v>3127</v>
      </c>
      <c r="M1721" t="s">
        <v>4715</v>
      </c>
      <c r="N1721" t="s">
        <v>4709</v>
      </c>
      <c r="O1721" t="s">
        <v>2887</v>
      </c>
      <c r="P1721" t="s">
        <v>60</v>
      </c>
      <c r="Q1721" t="s">
        <v>61</v>
      </c>
      <c r="R1721" t="s">
        <v>2823</v>
      </c>
      <c r="T1721" t="str">
        <f t="shared" si="26"/>
        <v>NS_07_13_5703p57.21</v>
      </c>
      <c r="U1721" s="77">
        <f>VLOOKUP(T1721,'3. Preventief onderhoud'!$K$7:$U$3003,2,FALSE)</f>
        <v>0</v>
      </c>
    </row>
    <row r="1722" spans="1:21" x14ac:dyDescent="0.25">
      <c r="A1722" t="s">
        <v>86</v>
      </c>
      <c r="B1722" t="s">
        <v>871</v>
      </c>
      <c r="C1722" s="120">
        <v>45992</v>
      </c>
      <c r="D1722" t="s">
        <v>61</v>
      </c>
      <c r="E1722" t="s">
        <v>859</v>
      </c>
      <c r="F1722">
        <v>7</v>
      </c>
      <c r="G1722" t="s">
        <v>869</v>
      </c>
      <c r="H1722">
        <v>1</v>
      </c>
      <c r="I1722" t="s">
        <v>870</v>
      </c>
      <c r="J1722" t="s">
        <v>4716</v>
      </c>
      <c r="K1722" t="s">
        <v>4717</v>
      </c>
      <c r="L1722" t="s">
        <v>3127</v>
      </c>
      <c r="M1722" t="s">
        <v>4718</v>
      </c>
      <c r="N1722" t="s">
        <v>4709</v>
      </c>
      <c r="O1722" t="s">
        <v>2887</v>
      </c>
      <c r="P1722" t="s">
        <v>60</v>
      </c>
      <c r="Q1722" t="s">
        <v>61</v>
      </c>
      <c r="R1722" t="s">
        <v>2823</v>
      </c>
      <c r="T1722" t="str">
        <f t="shared" si="26"/>
        <v>NS_07_13_5704p57.21</v>
      </c>
      <c r="U1722" s="77">
        <f>VLOOKUP(T1722,'3. Preventief onderhoud'!$K$7:$U$3003,2,FALSE)</f>
        <v>0</v>
      </c>
    </row>
    <row r="1723" spans="1:21" x14ac:dyDescent="0.25">
      <c r="A1723" t="s">
        <v>86</v>
      </c>
      <c r="B1723" t="s">
        <v>874</v>
      </c>
      <c r="C1723" s="120">
        <v>45992</v>
      </c>
      <c r="D1723" t="s">
        <v>61</v>
      </c>
      <c r="E1723" t="s">
        <v>859</v>
      </c>
      <c r="F1723">
        <v>7</v>
      </c>
      <c r="G1723" t="s">
        <v>872</v>
      </c>
      <c r="H1723">
        <v>1</v>
      </c>
      <c r="I1723" t="s">
        <v>4719</v>
      </c>
      <c r="J1723" t="s">
        <v>4720</v>
      </c>
      <c r="K1723" t="s">
        <v>4721</v>
      </c>
      <c r="L1723" t="s">
        <v>3127</v>
      </c>
      <c r="M1723" t="s">
        <v>4722</v>
      </c>
      <c r="N1723" t="s">
        <v>3070</v>
      </c>
      <c r="O1723" t="s">
        <v>2887</v>
      </c>
      <c r="P1723" t="s">
        <v>60</v>
      </c>
      <c r="Q1723" t="s">
        <v>61</v>
      </c>
      <c r="R1723" t="s">
        <v>2823</v>
      </c>
      <c r="T1723" t="str">
        <f t="shared" si="26"/>
        <v>NS_07_43_5701p57.21</v>
      </c>
      <c r="U1723" s="77">
        <f>VLOOKUP(T1723,'3. Preventief onderhoud'!$K$7:$U$3003,2,FALSE)</f>
        <v>0</v>
      </c>
    </row>
    <row r="1724" spans="1:21" x14ac:dyDescent="0.25">
      <c r="A1724" t="s">
        <v>86</v>
      </c>
      <c r="B1724" t="s">
        <v>877</v>
      </c>
      <c r="C1724" s="120">
        <v>45992</v>
      </c>
      <c r="D1724" t="s">
        <v>61</v>
      </c>
      <c r="E1724" t="s">
        <v>859</v>
      </c>
      <c r="F1724">
        <v>7</v>
      </c>
      <c r="G1724" t="s">
        <v>875</v>
      </c>
      <c r="H1724">
        <v>1</v>
      </c>
      <c r="I1724" t="s">
        <v>4723</v>
      </c>
      <c r="J1724" t="s">
        <v>4724</v>
      </c>
      <c r="K1724" t="s">
        <v>4725</v>
      </c>
      <c r="L1724" t="s">
        <v>3127</v>
      </c>
      <c r="M1724" t="s">
        <v>4726</v>
      </c>
      <c r="N1724" t="s">
        <v>3070</v>
      </c>
      <c r="O1724" t="s">
        <v>2887</v>
      </c>
      <c r="P1724" t="s">
        <v>60</v>
      </c>
      <c r="Q1724" t="s">
        <v>61</v>
      </c>
      <c r="R1724" t="s">
        <v>2823</v>
      </c>
      <c r="T1724" t="str">
        <f t="shared" si="26"/>
        <v>NS_07_43_5702p57.21</v>
      </c>
      <c r="U1724" s="77">
        <f>VLOOKUP(T1724,'3. Preventief onderhoud'!$K$7:$U$3003,2,FALSE)</f>
        <v>0</v>
      </c>
    </row>
    <row r="1725" spans="1:21" x14ac:dyDescent="0.25">
      <c r="A1725" t="s">
        <v>86</v>
      </c>
      <c r="B1725" t="s">
        <v>880</v>
      </c>
      <c r="C1725" s="120">
        <v>45992</v>
      </c>
      <c r="D1725" t="s">
        <v>61</v>
      </c>
      <c r="E1725" t="s">
        <v>859</v>
      </c>
      <c r="F1725">
        <v>7</v>
      </c>
      <c r="G1725" t="s">
        <v>878</v>
      </c>
      <c r="H1725">
        <v>1</v>
      </c>
      <c r="I1725" t="s">
        <v>879</v>
      </c>
      <c r="J1725" t="s">
        <v>4727</v>
      </c>
      <c r="K1725" t="s">
        <v>4728</v>
      </c>
      <c r="L1725" t="s">
        <v>3127</v>
      </c>
      <c r="M1725" t="s">
        <v>4729</v>
      </c>
      <c r="N1725" t="s">
        <v>3070</v>
      </c>
      <c r="O1725" t="s">
        <v>2887</v>
      </c>
      <c r="P1725" t="s">
        <v>60</v>
      </c>
      <c r="Q1725" t="s">
        <v>61</v>
      </c>
      <c r="R1725" t="s">
        <v>2823</v>
      </c>
      <c r="T1725" t="str">
        <f t="shared" si="26"/>
        <v>NS_07_43_5703p57.21</v>
      </c>
      <c r="U1725" s="77">
        <f>VLOOKUP(T1725,'3. Preventief onderhoud'!$K$7:$U$3003,2,FALSE)</f>
        <v>0</v>
      </c>
    </row>
    <row r="1726" spans="1:21" x14ac:dyDescent="0.25">
      <c r="A1726" t="s">
        <v>86</v>
      </c>
      <c r="B1726" t="s">
        <v>880</v>
      </c>
      <c r="C1726" s="120">
        <v>45992</v>
      </c>
      <c r="D1726" t="s">
        <v>61</v>
      </c>
      <c r="E1726" t="s">
        <v>859</v>
      </c>
      <c r="F1726">
        <v>7</v>
      </c>
      <c r="G1726" t="s">
        <v>881</v>
      </c>
      <c r="H1726">
        <v>1</v>
      </c>
      <c r="I1726" t="s">
        <v>882</v>
      </c>
      <c r="J1726" t="s">
        <v>4730</v>
      </c>
      <c r="K1726" t="s">
        <v>4731</v>
      </c>
      <c r="L1726" t="s">
        <v>3127</v>
      </c>
      <c r="M1726" t="s">
        <v>4732</v>
      </c>
      <c r="N1726" t="s">
        <v>3070</v>
      </c>
      <c r="O1726" t="s">
        <v>2887</v>
      </c>
      <c r="P1726" t="s">
        <v>60</v>
      </c>
      <c r="Q1726" t="s">
        <v>61</v>
      </c>
      <c r="R1726" t="s">
        <v>2823</v>
      </c>
      <c r="T1726" t="str">
        <f t="shared" si="26"/>
        <v>NS_07_43_5704p57.21</v>
      </c>
      <c r="U1726" s="77">
        <f>VLOOKUP(T1726,'3. Preventief onderhoud'!$K$7:$U$3003,2,FALSE)</f>
        <v>0</v>
      </c>
    </row>
    <row r="1727" spans="1:21" x14ac:dyDescent="0.25">
      <c r="A1727" t="s">
        <v>86</v>
      </c>
      <c r="B1727" t="s">
        <v>885</v>
      </c>
      <c r="C1727" s="120">
        <v>45992</v>
      </c>
      <c r="D1727" t="s">
        <v>61</v>
      </c>
      <c r="E1727" t="s">
        <v>859</v>
      </c>
      <c r="F1727">
        <v>7</v>
      </c>
      <c r="G1727" t="s">
        <v>883</v>
      </c>
      <c r="H1727">
        <v>1</v>
      </c>
      <c r="I1727" t="s">
        <v>884</v>
      </c>
      <c r="J1727" t="s">
        <v>4733</v>
      </c>
      <c r="K1727" t="s">
        <v>4734</v>
      </c>
      <c r="L1727" t="s">
        <v>3127</v>
      </c>
      <c r="M1727" t="s">
        <v>4732</v>
      </c>
      <c r="N1727" t="s">
        <v>3070</v>
      </c>
      <c r="O1727" t="s">
        <v>2887</v>
      </c>
      <c r="P1727" t="s">
        <v>60</v>
      </c>
      <c r="Q1727" t="s">
        <v>61</v>
      </c>
      <c r="R1727" t="s">
        <v>2823</v>
      </c>
      <c r="T1727" t="str">
        <f t="shared" si="26"/>
        <v>NS_07_43_5705p57.21</v>
      </c>
      <c r="U1727" s="77">
        <f>VLOOKUP(T1727,'3. Preventief onderhoud'!$K$7:$U$3003,2,FALSE)</f>
        <v>0</v>
      </c>
    </row>
    <row r="1728" spans="1:21" x14ac:dyDescent="0.25">
      <c r="A1728" t="s">
        <v>86</v>
      </c>
      <c r="B1728" t="s">
        <v>885</v>
      </c>
      <c r="C1728" s="120">
        <v>45992</v>
      </c>
      <c r="D1728" t="s">
        <v>61</v>
      </c>
      <c r="E1728" t="s">
        <v>859</v>
      </c>
      <c r="F1728">
        <v>7</v>
      </c>
      <c r="G1728" t="s">
        <v>886</v>
      </c>
      <c r="H1728">
        <v>1</v>
      </c>
      <c r="I1728" t="s">
        <v>887</v>
      </c>
      <c r="J1728" t="s">
        <v>4735</v>
      </c>
      <c r="K1728" t="s">
        <v>4736</v>
      </c>
      <c r="L1728" t="s">
        <v>3127</v>
      </c>
      <c r="M1728" t="s">
        <v>4729</v>
      </c>
      <c r="N1728" t="s">
        <v>3070</v>
      </c>
      <c r="O1728" t="s">
        <v>2887</v>
      </c>
      <c r="P1728" t="s">
        <v>60</v>
      </c>
      <c r="Q1728" t="s">
        <v>61</v>
      </c>
      <c r="R1728" t="s">
        <v>2823</v>
      </c>
      <c r="T1728" t="str">
        <f t="shared" si="26"/>
        <v>NS_07_43_5706p57.21</v>
      </c>
      <c r="U1728" s="77">
        <f>VLOOKUP(T1728,'3. Preventief onderhoud'!$K$7:$U$3003,2,FALSE)</f>
        <v>0</v>
      </c>
    </row>
    <row r="1729" spans="1:21" x14ac:dyDescent="0.25">
      <c r="A1729" t="s">
        <v>86</v>
      </c>
      <c r="B1729" t="s">
        <v>4737</v>
      </c>
      <c r="C1729" s="120">
        <v>45992</v>
      </c>
      <c r="D1729" t="s">
        <v>61</v>
      </c>
      <c r="E1729" t="s">
        <v>859</v>
      </c>
      <c r="F1729">
        <v>7</v>
      </c>
      <c r="G1729" t="s">
        <v>888</v>
      </c>
      <c r="H1729">
        <v>1</v>
      </c>
      <c r="I1729" t="s">
        <v>889</v>
      </c>
      <c r="J1729" t="s">
        <v>4738</v>
      </c>
      <c r="K1729" t="s">
        <v>4739</v>
      </c>
      <c r="L1729" t="s">
        <v>3127</v>
      </c>
      <c r="M1729" t="s">
        <v>4740</v>
      </c>
      <c r="N1729" t="s">
        <v>3070</v>
      </c>
      <c r="O1729" t="s">
        <v>2887</v>
      </c>
      <c r="P1729" t="s">
        <v>60</v>
      </c>
      <c r="Q1729" t="s">
        <v>61</v>
      </c>
      <c r="R1729" t="s">
        <v>2823</v>
      </c>
      <c r="T1729" t="str">
        <f t="shared" si="26"/>
        <v>NS_07_43_5707p57.21</v>
      </c>
      <c r="U1729" s="77">
        <f>VLOOKUP(T1729,'3. Preventief onderhoud'!$K$7:$U$3003,2,FALSE)</f>
        <v>0</v>
      </c>
    </row>
    <row r="1730" spans="1:21" x14ac:dyDescent="0.25">
      <c r="A1730" t="s">
        <v>86</v>
      </c>
      <c r="B1730" t="s">
        <v>893</v>
      </c>
      <c r="C1730" s="120">
        <v>45992</v>
      </c>
      <c r="D1730" t="s">
        <v>61</v>
      </c>
      <c r="E1730" t="s">
        <v>859</v>
      </c>
      <c r="F1730">
        <v>7</v>
      </c>
      <c r="G1730" t="s">
        <v>891</v>
      </c>
      <c r="H1730">
        <v>1</v>
      </c>
      <c r="I1730" t="s">
        <v>892</v>
      </c>
      <c r="J1730" t="s">
        <v>4741</v>
      </c>
      <c r="K1730" t="s">
        <v>4742</v>
      </c>
      <c r="L1730" t="s">
        <v>3127</v>
      </c>
      <c r="M1730" t="s">
        <v>4743</v>
      </c>
      <c r="N1730" t="s">
        <v>3070</v>
      </c>
      <c r="O1730" t="s">
        <v>2887</v>
      </c>
      <c r="P1730" t="s">
        <v>60</v>
      </c>
      <c r="Q1730" t="s">
        <v>61</v>
      </c>
      <c r="R1730" t="s">
        <v>2823</v>
      </c>
      <c r="T1730" t="str">
        <f t="shared" si="26"/>
        <v>NS_07_43_5708p57.21</v>
      </c>
      <c r="U1730" s="77">
        <f>VLOOKUP(T1730,'3. Preventief onderhoud'!$K$7:$U$3003,2,FALSE)</f>
        <v>0</v>
      </c>
    </row>
    <row r="1731" spans="1:21" x14ac:dyDescent="0.25">
      <c r="A1731" t="s">
        <v>86</v>
      </c>
      <c r="B1731" t="s">
        <v>896</v>
      </c>
      <c r="C1731" s="120">
        <v>45992</v>
      </c>
      <c r="D1731" t="s">
        <v>61</v>
      </c>
      <c r="E1731" t="s">
        <v>859</v>
      </c>
      <c r="F1731">
        <v>7</v>
      </c>
      <c r="G1731" t="s">
        <v>894</v>
      </c>
      <c r="H1731">
        <v>1</v>
      </c>
      <c r="I1731" t="s">
        <v>895</v>
      </c>
      <c r="J1731" t="s">
        <v>4744</v>
      </c>
      <c r="K1731" t="s">
        <v>4745</v>
      </c>
      <c r="L1731" t="s">
        <v>3127</v>
      </c>
      <c r="M1731" t="s">
        <v>4746</v>
      </c>
      <c r="N1731" t="s">
        <v>3070</v>
      </c>
      <c r="O1731" t="s">
        <v>2887</v>
      </c>
      <c r="P1731" t="s">
        <v>60</v>
      </c>
      <c r="Q1731" t="s">
        <v>61</v>
      </c>
      <c r="R1731" t="s">
        <v>2823</v>
      </c>
      <c r="T1731" t="str">
        <f t="shared" si="26"/>
        <v>NS_07_43_5709p57.21</v>
      </c>
      <c r="U1731" s="77">
        <f>VLOOKUP(T1731,'3. Preventief onderhoud'!$K$7:$U$3003,2,FALSE)</f>
        <v>0</v>
      </c>
    </row>
    <row r="1732" spans="1:21" x14ac:dyDescent="0.25">
      <c r="A1732" t="s">
        <v>86</v>
      </c>
      <c r="B1732" t="s">
        <v>4747</v>
      </c>
      <c r="C1732" s="120">
        <v>45992</v>
      </c>
      <c r="D1732" t="s">
        <v>61</v>
      </c>
      <c r="E1732" t="s">
        <v>859</v>
      </c>
      <c r="F1732">
        <v>7</v>
      </c>
      <c r="G1732" t="s">
        <v>897</v>
      </c>
      <c r="H1732">
        <v>1</v>
      </c>
      <c r="I1732" t="s">
        <v>898</v>
      </c>
      <c r="J1732" t="s">
        <v>4748</v>
      </c>
      <c r="K1732" t="s">
        <v>4739</v>
      </c>
      <c r="L1732" t="s">
        <v>3127</v>
      </c>
      <c r="M1732" t="s">
        <v>4740</v>
      </c>
      <c r="N1732" t="s">
        <v>3070</v>
      </c>
      <c r="O1732" t="s">
        <v>2887</v>
      </c>
      <c r="P1732" t="s">
        <v>60</v>
      </c>
      <c r="Q1732" t="s">
        <v>61</v>
      </c>
      <c r="R1732" t="s">
        <v>2823</v>
      </c>
      <c r="T1732" t="str">
        <f t="shared" si="26"/>
        <v>NS_07_43_5710p57.21</v>
      </c>
      <c r="U1732" s="77">
        <f>VLOOKUP(T1732,'3. Preventief onderhoud'!$K$7:$U$3003,2,FALSE)</f>
        <v>0</v>
      </c>
    </row>
    <row r="1733" spans="1:21" x14ac:dyDescent="0.25">
      <c r="A1733" t="s">
        <v>86</v>
      </c>
      <c r="B1733" t="s">
        <v>902</v>
      </c>
      <c r="C1733" s="120">
        <v>45992</v>
      </c>
      <c r="D1733" t="s">
        <v>61</v>
      </c>
      <c r="E1733" t="s">
        <v>859</v>
      </c>
      <c r="F1733">
        <v>7</v>
      </c>
      <c r="G1733" t="s">
        <v>900</v>
      </c>
      <c r="H1733">
        <v>1</v>
      </c>
      <c r="I1733" t="s">
        <v>901</v>
      </c>
      <c r="J1733" t="s">
        <v>4749</v>
      </c>
      <c r="K1733" t="s">
        <v>4750</v>
      </c>
      <c r="L1733" t="s">
        <v>3127</v>
      </c>
      <c r="M1733" t="s">
        <v>4751</v>
      </c>
      <c r="N1733" t="s">
        <v>4752</v>
      </c>
      <c r="O1733" t="s">
        <v>2887</v>
      </c>
      <c r="P1733" t="s">
        <v>60</v>
      </c>
      <c r="Q1733" t="s">
        <v>61</v>
      </c>
      <c r="R1733" t="s">
        <v>2823</v>
      </c>
      <c r="T1733" t="str">
        <f t="shared" si="26"/>
        <v>NS_07_44_5701p57.21</v>
      </c>
      <c r="U1733" s="77">
        <f>VLOOKUP(T1733,'3. Preventief onderhoud'!$K$7:$U$3003,2,FALSE)</f>
        <v>0</v>
      </c>
    </row>
    <row r="1734" spans="1:21" x14ac:dyDescent="0.25">
      <c r="A1734" t="s">
        <v>86</v>
      </c>
      <c r="B1734" t="s">
        <v>905</v>
      </c>
      <c r="C1734" s="120">
        <v>45992</v>
      </c>
      <c r="D1734" t="s">
        <v>61</v>
      </c>
      <c r="E1734" t="s">
        <v>859</v>
      </c>
      <c r="F1734">
        <v>7</v>
      </c>
      <c r="G1734" t="s">
        <v>903</v>
      </c>
      <c r="H1734">
        <v>1</v>
      </c>
      <c r="I1734" t="s">
        <v>904</v>
      </c>
      <c r="J1734" t="s">
        <v>4753</v>
      </c>
      <c r="K1734" t="s">
        <v>4754</v>
      </c>
      <c r="L1734" t="s">
        <v>3127</v>
      </c>
      <c r="M1734" t="s">
        <v>4755</v>
      </c>
      <c r="N1734" t="s">
        <v>4752</v>
      </c>
      <c r="O1734" t="s">
        <v>2887</v>
      </c>
      <c r="P1734" t="s">
        <v>60</v>
      </c>
      <c r="Q1734" t="s">
        <v>61</v>
      </c>
      <c r="R1734" t="s">
        <v>2823</v>
      </c>
      <c r="T1734" t="str">
        <f t="shared" ref="T1734:T1764" si="27">CONCATENATE(G1734,P1734)</f>
        <v>NS_07_44_5702p57.21</v>
      </c>
      <c r="U1734" s="77">
        <f>VLOOKUP(T1734,'3. Preventief onderhoud'!$K$7:$U$3003,2,FALSE)</f>
        <v>0</v>
      </c>
    </row>
    <row r="1735" spans="1:21" x14ac:dyDescent="0.25">
      <c r="A1735" t="s">
        <v>86</v>
      </c>
      <c r="B1735" t="s">
        <v>911</v>
      </c>
      <c r="C1735" s="120">
        <v>45992</v>
      </c>
      <c r="D1735" t="s">
        <v>61</v>
      </c>
      <c r="E1735" t="s">
        <v>859</v>
      </c>
      <c r="F1735">
        <v>7</v>
      </c>
      <c r="G1735" t="s">
        <v>906</v>
      </c>
      <c r="H1735">
        <v>1</v>
      </c>
      <c r="I1735" t="s">
        <v>907</v>
      </c>
      <c r="J1735" t="s">
        <v>4756</v>
      </c>
      <c r="K1735" t="s">
        <v>4742</v>
      </c>
      <c r="L1735" t="s">
        <v>3127</v>
      </c>
      <c r="M1735" t="s">
        <v>4743</v>
      </c>
      <c r="N1735" t="s">
        <v>4752</v>
      </c>
      <c r="O1735" t="s">
        <v>2887</v>
      </c>
      <c r="P1735" t="s">
        <v>60</v>
      </c>
      <c r="Q1735" t="s">
        <v>61</v>
      </c>
      <c r="R1735" t="s">
        <v>2823</v>
      </c>
      <c r="T1735" t="str">
        <f t="shared" si="27"/>
        <v>NS_07_44_5703p57.21</v>
      </c>
      <c r="U1735" s="77">
        <f>VLOOKUP(T1735,'3. Preventief onderhoud'!$K$7:$U$3003,2,FALSE)</f>
        <v>0</v>
      </c>
    </row>
    <row r="1736" spans="1:21" x14ac:dyDescent="0.25">
      <c r="A1736" t="s">
        <v>86</v>
      </c>
      <c r="B1736" t="s">
        <v>908</v>
      </c>
      <c r="C1736" s="120">
        <v>45992</v>
      </c>
      <c r="D1736" t="s">
        <v>61</v>
      </c>
      <c r="E1736" t="s">
        <v>859</v>
      </c>
      <c r="F1736">
        <v>7</v>
      </c>
      <c r="G1736" t="s">
        <v>909</v>
      </c>
      <c r="H1736">
        <v>1</v>
      </c>
      <c r="I1736" t="s">
        <v>910</v>
      </c>
      <c r="J1736" t="s">
        <v>4757</v>
      </c>
      <c r="K1736" t="s">
        <v>4745</v>
      </c>
      <c r="L1736" t="s">
        <v>3127</v>
      </c>
      <c r="M1736" t="s">
        <v>4746</v>
      </c>
      <c r="N1736" t="s">
        <v>4752</v>
      </c>
      <c r="O1736" t="s">
        <v>2887</v>
      </c>
      <c r="P1736" t="s">
        <v>60</v>
      </c>
      <c r="Q1736" t="s">
        <v>61</v>
      </c>
      <c r="R1736" t="s">
        <v>2823</v>
      </c>
      <c r="T1736" t="str">
        <f t="shared" si="27"/>
        <v>NS_07_44_5704p57.21</v>
      </c>
      <c r="U1736" s="77">
        <f>VLOOKUP(T1736,'3. Preventief onderhoud'!$K$7:$U$3003,2,FALSE)</f>
        <v>0</v>
      </c>
    </row>
    <row r="1737" spans="1:21" x14ac:dyDescent="0.25">
      <c r="A1737" t="s">
        <v>86</v>
      </c>
      <c r="B1737" t="s">
        <v>914</v>
      </c>
      <c r="C1737" s="120">
        <v>45992</v>
      </c>
      <c r="D1737" t="s">
        <v>61</v>
      </c>
      <c r="E1737" t="s">
        <v>859</v>
      </c>
      <c r="F1737">
        <v>7</v>
      </c>
      <c r="G1737" t="s">
        <v>912</v>
      </c>
      <c r="H1737">
        <v>1</v>
      </c>
      <c r="I1737" t="s">
        <v>913</v>
      </c>
      <c r="J1737" t="s">
        <v>4758</v>
      </c>
      <c r="K1737" t="s">
        <v>4759</v>
      </c>
      <c r="L1737" t="s">
        <v>3127</v>
      </c>
      <c r="M1737" t="s">
        <v>4760</v>
      </c>
      <c r="N1737" t="s">
        <v>4752</v>
      </c>
      <c r="O1737" t="s">
        <v>2887</v>
      </c>
      <c r="P1737" t="s">
        <v>60</v>
      </c>
      <c r="Q1737" t="s">
        <v>61</v>
      </c>
      <c r="R1737" t="s">
        <v>2823</v>
      </c>
      <c r="T1737" t="str">
        <f t="shared" si="27"/>
        <v>NS_07_44_5705p57.21</v>
      </c>
      <c r="U1737" s="77">
        <f>VLOOKUP(T1737,'3. Preventief onderhoud'!$K$7:$U$3003,2,FALSE)</f>
        <v>0</v>
      </c>
    </row>
    <row r="1738" spans="1:21" x14ac:dyDescent="0.25">
      <c r="A1738" t="s">
        <v>86</v>
      </c>
      <c r="B1738" t="s">
        <v>917</v>
      </c>
      <c r="C1738" s="120">
        <v>45992</v>
      </c>
      <c r="D1738" t="s">
        <v>61</v>
      </c>
      <c r="E1738" t="s">
        <v>859</v>
      </c>
      <c r="F1738">
        <v>7</v>
      </c>
      <c r="G1738" t="s">
        <v>915</v>
      </c>
      <c r="H1738">
        <v>1</v>
      </c>
      <c r="I1738" t="s">
        <v>916</v>
      </c>
      <c r="J1738" t="s">
        <v>4761</v>
      </c>
      <c r="K1738" t="s">
        <v>4762</v>
      </c>
      <c r="L1738" t="s">
        <v>3127</v>
      </c>
      <c r="M1738" t="s">
        <v>4763</v>
      </c>
      <c r="N1738" t="s">
        <v>4752</v>
      </c>
      <c r="O1738" t="s">
        <v>2887</v>
      </c>
      <c r="P1738" t="s">
        <v>60</v>
      </c>
      <c r="Q1738" t="s">
        <v>61</v>
      </c>
      <c r="R1738" t="s">
        <v>2823</v>
      </c>
      <c r="T1738" t="str">
        <f t="shared" si="27"/>
        <v>NS_07_44_5706p57.21</v>
      </c>
      <c r="U1738" s="77">
        <f>VLOOKUP(T1738,'3. Preventief onderhoud'!$K$7:$U$3003,2,FALSE)</f>
        <v>0</v>
      </c>
    </row>
    <row r="1739" spans="1:21" x14ac:dyDescent="0.25">
      <c r="A1739" t="s">
        <v>86</v>
      </c>
      <c r="B1739" t="s">
        <v>921</v>
      </c>
      <c r="C1739" s="120">
        <v>45992</v>
      </c>
      <c r="D1739" t="s">
        <v>61</v>
      </c>
      <c r="E1739" t="s">
        <v>918</v>
      </c>
      <c r="F1739">
        <v>7</v>
      </c>
      <c r="G1739" t="s">
        <v>919</v>
      </c>
      <c r="H1739">
        <v>1</v>
      </c>
      <c r="I1739" t="s">
        <v>920</v>
      </c>
      <c r="J1739" t="s">
        <v>4764</v>
      </c>
      <c r="K1739" t="s">
        <v>4765</v>
      </c>
      <c r="L1739" t="s">
        <v>3127</v>
      </c>
      <c r="M1739" t="s">
        <v>4766</v>
      </c>
      <c r="N1739" t="s">
        <v>4767</v>
      </c>
      <c r="O1739" t="s">
        <v>2887</v>
      </c>
      <c r="P1739" t="s">
        <v>60</v>
      </c>
      <c r="Q1739" t="s">
        <v>61</v>
      </c>
      <c r="R1739" t="s">
        <v>2823</v>
      </c>
      <c r="T1739" t="str">
        <f t="shared" si="27"/>
        <v>NT_07_36_5701p57.21</v>
      </c>
      <c r="U1739" s="77">
        <f>VLOOKUP(T1739,'3. Preventief onderhoud'!$K$7:$U$3003,2,FALSE)</f>
        <v>0</v>
      </c>
    </row>
    <row r="1740" spans="1:21" x14ac:dyDescent="0.25">
      <c r="A1740" t="s">
        <v>86</v>
      </c>
      <c r="B1740" t="s">
        <v>4768</v>
      </c>
      <c r="C1740" s="120">
        <v>45992</v>
      </c>
      <c r="D1740" t="s">
        <v>61</v>
      </c>
      <c r="E1740" t="s">
        <v>918</v>
      </c>
      <c r="F1740">
        <v>7</v>
      </c>
      <c r="G1740" t="s">
        <v>922</v>
      </c>
      <c r="H1740">
        <v>1</v>
      </c>
      <c r="I1740" t="s">
        <v>923</v>
      </c>
      <c r="J1740" t="s">
        <v>4769</v>
      </c>
      <c r="K1740" t="s">
        <v>4770</v>
      </c>
      <c r="L1740" t="s">
        <v>3127</v>
      </c>
      <c r="M1740" t="s">
        <v>4771</v>
      </c>
      <c r="N1740" t="s">
        <v>4767</v>
      </c>
      <c r="O1740" t="s">
        <v>2887</v>
      </c>
      <c r="P1740" t="s">
        <v>60</v>
      </c>
      <c r="Q1740" t="s">
        <v>61</v>
      </c>
      <c r="R1740" t="s">
        <v>2823</v>
      </c>
      <c r="T1740" t="str">
        <f t="shared" si="27"/>
        <v>NT_07_36_5702p57.21</v>
      </c>
      <c r="U1740" s="77">
        <f>VLOOKUP(T1740,'3. Preventief onderhoud'!$K$7:$U$3003,2,FALSE)</f>
        <v>0</v>
      </c>
    </row>
    <row r="1741" spans="1:21" x14ac:dyDescent="0.25">
      <c r="A1741" t="s">
        <v>86</v>
      </c>
      <c r="B1741" t="s">
        <v>4768</v>
      </c>
      <c r="C1741" s="120">
        <v>45992</v>
      </c>
      <c r="D1741" t="s">
        <v>61</v>
      </c>
      <c r="E1741" t="s">
        <v>918</v>
      </c>
      <c r="F1741">
        <v>7</v>
      </c>
      <c r="G1741" t="s">
        <v>925</v>
      </c>
      <c r="H1741">
        <v>1</v>
      </c>
      <c r="I1741" t="s">
        <v>926</v>
      </c>
      <c r="J1741" t="s">
        <v>4772</v>
      </c>
      <c r="K1741" t="s">
        <v>4773</v>
      </c>
      <c r="L1741" t="s">
        <v>3127</v>
      </c>
      <c r="M1741" t="s">
        <v>4774</v>
      </c>
      <c r="N1741" t="s">
        <v>4767</v>
      </c>
      <c r="O1741" t="s">
        <v>2887</v>
      </c>
      <c r="P1741" t="s">
        <v>60</v>
      </c>
      <c r="Q1741" t="s">
        <v>61</v>
      </c>
      <c r="R1741" t="s">
        <v>2823</v>
      </c>
      <c r="T1741" t="str">
        <f t="shared" si="27"/>
        <v>NT_07_36_5703p57.21</v>
      </c>
      <c r="U1741" s="77">
        <f>VLOOKUP(T1741,'3. Preventief onderhoud'!$K$7:$U$3003,2,FALSE)</f>
        <v>0</v>
      </c>
    </row>
    <row r="1742" spans="1:21" x14ac:dyDescent="0.25">
      <c r="A1742" t="s">
        <v>86</v>
      </c>
      <c r="B1742" t="s">
        <v>4775</v>
      </c>
      <c r="C1742" s="120">
        <v>45992</v>
      </c>
      <c r="D1742" t="s">
        <v>61</v>
      </c>
      <c r="E1742" t="s">
        <v>918</v>
      </c>
      <c r="F1742">
        <v>7</v>
      </c>
      <c r="G1742" t="s">
        <v>927</v>
      </c>
      <c r="H1742">
        <v>1</v>
      </c>
      <c r="I1742" t="s">
        <v>928</v>
      </c>
      <c r="J1742" t="s">
        <v>4776</v>
      </c>
      <c r="K1742" t="s">
        <v>4773</v>
      </c>
      <c r="L1742" t="s">
        <v>3127</v>
      </c>
      <c r="M1742" t="s">
        <v>4774</v>
      </c>
      <c r="N1742" t="s">
        <v>4767</v>
      </c>
      <c r="O1742" t="s">
        <v>2887</v>
      </c>
      <c r="P1742" t="s">
        <v>60</v>
      </c>
      <c r="Q1742" t="s">
        <v>61</v>
      </c>
      <c r="R1742" t="s">
        <v>2823</v>
      </c>
      <c r="T1742" t="str">
        <f t="shared" si="27"/>
        <v>NT_07_36_5704p57.21</v>
      </c>
      <c r="U1742" s="77">
        <f>VLOOKUP(T1742,'3. Preventief onderhoud'!$K$7:$U$3003,2,FALSE)</f>
        <v>0</v>
      </c>
    </row>
    <row r="1743" spans="1:21" x14ac:dyDescent="0.25">
      <c r="A1743" t="s">
        <v>86</v>
      </c>
      <c r="B1743" t="s">
        <v>4775</v>
      </c>
      <c r="C1743" s="120">
        <v>45992</v>
      </c>
      <c r="D1743" t="s">
        <v>61</v>
      </c>
      <c r="E1743" t="s">
        <v>918</v>
      </c>
      <c r="F1743">
        <v>7</v>
      </c>
      <c r="G1743" t="s">
        <v>930</v>
      </c>
      <c r="H1743">
        <v>1</v>
      </c>
      <c r="I1743" t="s">
        <v>931</v>
      </c>
      <c r="J1743" t="s">
        <v>4777</v>
      </c>
      <c r="K1743" t="s">
        <v>4770</v>
      </c>
      <c r="L1743" t="s">
        <v>3127</v>
      </c>
      <c r="M1743" t="s">
        <v>4771</v>
      </c>
      <c r="N1743" t="s">
        <v>4767</v>
      </c>
      <c r="O1743" t="s">
        <v>2887</v>
      </c>
      <c r="P1743" t="s">
        <v>60</v>
      </c>
      <c r="Q1743" t="s">
        <v>61</v>
      </c>
      <c r="R1743" t="s">
        <v>2823</v>
      </c>
      <c r="T1743" t="str">
        <f t="shared" si="27"/>
        <v>NT_07_36_5705p57.21</v>
      </c>
      <c r="U1743" s="77">
        <f>VLOOKUP(T1743,'3. Preventief onderhoud'!$K$7:$U$3003,2,FALSE)</f>
        <v>0</v>
      </c>
    </row>
    <row r="1744" spans="1:21" x14ac:dyDescent="0.25">
      <c r="A1744" t="s">
        <v>86</v>
      </c>
      <c r="B1744" t="s">
        <v>934</v>
      </c>
      <c r="C1744" s="120">
        <v>45992</v>
      </c>
      <c r="D1744" t="s">
        <v>61</v>
      </c>
      <c r="E1744" t="s">
        <v>918</v>
      </c>
      <c r="F1744">
        <v>7</v>
      </c>
      <c r="G1744" t="s">
        <v>932</v>
      </c>
      <c r="H1744">
        <v>1</v>
      </c>
      <c r="I1744" t="s">
        <v>933</v>
      </c>
      <c r="J1744" t="s">
        <v>4778</v>
      </c>
      <c r="K1744" t="s">
        <v>4779</v>
      </c>
      <c r="L1744" t="s">
        <v>3127</v>
      </c>
      <c r="M1744" t="s">
        <v>4780</v>
      </c>
      <c r="N1744" t="s">
        <v>4767</v>
      </c>
      <c r="O1744" t="s">
        <v>2887</v>
      </c>
      <c r="P1744" t="s">
        <v>60</v>
      </c>
      <c r="Q1744" t="s">
        <v>61</v>
      </c>
      <c r="R1744" t="s">
        <v>2823</v>
      </c>
      <c r="T1744" t="str">
        <f t="shared" si="27"/>
        <v>NT_07_36_5706p57.21</v>
      </c>
      <c r="U1744" s="77">
        <f>VLOOKUP(T1744,'3. Preventief onderhoud'!$K$7:$U$3003,2,FALSE)</f>
        <v>0</v>
      </c>
    </row>
    <row r="1745" spans="1:21" x14ac:dyDescent="0.25">
      <c r="A1745" t="s">
        <v>86</v>
      </c>
      <c r="B1745" t="s">
        <v>921</v>
      </c>
      <c r="C1745" s="120">
        <v>45992</v>
      </c>
      <c r="D1745" t="s">
        <v>61</v>
      </c>
      <c r="E1745" t="s">
        <v>918</v>
      </c>
      <c r="F1745">
        <v>7</v>
      </c>
      <c r="G1745" t="s">
        <v>936</v>
      </c>
      <c r="H1745">
        <v>1</v>
      </c>
      <c r="I1745" t="s">
        <v>937</v>
      </c>
      <c r="J1745" t="s">
        <v>4764</v>
      </c>
      <c r="K1745" t="s">
        <v>4781</v>
      </c>
      <c r="L1745" t="s">
        <v>3127</v>
      </c>
      <c r="M1745" t="s">
        <v>4782</v>
      </c>
      <c r="N1745" t="s">
        <v>4767</v>
      </c>
      <c r="O1745" t="s">
        <v>2887</v>
      </c>
      <c r="P1745" t="s">
        <v>60</v>
      </c>
      <c r="Q1745" t="s">
        <v>61</v>
      </c>
      <c r="R1745" t="s">
        <v>2823</v>
      </c>
      <c r="T1745" t="str">
        <f t="shared" si="27"/>
        <v>NT_07_36_5707p57.21</v>
      </c>
      <c r="U1745" s="77">
        <f>VLOOKUP(T1745,'3. Preventief onderhoud'!$K$7:$U$3003,2,FALSE)</f>
        <v>0</v>
      </c>
    </row>
    <row r="1746" spans="1:21" x14ac:dyDescent="0.25">
      <c r="A1746" t="s">
        <v>604</v>
      </c>
      <c r="B1746" t="s">
        <v>941</v>
      </c>
      <c r="C1746" s="120">
        <v>45992</v>
      </c>
      <c r="D1746" t="s">
        <v>61</v>
      </c>
      <c r="E1746" t="s">
        <v>918</v>
      </c>
      <c r="F1746">
        <v>7</v>
      </c>
      <c r="G1746" t="s">
        <v>939</v>
      </c>
      <c r="H1746">
        <v>1</v>
      </c>
      <c r="I1746" t="s">
        <v>940</v>
      </c>
      <c r="J1746" t="s">
        <v>4783</v>
      </c>
      <c r="K1746" t="s">
        <v>4784</v>
      </c>
      <c r="L1746" t="s">
        <v>3127</v>
      </c>
      <c r="M1746" t="s">
        <v>4785</v>
      </c>
      <c r="N1746" t="s">
        <v>3080</v>
      </c>
      <c r="O1746" t="s">
        <v>2887</v>
      </c>
      <c r="P1746" t="s">
        <v>60</v>
      </c>
      <c r="Q1746" t="s">
        <v>61</v>
      </c>
      <c r="R1746" t="s">
        <v>2823</v>
      </c>
      <c r="T1746" t="str">
        <f t="shared" si="27"/>
        <v>NT_07_40_5701p57.21</v>
      </c>
      <c r="U1746" s="77">
        <f>VLOOKUP(T1746,'3. Preventief onderhoud'!$K$7:$U$3003,2,FALSE)</f>
        <v>0</v>
      </c>
    </row>
    <row r="1747" spans="1:21" x14ac:dyDescent="0.25">
      <c r="A1747" t="s">
        <v>604</v>
      </c>
      <c r="B1747" t="s">
        <v>944</v>
      </c>
      <c r="C1747" s="120">
        <v>45992</v>
      </c>
      <c r="D1747" t="s">
        <v>61</v>
      </c>
      <c r="E1747" t="s">
        <v>918</v>
      </c>
      <c r="F1747">
        <v>7</v>
      </c>
      <c r="G1747" t="s">
        <v>942</v>
      </c>
      <c r="H1747">
        <v>1</v>
      </c>
      <c r="I1747" t="s">
        <v>943</v>
      </c>
      <c r="J1747" t="s">
        <v>4786</v>
      </c>
      <c r="K1747" t="s">
        <v>4787</v>
      </c>
      <c r="L1747" t="s">
        <v>3127</v>
      </c>
      <c r="M1747" t="s">
        <v>4788</v>
      </c>
      <c r="N1747" t="s">
        <v>3080</v>
      </c>
      <c r="O1747" t="s">
        <v>2887</v>
      </c>
      <c r="P1747" t="s">
        <v>60</v>
      </c>
      <c r="Q1747" t="s">
        <v>61</v>
      </c>
      <c r="R1747" t="s">
        <v>2823</v>
      </c>
      <c r="T1747" t="str">
        <f t="shared" si="27"/>
        <v>NT_07_40_5702p57.21</v>
      </c>
      <c r="U1747" s="77">
        <f>VLOOKUP(T1747,'3. Preventief onderhoud'!$K$7:$U$3003,2,FALSE)</f>
        <v>0</v>
      </c>
    </row>
    <row r="1748" spans="1:21" x14ac:dyDescent="0.25">
      <c r="A1748" t="s">
        <v>604</v>
      </c>
      <c r="B1748" t="s">
        <v>947</v>
      </c>
      <c r="C1748" s="120">
        <v>45992</v>
      </c>
      <c r="D1748" t="s">
        <v>61</v>
      </c>
      <c r="E1748" t="s">
        <v>918</v>
      </c>
      <c r="F1748">
        <v>7</v>
      </c>
      <c r="G1748" t="s">
        <v>945</v>
      </c>
      <c r="H1748">
        <v>1</v>
      </c>
      <c r="I1748" t="s">
        <v>946</v>
      </c>
      <c r="J1748" t="s">
        <v>4789</v>
      </c>
      <c r="K1748" t="s">
        <v>4784</v>
      </c>
      <c r="L1748" t="s">
        <v>3127</v>
      </c>
      <c r="M1748" t="s">
        <v>4785</v>
      </c>
      <c r="N1748" t="s">
        <v>3080</v>
      </c>
      <c r="O1748" t="s">
        <v>2887</v>
      </c>
      <c r="P1748" t="s">
        <v>60</v>
      </c>
      <c r="Q1748" t="s">
        <v>61</v>
      </c>
      <c r="R1748" t="s">
        <v>2823</v>
      </c>
      <c r="T1748" t="str">
        <f t="shared" si="27"/>
        <v>NT_07_40_5703p57.21</v>
      </c>
      <c r="U1748" s="77">
        <f>VLOOKUP(T1748,'3. Preventief onderhoud'!$K$7:$U$3003,2,FALSE)</f>
        <v>0</v>
      </c>
    </row>
    <row r="1749" spans="1:21" x14ac:dyDescent="0.25">
      <c r="A1749" t="s">
        <v>604</v>
      </c>
      <c r="B1749" t="s">
        <v>950</v>
      </c>
      <c r="C1749" s="120">
        <v>45992</v>
      </c>
      <c r="D1749" t="s">
        <v>61</v>
      </c>
      <c r="E1749" t="s">
        <v>918</v>
      </c>
      <c r="F1749">
        <v>7</v>
      </c>
      <c r="G1749" t="s">
        <v>948</v>
      </c>
      <c r="H1749">
        <v>1</v>
      </c>
      <c r="I1749" t="s">
        <v>949</v>
      </c>
      <c r="J1749" t="s">
        <v>4790</v>
      </c>
      <c r="K1749" t="s">
        <v>4787</v>
      </c>
      <c r="L1749" t="s">
        <v>3127</v>
      </c>
      <c r="M1749" t="s">
        <v>4788</v>
      </c>
      <c r="N1749" t="s">
        <v>3080</v>
      </c>
      <c r="O1749" t="s">
        <v>2887</v>
      </c>
      <c r="P1749" t="s">
        <v>60</v>
      </c>
      <c r="Q1749" t="s">
        <v>61</v>
      </c>
      <c r="R1749" t="s">
        <v>2823</v>
      </c>
      <c r="T1749" t="str">
        <f t="shared" si="27"/>
        <v>NT_07_40_5704p57.21</v>
      </c>
      <c r="U1749" s="77">
        <f>VLOOKUP(T1749,'3. Preventief onderhoud'!$K$7:$U$3003,2,FALSE)</f>
        <v>0</v>
      </c>
    </row>
    <row r="1750" spans="1:21" x14ac:dyDescent="0.25">
      <c r="A1750" t="s">
        <v>86</v>
      </c>
      <c r="B1750" t="s">
        <v>953</v>
      </c>
      <c r="C1750" s="120">
        <v>45992</v>
      </c>
      <c r="D1750" t="s">
        <v>61</v>
      </c>
      <c r="E1750" t="s">
        <v>918</v>
      </c>
      <c r="F1750">
        <v>7</v>
      </c>
      <c r="G1750" t="s">
        <v>951</v>
      </c>
      <c r="H1750">
        <v>1</v>
      </c>
      <c r="I1750" t="s">
        <v>952</v>
      </c>
      <c r="J1750" t="s">
        <v>4791</v>
      </c>
      <c r="K1750" t="s">
        <v>4765</v>
      </c>
      <c r="L1750" t="s">
        <v>3127</v>
      </c>
      <c r="M1750" t="s">
        <v>4766</v>
      </c>
      <c r="N1750" t="s">
        <v>3080</v>
      </c>
      <c r="O1750" t="s">
        <v>2887</v>
      </c>
      <c r="P1750" t="s">
        <v>60</v>
      </c>
      <c r="Q1750" t="s">
        <v>61</v>
      </c>
      <c r="R1750" t="s">
        <v>2823</v>
      </c>
      <c r="T1750" t="str">
        <f t="shared" si="27"/>
        <v>NT_07_40_5705p57.21</v>
      </c>
      <c r="U1750" s="77">
        <f>VLOOKUP(T1750,'3. Preventief onderhoud'!$K$7:$U$3003,2,FALSE)</f>
        <v>0</v>
      </c>
    </row>
    <row r="1751" spans="1:21" x14ac:dyDescent="0.25">
      <c r="A1751" t="s">
        <v>86</v>
      </c>
      <c r="B1751" t="s">
        <v>953</v>
      </c>
      <c r="C1751" s="120">
        <v>45992</v>
      </c>
      <c r="D1751" t="s">
        <v>61</v>
      </c>
      <c r="E1751" t="s">
        <v>918</v>
      </c>
      <c r="F1751">
        <v>7</v>
      </c>
      <c r="G1751" t="s">
        <v>954</v>
      </c>
      <c r="H1751">
        <v>1</v>
      </c>
      <c r="I1751" t="s">
        <v>955</v>
      </c>
      <c r="J1751" t="s">
        <v>4791</v>
      </c>
      <c r="K1751" t="s">
        <v>4781</v>
      </c>
      <c r="L1751" t="s">
        <v>3127</v>
      </c>
      <c r="M1751" t="s">
        <v>4782</v>
      </c>
      <c r="N1751" t="s">
        <v>3080</v>
      </c>
      <c r="O1751" t="s">
        <v>2887</v>
      </c>
      <c r="P1751" t="s">
        <v>60</v>
      </c>
      <c r="Q1751" t="s">
        <v>61</v>
      </c>
      <c r="R1751" t="s">
        <v>2823</v>
      </c>
      <c r="T1751" t="str">
        <f t="shared" si="27"/>
        <v>NT_07_40_5710p57.21</v>
      </c>
      <c r="U1751" s="77">
        <f>VLOOKUP(T1751,'3. Preventief onderhoud'!$K$7:$U$3003,2,FALSE)</f>
        <v>0</v>
      </c>
    </row>
    <row r="1752" spans="1:21" x14ac:dyDescent="0.25">
      <c r="A1752" t="s">
        <v>86</v>
      </c>
      <c r="B1752" t="s">
        <v>959</v>
      </c>
      <c r="C1752" s="120">
        <v>45992</v>
      </c>
      <c r="D1752" t="s">
        <v>61</v>
      </c>
      <c r="E1752" t="s">
        <v>956</v>
      </c>
      <c r="F1752">
        <v>7</v>
      </c>
      <c r="G1752" t="s">
        <v>957</v>
      </c>
      <c r="H1752">
        <v>1</v>
      </c>
      <c r="I1752" t="s">
        <v>4792</v>
      </c>
      <c r="J1752" t="s">
        <v>4793</v>
      </c>
      <c r="K1752" t="s">
        <v>4794</v>
      </c>
      <c r="L1752" t="s">
        <v>3127</v>
      </c>
      <c r="M1752" t="s">
        <v>4795</v>
      </c>
      <c r="N1752" t="s">
        <v>4796</v>
      </c>
      <c r="O1752" t="s">
        <v>2887</v>
      </c>
      <c r="P1752" t="s">
        <v>60</v>
      </c>
      <c r="Q1752" t="s">
        <v>61</v>
      </c>
      <c r="R1752" t="s">
        <v>2823</v>
      </c>
      <c r="T1752" t="str">
        <f t="shared" si="27"/>
        <v>RG_07_09_5701p57.21</v>
      </c>
      <c r="U1752" s="77">
        <f>VLOOKUP(T1752,'3. Preventief onderhoud'!$K$7:$U$3003,2,FALSE)</f>
        <v>0</v>
      </c>
    </row>
    <row r="1753" spans="1:21" x14ac:dyDescent="0.25">
      <c r="A1753" t="s">
        <v>112</v>
      </c>
      <c r="B1753" t="s">
        <v>962</v>
      </c>
      <c r="C1753" s="120">
        <v>45992</v>
      </c>
      <c r="D1753" t="s">
        <v>61</v>
      </c>
      <c r="E1753" t="s">
        <v>956</v>
      </c>
      <c r="F1753">
        <v>7</v>
      </c>
      <c r="G1753" t="s">
        <v>960</v>
      </c>
      <c r="H1753">
        <v>1</v>
      </c>
      <c r="I1753" t="s">
        <v>4797</v>
      </c>
      <c r="J1753" t="s">
        <v>4798</v>
      </c>
      <c r="K1753" t="s">
        <v>4799</v>
      </c>
      <c r="L1753" t="s">
        <v>3127</v>
      </c>
      <c r="M1753" t="s">
        <v>4800</v>
      </c>
      <c r="N1753" t="s">
        <v>4796</v>
      </c>
      <c r="O1753" t="s">
        <v>2887</v>
      </c>
      <c r="P1753" t="s">
        <v>60</v>
      </c>
      <c r="Q1753" t="s">
        <v>61</v>
      </c>
      <c r="R1753" t="s">
        <v>2823</v>
      </c>
      <c r="T1753" t="str">
        <f t="shared" si="27"/>
        <v>RG_07_09_5702p57.21</v>
      </c>
      <c r="U1753" s="77">
        <f>VLOOKUP(T1753,'3. Preventief onderhoud'!$K$7:$U$3003,2,FALSE)</f>
        <v>0</v>
      </c>
    </row>
    <row r="1754" spans="1:21" x14ac:dyDescent="0.25">
      <c r="A1754" t="s">
        <v>86</v>
      </c>
      <c r="B1754" t="s">
        <v>965</v>
      </c>
      <c r="C1754" s="120">
        <v>45992</v>
      </c>
      <c r="D1754" t="s">
        <v>61</v>
      </c>
      <c r="E1754" t="s">
        <v>956</v>
      </c>
      <c r="F1754">
        <v>13</v>
      </c>
      <c r="G1754" t="s">
        <v>963</v>
      </c>
      <c r="H1754">
        <v>1</v>
      </c>
      <c r="I1754" t="s">
        <v>964</v>
      </c>
      <c r="J1754" t="s">
        <v>4801</v>
      </c>
      <c r="K1754" t="s">
        <v>4802</v>
      </c>
      <c r="L1754" t="s">
        <v>3127</v>
      </c>
      <c r="M1754" t="s">
        <v>4803</v>
      </c>
      <c r="N1754" t="s">
        <v>4804</v>
      </c>
      <c r="O1754" t="s">
        <v>2887</v>
      </c>
      <c r="P1754" t="s">
        <v>60</v>
      </c>
      <c r="Q1754" t="s">
        <v>61</v>
      </c>
      <c r="R1754" t="s">
        <v>2823</v>
      </c>
      <c r="T1754" t="str">
        <f t="shared" si="27"/>
        <v>RG_13_31_5701p57.21</v>
      </c>
      <c r="U1754" s="77">
        <f>VLOOKUP(T1754,'3. Preventief onderhoud'!$K$7:$U$3003,2,FALSE)</f>
        <v>0</v>
      </c>
    </row>
    <row r="1755" spans="1:21" x14ac:dyDescent="0.25">
      <c r="A1755" t="s">
        <v>86</v>
      </c>
      <c r="B1755" t="s">
        <v>968</v>
      </c>
      <c r="C1755" s="120">
        <v>45992</v>
      </c>
      <c r="D1755" t="s">
        <v>61</v>
      </c>
      <c r="E1755" t="s">
        <v>956</v>
      </c>
      <c r="F1755">
        <v>13</v>
      </c>
      <c r="G1755" t="s">
        <v>966</v>
      </c>
      <c r="H1755">
        <v>1</v>
      </c>
      <c r="I1755" t="s">
        <v>967</v>
      </c>
      <c r="J1755" t="s">
        <v>4805</v>
      </c>
      <c r="K1755" t="s">
        <v>4806</v>
      </c>
      <c r="L1755" t="s">
        <v>3127</v>
      </c>
      <c r="M1755" t="s">
        <v>4807</v>
      </c>
      <c r="N1755" t="s">
        <v>4804</v>
      </c>
      <c r="O1755" t="s">
        <v>2887</v>
      </c>
      <c r="P1755" t="s">
        <v>60</v>
      </c>
      <c r="Q1755" t="s">
        <v>61</v>
      </c>
      <c r="R1755" t="s">
        <v>2823</v>
      </c>
      <c r="T1755" t="str">
        <f t="shared" si="27"/>
        <v>RG_13_31_5702p57.21</v>
      </c>
      <c r="U1755" s="77">
        <f>VLOOKUP(T1755,'3. Preventief onderhoud'!$K$7:$U$3003,2,FALSE)</f>
        <v>0</v>
      </c>
    </row>
    <row r="1756" spans="1:21" x14ac:dyDescent="0.25">
      <c r="A1756" t="s">
        <v>604</v>
      </c>
      <c r="B1756" t="s">
        <v>971</v>
      </c>
      <c r="C1756" s="120">
        <v>45992</v>
      </c>
      <c r="D1756" t="s">
        <v>61</v>
      </c>
      <c r="E1756" t="s">
        <v>956</v>
      </c>
      <c r="F1756">
        <v>13</v>
      </c>
      <c r="G1756" t="s">
        <v>969</v>
      </c>
      <c r="H1756">
        <v>1</v>
      </c>
      <c r="I1756" t="s">
        <v>970</v>
      </c>
      <c r="J1756" t="s">
        <v>4808</v>
      </c>
      <c r="K1756" t="s">
        <v>4809</v>
      </c>
      <c r="L1756" t="s">
        <v>3127</v>
      </c>
      <c r="M1756" t="s">
        <v>4810</v>
      </c>
      <c r="N1756" t="s">
        <v>4804</v>
      </c>
      <c r="O1756" t="s">
        <v>2887</v>
      </c>
      <c r="P1756" t="s">
        <v>60</v>
      </c>
      <c r="Q1756" t="s">
        <v>61</v>
      </c>
      <c r="R1756" t="s">
        <v>2823</v>
      </c>
      <c r="T1756" t="str">
        <f t="shared" si="27"/>
        <v>RG_13_31_5703p57.21</v>
      </c>
      <c r="U1756" s="77">
        <f>VLOOKUP(T1756,'3. Preventief onderhoud'!$K$7:$U$3003,2,FALSE)</f>
        <v>0</v>
      </c>
    </row>
    <row r="1757" spans="1:21" x14ac:dyDescent="0.25">
      <c r="A1757" t="s">
        <v>604</v>
      </c>
      <c r="B1757" t="s">
        <v>974</v>
      </c>
      <c r="C1757" s="120">
        <v>45992</v>
      </c>
      <c r="D1757" t="s">
        <v>61</v>
      </c>
      <c r="E1757" t="s">
        <v>956</v>
      </c>
      <c r="F1757">
        <v>13</v>
      </c>
      <c r="G1757" t="s">
        <v>972</v>
      </c>
      <c r="H1757">
        <v>1</v>
      </c>
      <c r="I1757" t="s">
        <v>973</v>
      </c>
      <c r="J1757" t="s">
        <v>4811</v>
      </c>
      <c r="K1757" t="s">
        <v>4812</v>
      </c>
      <c r="L1757" t="s">
        <v>3127</v>
      </c>
      <c r="M1757" t="s">
        <v>4813</v>
      </c>
      <c r="N1757" t="s">
        <v>4804</v>
      </c>
      <c r="O1757" t="s">
        <v>2887</v>
      </c>
      <c r="P1757" t="s">
        <v>60</v>
      </c>
      <c r="Q1757" t="s">
        <v>61</v>
      </c>
      <c r="R1757" t="s">
        <v>2823</v>
      </c>
      <c r="T1757" t="str">
        <f t="shared" si="27"/>
        <v>RG_13_31_5704p57.21</v>
      </c>
      <c r="U1757" s="77">
        <f>VLOOKUP(T1757,'3. Preventief onderhoud'!$K$7:$U$3003,2,FALSE)</f>
        <v>0</v>
      </c>
    </row>
    <row r="1758" spans="1:21" x14ac:dyDescent="0.25">
      <c r="A1758" t="s">
        <v>86</v>
      </c>
      <c r="B1758" t="s">
        <v>4104</v>
      </c>
      <c r="C1758" s="120">
        <v>45992</v>
      </c>
      <c r="D1758" t="s">
        <v>61</v>
      </c>
      <c r="E1758" t="s">
        <v>975</v>
      </c>
      <c r="F1758">
        <v>4</v>
      </c>
      <c r="G1758" t="s">
        <v>997</v>
      </c>
      <c r="H1758">
        <v>1</v>
      </c>
      <c r="I1758" t="s">
        <v>998</v>
      </c>
      <c r="J1758" t="s">
        <v>4105</v>
      </c>
      <c r="K1758" t="s">
        <v>4105</v>
      </c>
      <c r="L1758" t="s">
        <v>2836</v>
      </c>
      <c r="M1758" t="s">
        <v>4106</v>
      </c>
      <c r="N1758" t="s">
        <v>2926</v>
      </c>
      <c r="O1758" t="s">
        <v>2880</v>
      </c>
      <c r="P1758" t="s">
        <v>60</v>
      </c>
      <c r="Q1758" t="s">
        <v>61</v>
      </c>
      <c r="R1758" t="s">
        <v>2823</v>
      </c>
      <c r="S1758" t="s">
        <v>2899</v>
      </c>
      <c r="T1758" t="str">
        <f t="shared" si="27"/>
        <v>SB_04726_5701p57.21</v>
      </c>
      <c r="U1758" s="77">
        <f>VLOOKUP(T1758,'3. Preventief onderhoud'!$K$7:$U$3003,2,FALSE)</f>
        <v>0</v>
      </c>
    </row>
    <row r="1759" spans="1:21" x14ac:dyDescent="0.25">
      <c r="A1759" t="s">
        <v>86</v>
      </c>
      <c r="B1759" t="s">
        <v>4104</v>
      </c>
      <c r="C1759" s="120">
        <v>45992</v>
      </c>
      <c r="D1759" t="s">
        <v>61</v>
      </c>
      <c r="E1759" t="s">
        <v>975</v>
      </c>
      <c r="F1759">
        <v>4</v>
      </c>
      <c r="G1759" t="s">
        <v>1000</v>
      </c>
      <c r="H1759">
        <v>1</v>
      </c>
      <c r="I1759" t="s">
        <v>1001</v>
      </c>
      <c r="J1759" t="s">
        <v>4107</v>
      </c>
      <c r="K1759" t="s">
        <v>4107</v>
      </c>
      <c r="L1759" t="s">
        <v>2836</v>
      </c>
      <c r="M1759" t="s">
        <v>4106</v>
      </c>
      <c r="N1759" t="s">
        <v>2926</v>
      </c>
      <c r="O1759" t="s">
        <v>2880</v>
      </c>
      <c r="P1759" t="s">
        <v>60</v>
      </c>
      <c r="Q1759" t="s">
        <v>61</v>
      </c>
      <c r="R1759" t="s">
        <v>2823</v>
      </c>
      <c r="S1759" t="s">
        <v>2899</v>
      </c>
      <c r="T1759" t="str">
        <f t="shared" si="27"/>
        <v>SB_04726_5704p57.21</v>
      </c>
      <c r="U1759" s="77">
        <f>VLOOKUP(T1759,'3. Preventief onderhoud'!$K$7:$U$3003,2,FALSE)</f>
        <v>0</v>
      </c>
    </row>
    <row r="1760" spans="1:21" x14ac:dyDescent="0.25">
      <c r="A1760" t="s">
        <v>86</v>
      </c>
      <c r="B1760" t="s">
        <v>4108</v>
      </c>
      <c r="C1760" s="120">
        <v>45992</v>
      </c>
      <c r="D1760" t="s">
        <v>61</v>
      </c>
      <c r="E1760" t="s">
        <v>975</v>
      </c>
      <c r="F1760">
        <v>4</v>
      </c>
      <c r="G1760" t="s">
        <v>1003</v>
      </c>
      <c r="H1760">
        <v>1</v>
      </c>
      <c r="I1760" t="s">
        <v>1004</v>
      </c>
      <c r="J1760" t="s">
        <v>4105</v>
      </c>
      <c r="K1760" t="s">
        <v>4105</v>
      </c>
      <c r="L1760" t="s">
        <v>2836</v>
      </c>
      <c r="M1760" t="s">
        <v>4106</v>
      </c>
      <c r="N1760" t="s">
        <v>2926</v>
      </c>
      <c r="O1760" t="s">
        <v>2880</v>
      </c>
      <c r="P1760" t="s">
        <v>60</v>
      </c>
      <c r="Q1760" t="s">
        <v>61</v>
      </c>
      <c r="R1760" t="s">
        <v>2823</v>
      </c>
      <c r="S1760" t="s">
        <v>2899</v>
      </c>
      <c r="T1760" t="str">
        <f t="shared" si="27"/>
        <v>SB_04726_5706p57.21</v>
      </c>
      <c r="U1760" s="77">
        <f>VLOOKUP(T1760,'3. Preventief onderhoud'!$K$7:$U$3003,2,FALSE)</f>
        <v>0</v>
      </c>
    </row>
    <row r="1761" spans="1:21" x14ac:dyDescent="0.25">
      <c r="A1761" t="s">
        <v>86</v>
      </c>
      <c r="B1761" t="s">
        <v>4108</v>
      </c>
      <c r="C1761" s="120">
        <v>45992</v>
      </c>
      <c r="D1761" t="s">
        <v>61</v>
      </c>
      <c r="E1761" t="s">
        <v>975</v>
      </c>
      <c r="F1761">
        <v>4</v>
      </c>
      <c r="G1761" t="s">
        <v>1006</v>
      </c>
      <c r="H1761">
        <v>1</v>
      </c>
      <c r="I1761" t="s">
        <v>1007</v>
      </c>
      <c r="J1761" t="s">
        <v>4107</v>
      </c>
      <c r="K1761" t="s">
        <v>4107</v>
      </c>
      <c r="L1761" t="s">
        <v>2836</v>
      </c>
      <c r="M1761" t="s">
        <v>4106</v>
      </c>
      <c r="N1761" t="s">
        <v>2926</v>
      </c>
      <c r="O1761" t="s">
        <v>2880</v>
      </c>
      <c r="P1761" t="s">
        <v>60</v>
      </c>
      <c r="Q1761" t="s">
        <v>61</v>
      </c>
      <c r="R1761" t="s">
        <v>2823</v>
      </c>
      <c r="S1761" t="s">
        <v>2899</v>
      </c>
      <c r="T1761" t="str">
        <f t="shared" si="27"/>
        <v>SB_04726_5709p57.21</v>
      </c>
      <c r="U1761" s="77">
        <f>VLOOKUP(T1761,'3. Preventief onderhoud'!$K$7:$U$3003,2,FALSE)</f>
        <v>0</v>
      </c>
    </row>
    <row r="1762" spans="1:21" x14ac:dyDescent="0.25">
      <c r="A1762" t="s">
        <v>106</v>
      </c>
      <c r="C1762" s="120">
        <v>46006</v>
      </c>
      <c r="D1762" t="s">
        <v>1139</v>
      </c>
      <c r="E1762" t="s">
        <v>288</v>
      </c>
      <c r="F1762">
        <v>0</v>
      </c>
      <c r="G1762" t="s">
        <v>1367</v>
      </c>
      <c r="H1762">
        <v>24</v>
      </c>
      <c r="I1762" t="s">
        <v>1368</v>
      </c>
      <c r="O1762" t="s">
        <v>2830</v>
      </c>
      <c r="P1762" t="s">
        <v>39</v>
      </c>
      <c r="Q1762" t="s">
        <v>1139</v>
      </c>
      <c r="R1762" t="s">
        <v>2823</v>
      </c>
      <c r="S1762" t="s">
        <v>2969</v>
      </c>
      <c r="T1762" t="str">
        <f t="shared" si="27"/>
        <v>CE_00XXX_5701p57.08</v>
      </c>
      <c r="U1762" s="77">
        <f>VLOOKUP(T1762,'3. Preventief onderhoud'!$K$7:$U$3003,2,FALSE)</f>
        <v>0</v>
      </c>
    </row>
    <row r="1763" spans="1:21" x14ac:dyDescent="0.25">
      <c r="A1763" t="s">
        <v>106</v>
      </c>
      <c r="C1763" s="120">
        <v>46020</v>
      </c>
      <c r="D1763" t="s">
        <v>1139</v>
      </c>
      <c r="E1763" t="s">
        <v>288</v>
      </c>
      <c r="F1763">
        <v>0</v>
      </c>
      <c r="G1763" t="s">
        <v>1367</v>
      </c>
      <c r="H1763">
        <v>24</v>
      </c>
      <c r="I1763" t="s">
        <v>1368</v>
      </c>
      <c r="O1763" t="s">
        <v>2830</v>
      </c>
      <c r="P1763" t="s">
        <v>39</v>
      </c>
      <c r="Q1763" t="s">
        <v>1139</v>
      </c>
      <c r="R1763" t="s">
        <v>2823</v>
      </c>
      <c r="S1763" t="s">
        <v>2969</v>
      </c>
      <c r="T1763" t="str">
        <f t="shared" si="27"/>
        <v>CE_00XXX_5701p57.08</v>
      </c>
      <c r="U1763" s="77">
        <f>VLOOKUP(T1763,'3. Preventief onderhoud'!$K$7:$U$3003,2,FALSE)</f>
        <v>0</v>
      </c>
    </row>
    <row r="1764" spans="1:21" x14ac:dyDescent="0.25">
      <c r="A1764" t="s">
        <v>95</v>
      </c>
      <c r="C1764" s="120">
        <v>46020</v>
      </c>
      <c r="D1764" t="s">
        <v>1139</v>
      </c>
      <c r="E1764" t="s">
        <v>575</v>
      </c>
      <c r="F1764">
        <v>0</v>
      </c>
      <c r="G1764" t="s">
        <v>1456</v>
      </c>
      <c r="H1764">
        <v>1</v>
      </c>
      <c r="I1764" t="s">
        <v>1457</v>
      </c>
      <c r="N1764" t="s">
        <v>2970</v>
      </c>
      <c r="O1764" t="s">
        <v>2830</v>
      </c>
      <c r="P1764" t="s">
        <v>39</v>
      </c>
      <c r="Q1764" t="s">
        <v>1139</v>
      </c>
      <c r="R1764" t="s">
        <v>2823</v>
      </c>
      <c r="S1764" t="s">
        <v>2971</v>
      </c>
      <c r="T1764" t="str">
        <f t="shared" si="27"/>
        <v>EG_00_14_5756p57.08</v>
      </c>
      <c r="U1764" s="77">
        <f>VLOOKUP(T1764,'3. Preventief onderhoud'!$K$7:$U$3003,2,FALSE)</f>
        <v>0</v>
      </c>
    </row>
    <row r="1765" spans="1:21" ht="15.75" thickBot="1" x14ac:dyDescent="0.3"/>
    <row r="1766" spans="1:21" x14ac:dyDescent="0.25">
      <c r="B1766" s="139" t="s">
        <v>4814</v>
      </c>
      <c r="C1766" s="142" t="s">
        <v>23</v>
      </c>
      <c r="D1766" s="126"/>
      <c r="E1766" s="145" t="s">
        <v>24</v>
      </c>
      <c r="F1766" s="129"/>
    </row>
    <row r="1767" spans="1:21" x14ac:dyDescent="0.25">
      <c r="B1767" s="140" t="s">
        <v>4815</v>
      </c>
      <c r="C1767" s="143" t="s">
        <v>26</v>
      </c>
      <c r="D1767" s="127"/>
      <c r="E1767" s="146" t="s">
        <v>27</v>
      </c>
      <c r="F1767" s="130"/>
    </row>
    <row r="1768" spans="1:21" ht="15.75" thickBot="1" x14ac:dyDescent="0.3">
      <c r="B1768" s="141"/>
      <c r="C1768" s="144" t="s">
        <v>28</v>
      </c>
      <c r="D1768" s="128"/>
      <c r="E1768" s="147"/>
      <c r="F1768" s="131"/>
    </row>
  </sheetData>
  <sheetProtection algorithmName="SHA-512" hashValue="4i4f6UwfH7wGYosyz9tp49QwcCukGjqqiCVYGdn/r+eDC/6Yk1QS2yjv5y2plrmhfaC2D7tj9ieTFkyhIwwXXw==" saltValue="a4UJKr547oqS343Bb6qy3Q==" spinCount="100000" sheet="1" autoFilter="0"/>
  <autoFilter ref="A5:U1764" xr:uid="{94C82A3A-BFED-403C-8EE1-0172B9265BE0}">
    <sortState xmlns:xlrd2="http://schemas.microsoft.com/office/spreadsheetml/2017/richdata2" ref="A6:U1764">
      <sortCondition ref="C6:C1764"/>
      <sortCondition ref="G6:G1764"/>
    </sortState>
  </autoFilter>
  <sortState xmlns:xlrd2="http://schemas.microsoft.com/office/spreadsheetml/2017/richdata2" ref="A6:U1764">
    <sortCondition ref="C6:C1764"/>
    <sortCondition ref="G6:G1764"/>
  </sortState>
  <printOptions gridLines="1"/>
  <pageMargins left="0.70866141732283472" right="0.70866141732283472" top="0.74803149606299213" bottom="0.74803149606299213" header="0.31496062992125984" footer="0.31496062992125984"/>
  <pageSetup paperSize="8" scale="3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0055-6559-4EEB-A130-5A075F3C52E4}">
  <sheetPr>
    <pageSetUpPr fitToPage="1"/>
  </sheetPr>
  <dimension ref="A1:E112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5" x14ac:dyDescent="0.25"/>
  <cols>
    <col min="1" max="1" width="44.5703125" style="153" bestFit="1" customWidth="1"/>
    <col min="2" max="2" width="30.140625" style="153" bestFit="1" customWidth="1"/>
    <col min="3" max="3" width="14.7109375" style="153" bestFit="1" customWidth="1"/>
    <col min="4" max="4" width="25" style="153" bestFit="1" customWidth="1"/>
    <col min="5" max="5" width="33.5703125" style="153" bestFit="1" customWidth="1"/>
    <col min="6" max="16384" width="9.140625" style="153"/>
  </cols>
  <sheetData>
    <row r="1" spans="1:5" ht="15.75" thickBot="1" x14ac:dyDescent="0.3">
      <c r="A1"/>
      <c r="B1"/>
    </row>
    <row r="2" spans="1:5" ht="19.5" thickBot="1" x14ac:dyDescent="0.3">
      <c r="A2" s="125"/>
      <c r="B2" s="225" t="s">
        <v>4816</v>
      </c>
      <c r="C2" s="226"/>
      <c r="D2" s="227"/>
    </row>
    <row r="3" spans="1:5" x14ac:dyDescent="0.25">
      <c r="A3"/>
      <c r="B3" s="224" t="s">
        <v>4817</v>
      </c>
      <c r="C3" s="224"/>
      <c r="D3" s="224"/>
      <c r="E3" s="166">
        <f>SUM(E5:E108)</f>
        <v>0</v>
      </c>
    </row>
    <row r="4" spans="1:5" s="152" customFormat="1" x14ac:dyDescent="0.25">
      <c r="A4" s="152" t="s">
        <v>4818</v>
      </c>
      <c r="B4" s="152" t="s">
        <v>4819</v>
      </c>
      <c r="C4" s="152" t="s">
        <v>4820</v>
      </c>
      <c r="D4" s="152" t="s">
        <v>4821</v>
      </c>
      <c r="E4" s="152" t="s">
        <v>33</v>
      </c>
    </row>
    <row r="5" spans="1:5" x14ac:dyDescent="0.25">
      <c r="A5" s="153" t="s">
        <v>4822</v>
      </c>
      <c r="B5" s="153" t="s">
        <v>4823</v>
      </c>
      <c r="C5" s="153" t="s">
        <v>2462</v>
      </c>
      <c r="D5" s="153" t="s">
        <v>4824</v>
      </c>
      <c r="E5" s="154">
        <f>'2. Onderhoudsrecepten'!$F$6*6</f>
        <v>0</v>
      </c>
    </row>
    <row r="6" spans="1:5" x14ac:dyDescent="0.25">
      <c r="A6" s="153" t="s">
        <v>4822</v>
      </c>
      <c r="B6" s="153" t="s">
        <v>4823</v>
      </c>
      <c r="C6" s="153" t="s">
        <v>2462</v>
      </c>
      <c r="D6" s="153" t="s">
        <v>4825</v>
      </c>
      <c r="E6" s="154">
        <f>'2. Onderhoudsrecepten'!$F$6*6</f>
        <v>0</v>
      </c>
    </row>
    <row r="7" spans="1:5" x14ac:dyDescent="0.25">
      <c r="A7" s="153" t="s">
        <v>4822</v>
      </c>
      <c r="B7" s="153" t="s">
        <v>4823</v>
      </c>
      <c r="C7" s="153" t="s">
        <v>2462</v>
      </c>
      <c r="D7" s="153" t="s">
        <v>4826</v>
      </c>
      <c r="E7" s="154">
        <f>'2. Onderhoudsrecepten'!$F$6*6</f>
        <v>0</v>
      </c>
    </row>
    <row r="8" spans="1:5" x14ac:dyDescent="0.25">
      <c r="A8" s="153" t="s">
        <v>4822</v>
      </c>
      <c r="B8" s="153" t="s">
        <v>4823</v>
      </c>
      <c r="C8" s="153" t="s">
        <v>2462</v>
      </c>
      <c r="D8" s="153" t="s">
        <v>4827</v>
      </c>
      <c r="E8" s="154">
        <f>'2. Onderhoudsrecepten'!$F$6*6</f>
        <v>0</v>
      </c>
    </row>
    <row r="9" spans="1:5" x14ac:dyDescent="0.25">
      <c r="A9" s="153" t="s">
        <v>4822</v>
      </c>
      <c r="B9" s="153" t="s">
        <v>4823</v>
      </c>
      <c r="C9" s="153" t="s">
        <v>2462</v>
      </c>
      <c r="D9" s="153" t="s">
        <v>4828</v>
      </c>
      <c r="E9" s="154">
        <f>'2. Onderhoudsrecepten'!$F$6*6</f>
        <v>0</v>
      </c>
    </row>
    <row r="10" spans="1:5" x14ac:dyDescent="0.25">
      <c r="A10" s="153" t="s">
        <v>4822</v>
      </c>
      <c r="B10" s="153" t="s">
        <v>4823</v>
      </c>
      <c r="C10" s="153" t="s">
        <v>2462</v>
      </c>
      <c r="D10" s="153" t="s">
        <v>4829</v>
      </c>
      <c r="E10" s="154">
        <f>'2. Onderhoudsrecepten'!$F$6*6</f>
        <v>0</v>
      </c>
    </row>
    <row r="11" spans="1:5" x14ac:dyDescent="0.25">
      <c r="A11" s="153" t="s">
        <v>4822</v>
      </c>
      <c r="B11" s="153" t="s">
        <v>4823</v>
      </c>
      <c r="C11" s="153" t="s">
        <v>2462</v>
      </c>
      <c r="D11" s="153" t="s">
        <v>4830</v>
      </c>
      <c r="E11" s="154">
        <f>'2. Onderhoudsrecepten'!$F$6*6</f>
        <v>0</v>
      </c>
    </row>
    <row r="12" spans="1:5" x14ac:dyDescent="0.25">
      <c r="A12" s="153" t="s">
        <v>4822</v>
      </c>
      <c r="B12" s="153" t="s">
        <v>4823</v>
      </c>
      <c r="C12" s="153" t="s">
        <v>2462</v>
      </c>
      <c r="D12" s="153" t="s">
        <v>4831</v>
      </c>
      <c r="E12" s="154">
        <f>'2. Onderhoudsrecepten'!$F$6*6</f>
        <v>0</v>
      </c>
    </row>
    <row r="13" spans="1:5" x14ac:dyDescent="0.25">
      <c r="A13" s="153" t="s">
        <v>4822</v>
      </c>
      <c r="B13" s="153" t="s">
        <v>4823</v>
      </c>
      <c r="C13" s="153" t="s">
        <v>2462</v>
      </c>
      <c r="D13" s="153" t="s">
        <v>4832</v>
      </c>
      <c r="E13" s="154">
        <f>'2. Onderhoudsrecepten'!$F$6*6</f>
        <v>0</v>
      </c>
    </row>
    <row r="14" spans="1:5" x14ac:dyDescent="0.25">
      <c r="A14" s="153" t="s">
        <v>4822</v>
      </c>
      <c r="B14" s="153" t="s">
        <v>4823</v>
      </c>
      <c r="C14" s="153" t="s">
        <v>2462</v>
      </c>
      <c r="D14" s="153" t="s">
        <v>4833</v>
      </c>
      <c r="E14" s="154">
        <f>'2. Onderhoudsrecepten'!$F$6*6</f>
        <v>0</v>
      </c>
    </row>
    <row r="15" spans="1:5" x14ac:dyDescent="0.25">
      <c r="A15" s="153" t="s">
        <v>4822</v>
      </c>
      <c r="B15" s="153" t="s">
        <v>4823</v>
      </c>
      <c r="C15" s="153" t="s">
        <v>2462</v>
      </c>
      <c r="D15" s="153" t="s">
        <v>4834</v>
      </c>
      <c r="E15" s="154">
        <f>'2. Onderhoudsrecepten'!$F$6*6</f>
        <v>0</v>
      </c>
    </row>
    <row r="16" spans="1:5" x14ac:dyDescent="0.25">
      <c r="A16" s="153" t="s">
        <v>4822</v>
      </c>
      <c r="B16" s="153" t="s">
        <v>4823</v>
      </c>
      <c r="C16" s="153" t="s">
        <v>2462</v>
      </c>
      <c r="D16" s="153" t="s">
        <v>4835</v>
      </c>
      <c r="E16" s="154">
        <f>'2. Onderhoudsrecepten'!$F$6*6</f>
        <v>0</v>
      </c>
    </row>
    <row r="17" spans="1:5" x14ac:dyDescent="0.25">
      <c r="A17" s="153" t="s">
        <v>4822</v>
      </c>
      <c r="B17" s="153" t="s">
        <v>4823</v>
      </c>
      <c r="C17" s="153" t="s">
        <v>2462</v>
      </c>
      <c r="D17" s="153" t="s">
        <v>4836</v>
      </c>
      <c r="E17" s="154">
        <f>'2. Onderhoudsrecepten'!$F$6*6</f>
        <v>0</v>
      </c>
    </row>
    <row r="18" spans="1:5" x14ac:dyDescent="0.25">
      <c r="A18" s="153" t="s">
        <v>4822</v>
      </c>
      <c r="B18" s="153" t="s">
        <v>4823</v>
      </c>
      <c r="C18" s="153" t="s">
        <v>2462</v>
      </c>
      <c r="D18" s="153" t="s">
        <v>4837</v>
      </c>
      <c r="E18" s="154">
        <f>'2. Onderhoudsrecepten'!$F$6*6</f>
        <v>0</v>
      </c>
    </row>
    <row r="19" spans="1:5" x14ac:dyDescent="0.25">
      <c r="A19" s="153" t="s">
        <v>4822</v>
      </c>
      <c r="B19" s="153" t="s">
        <v>4823</v>
      </c>
      <c r="C19" s="153" t="s">
        <v>2462</v>
      </c>
      <c r="D19" s="153" t="s">
        <v>4838</v>
      </c>
      <c r="E19" s="154">
        <f>'2. Onderhoudsrecepten'!$F$6*6</f>
        <v>0</v>
      </c>
    </row>
    <row r="20" spans="1:5" x14ac:dyDescent="0.25">
      <c r="A20" s="153" t="s">
        <v>4822</v>
      </c>
      <c r="B20" s="153" t="s">
        <v>4823</v>
      </c>
      <c r="C20" s="153" t="s">
        <v>2462</v>
      </c>
      <c r="D20" s="153" t="s">
        <v>4839</v>
      </c>
      <c r="E20" s="154">
        <f>'2. Onderhoudsrecepten'!$F$6*6</f>
        <v>0</v>
      </c>
    </row>
    <row r="21" spans="1:5" x14ac:dyDescent="0.25">
      <c r="A21" s="153" t="s">
        <v>4822</v>
      </c>
      <c r="B21" s="153" t="s">
        <v>4823</v>
      </c>
      <c r="C21" s="153" t="s">
        <v>2462</v>
      </c>
      <c r="D21" s="153" t="s">
        <v>4840</v>
      </c>
      <c r="E21" s="154">
        <f>'2. Onderhoudsrecepten'!$F$6*6</f>
        <v>0</v>
      </c>
    </row>
    <row r="22" spans="1:5" x14ac:dyDescent="0.25">
      <c r="A22" s="153" t="s">
        <v>4822</v>
      </c>
      <c r="B22" s="153" t="s">
        <v>4823</v>
      </c>
      <c r="C22" s="153" t="s">
        <v>2462</v>
      </c>
      <c r="D22" s="153" t="s">
        <v>4841</v>
      </c>
      <c r="E22" s="154">
        <f>'2. Onderhoudsrecepten'!$F$6*6</f>
        <v>0</v>
      </c>
    </row>
    <row r="23" spans="1:5" x14ac:dyDescent="0.25">
      <c r="A23" s="153" t="s">
        <v>4822</v>
      </c>
      <c r="B23" s="153" t="s">
        <v>4823</v>
      </c>
      <c r="C23" s="153" t="s">
        <v>2462</v>
      </c>
      <c r="D23" s="153" t="s">
        <v>4842</v>
      </c>
      <c r="E23" s="154">
        <f>'2. Onderhoudsrecepten'!$F$6*6</f>
        <v>0</v>
      </c>
    </row>
    <row r="24" spans="1:5" x14ac:dyDescent="0.25">
      <c r="A24" s="153" t="s">
        <v>4822</v>
      </c>
      <c r="B24" s="153" t="s">
        <v>4823</v>
      </c>
      <c r="C24" s="153" t="s">
        <v>2462</v>
      </c>
      <c r="D24" s="153" t="s">
        <v>4843</v>
      </c>
      <c r="E24" s="154">
        <f>'2. Onderhoudsrecepten'!$F$6*6</f>
        <v>0</v>
      </c>
    </row>
    <row r="25" spans="1:5" x14ac:dyDescent="0.25">
      <c r="A25" s="153" t="s">
        <v>4822</v>
      </c>
      <c r="B25" s="153" t="s">
        <v>4823</v>
      </c>
      <c r="C25" s="153" t="s">
        <v>2462</v>
      </c>
      <c r="D25" s="153" t="s">
        <v>4844</v>
      </c>
      <c r="E25" s="154">
        <f>'2. Onderhoudsrecepten'!$F$6*6</f>
        <v>0</v>
      </c>
    </row>
    <row r="26" spans="1:5" x14ac:dyDescent="0.25">
      <c r="A26" s="153" t="s">
        <v>4822</v>
      </c>
      <c r="B26" s="153" t="s">
        <v>4823</v>
      </c>
      <c r="C26" s="153" t="s">
        <v>2462</v>
      </c>
      <c r="D26" s="153" t="s">
        <v>4845</v>
      </c>
      <c r="E26" s="154">
        <f>'2. Onderhoudsrecepten'!$F$6*6</f>
        <v>0</v>
      </c>
    </row>
    <row r="27" spans="1:5" x14ac:dyDescent="0.25">
      <c r="A27" s="153" t="s">
        <v>4822</v>
      </c>
      <c r="B27" s="153" t="s">
        <v>4823</v>
      </c>
      <c r="C27" s="153" t="s">
        <v>2462</v>
      </c>
      <c r="D27" s="153" t="s">
        <v>4846</v>
      </c>
      <c r="E27" s="154">
        <f>'2. Onderhoudsrecepten'!$F$6*6</f>
        <v>0</v>
      </c>
    </row>
    <row r="28" spans="1:5" x14ac:dyDescent="0.25">
      <c r="A28" s="153" t="s">
        <v>4822</v>
      </c>
      <c r="B28" s="153" t="s">
        <v>4823</v>
      </c>
      <c r="C28" s="153" t="s">
        <v>2462</v>
      </c>
      <c r="D28" s="153" t="s">
        <v>4847</v>
      </c>
      <c r="E28" s="154">
        <f>'2. Onderhoudsrecepten'!$F$6*6</f>
        <v>0</v>
      </c>
    </row>
    <row r="29" spans="1:5" x14ac:dyDescent="0.25">
      <c r="A29" s="153" t="s">
        <v>4822</v>
      </c>
      <c r="B29" s="153" t="s">
        <v>4823</v>
      </c>
      <c r="C29" s="153" t="s">
        <v>2462</v>
      </c>
      <c r="D29" s="153" t="s">
        <v>4848</v>
      </c>
      <c r="E29" s="154">
        <f>'2. Onderhoudsrecepten'!$F$6*6</f>
        <v>0</v>
      </c>
    </row>
    <row r="30" spans="1:5" x14ac:dyDescent="0.25">
      <c r="A30" s="153" t="s">
        <v>4822</v>
      </c>
      <c r="B30" s="153" t="s">
        <v>4823</v>
      </c>
      <c r="C30" s="153" t="s">
        <v>2462</v>
      </c>
      <c r="D30" s="153" t="s">
        <v>4849</v>
      </c>
      <c r="E30" s="154">
        <f>'2. Onderhoudsrecepten'!$F$6*6</f>
        <v>0</v>
      </c>
    </row>
    <row r="31" spans="1:5" x14ac:dyDescent="0.25">
      <c r="A31" s="153" t="s">
        <v>4822</v>
      </c>
      <c r="B31" s="153" t="s">
        <v>4823</v>
      </c>
      <c r="C31" s="153" t="s">
        <v>2462</v>
      </c>
      <c r="D31" s="153" t="s">
        <v>4850</v>
      </c>
      <c r="E31" s="154">
        <f>'2. Onderhoudsrecepten'!$F$6*6</f>
        <v>0</v>
      </c>
    </row>
    <row r="32" spans="1:5" x14ac:dyDescent="0.25">
      <c r="A32" s="153" t="s">
        <v>4822</v>
      </c>
      <c r="B32" s="153" t="s">
        <v>4823</v>
      </c>
      <c r="C32" s="153" t="s">
        <v>2462</v>
      </c>
      <c r="D32" s="153" t="s">
        <v>4851</v>
      </c>
      <c r="E32" s="154">
        <f>'2. Onderhoudsrecepten'!$F$6*6</f>
        <v>0</v>
      </c>
    </row>
    <row r="33" spans="1:5" x14ac:dyDescent="0.25">
      <c r="A33" s="153" t="s">
        <v>4822</v>
      </c>
      <c r="B33" s="153" t="s">
        <v>4823</v>
      </c>
      <c r="C33" s="153" t="s">
        <v>2462</v>
      </c>
      <c r="D33" s="153" t="s">
        <v>4852</v>
      </c>
      <c r="E33" s="154">
        <f>'2. Onderhoudsrecepten'!$F$6*6</f>
        <v>0</v>
      </c>
    </row>
    <row r="34" spans="1:5" x14ac:dyDescent="0.25">
      <c r="A34" s="153" t="s">
        <v>4822</v>
      </c>
      <c r="B34" s="153" t="s">
        <v>4823</v>
      </c>
      <c r="C34" s="153" t="s">
        <v>2462</v>
      </c>
      <c r="D34" s="153" t="s">
        <v>4853</v>
      </c>
      <c r="E34" s="154">
        <f>'2. Onderhoudsrecepten'!$F$6*6</f>
        <v>0</v>
      </c>
    </row>
    <row r="35" spans="1:5" x14ac:dyDescent="0.25">
      <c r="A35" s="153" t="s">
        <v>4822</v>
      </c>
      <c r="B35" s="153" t="s">
        <v>4823</v>
      </c>
      <c r="C35" s="153" t="s">
        <v>2462</v>
      </c>
      <c r="D35" s="153" t="s">
        <v>4854</v>
      </c>
      <c r="E35" s="154">
        <f>'2. Onderhoudsrecepten'!$F$6*6</f>
        <v>0</v>
      </c>
    </row>
    <row r="36" spans="1:5" x14ac:dyDescent="0.25">
      <c r="A36" s="153" t="s">
        <v>4822</v>
      </c>
      <c r="B36" s="153" t="s">
        <v>4823</v>
      </c>
      <c r="C36" s="153" t="s">
        <v>2462</v>
      </c>
      <c r="D36" s="153" t="s">
        <v>4855</v>
      </c>
      <c r="E36" s="154">
        <f>'2. Onderhoudsrecepten'!$F$6*6</f>
        <v>0</v>
      </c>
    </row>
    <row r="37" spans="1:5" x14ac:dyDescent="0.25">
      <c r="A37" s="153" t="s">
        <v>4822</v>
      </c>
      <c r="B37" s="153" t="s">
        <v>4823</v>
      </c>
      <c r="C37" s="153" t="s">
        <v>2462</v>
      </c>
      <c r="D37" s="153" t="s">
        <v>4856</v>
      </c>
      <c r="E37" s="154">
        <f>'2. Onderhoudsrecepten'!$F$6*6</f>
        <v>0</v>
      </c>
    </row>
    <row r="38" spans="1:5" x14ac:dyDescent="0.25">
      <c r="A38" s="153" t="s">
        <v>4822</v>
      </c>
      <c r="B38" s="153" t="s">
        <v>4823</v>
      </c>
      <c r="C38" s="153" t="s">
        <v>2462</v>
      </c>
      <c r="D38" s="153" t="s">
        <v>4857</v>
      </c>
      <c r="E38" s="154">
        <f>'2. Onderhoudsrecepten'!$F$6*6</f>
        <v>0</v>
      </c>
    </row>
    <row r="39" spans="1:5" x14ac:dyDescent="0.25">
      <c r="A39" s="153" t="s">
        <v>4822</v>
      </c>
      <c r="B39" s="153" t="s">
        <v>4823</v>
      </c>
      <c r="C39" s="153" t="s">
        <v>2462</v>
      </c>
      <c r="D39" s="153" t="s">
        <v>4858</v>
      </c>
      <c r="E39" s="154">
        <f>'2. Onderhoudsrecepten'!$F$6*6</f>
        <v>0</v>
      </c>
    </row>
    <row r="40" spans="1:5" x14ac:dyDescent="0.25">
      <c r="A40" s="153" t="s">
        <v>4822</v>
      </c>
      <c r="B40" s="153" t="s">
        <v>4823</v>
      </c>
      <c r="C40" s="153" t="s">
        <v>2462</v>
      </c>
      <c r="D40" s="153" t="s">
        <v>4859</v>
      </c>
      <c r="E40" s="154">
        <f>'2. Onderhoudsrecepten'!$F$6*6</f>
        <v>0</v>
      </c>
    </row>
    <row r="41" spans="1:5" x14ac:dyDescent="0.25">
      <c r="A41" s="153" t="s">
        <v>4822</v>
      </c>
      <c r="B41" s="153" t="s">
        <v>4823</v>
      </c>
      <c r="C41" s="153" t="s">
        <v>2462</v>
      </c>
      <c r="D41" s="153" t="s">
        <v>4860</v>
      </c>
      <c r="E41" s="154">
        <f>'2. Onderhoudsrecepten'!$F$6*6</f>
        <v>0</v>
      </c>
    </row>
    <row r="42" spans="1:5" x14ac:dyDescent="0.25">
      <c r="A42" s="153" t="s">
        <v>4822</v>
      </c>
      <c r="B42" s="153" t="s">
        <v>4823</v>
      </c>
      <c r="C42" s="153" t="s">
        <v>2462</v>
      </c>
      <c r="D42" s="153" t="s">
        <v>4861</v>
      </c>
      <c r="E42" s="154">
        <f>'2. Onderhoudsrecepten'!$F$6*6</f>
        <v>0</v>
      </c>
    </row>
    <row r="43" spans="1:5" x14ac:dyDescent="0.25">
      <c r="A43" s="153" t="s">
        <v>4822</v>
      </c>
      <c r="B43" s="153" t="s">
        <v>4823</v>
      </c>
      <c r="C43" s="153" t="s">
        <v>2462</v>
      </c>
      <c r="D43" s="153" t="s">
        <v>4862</v>
      </c>
      <c r="E43" s="154">
        <f>'2. Onderhoudsrecepten'!$F$6*6</f>
        <v>0</v>
      </c>
    </row>
    <row r="44" spans="1:5" x14ac:dyDescent="0.25">
      <c r="A44" s="153" t="s">
        <v>4822</v>
      </c>
      <c r="B44" s="153" t="s">
        <v>4823</v>
      </c>
      <c r="C44" s="153" t="s">
        <v>2462</v>
      </c>
      <c r="D44" s="153" t="s">
        <v>4863</v>
      </c>
      <c r="E44" s="154">
        <f>'2. Onderhoudsrecepten'!$F$6*6</f>
        <v>0</v>
      </c>
    </row>
    <row r="45" spans="1:5" x14ac:dyDescent="0.25">
      <c r="A45" s="153" t="s">
        <v>4822</v>
      </c>
      <c r="B45" s="153" t="s">
        <v>4823</v>
      </c>
      <c r="C45" s="153" t="s">
        <v>2462</v>
      </c>
      <c r="D45" s="153" t="s">
        <v>4864</v>
      </c>
      <c r="E45" s="154">
        <f>'2. Onderhoudsrecepten'!$F$6*6</f>
        <v>0</v>
      </c>
    </row>
    <row r="46" spans="1:5" x14ac:dyDescent="0.25">
      <c r="A46" s="153" t="s">
        <v>4822</v>
      </c>
      <c r="B46" s="153" t="s">
        <v>4823</v>
      </c>
      <c r="C46" s="153" t="s">
        <v>2462</v>
      </c>
      <c r="D46" s="153" t="s">
        <v>4865</v>
      </c>
      <c r="E46" s="154">
        <f>'2. Onderhoudsrecepten'!$F$6*6</f>
        <v>0</v>
      </c>
    </row>
    <row r="47" spans="1:5" x14ac:dyDescent="0.25">
      <c r="A47" s="153" t="s">
        <v>4822</v>
      </c>
      <c r="B47" s="153" t="s">
        <v>4823</v>
      </c>
      <c r="C47" s="153" t="s">
        <v>2462</v>
      </c>
      <c r="D47" s="153" t="s">
        <v>4866</v>
      </c>
      <c r="E47" s="154">
        <f>'2. Onderhoudsrecepten'!$F$6*6</f>
        <v>0</v>
      </c>
    </row>
    <row r="48" spans="1:5" x14ac:dyDescent="0.25">
      <c r="A48" s="153" t="s">
        <v>4822</v>
      </c>
      <c r="B48" s="153" t="s">
        <v>4823</v>
      </c>
      <c r="C48" s="153" t="s">
        <v>2462</v>
      </c>
      <c r="D48" s="153" t="s">
        <v>4867</v>
      </c>
      <c r="E48" s="154">
        <f>'2. Onderhoudsrecepten'!$F$6*6</f>
        <v>0</v>
      </c>
    </row>
    <row r="49" spans="1:5" x14ac:dyDescent="0.25">
      <c r="A49" s="153" t="s">
        <v>4822</v>
      </c>
      <c r="B49" s="153" t="s">
        <v>4823</v>
      </c>
      <c r="C49" s="153" t="s">
        <v>2462</v>
      </c>
      <c r="D49" s="153" t="s">
        <v>4868</v>
      </c>
      <c r="E49" s="154">
        <f>'2. Onderhoudsrecepten'!$F$6*6</f>
        <v>0</v>
      </c>
    </row>
    <row r="50" spans="1:5" x14ac:dyDescent="0.25">
      <c r="A50" s="153" t="s">
        <v>4822</v>
      </c>
      <c r="B50" s="153" t="s">
        <v>4823</v>
      </c>
      <c r="C50" s="153" t="s">
        <v>2462</v>
      </c>
      <c r="D50" s="153" t="s">
        <v>4869</v>
      </c>
      <c r="E50" s="154">
        <f>'2. Onderhoudsrecepten'!$F$6*6</f>
        <v>0</v>
      </c>
    </row>
    <row r="51" spans="1:5" x14ac:dyDescent="0.25">
      <c r="A51" s="153" t="s">
        <v>4822</v>
      </c>
      <c r="B51" s="153" t="s">
        <v>4823</v>
      </c>
      <c r="C51" s="153" t="s">
        <v>2462</v>
      </c>
      <c r="D51" s="153" t="s">
        <v>4870</v>
      </c>
      <c r="E51" s="154">
        <f>'2. Onderhoudsrecepten'!$F$6*6</f>
        <v>0</v>
      </c>
    </row>
    <row r="52" spans="1:5" x14ac:dyDescent="0.25">
      <c r="A52" s="153" t="s">
        <v>4822</v>
      </c>
      <c r="B52" s="153" t="s">
        <v>4823</v>
      </c>
      <c r="C52" s="153" t="s">
        <v>2462</v>
      </c>
      <c r="D52" s="153" t="s">
        <v>4871</v>
      </c>
      <c r="E52" s="154">
        <f>'2. Onderhoudsrecepten'!$F$6*6</f>
        <v>0</v>
      </c>
    </row>
    <row r="53" spans="1:5" x14ac:dyDescent="0.25">
      <c r="A53" s="153" t="s">
        <v>4872</v>
      </c>
      <c r="B53" s="153" t="s">
        <v>4873</v>
      </c>
      <c r="C53" s="153" t="s">
        <v>2462</v>
      </c>
      <c r="D53" s="153" t="s">
        <v>4874</v>
      </c>
      <c r="E53" s="154">
        <f>'2. Onderhoudsrecepten'!$F$6*3</f>
        <v>0</v>
      </c>
    </row>
    <row r="54" spans="1:5" x14ac:dyDescent="0.25">
      <c r="A54" s="153" t="s">
        <v>4872</v>
      </c>
      <c r="B54" s="153" t="s">
        <v>4873</v>
      </c>
      <c r="C54" s="153" t="s">
        <v>2462</v>
      </c>
      <c r="D54" s="153" t="s">
        <v>4875</v>
      </c>
      <c r="E54" s="154">
        <f>'2. Onderhoudsrecepten'!$F$6*3</f>
        <v>0</v>
      </c>
    </row>
    <row r="55" spans="1:5" x14ac:dyDescent="0.25">
      <c r="A55" s="153" t="s">
        <v>4872</v>
      </c>
      <c r="B55" s="153" t="s">
        <v>4873</v>
      </c>
      <c r="C55" s="153" t="s">
        <v>2462</v>
      </c>
      <c r="D55" s="153" t="s">
        <v>4876</v>
      </c>
      <c r="E55" s="154">
        <f>'2. Onderhoudsrecepten'!$F$6*3</f>
        <v>0</v>
      </c>
    </row>
    <row r="56" spans="1:5" x14ac:dyDescent="0.25">
      <c r="A56" s="153" t="s">
        <v>4872</v>
      </c>
      <c r="B56" s="153" t="s">
        <v>4873</v>
      </c>
      <c r="C56" s="153" t="s">
        <v>2462</v>
      </c>
      <c r="D56" s="153" t="s">
        <v>4877</v>
      </c>
      <c r="E56" s="154">
        <f>'2. Onderhoudsrecepten'!$F$6*3</f>
        <v>0</v>
      </c>
    </row>
    <row r="57" spans="1:5" x14ac:dyDescent="0.25">
      <c r="A57" s="153" t="s">
        <v>4872</v>
      </c>
      <c r="B57" s="153" t="s">
        <v>4873</v>
      </c>
      <c r="C57" s="153" t="s">
        <v>2462</v>
      </c>
      <c r="D57" s="153" t="s">
        <v>4878</v>
      </c>
      <c r="E57" s="154">
        <f>'2. Onderhoudsrecepten'!$F$6*3</f>
        <v>0</v>
      </c>
    </row>
    <row r="58" spans="1:5" x14ac:dyDescent="0.25">
      <c r="A58" s="153" t="s">
        <v>4872</v>
      </c>
      <c r="B58" s="153" t="s">
        <v>4873</v>
      </c>
      <c r="C58" s="153" t="s">
        <v>2462</v>
      </c>
      <c r="D58" s="153" t="s">
        <v>4879</v>
      </c>
      <c r="E58" s="154">
        <f>'2. Onderhoudsrecepten'!$F$6*3</f>
        <v>0</v>
      </c>
    </row>
    <row r="59" spans="1:5" x14ac:dyDescent="0.25">
      <c r="A59" s="153" t="s">
        <v>4872</v>
      </c>
      <c r="B59" s="153" t="s">
        <v>4873</v>
      </c>
      <c r="C59" s="153" t="s">
        <v>2462</v>
      </c>
      <c r="D59" s="153" t="s">
        <v>4880</v>
      </c>
      <c r="E59" s="154">
        <f>'2. Onderhoudsrecepten'!$F$6*3</f>
        <v>0</v>
      </c>
    </row>
    <row r="60" spans="1:5" x14ac:dyDescent="0.25">
      <c r="A60" s="153" t="s">
        <v>4872</v>
      </c>
      <c r="B60" s="153" t="s">
        <v>4873</v>
      </c>
      <c r="C60" s="153" t="s">
        <v>2462</v>
      </c>
      <c r="D60" s="153" t="s">
        <v>4881</v>
      </c>
      <c r="E60" s="154">
        <f>'2. Onderhoudsrecepten'!$F$6*3</f>
        <v>0</v>
      </c>
    </row>
    <row r="61" spans="1:5" x14ac:dyDescent="0.25">
      <c r="A61" s="153" t="s">
        <v>4872</v>
      </c>
      <c r="B61" s="153" t="s">
        <v>4873</v>
      </c>
      <c r="C61" s="153" t="s">
        <v>2462</v>
      </c>
      <c r="D61" s="153" t="s">
        <v>4882</v>
      </c>
      <c r="E61" s="154">
        <f>'2. Onderhoudsrecepten'!$F$6*3</f>
        <v>0</v>
      </c>
    </row>
    <row r="62" spans="1:5" x14ac:dyDescent="0.25">
      <c r="A62" s="153" t="s">
        <v>4872</v>
      </c>
      <c r="B62" s="153" t="s">
        <v>4873</v>
      </c>
      <c r="C62" s="153" t="s">
        <v>2462</v>
      </c>
      <c r="D62" s="153" t="s">
        <v>4883</v>
      </c>
      <c r="E62" s="154">
        <f>'2. Onderhoudsrecepten'!$F$6*3</f>
        <v>0</v>
      </c>
    </row>
    <row r="63" spans="1:5" x14ac:dyDescent="0.25">
      <c r="A63" s="153" t="s">
        <v>4872</v>
      </c>
      <c r="B63" s="153" t="s">
        <v>4873</v>
      </c>
      <c r="C63" s="153" t="s">
        <v>2462</v>
      </c>
      <c r="D63" s="153" t="s">
        <v>4884</v>
      </c>
      <c r="E63" s="154">
        <f>'2. Onderhoudsrecepten'!$F$6*3</f>
        <v>0</v>
      </c>
    </row>
    <row r="64" spans="1:5" x14ac:dyDescent="0.25">
      <c r="A64" s="153" t="s">
        <v>4872</v>
      </c>
      <c r="B64" s="153" t="s">
        <v>4873</v>
      </c>
      <c r="C64" s="153" t="s">
        <v>2462</v>
      </c>
      <c r="D64" s="153" t="s">
        <v>4885</v>
      </c>
      <c r="E64" s="154">
        <f>'2. Onderhoudsrecepten'!$F$6*3</f>
        <v>0</v>
      </c>
    </row>
    <row r="65" spans="1:5" x14ac:dyDescent="0.25">
      <c r="A65" s="153" t="s">
        <v>4872</v>
      </c>
      <c r="B65" s="153" t="s">
        <v>4873</v>
      </c>
      <c r="C65" s="153" t="s">
        <v>2462</v>
      </c>
      <c r="D65" s="153" t="s">
        <v>4886</v>
      </c>
      <c r="E65" s="154">
        <f>'2. Onderhoudsrecepten'!$F$6*3</f>
        <v>0</v>
      </c>
    </row>
    <row r="66" spans="1:5" x14ac:dyDescent="0.25">
      <c r="A66" s="153" t="s">
        <v>4872</v>
      </c>
      <c r="B66" s="153" t="s">
        <v>4873</v>
      </c>
      <c r="C66" s="153" t="s">
        <v>2462</v>
      </c>
      <c r="D66" s="153" t="s">
        <v>4887</v>
      </c>
      <c r="E66" s="154">
        <f>'2. Onderhoudsrecepten'!$F$6*3</f>
        <v>0</v>
      </c>
    </row>
    <row r="67" spans="1:5" x14ac:dyDescent="0.25">
      <c r="A67" s="153" t="s">
        <v>4872</v>
      </c>
      <c r="B67" s="153" t="s">
        <v>4873</v>
      </c>
      <c r="C67" s="153" t="s">
        <v>2462</v>
      </c>
      <c r="D67" s="153" t="s">
        <v>4888</v>
      </c>
      <c r="E67" s="154">
        <f>'2. Onderhoudsrecepten'!$F$6*3</f>
        <v>0</v>
      </c>
    </row>
    <row r="68" spans="1:5" x14ac:dyDescent="0.25">
      <c r="A68" s="153" t="s">
        <v>4872</v>
      </c>
      <c r="B68" s="153" t="s">
        <v>4873</v>
      </c>
      <c r="C68" s="153" t="s">
        <v>2462</v>
      </c>
      <c r="D68" s="153" t="s">
        <v>4889</v>
      </c>
      <c r="E68" s="154">
        <f>'2. Onderhoudsrecepten'!$F$6*3</f>
        <v>0</v>
      </c>
    </row>
    <row r="69" spans="1:5" x14ac:dyDescent="0.25">
      <c r="A69" s="153" t="s">
        <v>4872</v>
      </c>
      <c r="B69" s="153" t="s">
        <v>4873</v>
      </c>
      <c r="C69" s="153" t="s">
        <v>2462</v>
      </c>
      <c r="D69" s="153" t="s">
        <v>4890</v>
      </c>
      <c r="E69" s="154">
        <f>'2. Onderhoudsrecepten'!$F$6*3</f>
        <v>0</v>
      </c>
    </row>
    <row r="70" spans="1:5" x14ac:dyDescent="0.25">
      <c r="A70" s="153" t="s">
        <v>4872</v>
      </c>
      <c r="B70" s="153" t="s">
        <v>4873</v>
      </c>
      <c r="C70" s="153" t="s">
        <v>2462</v>
      </c>
      <c r="D70" s="153" t="s">
        <v>4891</v>
      </c>
      <c r="E70" s="154">
        <f>'2. Onderhoudsrecepten'!$F$6*3</f>
        <v>0</v>
      </c>
    </row>
    <row r="71" spans="1:5" x14ac:dyDescent="0.25">
      <c r="A71" s="153" t="s">
        <v>4872</v>
      </c>
      <c r="B71" s="153" t="s">
        <v>4873</v>
      </c>
      <c r="C71" s="153" t="s">
        <v>2462</v>
      </c>
      <c r="D71" s="153" t="s">
        <v>4892</v>
      </c>
      <c r="E71" s="154">
        <f>'2. Onderhoudsrecepten'!$F$6*3</f>
        <v>0</v>
      </c>
    </row>
    <row r="72" spans="1:5" x14ac:dyDescent="0.25">
      <c r="A72" s="153" t="s">
        <v>4872</v>
      </c>
      <c r="B72" s="153" t="s">
        <v>4873</v>
      </c>
      <c r="C72" s="153" t="s">
        <v>2462</v>
      </c>
      <c r="D72" s="153" t="s">
        <v>4893</v>
      </c>
      <c r="E72" s="154">
        <f>'2. Onderhoudsrecepten'!$F$6*3</f>
        <v>0</v>
      </c>
    </row>
    <row r="73" spans="1:5" x14ac:dyDescent="0.25">
      <c r="A73" s="153" t="s">
        <v>4872</v>
      </c>
      <c r="B73" s="153" t="s">
        <v>4873</v>
      </c>
      <c r="C73" s="153" t="s">
        <v>2462</v>
      </c>
      <c r="D73" s="153" t="s">
        <v>4894</v>
      </c>
      <c r="E73" s="154">
        <f>'2. Onderhoudsrecepten'!$F$6*3</f>
        <v>0</v>
      </c>
    </row>
    <row r="74" spans="1:5" x14ac:dyDescent="0.25">
      <c r="A74" s="153" t="s">
        <v>4872</v>
      </c>
      <c r="B74" s="153" t="s">
        <v>4873</v>
      </c>
      <c r="C74" s="153" t="s">
        <v>2462</v>
      </c>
      <c r="D74" s="153" t="s">
        <v>4895</v>
      </c>
      <c r="E74" s="154">
        <f>'2. Onderhoudsrecepten'!$F$6*3</f>
        <v>0</v>
      </c>
    </row>
    <row r="75" spans="1:5" x14ac:dyDescent="0.25">
      <c r="A75" s="153" t="s">
        <v>4872</v>
      </c>
      <c r="B75" s="153" t="s">
        <v>4873</v>
      </c>
      <c r="C75" s="153" t="s">
        <v>2462</v>
      </c>
      <c r="D75" s="153" t="s">
        <v>4896</v>
      </c>
      <c r="E75" s="154">
        <f>'2. Onderhoudsrecepten'!$F$6*3</f>
        <v>0</v>
      </c>
    </row>
    <row r="76" spans="1:5" x14ac:dyDescent="0.25">
      <c r="A76" s="153" t="s">
        <v>4872</v>
      </c>
      <c r="B76" s="153" t="s">
        <v>4873</v>
      </c>
      <c r="C76" s="153" t="s">
        <v>2462</v>
      </c>
      <c r="D76" s="153" t="s">
        <v>4897</v>
      </c>
      <c r="E76" s="154">
        <f>'2. Onderhoudsrecepten'!$F$6*3</f>
        <v>0</v>
      </c>
    </row>
    <row r="77" spans="1:5" x14ac:dyDescent="0.25">
      <c r="A77" s="153" t="s">
        <v>4872</v>
      </c>
      <c r="B77" s="153" t="s">
        <v>4873</v>
      </c>
      <c r="C77" s="153" t="s">
        <v>2462</v>
      </c>
      <c r="D77" s="153" t="s">
        <v>4898</v>
      </c>
      <c r="E77" s="154">
        <f>'2. Onderhoudsrecepten'!$F$6*3</f>
        <v>0</v>
      </c>
    </row>
    <row r="78" spans="1:5" x14ac:dyDescent="0.25">
      <c r="A78" s="153" t="s">
        <v>4872</v>
      </c>
      <c r="B78" s="153" t="s">
        <v>4873</v>
      </c>
      <c r="C78" s="153" t="s">
        <v>2462</v>
      </c>
      <c r="D78" s="153" t="s">
        <v>4899</v>
      </c>
      <c r="E78" s="154">
        <f>'2. Onderhoudsrecepten'!$F$6*3</f>
        <v>0</v>
      </c>
    </row>
    <row r="79" spans="1:5" x14ac:dyDescent="0.25">
      <c r="A79" s="153" t="s">
        <v>4872</v>
      </c>
      <c r="B79" s="153" t="s">
        <v>4873</v>
      </c>
      <c r="C79" s="153" t="s">
        <v>2462</v>
      </c>
      <c r="D79" s="153" t="s">
        <v>4900</v>
      </c>
      <c r="E79" s="154">
        <f>'2. Onderhoudsrecepten'!$F$6*3</f>
        <v>0</v>
      </c>
    </row>
    <row r="80" spans="1:5" x14ac:dyDescent="0.25">
      <c r="A80" s="153" t="s">
        <v>4872</v>
      </c>
      <c r="B80" s="153" t="s">
        <v>4873</v>
      </c>
      <c r="C80" s="153" t="s">
        <v>2462</v>
      </c>
      <c r="D80" s="153" t="s">
        <v>4901</v>
      </c>
      <c r="E80" s="154">
        <f>'2. Onderhoudsrecepten'!$F$6*3</f>
        <v>0</v>
      </c>
    </row>
    <row r="81" spans="1:5" x14ac:dyDescent="0.25">
      <c r="A81" s="153" t="s">
        <v>4872</v>
      </c>
      <c r="B81" s="153" t="s">
        <v>4873</v>
      </c>
      <c r="C81" s="153" t="s">
        <v>2462</v>
      </c>
      <c r="D81" s="153" t="s">
        <v>4902</v>
      </c>
      <c r="E81" s="154">
        <f>'2. Onderhoudsrecepten'!$F$6*3</f>
        <v>0</v>
      </c>
    </row>
    <row r="82" spans="1:5" x14ac:dyDescent="0.25">
      <c r="A82" s="153" t="s">
        <v>4872</v>
      </c>
      <c r="B82" s="153" t="s">
        <v>4873</v>
      </c>
      <c r="C82" s="153" t="s">
        <v>2462</v>
      </c>
      <c r="D82" s="153" t="s">
        <v>4903</v>
      </c>
      <c r="E82" s="154">
        <f>'2. Onderhoudsrecepten'!$F$6*3</f>
        <v>0</v>
      </c>
    </row>
    <row r="83" spans="1:5" x14ac:dyDescent="0.25">
      <c r="A83" s="153" t="s">
        <v>4872</v>
      </c>
      <c r="B83" s="153" t="s">
        <v>4873</v>
      </c>
      <c r="C83" s="153" t="s">
        <v>2462</v>
      </c>
      <c r="D83" s="153" t="s">
        <v>4904</v>
      </c>
      <c r="E83" s="154">
        <f>'2. Onderhoudsrecepten'!$F$6*3</f>
        <v>0</v>
      </c>
    </row>
    <row r="84" spans="1:5" x14ac:dyDescent="0.25">
      <c r="A84" s="153" t="s">
        <v>4872</v>
      </c>
      <c r="B84" s="153" t="s">
        <v>4873</v>
      </c>
      <c r="C84" s="153" t="s">
        <v>2462</v>
      </c>
      <c r="D84" s="153" t="s">
        <v>4905</v>
      </c>
      <c r="E84" s="154">
        <f>'2. Onderhoudsrecepten'!$F$6*3</f>
        <v>0</v>
      </c>
    </row>
    <row r="85" spans="1:5" x14ac:dyDescent="0.25">
      <c r="A85" s="153" t="s">
        <v>4872</v>
      </c>
      <c r="B85" s="153" t="s">
        <v>4873</v>
      </c>
      <c r="C85" s="153" t="s">
        <v>2462</v>
      </c>
      <c r="D85" s="153" t="s">
        <v>4906</v>
      </c>
      <c r="E85" s="154">
        <f>'2. Onderhoudsrecepten'!$F$6*3</f>
        <v>0</v>
      </c>
    </row>
    <row r="86" spans="1:5" x14ac:dyDescent="0.25">
      <c r="A86" s="153" t="s">
        <v>4872</v>
      </c>
      <c r="B86" s="153" t="s">
        <v>4873</v>
      </c>
      <c r="C86" s="153" t="s">
        <v>2462</v>
      </c>
      <c r="D86" s="153" t="s">
        <v>4907</v>
      </c>
      <c r="E86" s="154">
        <f>'2. Onderhoudsrecepten'!$F$6*3</f>
        <v>0</v>
      </c>
    </row>
    <row r="87" spans="1:5" x14ac:dyDescent="0.25">
      <c r="A87" s="153" t="s">
        <v>4872</v>
      </c>
      <c r="B87" s="153" t="s">
        <v>4873</v>
      </c>
      <c r="C87" s="153" t="s">
        <v>2462</v>
      </c>
      <c r="D87" s="153" t="s">
        <v>4908</v>
      </c>
      <c r="E87" s="154">
        <f>'2. Onderhoudsrecepten'!$F$6*3</f>
        <v>0</v>
      </c>
    </row>
    <row r="88" spans="1:5" x14ac:dyDescent="0.25">
      <c r="A88" s="153" t="s">
        <v>4872</v>
      </c>
      <c r="B88" s="153" t="s">
        <v>4873</v>
      </c>
      <c r="C88" s="153" t="s">
        <v>2462</v>
      </c>
      <c r="D88" s="153" t="s">
        <v>4909</v>
      </c>
      <c r="E88" s="154">
        <f>'2. Onderhoudsrecepten'!$F$6*3</f>
        <v>0</v>
      </c>
    </row>
    <row r="89" spans="1:5" x14ac:dyDescent="0.25">
      <c r="A89" s="153" t="s">
        <v>4872</v>
      </c>
      <c r="B89" s="153" t="s">
        <v>4873</v>
      </c>
      <c r="C89" s="153" t="s">
        <v>2462</v>
      </c>
      <c r="D89" s="153" t="s">
        <v>4910</v>
      </c>
      <c r="E89" s="154">
        <f>'2. Onderhoudsrecepten'!$F$6*3</f>
        <v>0</v>
      </c>
    </row>
    <row r="90" spans="1:5" x14ac:dyDescent="0.25">
      <c r="A90" s="153" t="s">
        <v>4872</v>
      </c>
      <c r="B90" s="153" t="s">
        <v>4873</v>
      </c>
      <c r="C90" s="153" t="s">
        <v>2462</v>
      </c>
      <c r="D90" s="153" t="s">
        <v>4911</v>
      </c>
      <c r="E90" s="154">
        <f>'2. Onderhoudsrecepten'!$F$6*3</f>
        <v>0</v>
      </c>
    </row>
    <row r="91" spans="1:5" x14ac:dyDescent="0.25">
      <c r="A91" s="153" t="s">
        <v>4872</v>
      </c>
      <c r="B91" s="153" t="s">
        <v>4873</v>
      </c>
      <c r="C91" s="153" t="s">
        <v>2462</v>
      </c>
      <c r="D91" s="153" t="s">
        <v>4912</v>
      </c>
      <c r="E91" s="154">
        <f>'2. Onderhoudsrecepten'!$F$6*3</f>
        <v>0</v>
      </c>
    </row>
    <row r="92" spans="1:5" x14ac:dyDescent="0.25">
      <c r="A92" s="153" t="s">
        <v>4872</v>
      </c>
      <c r="B92" s="153" t="s">
        <v>4873</v>
      </c>
      <c r="C92" s="153" t="s">
        <v>2462</v>
      </c>
      <c r="D92" s="153" t="s">
        <v>4913</v>
      </c>
      <c r="E92" s="154">
        <f>'2. Onderhoudsrecepten'!$F$6*3</f>
        <v>0</v>
      </c>
    </row>
    <row r="93" spans="1:5" x14ac:dyDescent="0.25">
      <c r="A93" s="153" t="s">
        <v>4872</v>
      </c>
      <c r="B93" s="153" t="s">
        <v>4873</v>
      </c>
      <c r="C93" s="153" t="s">
        <v>2462</v>
      </c>
      <c r="D93" s="153" t="s">
        <v>4914</v>
      </c>
      <c r="E93" s="154">
        <f>'2. Onderhoudsrecepten'!$F$6*3</f>
        <v>0</v>
      </c>
    </row>
    <row r="94" spans="1:5" x14ac:dyDescent="0.25">
      <c r="A94" s="153" t="s">
        <v>4872</v>
      </c>
      <c r="B94" s="153" t="s">
        <v>4873</v>
      </c>
      <c r="C94" s="153" t="s">
        <v>2462</v>
      </c>
      <c r="D94" s="153" t="s">
        <v>4915</v>
      </c>
      <c r="E94" s="154">
        <f>'2. Onderhoudsrecepten'!$F$6*3</f>
        <v>0</v>
      </c>
    </row>
    <row r="95" spans="1:5" x14ac:dyDescent="0.25">
      <c r="A95" s="153" t="s">
        <v>4872</v>
      </c>
      <c r="B95" s="153" t="s">
        <v>4873</v>
      </c>
      <c r="C95" s="153" t="s">
        <v>2462</v>
      </c>
      <c r="D95" s="153" t="s">
        <v>4916</v>
      </c>
      <c r="E95" s="154">
        <f>'2. Onderhoudsrecepten'!$F$6*3</f>
        <v>0</v>
      </c>
    </row>
    <row r="96" spans="1:5" x14ac:dyDescent="0.25">
      <c r="A96" s="153" t="s">
        <v>4872</v>
      </c>
      <c r="B96" s="153" t="s">
        <v>4873</v>
      </c>
      <c r="C96" s="153" t="s">
        <v>2462</v>
      </c>
      <c r="D96" s="153" t="s">
        <v>4917</v>
      </c>
      <c r="E96" s="154">
        <f>'2. Onderhoudsrecepten'!$F$6*3</f>
        <v>0</v>
      </c>
    </row>
    <row r="97" spans="1:5" x14ac:dyDescent="0.25">
      <c r="A97" s="153" t="s">
        <v>4872</v>
      </c>
      <c r="B97" s="153" t="s">
        <v>4873</v>
      </c>
      <c r="C97" s="153" t="s">
        <v>2462</v>
      </c>
      <c r="D97" s="153" t="s">
        <v>4918</v>
      </c>
      <c r="E97" s="154">
        <f>'2. Onderhoudsrecepten'!$F$6*3</f>
        <v>0</v>
      </c>
    </row>
    <row r="98" spans="1:5" x14ac:dyDescent="0.25">
      <c r="A98" s="153" t="s">
        <v>4872</v>
      </c>
      <c r="B98" s="153" t="s">
        <v>4873</v>
      </c>
      <c r="C98" s="153" t="s">
        <v>2462</v>
      </c>
      <c r="D98" s="153" t="s">
        <v>4919</v>
      </c>
      <c r="E98" s="154">
        <f>'2. Onderhoudsrecepten'!$F$6*3</f>
        <v>0</v>
      </c>
    </row>
    <row r="99" spans="1:5" x14ac:dyDescent="0.25">
      <c r="A99" s="153" t="s">
        <v>4872</v>
      </c>
      <c r="B99" s="153" t="s">
        <v>4873</v>
      </c>
      <c r="C99" s="153" t="s">
        <v>2462</v>
      </c>
      <c r="D99" s="153" t="s">
        <v>4920</v>
      </c>
      <c r="E99" s="154">
        <f>'2. Onderhoudsrecepten'!$F$6*3</f>
        <v>0</v>
      </c>
    </row>
    <row r="100" spans="1:5" x14ac:dyDescent="0.25">
      <c r="A100" s="153" t="s">
        <v>4872</v>
      </c>
      <c r="B100" s="153" t="s">
        <v>4873</v>
      </c>
      <c r="C100" s="153" t="s">
        <v>2462</v>
      </c>
      <c r="D100" s="153" t="s">
        <v>4921</v>
      </c>
      <c r="E100" s="154">
        <f>'2. Onderhoudsrecepten'!$F$6*3</f>
        <v>0</v>
      </c>
    </row>
    <row r="101" spans="1:5" x14ac:dyDescent="0.25">
      <c r="A101" s="153" t="s">
        <v>4822</v>
      </c>
      <c r="B101" s="153" t="s">
        <v>4823</v>
      </c>
      <c r="C101" s="153" t="s">
        <v>2462</v>
      </c>
      <c r="D101" s="153" t="s">
        <v>4922</v>
      </c>
      <c r="E101" s="154">
        <f>'2. Onderhoudsrecepten'!$F$6*6</f>
        <v>0</v>
      </c>
    </row>
    <row r="102" spans="1:5" x14ac:dyDescent="0.25">
      <c r="A102" s="153" t="s">
        <v>4822</v>
      </c>
      <c r="B102" s="153" t="s">
        <v>4823</v>
      </c>
      <c r="C102" s="153" t="s">
        <v>2462</v>
      </c>
      <c r="D102" s="153" t="s">
        <v>4923</v>
      </c>
      <c r="E102" s="154">
        <f>'2. Onderhoudsrecepten'!$F$6*6</f>
        <v>0</v>
      </c>
    </row>
    <row r="103" spans="1:5" x14ac:dyDescent="0.25">
      <c r="A103" s="153" t="s">
        <v>4822</v>
      </c>
      <c r="B103" s="153" t="s">
        <v>4823</v>
      </c>
      <c r="C103" s="153" t="s">
        <v>2462</v>
      </c>
      <c r="D103" s="153" t="s">
        <v>4924</v>
      </c>
      <c r="E103" s="154">
        <f>'2. Onderhoudsrecepten'!$F$6*6</f>
        <v>0</v>
      </c>
    </row>
    <row r="104" spans="1:5" x14ac:dyDescent="0.25">
      <c r="A104" s="153" t="s">
        <v>4822</v>
      </c>
      <c r="B104" s="153" t="s">
        <v>4823</v>
      </c>
      <c r="C104" s="153" t="s">
        <v>2462</v>
      </c>
      <c r="D104" s="153" t="s">
        <v>4925</v>
      </c>
      <c r="E104" s="154">
        <f>'2. Onderhoudsrecepten'!$F$6*6</f>
        <v>0</v>
      </c>
    </row>
    <row r="105" spans="1:5" x14ac:dyDescent="0.25">
      <c r="A105" s="153" t="s">
        <v>4822</v>
      </c>
      <c r="B105" s="153" t="s">
        <v>4823</v>
      </c>
      <c r="C105" s="153" t="s">
        <v>2462</v>
      </c>
      <c r="D105" s="153" t="s">
        <v>4926</v>
      </c>
      <c r="E105" s="154">
        <f>'2. Onderhoudsrecepten'!$F$6*6</f>
        <v>0</v>
      </c>
    </row>
    <row r="106" spans="1:5" x14ac:dyDescent="0.25">
      <c r="A106" s="153" t="s">
        <v>4822</v>
      </c>
      <c r="B106" s="153" t="s">
        <v>4823</v>
      </c>
      <c r="C106" s="153" t="s">
        <v>2462</v>
      </c>
      <c r="D106" s="153" t="s">
        <v>4927</v>
      </c>
      <c r="E106" s="154">
        <f>'2. Onderhoudsrecepten'!$F$6*6</f>
        <v>0</v>
      </c>
    </row>
    <row r="107" spans="1:5" x14ac:dyDescent="0.25">
      <c r="A107" s="153" t="s">
        <v>4822</v>
      </c>
      <c r="B107" s="153" t="s">
        <v>4823</v>
      </c>
      <c r="C107" s="153" t="s">
        <v>2462</v>
      </c>
      <c r="D107" s="153" t="s">
        <v>4928</v>
      </c>
      <c r="E107" s="154">
        <f>'2. Onderhoudsrecepten'!$F$6*6</f>
        <v>0</v>
      </c>
    </row>
    <row r="108" spans="1:5" x14ac:dyDescent="0.25">
      <c r="A108" s="153" t="s">
        <v>4822</v>
      </c>
      <c r="B108" s="153" t="s">
        <v>4823</v>
      </c>
      <c r="C108" s="153" t="s">
        <v>2462</v>
      </c>
      <c r="D108" s="153" t="s">
        <v>4929</v>
      </c>
      <c r="E108" s="154">
        <f>'2. Onderhoudsrecepten'!$F$6*6</f>
        <v>0</v>
      </c>
    </row>
    <row r="109" spans="1:5" ht="15.75" thickBot="1" x14ac:dyDescent="0.3"/>
    <row r="110" spans="1:5" x14ac:dyDescent="0.25">
      <c r="A110" s="41" t="s">
        <v>4930</v>
      </c>
      <c r="B110" s="42" t="s">
        <v>23</v>
      </c>
      <c r="C110" s="136"/>
      <c r="D110" s="43" t="s">
        <v>24</v>
      </c>
      <c r="E110" s="133"/>
    </row>
    <row r="111" spans="1:5" x14ac:dyDescent="0.25">
      <c r="A111" s="44" t="s">
        <v>4931</v>
      </c>
      <c r="B111" s="45" t="s">
        <v>26</v>
      </c>
      <c r="C111" s="137"/>
      <c r="D111" s="46" t="s">
        <v>27</v>
      </c>
      <c r="E111" s="134"/>
    </row>
    <row r="112" spans="1:5" ht="15.75" thickBot="1" x14ac:dyDescent="0.3">
      <c r="A112" s="47"/>
      <c r="B112" s="48" t="s">
        <v>28</v>
      </c>
      <c r="C112" s="138"/>
      <c r="D112" s="49"/>
      <c r="E112" s="135"/>
    </row>
  </sheetData>
  <sheetProtection algorithmName="SHA-512" hashValue="iEGEcDUUZ69DUtiIxQy3elDIp1iWV45RfmRxJLtYhWpmUeNv0yTbwAtEhQoJIHtrEvIJZrcAnP9UfR4Ge5oauw==" saltValue="3Ui/0VslO9kANQEP1cgBDQ==" spinCount="100000" sheet="1"/>
  <autoFilter ref="A4:E4" xr:uid="{4EAF9E15-B09E-4CE2-ADBF-8DB971402462}"/>
  <mergeCells count="2">
    <mergeCell ref="B3:D3"/>
    <mergeCell ref="B2:D2"/>
  </mergeCells>
  <printOptions gridLines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ED60F5DF50BE4E913781DE8B5BAB9C" ma:contentTypeVersion="3" ma:contentTypeDescription="Een nieuw document maken." ma:contentTypeScope="" ma:versionID="c7cbc36c6e0c6b662e2a09ff9999c006">
  <xsd:schema xmlns:xsd="http://www.w3.org/2001/XMLSchema" xmlns:xs="http://www.w3.org/2001/XMLSchema" xmlns:p="http://schemas.microsoft.com/office/2006/metadata/properties" xmlns:ns2="95409d0f-1995-4557-88ca-0af29b04b1e4" targetNamespace="http://schemas.microsoft.com/office/2006/metadata/properties" ma:root="true" ma:fieldsID="bfccf18605a0a3ff5c48a66b56b2ff9e" ns2:_="">
    <xsd:import namespace="95409d0f-1995-4557-88ca-0af29b04b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09d0f-1995-4557-88ca-0af29b04b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747A7-9775-42F0-9F89-F54656CDC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37DFDE-D1F0-48BD-AA07-5D3DE572F6A7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95409d0f-1995-4557-88ca-0af29b04b1e4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9FC8F0E-2A0D-495A-BDBD-413351B14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09d0f-1995-4557-88ca-0af29b04b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18</vt:i4>
      </vt:variant>
    </vt:vector>
  </HeadingPairs>
  <TitlesOfParts>
    <vt:vector size="25" baseType="lpstr">
      <vt:lpstr>1. Totaalprijs</vt:lpstr>
      <vt:lpstr>2. Onderhoudsrecepten</vt:lpstr>
      <vt:lpstr>3. Preventief onderhoud</vt:lpstr>
      <vt:lpstr>4. Filterlijst</vt:lpstr>
      <vt:lpstr>5. Uurtarieven + Toeslagen</vt:lpstr>
      <vt:lpstr>6. Planning onderhoud</vt:lpstr>
      <vt:lpstr>7. Planning isoleerkamers</vt:lpstr>
      <vt:lpstr>'1. Totaalprijs'!Afdrukbereik</vt:lpstr>
      <vt:lpstr>'2. Onderhoudsrecepten'!Afdrukbereik</vt:lpstr>
      <vt:lpstr>'3. Preventief onderhoud'!Afdrukbereik</vt:lpstr>
      <vt:lpstr>'4. Filterlijst'!Afdrukbereik</vt:lpstr>
      <vt:lpstr>'5. Uurtarieven + Toeslagen'!Afdrukbereik</vt:lpstr>
      <vt:lpstr>'6. Planning onderhoud'!Afdrukbereik</vt:lpstr>
      <vt:lpstr>'7. Planning isoleerkamers'!Afdrukbereik</vt:lpstr>
      <vt:lpstr>'3. Preventief onderhoud'!Afdruktitels</vt:lpstr>
      <vt:lpstr>'4. Filterlijst'!Afdruktitels</vt:lpstr>
      <vt:lpstr>'6. Planning onderhoud'!Afdruktitels</vt:lpstr>
      <vt:lpstr>'7. Planning isoleerkamers'!Afdruktitels</vt:lpstr>
      <vt:lpstr>index2021</vt:lpstr>
      <vt:lpstr>index2022</vt:lpstr>
      <vt:lpstr>index2023</vt:lpstr>
      <vt:lpstr>index2024</vt:lpstr>
      <vt:lpstr>index2025</vt:lpstr>
      <vt:lpstr>index2027</vt:lpstr>
      <vt:lpstr>'3. Preventief onderhoud'!Planning_lucht_Altena_2019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Y.M. van Eijk</dc:creator>
  <cp:keywords/>
  <dc:description/>
  <cp:lastModifiedBy>Youssef van Eijk</cp:lastModifiedBy>
  <cp:revision/>
  <dcterms:created xsi:type="dcterms:W3CDTF">2012-05-30T13:36:39Z</dcterms:created>
  <dcterms:modified xsi:type="dcterms:W3CDTF">2025-09-30T09:52:36Z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0x010100BDED60F5DF50BE4E913781DE8B5BAB9C</vt:lpwstr>
  </property>
  <property fmtid="{D5CDD505-2E9C-101B-9397-08002B2CF9AE}" pid="3" name="MediaServiceImageTags">
    <vt:lpwstr/>
  </property>
</Properties>
</file>