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wopi.dropbox.com/wopi/files/oid_4624071016714303232/WOPIServiceId_TP_DROPBOX_PLUS/WOPIUserId_-/"/>
    </mc:Choice>
  </mc:AlternateContent>
  <xr:revisionPtr revIDLastSave="4" documentId="8_{85265E5D-823F-4CDD-83DD-55AF92759010}" xr6:coauthVersionLast="47" xr6:coauthVersionMax="47" xr10:uidLastSave="{0688521D-589F-4309-9018-725FB538AC56}"/>
  <bookViews>
    <workbookView xWindow="-110" yWindow="-110" windowWidth="19420" windowHeight="10300" xr2:uid="{5DB7B6A4-705E-4BDE-AB47-A1C59B9632A7}"/>
  </bookViews>
  <sheets>
    <sheet name="Inschrijfstaat" sheetId="5" r:id="rId1"/>
    <sheet name="Functieprofielen"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5" l="1"/>
  <c r="I50" i="5"/>
  <c r="I49" i="5"/>
  <c r="I48" i="5"/>
  <c r="I47" i="5"/>
  <c r="I42" i="5"/>
  <c r="I41" i="5"/>
  <c r="I40" i="5"/>
  <c r="I39" i="5"/>
  <c r="I34" i="5"/>
  <c r="I33" i="5"/>
  <c r="I32" i="5"/>
  <c r="I31" i="5"/>
  <c r="I30" i="5"/>
  <c r="I29" i="5"/>
  <c r="I28" i="5"/>
  <c r="I23" i="5"/>
  <c r="I22" i="5"/>
  <c r="I21" i="5"/>
  <c r="I20" i="5"/>
  <c r="I19" i="5"/>
  <c r="I18" i="5"/>
  <c r="I17" i="5"/>
  <c r="I16" i="5"/>
  <c r="I15" i="5"/>
  <c r="I14" i="5"/>
  <c r="I13" i="5"/>
  <c r="I12" i="5"/>
  <c r="I7" i="5"/>
  <c r="I6" i="5"/>
  <c r="I5" i="5"/>
  <c r="I4" i="5"/>
  <c r="I3" i="5"/>
  <c r="I9" i="5" l="1"/>
  <c r="I25" i="5"/>
  <c r="I44" i="5"/>
  <c r="I36" i="5"/>
  <c r="I53" i="5"/>
  <c r="I55" i="5" l="1"/>
  <c r="I60" i="5" s="1"/>
</calcChain>
</file>

<file path=xl/sharedStrings.xml><?xml version="1.0" encoding="utf-8"?>
<sst xmlns="http://schemas.openxmlformats.org/spreadsheetml/2006/main" count="80" uniqueCount="79">
  <si>
    <t>Verzamelen en verwerken aangeleverde gegevens.</t>
  </si>
  <si>
    <t>Uitvoeren van een hoogtemeting en inmeten van dwarsprofielen incl. verwerking</t>
  </si>
  <si>
    <t>Voortgangsoverleggen op kantoor opdrachtgever</t>
  </si>
  <si>
    <t>Presenteren en verduidelijken ontwerpen tijdens bewonersavond</t>
  </si>
  <si>
    <t>PL</t>
  </si>
  <si>
    <t>Tek</t>
  </si>
  <si>
    <t>Kosten per werkstap</t>
  </si>
  <si>
    <t>Afstemming meekoppelkansen met nutsbedrijven</t>
  </si>
  <si>
    <t>Afstemming met overige belanghebbende</t>
  </si>
  <si>
    <t>Uitvoeren scan voor benodigde vergunningen</t>
  </si>
  <si>
    <t>Ontwerpfase</t>
  </si>
  <si>
    <t>Besteksfase</t>
  </si>
  <si>
    <t>Aanbestedingsfase</t>
  </si>
  <si>
    <t>Aanleveren gegevens voor publicatie</t>
  </si>
  <si>
    <t>Wvb</t>
  </si>
  <si>
    <t>Adv</t>
  </si>
  <si>
    <t>Projectleider (Pl)</t>
  </si>
  <si>
    <t>Tekenaar (Tek)</t>
  </si>
  <si>
    <t>Adviseur (Adv)</t>
  </si>
  <si>
    <t>Kostendeskundige (Kdk)</t>
  </si>
  <si>
    <t>Kdk</t>
  </si>
  <si>
    <t>Mpl</t>
  </si>
  <si>
    <t>1</t>
  </si>
  <si>
    <t>Algemeen</t>
  </si>
  <si>
    <t>Startoverleg met opdrachtgever</t>
  </si>
  <si>
    <t>2</t>
  </si>
  <si>
    <t>3</t>
  </si>
  <si>
    <t>Verwerken informatie vanuit voortgangsoverleggen</t>
  </si>
  <si>
    <t>Definitiefase</t>
  </si>
  <si>
    <t>Maken presentatietekening en 3D visualisaties van nieuwe situatie</t>
  </si>
  <si>
    <t>Het opstellen van een tekening bestaande situatie.</t>
  </si>
  <si>
    <t>Doen van een KLIC-melding en verwerken van kabels en leidingen.</t>
  </si>
  <si>
    <t>Maken van een knelpuntenanalyse ondergrondse infra</t>
  </si>
  <si>
    <t>Het opstellen van een voorlopig ontwerp (VO)</t>
  </si>
  <si>
    <t>Het opstellen van een definitief ontwerp (DO)</t>
  </si>
  <si>
    <t xml:space="preserve">Het opstellen van een schetsontwerp (SO) </t>
  </si>
  <si>
    <t xml:space="preserve">Opstellen SSK-raming op basis van definitief schetsontwerp (SO) </t>
  </si>
  <si>
    <t>Opstellen van een beheerparagraaf</t>
  </si>
  <si>
    <t xml:space="preserve">Coördineren van de aanleg en het verleggen van kabels en leidingen </t>
  </si>
  <si>
    <t xml:space="preserve">Het verzorgen van de uitvraag, interpretatie van de uitkomsten voor diverse benodigde onderzoeken </t>
  </si>
  <si>
    <t>Werkvoorbereider (Wvb)</t>
  </si>
  <si>
    <t>Meetploeg per halve dag (Mpl)</t>
  </si>
  <si>
    <t>Begeleiding en interpretatie van de uitkomsten voor diverse benodigde onderzoeken</t>
  </si>
  <si>
    <t>4</t>
  </si>
  <si>
    <t>Het opstellen van een V&amp;G plan ontwerpfase</t>
  </si>
  <si>
    <t>Opstellen van een RAW-bestek incl. alle bijhorende bijlage (tekeningen, uitvoeringsplannen en contractdocumenten, etc.)</t>
  </si>
  <si>
    <t xml:space="preserve">Opstellen van een raming op basis van het definitief ontwerp (DO) </t>
  </si>
  <si>
    <t xml:space="preserve">Opstellen van een raming op basis van het voorlopig ontwerp (VO) </t>
  </si>
  <si>
    <t>Opstellen van een raming op basis van het RAW-bestek</t>
  </si>
  <si>
    <t>Het opstellen van alle benodigde contractdocumenten en benodigde gegevens voor publicatie</t>
  </si>
  <si>
    <t>5</t>
  </si>
  <si>
    <t>Het beantwoorden van de vragen gesteld in de nota's van inlichtingen</t>
  </si>
  <si>
    <t>Het opstellen van een werkbestek.</t>
  </si>
  <si>
    <t xml:space="preserve">Het opstellen van het proces-verbaal van aanbesteding/opening </t>
  </si>
  <si>
    <t>Het opstellen van een gunningsadvies.</t>
  </si>
  <si>
    <t>Totale kosten werkstap Algemeen</t>
  </si>
  <si>
    <t>Totale kosten werkstap Definitiefase</t>
  </si>
  <si>
    <t>Totale kosten werkstap Ontwerpfase</t>
  </si>
  <si>
    <t>Totale kosten werkstap Bestekfase</t>
  </si>
  <si>
    <t>Totale kosten werkstap Aanbestedingsfase</t>
  </si>
  <si>
    <t>Totale kosten fictieve aanneemsom</t>
  </si>
  <si>
    <t>Functie</t>
  </si>
  <si>
    <t>min</t>
  </si>
  <si>
    <t>max</t>
  </si>
  <si>
    <t>Het opstellen van een definitief functioneel rioolontwerp</t>
  </si>
  <si>
    <t>Inschrijftarief</t>
  </si>
  <si>
    <t>Drempelbedrag (o.b.v. minimale uurtarieven)</t>
  </si>
  <si>
    <t>Plafondbedrag  (o.b.v. maximale uurtarieven)</t>
  </si>
  <si>
    <r>
      <rPr>
        <b/>
        <sz val="10"/>
        <rFont val="Arial"/>
        <family val="2"/>
      </rPr>
      <t>Prijspunten o.b.v. uw ingevulde tarieven</t>
    </r>
    <r>
      <rPr>
        <sz val="10"/>
        <rFont val="Arial"/>
        <family val="2"/>
      </rPr>
      <t xml:space="preserve"> (Punten worden automatisch berekend. Indien de uitkomst lager is dan 0 of hoger dan 20 wordt inschrijver uitgesloten van verdere deelname)</t>
    </r>
  </si>
  <si>
    <t>Instructie:</t>
  </si>
  <si>
    <t xml:space="preserve">Voor dit prijsblad dienen op het tabblad 'Functieprofielen' de uurtarieven bij de verschillende functies ingevuld te worden. Op het tabblad 'Inschrijfstaat' worden deze tarieven vermenigvuldigd met fictieve uren per functie waardoor de 'totale kosten fictieve aanneemsom' ontstaat.
De bandbreedte van de 'totale kosten fictieve aanneemsom' is minimaal € 72.440,00 tot en met maximaal € 92.560,00 Uw inschrijfprijs betreft een fictieve inschrijfprijs op basis van de ingevulde uurtarieven van de verschillende functies. Er kunnen door de opdrachtnemer geen rechten worden ontleend aan de fictieve inschrijfprijs. De uuratieven worden wel vastgelegd in de raamovereenkomst t.b.v. de nadere opdrachten. De urenverantwoording wordt per nadere opdracht gecontroleerd. </t>
  </si>
  <si>
    <t>Het is alleen toegestaan om de gele velden in te vullen. Alle gele velden dienen te worden ingevuld.</t>
  </si>
  <si>
    <t xml:space="preserve">De layout van dit document mag niet worden aangepast, op straffe van uitsluiting van verder deelname aan de aanbesteding. </t>
  </si>
  <si>
    <t>Het prijzenblad dient rechtsgeldig te worden ondertekend.</t>
  </si>
  <si>
    <t>alle prijzen zijn exclusief BTW</t>
  </si>
  <si>
    <t xml:space="preserve">Inschrijver </t>
  </si>
  <si>
    <t>Naam rechtsgeldig vertegenwoordiger</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</si>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</sst>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_-&quot;€&quot;\ * #,##0.00_-;_-&quot;€&quot;\ * #,##0.00\-;_-&quot;€&quot;\ * &quot;-&quot;??_-;_-@_-"/>
    <numFmt numFmtId="165" formatCode="_-* #,##0.00_-;_-* #,##0.00\-;_-* &quot;-&quot;??_-;_-@_-"/>
    <numFmt numFmtId="166" formatCode="_-&quot;fl&quot;\ * #,##0.00_-;_-&quot;fl&quot;\ * #,##0.00\-;_-&quot;fl&quot;\ * &quot;-&quot;??_-;_-@_-"/>
    <numFmt numFmtId="167" formatCode="0.00_)"/>
    <numFmt numFmtId="168" formatCode="_([$€-2]* #,##0.00_);_([$€-2]* \(#,##0.00\);_([$€-2]* &quot;-&quot;??_)"/>
    <numFmt numFmtId="169" formatCode="_-[$€-2]\ * #,##0.00_-;_-[$€-2]\ * #,##0.00\-;_-[$€-2]\ * &quot;-&quot;??_-;_-@_-"/>
    <numFmt numFmtId="170" formatCode="0.0"/>
    <numFmt numFmtId="171" formatCode="&quot;€&quot;\ #,##0.00"/>
  </numFmts>
  <fonts count="9" x14ac:knownFonts="1">
    <font>
      <sz val="10"/>
      <name val="Arial"/>
    </font>
    <font>
      <sz val="10"/>
      <name val="Arial"/>
    </font>
    <font>
      <sz val="10"/>
      <name val="Arial"/>
      <family val="2"/>
    </font>
    <font>
      <b/>
      <sz val="10"/>
      <name val="Arial"/>
      <family val="2"/>
    </font>
    <font>
      <b/>
      <sz val="12"/>
      <name val="Arial"/>
      <family val="2"/>
    </font>
    <font>
      <sz val="10"/>
      <color indexed="9"/>
      <name val="Arial"/>
      <family val="2"/>
    </font>
    <font>
      <b/>
      <sz val="10"/>
      <color indexed="9"/>
      <name val="Arial"/>
      <family val="2"/>
    </font>
    <font>
      <b/>
      <sz val="10"/>
      <color theme="0"/>
      <name val="Arial"/>
      <family val="2"/>
    </font>
    <font>
      <b/>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FF00"/>
        <bgColor indexed="64"/>
      </patternFill>
    </fill>
  </fills>
  <borders count="15">
    <border>
      <left/>
      <right/>
      <top/>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168"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6" fontId="2" fillId="0" borderId="0" applyFont="0" applyFill="0" applyBorder="0" applyAlignment="0" applyProtection="0"/>
  </cellStyleXfs>
  <cellXfs count="65">
    <xf numFmtId="0" fontId="0" fillId="0" borderId="0" xfId="0"/>
    <xf numFmtId="0" fontId="2" fillId="0" borderId="0" xfId="5"/>
    <xf numFmtId="49" fontId="4" fillId="0" borderId="1" xfId="5" applyNumberFormat="1" applyFont="1" applyBorder="1" applyAlignment="1">
      <alignment horizontal="left"/>
    </xf>
    <xf numFmtId="49" fontId="4" fillId="0" borderId="1" xfId="5" applyNumberFormat="1" applyFont="1" applyBorder="1" applyAlignment="1">
      <alignment horizontal="center"/>
    </xf>
    <xf numFmtId="0" fontId="2" fillId="0" borderId="1" xfId="5" applyBorder="1"/>
    <xf numFmtId="49" fontId="2" fillId="0" borderId="0" xfId="5" applyNumberFormat="1" applyAlignment="1">
      <alignment horizontal="left"/>
    </xf>
    <xf numFmtId="49" fontId="2" fillId="0" borderId="0" xfId="5" applyNumberFormat="1"/>
    <xf numFmtId="49" fontId="2" fillId="0" borderId="3" xfId="5" applyNumberFormat="1" applyBorder="1" applyAlignment="1">
      <alignment horizontal="right"/>
    </xf>
    <xf numFmtId="49" fontId="2" fillId="0" borderId="0" xfId="5" applyNumberFormat="1" applyAlignment="1">
      <alignment horizontal="right"/>
    </xf>
    <xf numFmtId="0" fontId="5" fillId="3" borderId="3" xfId="5" applyFont="1" applyFill="1" applyBorder="1"/>
    <xf numFmtId="0" fontId="6" fillId="3" borderId="3" xfId="5" applyFont="1" applyFill="1" applyBorder="1" applyAlignment="1">
      <alignment horizontal="center"/>
    </xf>
    <xf numFmtId="0" fontId="2" fillId="0" borderId="0" xfId="0" applyFont="1"/>
    <xf numFmtId="164" fontId="2" fillId="2" borderId="4" xfId="7" applyFont="1" applyFill="1" applyBorder="1"/>
    <xf numFmtId="49" fontId="4" fillId="0" borderId="0" xfId="5" applyNumberFormat="1" applyFont="1" applyAlignment="1">
      <alignment horizontal="center"/>
    </xf>
    <xf numFmtId="49" fontId="4" fillId="0" borderId="0" xfId="5" applyNumberFormat="1" applyFont="1" applyAlignment="1">
      <alignment horizontal="left"/>
    </xf>
    <xf numFmtId="167" fontId="3" fillId="0" borderId="0" xfId="5" applyNumberFormat="1" applyFont="1" applyAlignment="1">
      <alignment horizontal="left"/>
    </xf>
    <xf numFmtId="44" fontId="3" fillId="0" borderId="0" xfId="7" applyNumberFormat="1" applyFont="1" applyBorder="1" applyAlignment="1">
      <alignment horizontal="left"/>
    </xf>
    <xf numFmtId="167" fontId="2" fillId="0" borderId="0" xfId="5" applyNumberFormat="1" applyAlignment="1">
      <alignment horizontal="left"/>
    </xf>
    <xf numFmtId="167" fontId="4" fillId="0" borderId="0" xfId="5" applyNumberFormat="1" applyFont="1" applyAlignment="1">
      <alignment horizontal="left"/>
    </xf>
    <xf numFmtId="49" fontId="4" fillId="0" borderId="0" xfId="5" applyNumberFormat="1" applyFont="1"/>
    <xf numFmtId="49" fontId="2" fillId="0" borderId="6" xfId="5" applyNumberFormat="1" applyBorder="1" applyAlignment="1">
      <alignment horizontal="right"/>
    </xf>
    <xf numFmtId="167" fontId="3" fillId="3" borderId="2" xfId="5" applyNumberFormat="1" applyFont="1" applyFill="1" applyBorder="1" applyAlignment="1">
      <alignment horizontal="left"/>
    </xf>
    <xf numFmtId="164" fontId="7" fillId="3" borderId="2" xfId="5" applyNumberFormat="1" applyFont="1" applyFill="1" applyBorder="1" applyAlignment="1">
      <alignment horizontal="left"/>
    </xf>
    <xf numFmtId="49" fontId="2" fillId="3" borderId="2" xfId="5" applyNumberFormat="1" applyFill="1" applyBorder="1" applyAlignment="1">
      <alignment horizontal="left"/>
    </xf>
    <xf numFmtId="0" fontId="2" fillId="3" borderId="5" xfId="5" applyFill="1" applyBorder="1"/>
    <xf numFmtId="49" fontId="3" fillId="3" borderId="2" xfId="5" applyNumberFormat="1" applyFont="1" applyFill="1" applyBorder="1" applyAlignment="1">
      <alignment horizontal="left"/>
    </xf>
    <xf numFmtId="164" fontId="7" fillId="3" borderId="2" xfId="7" applyFont="1" applyFill="1" applyBorder="1" applyAlignment="1">
      <alignment horizontal="left"/>
    </xf>
    <xf numFmtId="164" fontId="7" fillId="3" borderId="5" xfId="7" applyFont="1" applyFill="1" applyBorder="1"/>
    <xf numFmtId="0" fontId="6" fillId="3" borderId="4" xfId="5" applyFont="1" applyFill="1" applyBorder="1" applyAlignment="1">
      <alignment horizontal="center"/>
    </xf>
    <xf numFmtId="169" fontId="6" fillId="3" borderId="4" xfId="5" applyNumberFormat="1" applyFont="1" applyFill="1" applyBorder="1" applyAlignment="1">
      <alignment horizontal="center"/>
    </xf>
    <xf numFmtId="0" fontId="2" fillId="0" borderId="4" xfId="7" applyNumberFormat="1" applyFont="1" applyBorder="1" applyAlignment="1">
      <alignment horizontal="right"/>
    </xf>
    <xf numFmtId="0" fontId="3" fillId="0" borderId="4" xfId="7" applyNumberFormat="1" applyFont="1" applyBorder="1" applyAlignment="1">
      <alignment horizontal="right"/>
    </xf>
    <xf numFmtId="170" fontId="3" fillId="3" borderId="2" xfId="5" applyNumberFormat="1" applyFont="1" applyFill="1" applyBorder="1" applyAlignment="1">
      <alignment horizontal="right"/>
    </xf>
    <xf numFmtId="0" fontId="2" fillId="3" borderId="2" xfId="5" applyFill="1" applyBorder="1" applyAlignment="1">
      <alignment horizontal="right"/>
    </xf>
    <xf numFmtId="0" fontId="2" fillId="3" borderId="5" xfId="5" applyFill="1" applyBorder="1" applyAlignment="1">
      <alignment horizontal="right"/>
    </xf>
    <xf numFmtId="0" fontId="2" fillId="0" borderId="0" xfId="5" applyAlignment="1">
      <alignment horizontal="right"/>
    </xf>
    <xf numFmtId="0" fontId="2" fillId="0" borderId="4" xfId="5" applyBorder="1" applyAlignment="1">
      <alignment horizontal="right"/>
    </xf>
    <xf numFmtId="0" fontId="2" fillId="0" borderId="1" xfId="5" applyBorder="1" applyAlignment="1">
      <alignment horizontal="right"/>
    </xf>
    <xf numFmtId="0" fontId="0" fillId="0" borderId="0" xfId="0" applyAlignment="1">
      <alignment horizontal="right"/>
    </xf>
    <xf numFmtId="0" fontId="3" fillId="0" borderId="0" xfId="0" applyFont="1"/>
    <xf numFmtId="49" fontId="2" fillId="3" borderId="10" xfId="5" applyNumberFormat="1" applyFill="1" applyBorder="1" applyAlignment="1">
      <alignment horizontal="left"/>
    </xf>
    <xf numFmtId="49" fontId="2" fillId="3" borderId="0" xfId="5" applyNumberFormat="1" applyFill="1" applyAlignment="1">
      <alignment horizontal="left"/>
    </xf>
    <xf numFmtId="49" fontId="2" fillId="3" borderId="11" xfId="5" applyNumberFormat="1" applyFill="1" applyBorder="1" applyAlignment="1">
      <alignment horizontal="left"/>
    </xf>
    <xf numFmtId="49" fontId="2" fillId="3" borderId="12" xfId="5" applyNumberFormat="1" applyFill="1" applyBorder="1" applyAlignment="1">
      <alignment horizontal="left"/>
    </xf>
    <xf numFmtId="49" fontId="2" fillId="3" borderId="5" xfId="5" applyNumberFormat="1" applyFill="1" applyBorder="1" applyAlignment="1">
      <alignment horizontal="left"/>
    </xf>
    <xf numFmtId="49" fontId="2" fillId="3" borderId="13" xfId="5" applyNumberFormat="1" applyFill="1" applyBorder="1" applyAlignment="1">
      <alignment horizontal="left"/>
    </xf>
    <xf numFmtId="49" fontId="2" fillId="3" borderId="2" xfId="5" applyNumberFormat="1" applyFill="1" applyBorder="1" applyAlignment="1">
      <alignment horizontal="left" wrapText="1"/>
    </xf>
    <xf numFmtId="4" fontId="3" fillId="3" borderId="7" xfId="5" applyNumberFormat="1" applyFont="1" applyFill="1" applyBorder="1" applyAlignment="1">
      <alignment horizontal="center" vertical="center"/>
    </xf>
    <xf numFmtId="0" fontId="3" fillId="0" borderId="4" xfId="0" applyFont="1" applyBorder="1"/>
    <xf numFmtId="0" fontId="3" fillId="0" borderId="4" xfId="0" applyFont="1" applyBorder="1" applyAlignment="1">
      <alignment horizontal="center"/>
    </xf>
    <xf numFmtId="0" fontId="2" fillId="0" borderId="4" xfId="5" applyBorder="1"/>
    <xf numFmtId="164" fontId="0" fillId="0" borderId="4" xfId="7" applyFont="1" applyBorder="1"/>
    <xf numFmtId="164" fontId="2" fillId="4" borderId="4" xfId="7" applyFont="1" applyFill="1" applyBorder="1" applyProtection="1">
      <protection locked="0"/>
    </xf>
    <xf numFmtId="49" fontId="2" fillId="3" borderId="14" xfId="5" applyNumberFormat="1" applyFill="1" applyBorder="1" applyAlignment="1">
      <alignment horizontal="left" vertical="center"/>
    </xf>
    <xf numFmtId="0" fontId="0" fillId="4" borderId="14" xfId="0" applyFill="1" applyBorder="1" applyAlignment="1" applyProtection="1">
      <alignment horizontal="center"/>
      <protection locked="0"/>
    </xf>
    <xf numFmtId="49" fontId="2" fillId="3" borderId="14" xfId="5" applyNumberFormat="1" applyFill="1" applyBorder="1" applyAlignment="1">
      <alignment horizontal="left"/>
    </xf>
    <xf numFmtId="171" fontId="0" fillId="0" borderId="0" xfId="0" applyNumberFormat="1" applyAlignment="1">
      <alignment horizontal="left"/>
    </xf>
    <xf numFmtId="49" fontId="3" fillId="3" borderId="8" xfId="5" applyNumberFormat="1" applyFont="1" applyFill="1" applyBorder="1" applyAlignment="1">
      <alignment horizontal="left"/>
    </xf>
    <xf numFmtId="49" fontId="3" fillId="3" borderId="1" xfId="5" applyNumberFormat="1" applyFont="1" applyFill="1" applyBorder="1" applyAlignment="1">
      <alignment horizontal="left"/>
    </xf>
    <xf numFmtId="49" fontId="3" fillId="3" borderId="9" xfId="5" applyNumberFormat="1" applyFont="1" applyFill="1" applyBorder="1" applyAlignment="1">
      <alignment horizontal="left"/>
    </xf>
    <xf numFmtId="49" fontId="2" fillId="3" borderId="10" xfId="5" applyNumberFormat="1" applyFill="1" applyBorder="1" applyAlignment="1">
      <alignment horizontal="left" vertical="top" wrapText="1"/>
    </xf>
    <xf numFmtId="49" fontId="2" fillId="3" borderId="0" xfId="5" applyNumberFormat="1" applyFill="1" applyAlignment="1">
      <alignment horizontal="left" vertical="top" wrapText="1"/>
    </xf>
    <xf numFmtId="49" fontId="2" fillId="3" borderId="11" xfId="5" applyNumberFormat="1" applyFill="1" applyBorder="1" applyAlignment="1">
      <alignment horizontal="left" vertical="top" wrapText="1"/>
    </xf>
    <xf numFmtId="0" fontId="8" fillId="0" borderId="10" xfId="0" applyFont="1" applyBorder="1" applyAlignment="1">
      <alignment horizontal="left"/>
    </xf>
    <xf numFmtId="0" fontId="8" fillId="0" borderId="0" xfId="0" applyFont="1" applyAlignment="1">
      <alignment horizontal="left"/>
    </xf>
  </cellXfs>
  <cellStyles count="9">
    <cellStyle name="Euro" xfId="1" xr:uid="{30C74B7F-0897-41A2-9C6E-8A2EC87CF480}"/>
    <cellStyle name="Euro 2" xfId="2" xr:uid="{91E63ED5-A1AC-4F68-A93C-D24DC4A54845}"/>
    <cellStyle name="Komma 2" xfId="3" xr:uid="{D81312F1-3437-489C-9BA2-50D6A1292868}"/>
    <cellStyle name="Procent 2" xfId="4" xr:uid="{F43D457F-33CB-40E2-9DC7-ECE1C59CAF39}"/>
    <cellStyle name="Standaard" xfId="0" builtinId="0"/>
    <cellStyle name="Standaard 2" xfId="5" xr:uid="{7D84FD7F-115A-464C-812F-E4BC86B1FA91}"/>
    <cellStyle name="Standaard 3" xfId="6" xr:uid="{6FE4596D-C366-412B-AD45-C8A0AE3381B5}"/>
    <cellStyle name="Valuta" xfId="7" builtinId="4"/>
    <cellStyle name="Valuta 2" xfId="8" xr:uid="{CE4870AD-CFBC-4CCD-AA0D-A40C18AAB6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40B2-22EE-4C4E-96A6-08AE55FF3DB2}">
  <dimension ref="A1:K74"/>
  <sheetViews>
    <sheetView tabSelected="1" zoomScale="70" zoomScaleNormal="70" zoomScaleSheetLayoutView="80" workbookViewId="0">
      <pane ySplit="1" topLeftCell="A66" activePane="bottomLeft" state="frozen"/>
      <selection pane="bottomLeft" activeCell="E70" sqref="E70:I70"/>
    </sheetView>
  </sheetViews>
  <sheetFormatPr defaultRowHeight="17.149999999999999" customHeight="1" x14ac:dyDescent="0.25"/>
  <cols>
    <col min="1" max="1" width="3" bestFit="1" customWidth="1"/>
    <col min="2" max="2" width="104.453125" bestFit="1" customWidth="1"/>
    <col min="3" max="8" width="7.54296875" customWidth="1"/>
    <col min="9" max="9" width="19.54296875" bestFit="1" customWidth="1"/>
    <col min="10" max="10" width="6.54296875" customWidth="1"/>
    <col min="11" max="11" width="26.453125" bestFit="1" customWidth="1"/>
    <col min="14" max="14" width="7.453125" customWidth="1"/>
  </cols>
  <sheetData>
    <row r="1" spans="1:11" ht="17.149999999999999" customHeight="1" x14ac:dyDescent="0.3">
      <c r="A1" s="9"/>
      <c r="B1" s="9"/>
      <c r="C1" s="28" t="s">
        <v>4</v>
      </c>
      <c r="D1" s="28" t="s">
        <v>14</v>
      </c>
      <c r="E1" s="29" t="s">
        <v>5</v>
      </c>
      <c r="F1" s="29" t="s">
        <v>15</v>
      </c>
      <c r="G1" s="29" t="s">
        <v>20</v>
      </c>
      <c r="H1" s="29" t="s">
        <v>21</v>
      </c>
      <c r="I1" s="10" t="s">
        <v>6</v>
      </c>
      <c r="K1" s="1"/>
    </row>
    <row r="2" spans="1:11" ht="17.149999999999999" customHeight="1" x14ac:dyDescent="0.35">
      <c r="A2" s="19" t="s">
        <v>22</v>
      </c>
      <c r="B2" s="18" t="s">
        <v>23</v>
      </c>
      <c r="C2" s="16"/>
      <c r="D2" s="16"/>
      <c r="E2" s="16"/>
      <c r="F2" s="16"/>
      <c r="G2" s="16"/>
      <c r="H2" s="16"/>
      <c r="I2" s="15"/>
      <c r="K2" s="1"/>
    </row>
    <row r="3" spans="1:11" ht="17.149999999999999" customHeight="1" x14ac:dyDescent="0.25">
      <c r="A3" s="6"/>
      <c r="B3" s="17" t="s">
        <v>24</v>
      </c>
      <c r="C3" s="30">
        <v>4</v>
      </c>
      <c r="D3" s="30"/>
      <c r="E3" s="30"/>
      <c r="F3" s="30"/>
      <c r="G3" s="30"/>
      <c r="H3" s="30"/>
      <c r="I3" s="12">
        <f>+C3*Functieprofielen!$D$2+D3*Functieprofielen!$D$3+E3*Functieprofielen!$D$4+F3*Functieprofielen!$D$5+G3*Functieprofielen!$D$6+H3*Functieprofielen!$D$7</f>
        <v>0</v>
      </c>
      <c r="J3" s="11"/>
    </row>
    <row r="4" spans="1:11" ht="17.149999999999999" customHeight="1" x14ac:dyDescent="0.25">
      <c r="A4" s="6"/>
      <c r="B4" s="17" t="s">
        <v>2</v>
      </c>
      <c r="C4" s="30">
        <v>80</v>
      </c>
      <c r="D4" s="30"/>
      <c r="E4" s="30"/>
      <c r="F4" s="30"/>
      <c r="G4" s="30"/>
      <c r="H4" s="30"/>
      <c r="I4" s="12">
        <f>+C4*Functieprofielen!$D$2+D4*Functieprofielen!$D$3+E4*Functieprofielen!$D$4+F4*Functieprofielen!$D$5+G4*Functieprofielen!$D$6+H4*Functieprofielen!$D$7</f>
        <v>0</v>
      </c>
    </row>
    <row r="5" spans="1:11" ht="17.149999999999999" customHeight="1" x14ac:dyDescent="0.3">
      <c r="A5" s="6"/>
      <c r="B5" s="5" t="s">
        <v>27</v>
      </c>
      <c r="C5" s="31"/>
      <c r="D5" s="30">
        <v>20</v>
      </c>
      <c r="E5" s="31"/>
      <c r="F5" s="31"/>
      <c r="G5" s="31"/>
      <c r="H5" s="31"/>
      <c r="I5" s="12">
        <f>+C5*Functieprofielen!$D$2+D5*Functieprofielen!$D$3+E5*Functieprofielen!$D$4+F5*Functieprofielen!$D$5+G5*Functieprofielen!$D$6+H5*Functieprofielen!$D$7</f>
        <v>0</v>
      </c>
    </row>
    <row r="6" spans="1:11" ht="17.149999999999999" customHeight="1" x14ac:dyDescent="0.25">
      <c r="A6" s="6"/>
      <c r="B6" s="17" t="s">
        <v>3</v>
      </c>
      <c r="C6" s="30">
        <v>20</v>
      </c>
      <c r="D6" s="30">
        <v>20</v>
      </c>
      <c r="E6" s="30"/>
      <c r="F6" s="30">
        <v>20</v>
      </c>
      <c r="G6" s="30"/>
      <c r="H6" s="30"/>
      <c r="I6" s="12">
        <f>+C6*Functieprofielen!$D$2+D6*Functieprofielen!$D$3+E6*Functieprofielen!$D$4+F6*Functieprofielen!$D$5+G6*Functieprofielen!$D$6+H6*Functieprofielen!$D$7</f>
        <v>0</v>
      </c>
    </row>
    <row r="7" spans="1:11" ht="17.149999999999999" customHeight="1" x14ac:dyDescent="0.25">
      <c r="A7" s="6"/>
      <c r="B7" s="17" t="s">
        <v>29</v>
      </c>
      <c r="C7" s="30">
        <v>2</v>
      </c>
      <c r="D7" s="30">
        <v>4</v>
      </c>
      <c r="E7" s="30">
        <v>16</v>
      </c>
      <c r="F7" s="30"/>
      <c r="G7" s="30"/>
      <c r="H7" s="30"/>
      <c r="I7" s="12">
        <f>+C7*Functieprofielen!$D$2+D7*Functieprofielen!$D$3+E7*Functieprofielen!$D$4+F7*Functieprofielen!$D$5+G7*Functieprofielen!$D$6+H7*Functieprofielen!$D$7</f>
        <v>0</v>
      </c>
    </row>
    <row r="8" spans="1:11" ht="17.149999999999999" customHeight="1" thickBot="1" x14ac:dyDescent="0.3">
      <c r="B8" s="5"/>
      <c r="C8" s="20"/>
      <c r="D8" s="20"/>
      <c r="E8" s="20"/>
      <c r="F8" s="20"/>
      <c r="G8" s="20"/>
      <c r="H8" s="20"/>
      <c r="I8" s="8"/>
      <c r="J8" s="1"/>
    </row>
    <row r="9" spans="1:11" ht="17.149999999999999" customHeight="1" thickBot="1" x14ac:dyDescent="0.35">
      <c r="A9" s="21"/>
      <c r="B9" s="21" t="s">
        <v>55</v>
      </c>
      <c r="C9" s="32"/>
      <c r="D9" s="32"/>
      <c r="E9" s="32"/>
      <c r="F9" s="32"/>
      <c r="G9" s="32"/>
      <c r="H9" s="32"/>
      <c r="I9" s="22">
        <f>+SUM(I3:I7)</f>
        <v>0</v>
      </c>
      <c r="J9" s="1"/>
      <c r="K9" s="11"/>
    </row>
    <row r="10" spans="1:11" ht="17.149999999999999" customHeight="1" thickBot="1" x14ac:dyDescent="0.3">
      <c r="A10" s="23"/>
      <c r="B10" s="23"/>
      <c r="C10" s="33"/>
      <c r="D10" s="33"/>
      <c r="E10" s="33"/>
      <c r="F10" s="34"/>
      <c r="G10" s="34"/>
      <c r="H10" s="34"/>
      <c r="I10" s="24"/>
      <c r="J10" s="1"/>
      <c r="K10" s="11"/>
    </row>
    <row r="11" spans="1:11" ht="17.149999999999999" customHeight="1" x14ac:dyDescent="0.35">
      <c r="A11" s="13" t="s">
        <v>25</v>
      </c>
      <c r="B11" s="14" t="s">
        <v>28</v>
      </c>
      <c r="C11" s="35"/>
      <c r="D11" s="35"/>
      <c r="E11" s="35"/>
      <c r="F11" s="35"/>
      <c r="G11" s="35"/>
      <c r="H11" s="35"/>
      <c r="I11" s="1"/>
      <c r="J11" s="1"/>
    </row>
    <row r="12" spans="1:11" ht="17.149999999999999" customHeight="1" x14ac:dyDescent="0.25">
      <c r="B12" s="5" t="s">
        <v>0</v>
      </c>
      <c r="C12" s="36">
        <v>2</v>
      </c>
      <c r="D12" s="36">
        <v>6</v>
      </c>
      <c r="E12" s="36"/>
      <c r="F12" s="36"/>
      <c r="G12" s="36"/>
      <c r="H12" s="36"/>
      <c r="I12" s="12">
        <f>+C12*Functieprofielen!$D$2+D12*Functieprofielen!$D$3+E12*Functieprofielen!$D$4+F12*Functieprofielen!$D$5+G12*Functieprofielen!$D$6+H12*Functieprofielen!$D$7</f>
        <v>0</v>
      </c>
      <c r="J12" s="1"/>
    </row>
    <row r="13" spans="1:11" ht="17.149999999999999" customHeight="1" x14ac:dyDescent="0.25">
      <c r="B13" s="5" t="s">
        <v>1</v>
      </c>
      <c r="C13" s="36">
        <v>2</v>
      </c>
      <c r="D13" s="36">
        <v>4</v>
      </c>
      <c r="E13" s="36"/>
      <c r="F13" s="36"/>
      <c r="G13" s="36"/>
      <c r="H13" s="36">
        <v>20</v>
      </c>
      <c r="I13" s="12">
        <f>+C13*Functieprofielen!$D$2+D13*Functieprofielen!$D$3+E13*Functieprofielen!$D$4+F13*Functieprofielen!$D$5+G13*Functieprofielen!$D$6+H13*Functieprofielen!$D$7</f>
        <v>0</v>
      </c>
    </row>
    <row r="14" spans="1:11" ht="17.149999999999999" customHeight="1" x14ac:dyDescent="0.25">
      <c r="B14" s="5" t="s">
        <v>30</v>
      </c>
      <c r="C14" s="36">
        <v>1</v>
      </c>
      <c r="D14" s="36">
        <v>4</v>
      </c>
      <c r="E14" s="36">
        <v>24</v>
      </c>
      <c r="F14" s="36"/>
      <c r="G14" s="36"/>
      <c r="H14" s="36"/>
      <c r="I14" s="12">
        <f>+C14*Functieprofielen!$D$2+D14*Functieprofielen!$D$3+E14*Functieprofielen!$D$4+F14*Functieprofielen!$D$5+G14*Functieprofielen!$D$6+H14*Functieprofielen!$D$7</f>
        <v>0</v>
      </c>
      <c r="J14" s="1"/>
    </row>
    <row r="15" spans="1:11" ht="17.149999999999999" customHeight="1" x14ac:dyDescent="0.25">
      <c r="B15" s="5" t="s">
        <v>35</v>
      </c>
      <c r="C15" s="36">
        <v>1</v>
      </c>
      <c r="D15" s="36">
        <v>8</v>
      </c>
      <c r="E15" s="36">
        <v>24</v>
      </c>
      <c r="F15" s="36"/>
      <c r="G15" s="36"/>
      <c r="H15" s="36"/>
      <c r="I15" s="12">
        <f>+C15*Functieprofielen!$D$2+D15*Functieprofielen!$D$3+E15*Functieprofielen!$D$4+F15*Functieprofielen!$D$5+G15*Functieprofielen!$D$6+H15*Functieprofielen!$D$7</f>
        <v>0</v>
      </c>
      <c r="J15" s="1"/>
    </row>
    <row r="16" spans="1:11" ht="17.149999999999999" customHeight="1" x14ac:dyDescent="0.25">
      <c r="B16" s="5" t="s">
        <v>31</v>
      </c>
      <c r="C16" s="36"/>
      <c r="D16" s="36">
        <v>4</v>
      </c>
      <c r="E16" s="36">
        <v>16</v>
      </c>
      <c r="F16" s="36"/>
      <c r="G16" s="36"/>
      <c r="H16" s="36"/>
      <c r="I16" s="12">
        <f>+C16*Functieprofielen!$D$2+D16*Functieprofielen!$D$3+E16*Functieprofielen!$D$4+F16*Functieprofielen!$D$5+G16*Functieprofielen!$D$6+H16*Functieprofielen!$D$7</f>
        <v>0</v>
      </c>
    </row>
    <row r="17" spans="1:9" ht="17.149999999999999" customHeight="1" x14ac:dyDescent="0.25">
      <c r="B17" s="5" t="s">
        <v>64</v>
      </c>
      <c r="C17" s="36"/>
      <c r="D17" s="36">
        <v>8</v>
      </c>
      <c r="E17" s="36">
        <v>16</v>
      </c>
      <c r="F17" s="36"/>
      <c r="G17" s="36"/>
      <c r="H17" s="36"/>
      <c r="I17" s="12">
        <f>+C17*Functieprofielen!$D$2+D17*Functieprofielen!$D$3+E17*Functieprofielen!$D$4+F17*Functieprofielen!$D$5+G17*Functieprofielen!$D$6+H17*Functieprofielen!$D$7</f>
        <v>0</v>
      </c>
    </row>
    <row r="18" spans="1:9" ht="17.149999999999999" customHeight="1" x14ac:dyDescent="0.25">
      <c r="B18" s="5" t="s">
        <v>32</v>
      </c>
      <c r="C18" s="36"/>
      <c r="D18" s="36">
        <v>4</v>
      </c>
      <c r="E18" s="36">
        <v>4</v>
      </c>
      <c r="F18" s="36"/>
      <c r="G18" s="36"/>
      <c r="H18" s="36"/>
      <c r="I18" s="12">
        <f>+C18*Functieprofielen!$D$2+D18*Functieprofielen!$D$3+E18*Functieprofielen!$D$4+F18*Functieprofielen!$D$5+G18*Functieprofielen!$D$6+H18*Functieprofielen!$D$7</f>
        <v>0</v>
      </c>
    </row>
    <row r="19" spans="1:9" ht="17.149999999999999" customHeight="1" x14ac:dyDescent="0.25">
      <c r="B19" s="5" t="s">
        <v>7</v>
      </c>
      <c r="C19" s="36">
        <v>2</v>
      </c>
      <c r="D19" s="36">
        <v>8</v>
      </c>
      <c r="E19" s="36"/>
      <c r="F19" s="36"/>
      <c r="G19" s="36"/>
      <c r="H19" s="36"/>
      <c r="I19" s="12">
        <f>+C19*Functieprofielen!$D$2+D19*Functieprofielen!$D$3+E19*Functieprofielen!$D$4+F19*Functieprofielen!$D$5+G19*Functieprofielen!$D$6+H19*Functieprofielen!$D$7</f>
        <v>0</v>
      </c>
    </row>
    <row r="20" spans="1:9" ht="17.149999999999999" customHeight="1" x14ac:dyDescent="0.25">
      <c r="B20" s="5" t="s">
        <v>8</v>
      </c>
      <c r="C20" s="36">
        <v>2</v>
      </c>
      <c r="D20" s="36">
        <v>8</v>
      </c>
      <c r="E20" s="36"/>
      <c r="F20" s="36"/>
      <c r="G20" s="36"/>
      <c r="H20" s="36"/>
      <c r="I20" s="12">
        <f>+C20*Functieprofielen!$D$2+D20*Functieprofielen!$D$3+E20*Functieprofielen!$D$4+F20*Functieprofielen!$D$5+G20*Functieprofielen!$D$6+H20*Functieprofielen!$D$7</f>
        <v>0</v>
      </c>
    </row>
    <row r="21" spans="1:9" ht="17.149999999999999" customHeight="1" x14ac:dyDescent="0.25">
      <c r="B21" s="5" t="s">
        <v>9</v>
      </c>
      <c r="C21" s="36">
        <v>1</v>
      </c>
      <c r="D21" s="36">
        <v>8</v>
      </c>
      <c r="E21" s="36">
        <v>4</v>
      </c>
      <c r="F21" s="36">
        <v>4</v>
      </c>
      <c r="G21" s="36"/>
      <c r="H21" s="36"/>
      <c r="I21" s="12">
        <f>+C21*Functieprofielen!$D$2+D21*Functieprofielen!$D$3+E21*Functieprofielen!$D$4+F21*Functieprofielen!$D$5+G21*Functieprofielen!$D$6+H21*Functieprofielen!$D$7</f>
        <v>0</v>
      </c>
    </row>
    <row r="22" spans="1:9" ht="17.149999999999999" customHeight="1" x14ac:dyDescent="0.25">
      <c r="B22" s="5" t="s">
        <v>39</v>
      </c>
      <c r="C22" s="36">
        <v>2</v>
      </c>
      <c r="D22" s="36">
        <v>16</v>
      </c>
      <c r="E22" s="36">
        <v>6</v>
      </c>
      <c r="F22" s="36">
        <v>2</v>
      </c>
      <c r="G22" s="36"/>
      <c r="H22" s="36"/>
      <c r="I22" s="12">
        <f>+C22*Functieprofielen!$D$2+D22*Functieprofielen!$D$3+E22*Functieprofielen!$D$4+F22*Functieprofielen!$D$5+G22*Functieprofielen!$D$6+H22*Functieprofielen!$D$7</f>
        <v>0</v>
      </c>
    </row>
    <row r="23" spans="1:9" ht="17.149999999999999" customHeight="1" x14ac:dyDescent="0.25">
      <c r="B23" s="5" t="s">
        <v>36</v>
      </c>
      <c r="C23" s="36">
        <v>1</v>
      </c>
      <c r="D23" s="36">
        <v>6</v>
      </c>
      <c r="E23" s="36"/>
      <c r="F23" s="36">
        <v>2</v>
      </c>
      <c r="G23" s="36">
        <v>12</v>
      </c>
      <c r="H23" s="36"/>
      <c r="I23" s="12">
        <f>+C23*Functieprofielen!$D$2+D23*Functieprofielen!$D$3+E23*Functieprofielen!$D$4+F23*Functieprofielen!$D$5+G23*Functieprofielen!$D$6+H23*Functieprofielen!$D$7</f>
        <v>0</v>
      </c>
    </row>
    <row r="24" spans="1:9" ht="17.149999999999999" customHeight="1" thickBot="1" x14ac:dyDescent="0.3">
      <c r="B24" s="5"/>
      <c r="C24" s="20"/>
      <c r="D24" s="20"/>
      <c r="E24" s="20"/>
      <c r="F24" s="20"/>
      <c r="G24" s="20"/>
      <c r="H24" s="20"/>
      <c r="I24" s="8"/>
    </row>
    <row r="25" spans="1:9" ht="17.149999999999999" customHeight="1" thickBot="1" x14ac:dyDescent="0.35">
      <c r="A25" s="21"/>
      <c r="B25" s="21" t="s">
        <v>56</v>
      </c>
      <c r="C25" s="32"/>
      <c r="D25" s="32"/>
      <c r="E25" s="32"/>
      <c r="F25" s="32"/>
      <c r="G25" s="32"/>
      <c r="H25" s="32"/>
      <c r="I25" s="22">
        <f>+SUM(I12:I23)</f>
        <v>0</v>
      </c>
    </row>
    <row r="26" spans="1:9" ht="17.149999999999999" customHeight="1" thickBot="1" x14ac:dyDescent="0.3">
      <c r="A26" s="23"/>
      <c r="B26" s="23"/>
      <c r="C26" s="33"/>
      <c r="D26" s="33"/>
      <c r="E26" s="33"/>
      <c r="F26" s="34"/>
      <c r="G26" s="34"/>
      <c r="H26" s="34"/>
      <c r="I26" s="24"/>
    </row>
    <row r="27" spans="1:9" ht="17.149999999999999" customHeight="1" x14ac:dyDescent="0.35">
      <c r="A27" s="3" t="s">
        <v>26</v>
      </c>
      <c r="B27" s="2" t="s">
        <v>10</v>
      </c>
      <c r="C27" s="37"/>
      <c r="D27" s="37"/>
      <c r="E27" s="37"/>
      <c r="F27" s="37"/>
      <c r="G27" s="37"/>
      <c r="H27" s="37"/>
      <c r="I27" s="4"/>
    </row>
    <row r="28" spans="1:9" ht="17.149999999999999" customHeight="1" x14ac:dyDescent="0.35">
      <c r="A28" s="13"/>
      <c r="B28" s="5" t="s">
        <v>33</v>
      </c>
      <c r="C28" s="36"/>
      <c r="D28" s="36"/>
      <c r="E28" s="36">
        <v>60</v>
      </c>
      <c r="F28" s="36"/>
      <c r="G28" s="36"/>
      <c r="H28" s="36"/>
      <c r="I28" s="12">
        <f>+C28*Functieprofielen!$D$2+D28*Functieprofielen!$D$3+E28*Functieprofielen!$D$4+F28*Functieprofielen!$D$5+G28*Functieprofielen!$D$6+H28*Functieprofielen!$D$7</f>
        <v>0</v>
      </c>
    </row>
    <row r="29" spans="1:9" ht="17.149999999999999" customHeight="1" x14ac:dyDescent="0.25">
      <c r="A29" s="1"/>
      <c r="B29" s="5" t="s">
        <v>47</v>
      </c>
      <c r="C29" s="36">
        <v>4</v>
      </c>
      <c r="D29" s="36">
        <v>8</v>
      </c>
      <c r="E29" s="36"/>
      <c r="F29" s="36">
        <v>6</v>
      </c>
      <c r="G29" s="36">
        <v>24</v>
      </c>
      <c r="H29" s="36"/>
      <c r="I29" s="12">
        <f>+C29*Functieprofielen!$D$2+D29*Functieprofielen!$D$3+E29*Functieprofielen!$D$4+F29*Functieprofielen!$D$5+G29*Functieprofielen!$D$6+H29*Functieprofielen!$D$7</f>
        <v>0</v>
      </c>
    </row>
    <row r="30" spans="1:9" ht="17.149999999999999" customHeight="1" x14ac:dyDescent="0.35">
      <c r="A30" s="13"/>
      <c r="B30" s="5" t="s">
        <v>34</v>
      </c>
      <c r="C30" s="36"/>
      <c r="D30" s="36"/>
      <c r="E30" s="36">
        <v>40</v>
      </c>
      <c r="F30" s="36"/>
      <c r="G30" s="36"/>
      <c r="H30" s="36"/>
      <c r="I30" s="12">
        <f>+C30*Functieprofielen!$D$2+D30*Functieprofielen!$D$3+E30*Functieprofielen!$D$4+F30*Functieprofielen!$D$5+G30*Functieprofielen!$D$6+H30*Functieprofielen!$D$7</f>
        <v>0</v>
      </c>
    </row>
    <row r="31" spans="1:9" ht="17.149999999999999" customHeight="1" x14ac:dyDescent="0.25">
      <c r="A31" s="1"/>
      <c r="B31" s="5" t="s">
        <v>46</v>
      </c>
      <c r="C31" s="36">
        <v>4</v>
      </c>
      <c r="D31" s="36">
        <v>8</v>
      </c>
      <c r="E31" s="36"/>
      <c r="F31" s="36">
        <v>6</v>
      </c>
      <c r="G31" s="36">
        <v>24</v>
      </c>
      <c r="H31" s="36"/>
      <c r="I31" s="12">
        <f>+C31*Functieprofielen!$D$2+D31*Functieprofielen!$D$3+E31*Functieprofielen!$D$4+F31*Functieprofielen!$D$5+G31*Functieprofielen!$D$6+H31*Functieprofielen!$D$7</f>
        <v>0</v>
      </c>
    </row>
    <row r="32" spans="1:9" ht="17.149999999999999" customHeight="1" x14ac:dyDescent="0.35">
      <c r="A32" s="13"/>
      <c r="B32" s="5" t="s">
        <v>42</v>
      </c>
      <c r="C32" s="36">
        <v>4</v>
      </c>
      <c r="D32" s="36">
        <v>24</v>
      </c>
      <c r="E32" s="36"/>
      <c r="F32" s="36"/>
      <c r="G32" s="36"/>
      <c r="H32" s="36"/>
      <c r="I32" s="12">
        <f>+C32*Functieprofielen!$D$2+D32*Functieprofielen!$D$3+E32*Functieprofielen!$D$4+F32*Functieprofielen!$D$5+G32*Functieprofielen!$D$6+H32*Functieprofielen!$D$7</f>
        <v>0</v>
      </c>
    </row>
    <row r="33" spans="1:9" ht="17.149999999999999" customHeight="1" x14ac:dyDescent="0.35">
      <c r="A33" s="13"/>
      <c r="B33" s="5" t="s">
        <v>38</v>
      </c>
      <c r="C33" s="36">
        <v>4</v>
      </c>
      <c r="D33" s="36">
        <v>24</v>
      </c>
      <c r="E33" s="36"/>
      <c r="F33" s="36"/>
      <c r="G33" s="36"/>
      <c r="H33" s="36"/>
      <c r="I33" s="12">
        <f>+C33*Functieprofielen!$D$2+D33*Functieprofielen!$D$3+E33*Functieprofielen!$D$4+F33*Functieprofielen!$D$5+G33*Functieprofielen!$D$6+H33*Functieprofielen!$D$7</f>
        <v>0</v>
      </c>
    </row>
    <row r="34" spans="1:9" ht="17.149999999999999" customHeight="1" x14ac:dyDescent="0.25">
      <c r="A34" s="1"/>
      <c r="B34" s="5" t="s">
        <v>37</v>
      </c>
      <c r="C34" s="36">
        <v>2</v>
      </c>
      <c r="D34" s="36">
        <v>16</v>
      </c>
      <c r="E34" s="36"/>
      <c r="F34" s="36">
        <v>16</v>
      </c>
      <c r="G34" s="36">
        <v>8</v>
      </c>
      <c r="H34" s="36"/>
      <c r="I34" s="12">
        <f>+C34*Functieprofielen!$D$2+D34*Functieprofielen!$D$3+E34*Functieprofielen!$D$4+F34*Functieprofielen!$D$5+G34*Functieprofielen!$D$6+H34*Functieprofielen!$D$7</f>
        <v>0</v>
      </c>
    </row>
    <row r="35" spans="1:9" ht="17.149999999999999" customHeight="1" thickBot="1" x14ac:dyDescent="0.3">
      <c r="A35" s="6"/>
      <c r="B35" s="5"/>
      <c r="C35" s="7"/>
      <c r="D35" s="7"/>
      <c r="E35" s="7"/>
      <c r="F35" s="7"/>
      <c r="G35" s="7"/>
      <c r="H35" s="7"/>
      <c r="I35" s="8"/>
    </row>
    <row r="36" spans="1:9" ht="17.149999999999999" customHeight="1" thickBot="1" x14ac:dyDescent="0.35">
      <c r="A36" s="21"/>
      <c r="B36" s="21" t="s">
        <v>57</v>
      </c>
      <c r="C36" s="32"/>
      <c r="D36" s="32"/>
      <c r="E36" s="32"/>
      <c r="F36" s="32"/>
      <c r="G36" s="32"/>
      <c r="H36" s="32"/>
      <c r="I36" s="26">
        <f>+SUM(I28:I34)</f>
        <v>0</v>
      </c>
    </row>
    <row r="37" spans="1:9" ht="17.149999999999999" customHeight="1" thickBot="1" x14ac:dyDescent="0.3">
      <c r="A37" s="23"/>
      <c r="B37" s="23"/>
      <c r="C37" s="33"/>
      <c r="D37" s="33"/>
      <c r="E37" s="33"/>
      <c r="F37" s="34"/>
      <c r="G37" s="34"/>
      <c r="H37" s="34"/>
      <c r="I37" s="24"/>
    </row>
    <row r="38" spans="1:9" ht="17.149999999999999" customHeight="1" x14ac:dyDescent="0.35">
      <c r="A38" s="3" t="s">
        <v>43</v>
      </c>
      <c r="B38" s="2" t="s">
        <v>11</v>
      </c>
      <c r="C38" s="37"/>
      <c r="D38" s="37"/>
      <c r="E38" s="37"/>
      <c r="F38" s="37"/>
      <c r="G38" s="37"/>
      <c r="H38" s="37"/>
      <c r="I38" s="4"/>
    </row>
    <row r="39" spans="1:9" ht="17.149999999999999" customHeight="1" x14ac:dyDescent="0.25">
      <c r="A39" s="1"/>
      <c r="B39" s="5" t="s">
        <v>45</v>
      </c>
      <c r="C39" s="36"/>
      <c r="D39" s="36">
        <v>60</v>
      </c>
      <c r="E39" s="36"/>
      <c r="F39" s="36"/>
      <c r="G39" s="36"/>
      <c r="H39" s="36"/>
      <c r="I39" s="12">
        <f>+C39*Functieprofielen!$D$2+D39*Functieprofielen!$D$3+E39*Functieprofielen!$D$4+F39*Functieprofielen!$D$5+G39*Functieprofielen!$D$6+H39*Functieprofielen!$D$7</f>
        <v>0</v>
      </c>
    </row>
    <row r="40" spans="1:9" ht="17.149999999999999" customHeight="1" x14ac:dyDescent="0.25">
      <c r="A40" s="1"/>
      <c r="B40" s="5" t="s">
        <v>44</v>
      </c>
      <c r="C40" s="36"/>
      <c r="D40" s="36">
        <v>8</v>
      </c>
      <c r="E40" s="36"/>
      <c r="F40" s="36"/>
      <c r="G40" s="36"/>
      <c r="H40" s="36"/>
      <c r="I40" s="12">
        <f>+C40*Functieprofielen!$D$2+D40*Functieprofielen!$D$3+E40*Functieprofielen!$D$4+F40*Functieprofielen!$D$5+G40*Functieprofielen!$D$6+H40*Functieprofielen!$D$7</f>
        <v>0</v>
      </c>
    </row>
    <row r="41" spans="1:9" ht="17.149999999999999" customHeight="1" x14ac:dyDescent="0.25">
      <c r="A41" s="1"/>
      <c r="B41" s="5" t="s">
        <v>48</v>
      </c>
      <c r="C41" s="36">
        <v>4</v>
      </c>
      <c r="D41" s="36">
        <v>8</v>
      </c>
      <c r="E41" s="36"/>
      <c r="F41" s="36">
        <v>6</v>
      </c>
      <c r="G41" s="36">
        <v>24</v>
      </c>
      <c r="H41" s="36"/>
      <c r="I41" s="12">
        <f>+C41*Functieprofielen!$D$2+D41*Functieprofielen!$D$3+E41*Functieprofielen!$D$4+F41*Functieprofielen!$D$5+G41*Functieprofielen!$D$6+H41*Functieprofielen!$D$7</f>
        <v>0</v>
      </c>
    </row>
    <row r="42" spans="1:9" ht="17.149999999999999" customHeight="1" x14ac:dyDescent="0.25">
      <c r="A42" s="1"/>
      <c r="B42" s="5" t="s">
        <v>49</v>
      </c>
      <c r="C42" s="36"/>
      <c r="D42" s="36">
        <v>4</v>
      </c>
      <c r="E42" s="36"/>
      <c r="F42" s="36"/>
      <c r="G42" s="36"/>
      <c r="H42" s="36"/>
      <c r="I42" s="12">
        <f>+C42*Functieprofielen!$D$2+D42*Functieprofielen!$D$3+E42*Functieprofielen!$D$4+F42*Functieprofielen!$D$5+G42*Functieprofielen!$D$6+H42*Functieprofielen!$D$7</f>
        <v>0</v>
      </c>
    </row>
    <row r="43" spans="1:9" ht="17.149999999999999" customHeight="1" thickBot="1" x14ac:dyDescent="0.3">
      <c r="A43" s="6"/>
      <c r="B43" s="5"/>
      <c r="C43" s="7"/>
      <c r="D43" s="7"/>
      <c r="E43" s="7"/>
      <c r="F43" s="7"/>
      <c r="G43" s="7"/>
      <c r="H43" s="7"/>
      <c r="I43" s="8"/>
    </row>
    <row r="44" spans="1:9" ht="17.149999999999999" customHeight="1" thickBot="1" x14ac:dyDescent="0.35">
      <c r="A44" s="21"/>
      <c r="B44" s="21" t="s">
        <v>58</v>
      </c>
      <c r="C44" s="32"/>
      <c r="D44" s="32"/>
      <c r="E44" s="32"/>
      <c r="F44" s="32"/>
      <c r="G44" s="32"/>
      <c r="H44" s="32"/>
      <c r="I44" s="26">
        <f>+SUM(I39:I42)</f>
        <v>0</v>
      </c>
    </row>
    <row r="45" spans="1:9" ht="17.149999999999999" customHeight="1" thickBot="1" x14ac:dyDescent="0.3">
      <c r="A45" s="23"/>
      <c r="B45" s="23"/>
      <c r="C45" s="33"/>
      <c r="D45" s="33"/>
      <c r="E45" s="33"/>
      <c r="F45" s="34"/>
      <c r="G45" s="34"/>
      <c r="H45" s="34"/>
      <c r="I45" s="24"/>
    </row>
    <row r="46" spans="1:9" ht="17.149999999999999" customHeight="1" x14ac:dyDescent="0.35">
      <c r="A46" s="3" t="s">
        <v>50</v>
      </c>
      <c r="B46" s="2" t="s">
        <v>12</v>
      </c>
      <c r="C46" s="37"/>
      <c r="D46" s="37"/>
      <c r="E46" s="37"/>
      <c r="F46" s="37"/>
      <c r="G46" s="37"/>
      <c r="H46" s="37"/>
      <c r="I46" s="4"/>
    </row>
    <row r="47" spans="1:9" ht="17.149999999999999" customHeight="1" x14ac:dyDescent="0.25">
      <c r="A47" s="1"/>
      <c r="B47" s="5" t="s">
        <v>13</v>
      </c>
      <c r="C47" s="36"/>
      <c r="D47" s="36">
        <v>4</v>
      </c>
      <c r="E47" s="36"/>
      <c r="F47" s="36"/>
      <c r="G47" s="36"/>
      <c r="H47" s="36"/>
      <c r="I47" s="12">
        <f>+C47*Functieprofielen!$D$2+D47*Functieprofielen!$D$3+E47*Functieprofielen!$D$4+F47*Functieprofielen!$D$5+G47*Functieprofielen!$D$6+H47*Functieprofielen!$D$7</f>
        <v>0</v>
      </c>
    </row>
    <row r="48" spans="1:9" ht="17.149999999999999" customHeight="1" x14ac:dyDescent="0.25">
      <c r="A48" s="1"/>
      <c r="B48" s="5" t="s">
        <v>51</v>
      </c>
      <c r="C48" s="36"/>
      <c r="D48" s="36">
        <v>4</v>
      </c>
      <c r="E48" s="36"/>
      <c r="F48" s="36"/>
      <c r="G48" s="36"/>
      <c r="H48" s="36"/>
      <c r="I48" s="12">
        <f>+C48*Functieprofielen!$D$2+D48*Functieprofielen!$D$3+E48*Functieprofielen!$D$4+F48*Functieprofielen!$D$5+G48*Functieprofielen!$D$6+H48*Functieprofielen!$D$7</f>
        <v>0</v>
      </c>
    </row>
    <row r="49" spans="1:9" ht="17.149999999999999" customHeight="1" x14ac:dyDescent="0.25">
      <c r="A49" s="1"/>
      <c r="B49" s="5" t="s">
        <v>52</v>
      </c>
      <c r="C49" s="36"/>
      <c r="D49" s="36">
        <v>4</v>
      </c>
      <c r="E49" s="36"/>
      <c r="F49" s="36"/>
      <c r="G49" s="36"/>
      <c r="H49" s="36"/>
      <c r="I49" s="12">
        <f>+C49*Functieprofielen!$D$2+D49*Functieprofielen!$D$3+E49*Functieprofielen!$D$4+F49*Functieprofielen!$D$5+G49*Functieprofielen!$D$6+H49*Functieprofielen!$D$7</f>
        <v>0</v>
      </c>
    </row>
    <row r="50" spans="1:9" ht="17.149999999999999" customHeight="1" x14ac:dyDescent="0.25">
      <c r="A50" s="1"/>
      <c r="B50" s="5" t="s">
        <v>53</v>
      </c>
      <c r="C50" s="36"/>
      <c r="D50" s="36">
        <v>2</v>
      </c>
      <c r="E50" s="36"/>
      <c r="F50" s="36"/>
      <c r="G50" s="36"/>
      <c r="H50" s="36"/>
      <c r="I50" s="12">
        <f>+C50*Functieprofielen!$D$2+D50*Functieprofielen!$D$3+E50*Functieprofielen!$D$4+F50*Functieprofielen!$D$5+G50*Functieprofielen!$D$6+H50*Functieprofielen!$D$7</f>
        <v>0</v>
      </c>
    </row>
    <row r="51" spans="1:9" ht="17.149999999999999" customHeight="1" x14ac:dyDescent="0.25">
      <c r="A51" s="1"/>
      <c r="B51" s="5" t="s">
        <v>54</v>
      </c>
      <c r="C51" s="36"/>
      <c r="D51" s="36">
        <v>2</v>
      </c>
      <c r="E51" s="36"/>
      <c r="F51" s="36"/>
      <c r="G51" s="36"/>
      <c r="H51" s="36"/>
      <c r="I51" s="12">
        <f>+C51*Functieprofielen!$D$2+D51*Functieprofielen!$D$3+E51*Functieprofielen!$D$4+F51*Functieprofielen!$D$5+G51*Functieprofielen!$D$6+H51*Functieprofielen!$D$7</f>
        <v>0</v>
      </c>
    </row>
    <row r="52" spans="1:9" ht="17.149999999999999" customHeight="1" thickBot="1" x14ac:dyDescent="0.3">
      <c r="A52" s="6"/>
      <c r="B52" s="5"/>
      <c r="C52" s="7"/>
      <c r="D52" s="7"/>
      <c r="E52" s="7"/>
      <c r="F52" s="7"/>
      <c r="G52" s="7"/>
      <c r="H52" s="7"/>
      <c r="I52" s="8"/>
    </row>
    <row r="53" spans="1:9" ht="17.149999999999999" customHeight="1" thickBot="1" x14ac:dyDescent="0.35">
      <c r="A53" s="21"/>
      <c r="B53" s="21" t="s">
        <v>59</v>
      </c>
      <c r="C53" s="32"/>
      <c r="D53" s="32"/>
      <c r="E53" s="32"/>
      <c r="F53" s="32"/>
      <c r="G53" s="32"/>
      <c r="H53" s="32"/>
      <c r="I53" s="26">
        <f>+SUM(I47:I51)</f>
        <v>0</v>
      </c>
    </row>
    <row r="54" spans="1:9" ht="17.149999999999999" customHeight="1" thickBot="1" x14ac:dyDescent="0.3">
      <c r="A54" s="23"/>
      <c r="B54" s="23"/>
      <c r="C54" s="33"/>
      <c r="D54" s="33"/>
      <c r="E54" s="33"/>
      <c r="F54" s="34"/>
      <c r="G54" s="34"/>
      <c r="H54" s="34"/>
      <c r="I54" s="24"/>
    </row>
    <row r="55" spans="1:9" ht="17.149999999999999" customHeight="1" thickBot="1" x14ac:dyDescent="0.35">
      <c r="A55" s="23"/>
      <c r="B55" s="25" t="s">
        <v>60</v>
      </c>
      <c r="C55" s="33"/>
      <c r="D55" s="33"/>
      <c r="E55" s="33"/>
      <c r="F55" s="34"/>
      <c r="G55" s="34"/>
      <c r="H55" s="34"/>
      <c r="I55" s="27">
        <f>+I53+I44+I36+I25+I9</f>
        <v>0</v>
      </c>
    </row>
    <row r="56" spans="1:9" ht="17.149999999999999" customHeight="1" x14ac:dyDescent="0.25">
      <c r="C56" s="38"/>
      <c r="D56" s="38"/>
      <c r="E56" s="38"/>
      <c r="F56" s="38"/>
      <c r="G56" s="38"/>
      <c r="H56" s="38"/>
    </row>
    <row r="57" spans="1:9" ht="17.149999999999999" customHeight="1" x14ac:dyDescent="0.25">
      <c r="B57" t="s">
        <v>66</v>
      </c>
      <c r="C57" s="56">
        <v>72440</v>
      </c>
      <c r="D57" s="56"/>
      <c r="E57" s="56"/>
    </row>
    <row r="58" spans="1:9" ht="17.149999999999999" customHeight="1" x14ac:dyDescent="0.25">
      <c r="B58" t="s">
        <v>67</v>
      </c>
      <c r="C58" s="56">
        <v>92560</v>
      </c>
      <c r="D58" s="56"/>
      <c r="E58" s="56"/>
    </row>
    <row r="59" spans="1:9" ht="17.149999999999999" customHeight="1" thickBot="1" x14ac:dyDescent="0.3"/>
    <row r="60" spans="1:9" ht="32.25" customHeight="1" thickBot="1" x14ac:dyDescent="0.3">
      <c r="A60" s="23"/>
      <c r="B60" s="46" t="s">
        <v>68</v>
      </c>
      <c r="C60" s="23"/>
      <c r="D60" s="23"/>
      <c r="E60" s="23"/>
      <c r="F60" s="23"/>
      <c r="G60" s="23"/>
      <c r="H60" s="23"/>
      <c r="I60" s="47">
        <f>((1-(I55-C57)/(C58-C57))*20)</f>
        <v>92.007952286282304</v>
      </c>
    </row>
    <row r="61" spans="1:9" ht="17.149999999999999" customHeight="1" thickBot="1" x14ac:dyDescent="0.3"/>
    <row r="62" spans="1:9" ht="17.149999999999999" customHeight="1" x14ac:dyDescent="0.3">
      <c r="A62" s="57" t="s">
        <v>69</v>
      </c>
      <c r="B62" s="58"/>
      <c r="C62" s="58"/>
      <c r="D62" s="58"/>
      <c r="E62" s="58"/>
      <c r="F62" s="58"/>
      <c r="G62" s="58"/>
      <c r="H62" s="58"/>
      <c r="I62" s="59"/>
    </row>
    <row r="63" spans="1:9" ht="67.5" customHeight="1" x14ac:dyDescent="0.25">
      <c r="A63" s="60" t="s">
        <v>70</v>
      </c>
      <c r="B63" s="61"/>
      <c r="C63" s="61"/>
      <c r="D63" s="61"/>
      <c r="E63" s="61"/>
      <c r="F63" s="61"/>
      <c r="G63" s="61"/>
      <c r="H63" s="61"/>
      <c r="I63" s="62"/>
    </row>
    <row r="64" spans="1:9" ht="17.149999999999999" customHeight="1" x14ac:dyDescent="0.25">
      <c r="A64" s="40" t="s">
        <v>71</v>
      </c>
      <c r="B64" s="41"/>
      <c r="C64" s="41"/>
      <c r="D64" s="41"/>
      <c r="E64" s="41"/>
      <c r="F64" s="41"/>
      <c r="G64" s="41"/>
      <c r="H64" s="41"/>
      <c r="I64" s="42"/>
    </row>
    <row r="65" spans="1:9" ht="17.149999999999999" customHeight="1" x14ac:dyDescent="0.25">
      <c r="A65" s="40" t="s">
        <v>72</v>
      </c>
      <c r="B65" s="41"/>
      <c r="C65" s="41"/>
      <c r="D65" s="41"/>
      <c r="E65" s="41"/>
      <c r="F65" s="41"/>
      <c r="G65" s="41"/>
      <c r="H65" s="41"/>
      <c r="I65" s="42"/>
    </row>
    <row r="66" spans="1:9" ht="17.25" customHeight="1" thickBot="1" x14ac:dyDescent="0.3">
      <c r="A66" s="43" t="s">
        <v>73</v>
      </c>
      <c r="B66" s="44"/>
      <c r="C66" s="44"/>
      <c r="D66" s="44"/>
      <c r="E66" s="44"/>
      <c r="F66" s="44"/>
      <c r="G66" s="44"/>
      <c r="H66" s="44"/>
      <c r="I66" s="45"/>
    </row>
    <row r="68" spans="1:9" ht="17.149999999999999" customHeight="1" x14ac:dyDescent="0.3">
      <c r="A68" s="63" t="s">
        <v>74</v>
      </c>
      <c r="B68" s="64"/>
      <c r="C68" s="64"/>
      <c r="D68" s="64"/>
    </row>
    <row r="69" spans="1:9" ht="17.149999999999999" customHeight="1" thickBot="1" x14ac:dyDescent="0.3"/>
    <row r="70" spans="1:9" ht="38.25" customHeight="1" thickBot="1" x14ac:dyDescent="0.3">
      <c r="A70" s="55" t="s">
        <v>75</v>
      </c>
      <c r="B70" s="55"/>
      <c r="C70" s="55"/>
      <c r="D70" s="55"/>
      <c r="E70" s="54"/>
      <c r="F70" s="54"/>
      <c r="G70" s="54"/>
      <c r="H70" s="54"/>
      <c r="I70" s="54"/>
    </row>
    <row r="71" spans="1:9" ht="38.25" customHeight="1" thickBot="1" x14ac:dyDescent="0.3">
      <c r="A71" s="55" t="s">
        <v>76</v>
      </c>
      <c r="B71" s="55"/>
      <c r="C71" s="55"/>
      <c r="D71" s="55"/>
      <c r="E71" s="54"/>
      <c r="F71" s="54"/>
      <c r="G71" s="54"/>
      <c r="H71" s="54"/>
      <c r="I71" s="54"/>
    </row>
    <row r="72" spans="1:9" ht="38.25" customHeight="1" thickBot="1" x14ac:dyDescent="0.3">
      <c r="A72" s="55" t="s">
        <v>61</v>
      </c>
      <c r="B72" s="55"/>
      <c r="C72" s="55"/>
      <c r="D72" s="55"/>
      <c r="E72" s="54"/>
      <c r="F72" s="54"/>
      <c r="G72" s="54"/>
      <c r="H72" s="54"/>
      <c r="I72" s="54"/>
    </row>
    <row r="73" spans="1:9" ht="38.25" customHeight="1" thickBot="1" x14ac:dyDescent="0.3">
      <c r="A73" s="55" t="s">
        <v>77</v>
      </c>
      <c r="B73" s="55"/>
      <c r="C73" s="55"/>
      <c r="D73" s="55"/>
      <c r="E73" s="54"/>
      <c r="F73" s="54"/>
      <c r="G73" s="54"/>
      <c r="H73" s="54"/>
      <c r="I73" s="54"/>
    </row>
    <row r="74" spans="1:9" ht="86.25" customHeight="1" thickBot="1" x14ac:dyDescent="0.3">
      <c r="A74" s="53" t="s">
        <v>78</v>
      </c>
      <c r="B74" s="53"/>
      <c r="C74" s="53"/>
      <c r="D74" s="53"/>
      <c r="E74" s="54"/>
      <c r="F74" s="54"/>
      <c r="G74" s="54"/>
      <c r="H74" s="54"/>
      <c r="I74" s="54"/>
    </row>
  </sheetData>
  <sheetProtection algorithmName="SHA-512" hashValue="voLx+n9K1PmI0luV+6gs3YStDy42PVdKhO6WbL2UdHIYnSv0zB8/a6Fx8gXaNfvuItuddINPkDEXqIdOfYFDrw==" saltValue="s8INeUmngSYFV5v3/bwA6w==" spinCount="100000" sheet="1" objects="1" scenarios="1"/>
  <mergeCells count="15">
    <mergeCell ref="A70:D70"/>
    <mergeCell ref="E70:I70"/>
    <mergeCell ref="C57:E57"/>
    <mergeCell ref="C58:E58"/>
    <mergeCell ref="A62:I62"/>
    <mergeCell ref="A63:I63"/>
    <mergeCell ref="A68:D68"/>
    <mergeCell ref="A74:D74"/>
    <mergeCell ref="E74:I74"/>
    <mergeCell ref="A71:D71"/>
    <mergeCell ref="E71:I71"/>
    <mergeCell ref="A72:D72"/>
    <mergeCell ref="E72:I72"/>
    <mergeCell ref="A73:D73"/>
    <mergeCell ref="E73:I73"/>
  </mergeCells>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8E44-F9E8-4426-9FA2-41180CC7E685}">
  <dimension ref="A1:D7"/>
  <sheetViews>
    <sheetView zoomScaleNormal="100" workbookViewId="0">
      <selection activeCell="D2" sqref="D2"/>
    </sheetView>
  </sheetViews>
  <sheetFormatPr defaultRowHeight="12.5" x14ac:dyDescent="0.25"/>
  <cols>
    <col min="1" max="1" width="26.453125" bestFit="1" customWidth="1"/>
    <col min="2" max="3" width="10.453125" customWidth="1"/>
    <col min="4" max="4" width="14" customWidth="1"/>
  </cols>
  <sheetData>
    <row r="1" spans="1:4" s="39" customFormat="1" ht="13" x14ac:dyDescent="0.3">
      <c r="A1" s="48" t="s">
        <v>61</v>
      </c>
      <c r="B1" s="49" t="s">
        <v>62</v>
      </c>
      <c r="C1" s="49" t="s">
        <v>63</v>
      </c>
      <c r="D1" s="49" t="s">
        <v>65</v>
      </c>
    </row>
    <row r="2" spans="1:4" x14ac:dyDescent="0.25">
      <c r="A2" s="50" t="s">
        <v>16</v>
      </c>
      <c r="B2" s="51">
        <v>110</v>
      </c>
      <c r="C2" s="51">
        <v>130</v>
      </c>
      <c r="D2" s="52"/>
    </row>
    <row r="3" spans="1:4" x14ac:dyDescent="0.25">
      <c r="A3" s="50" t="s">
        <v>40</v>
      </c>
      <c r="B3" s="51">
        <v>80</v>
      </c>
      <c r="C3" s="51">
        <v>100</v>
      </c>
      <c r="D3" s="52"/>
    </row>
    <row r="4" spans="1:4" x14ac:dyDescent="0.25">
      <c r="A4" s="50" t="s">
        <v>17</v>
      </c>
      <c r="B4" s="51">
        <v>70</v>
      </c>
      <c r="C4" s="51">
        <v>90</v>
      </c>
      <c r="D4" s="52"/>
    </row>
    <row r="5" spans="1:4" x14ac:dyDescent="0.25">
      <c r="A5" s="50" t="s">
        <v>18</v>
      </c>
      <c r="B5" s="51">
        <v>120</v>
      </c>
      <c r="C5" s="51">
        <v>140</v>
      </c>
      <c r="D5" s="52"/>
    </row>
    <row r="6" spans="1:4" x14ac:dyDescent="0.25">
      <c r="A6" s="50" t="s">
        <v>19</v>
      </c>
      <c r="B6" s="51">
        <v>80</v>
      </c>
      <c r="C6" s="51">
        <v>110</v>
      </c>
      <c r="D6" s="52"/>
    </row>
    <row r="7" spans="1:4" x14ac:dyDescent="0.25">
      <c r="A7" s="50" t="s">
        <v>41</v>
      </c>
      <c r="B7" s="51">
        <v>150</v>
      </c>
      <c r="C7" s="51">
        <v>300</v>
      </c>
      <c r="D7" s="52"/>
    </row>
  </sheetData>
  <sheetProtection algorithmName="SHA-512" hashValue="DhugSPu0wTZjagCcbYy2X2+/5r+UIsLgiCdO6wWB3/rx0hFue2/VQBVHUgXx/jO92AqK3qiZ4dhhVz2xT32hEw==" saltValue="ByiWC8CNMBemqNa1xL9UFA=="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9284464AACF947B5F5BACD21339D51" ma:contentTypeVersion="4" ma:contentTypeDescription="Een nieuw document maken." ma:contentTypeScope="" ma:versionID="19d6e33b56108b5c0fde0bd8e208449b">
  <xsd:schema xmlns:xsd="http://www.w3.org/2001/XMLSchema" xmlns:xs="http://www.w3.org/2001/XMLSchema" xmlns:p="http://schemas.microsoft.com/office/2006/metadata/properties" xmlns:ns2="1859c153-171b-472d-b271-384a3611f377" targetNamespace="http://schemas.microsoft.com/office/2006/metadata/properties" ma:root="true" ma:fieldsID="da44e484ff190e08af4b9b63a2f415e0" ns2:_="">
    <xsd:import namespace="1859c153-171b-472d-b271-384a3611f3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9c153-171b-472d-b271-384a3611f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7AF579-DD69-4096-93CE-427530325A4C}">
  <ds:schemaRefs>
    <ds:schemaRef ds:uri="http://schemas.microsoft.com/office/2006/metadata/longProperties"/>
  </ds:schemaRefs>
</ds:datastoreItem>
</file>

<file path=customXml/itemProps2.xml><?xml version="1.0" encoding="utf-8"?>
<ds:datastoreItem xmlns:ds="http://schemas.openxmlformats.org/officeDocument/2006/customXml" ds:itemID="{44445405-9094-480D-894B-70C784833ADF}">
  <ds:schemaRefs>
    <ds:schemaRef ds:uri="http://schemas.microsoft.com/office/2006/metadata/properties"/>
    <ds:schemaRef ds:uri="http://schemas.microsoft.com/office/infopath/2007/PartnerControls"/>
    <ds:schemaRef ds:uri="2d99f15f-cf07-484e-a6b2-d764e48b776b"/>
    <ds:schemaRef ds:uri="bba25a7a-e915-4276-833c-6575bc1da025"/>
  </ds:schemaRefs>
</ds:datastoreItem>
</file>

<file path=customXml/itemProps3.xml><?xml version="1.0" encoding="utf-8"?>
<ds:datastoreItem xmlns:ds="http://schemas.openxmlformats.org/officeDocument/2006/customXml" ds:itemID="{5BD9B881-B82D-4F54-BD2D-2A4EA55CD6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59c153-171b-472d-b271-384a3611f3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777811-2072-44CE-B85A-5030229FCA6C}">
  <ds:schemaRefs>
    <ds:schemaRef ds:uri="http://schemas.microsoft.com/sharepoint/v3/contenttype/forms"/>
  </ds:schemaRefs>
</ds:datastoreItem>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Inschrijfstaat</vt:lpstr>
      <vt:lpstr>Functieprofielen</vt:lpstr>
    </vt:vector>
  </TitlesOfParts>
  <Company>Gemeente Etten-Leur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 van Pul</dc:creator>
  <cp:lastModifiedBy>Sietse Geluk</cp:lastModifiedBy>
  <cp:lastPrinted>2024-06-17T09:54:00Z</cp:lastPrinted>
  <dcterms:created xsi:type="dcterms:W3CDTF">2010-01-08T14:01:04Z</dcterms:created>
  <dcterms:modified xsi:type="dcterms:W3CDTF">2025-07-01T14:27:12Z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Timmer, F (Fleur)</vt:lpwstr>
  </property>
  <property fmtid="{D5CDD505-2E9C-101B-9397-08002B2CF9AE}" pid="3" name="Order">
    <vt:lpwstr>100.000000000000</vt:lpwstr>
  </property>
  <property fmtid="{D5CDD505-2E9C-101B-9397-08002B2CF9AE}" pid="4" name="display_urn:schemas-microsoft-com:office:office#Author">
    <vt:lpwstr>Timmer, F (Fleur)</vt:lpwstr>
  </property>
  <property fmtid="{D5CDD505-2E9C-101B-9397-08002B2CF9AE}" pid="5" name="_AdHocReviewCycleID">
    <vt:i4>685468702</vt:i4>
  </property>
  <property fmtid="{D5CDD505-2E9C-101B-9397-08002B2CF9AE}" pid="6" name="_NewReviewCycle">
    <vt:lpwstr/>
  </property>
  <property fmtid="{D5CDD505-2E9C-101B-9397-08002B2CF9AE}" pid="7" name="_EmailSubject">
    <vt:lpwstr>Stukken raamcontract ingenieursdiensten</vt:lpwstr>
  </property>
  <property fmtid="{D5CDD505-2E9C-101B-9397-08002B2CF9AE}" pid="8" name="_AuthorEmail">
    <vt:lpwstr>h.buitendijk@zwijndrecht.nl</vt:lpwstr>
  </property>
  <property fmtid="{D5CDD505-2E9C-101B-9397-08002B2CF9AE}" pid="9" name="_AuthorEmailDisplayName">
    <vt:lpwstr>Buitendijk, H (Henk)</vt:lpwstr>
  </property>
  <property fmtid="{D5CDD505-2E9C-101B-9397-08002B2CF9AE}" pid="10" name="ContentTypeId">
    <vt:lpwstr>0x010100C09284464AACF947B5F5BACD21339D51</vt:lpwstr>
  </property>
  <property fmtid="{D5CDD505-2E9C-101B-9397-08002B2CF9AE}" pid="11" name="_PreviousAdHocReviewCycleID">
    <vt:i4>470943627</vt:i4>
  </property>
  <property fmtid="{D5CDD505-2E9C-101B-9397-08002B2CF9AE}" pid="12" name="_ReviewingToolsShownOnce">
    <vt:lpwstr/>
  </property>
</Properties>
</file>