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ODH/2024 Leaseauto's/5. Nota's van inlichtingen/NvI 1/"/>
    </mc:Choice>
  </mc:AlternateContent>
  <xr:revisionPtr revIDLastSave="256" documentId="8_{452649A5-77ED-44F2-A4A8-BE5076A9AF9B}" xr6:coauthVersionLast="47" xr6:coauthVersionMax="47" xr10:uidLastSave="{52307DAD-4454-4712-8A02-319FE834AB5F}"/>
  <workbookProtection workbookAlgorithmName="SHA-512" workbookHashValue="uxLW+Rm/Rmv2EfcHVsKqkX/p3Y4YMqEt758yg4mSA0EYAZyttNMfHntcbLAXq2e9j78mLPK0VCPkJPcIZuAkig==" workbookSaltValue="xYg32w5ErLzKCawkx3DCIA==" workbookSpinCount="100000" lockStructure="1"/>
  <bookViews>
    <workbookView xWindow="-110" yWindow="-110" windowWidth="19420" windowHeight="10300" firstSheet="2" activeTab="2" xr2:uid="{00000000-000D-0000-FFFF-FFFF00000000}"/>
  </bookViews>
  <sheets>
    <sheet name="Toelichting" sheetId="9" r:id="rId1"/>
    <sheet name="Totaal inschrijfsom" sheetId="19" r:id="rId2"/>
    <sheet name="Calculaties cat B elektrisch" sheetId="7" r:id="rId3"/>
    <sheet name="Calculaties cat B hybride" sheetId="17" r:id="rId4"/>
    <sheet name="Calculaties cat C-SUV hydride" sheetId="18" r:id="rId5"/>
  </sheets>
  <definedNames>
    <definedName name="_xlnm.Print_Area" localSheetId="2">'Calculaties cat B elektrisch'!$A$2:$F$38</definedName>
    <definedName name="_xlnm.Print_Area" localSheetId="0">Toelichting!$A$1:$B$65</definedName>
    <definedName name="_xlnm.Print_Titles" localSheetId="2">'Calculaties cat B elektrisch'!$A:$B,'Calculaties cat B elektrisch'!$2:$8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6" i="7" l="1"/>
  <c r="C26" i="18"/>
  <c r="C26" i="17"/>
  <c r="C42" i="7"/>
  <c r="C42" i="18"/>
  <c r="C42" i="17"/>
  <c r="C8" i="19" l="1"/>
  <c r="C7" i="19"/>
  <c r="C6" i="19"/>
  <c r="C32" i="18"/>
  <c r="C34" i="18" s="1"/>
  <c r="C32" i="17"/>
  <c r="C34" i="17" s="1"/>
  <c r="C32" i="7"/>
  <c r="C34" i="7" s="1"/>
  <c r="C11" i="19" l="1"/>
</calcChain>
</file>

<file path=xl/sharedStrings.xml><?xml version="1.0" encoding="utf-8"?>
<sst xmlns="http://schemas.openxmlformats.org/spreadsheetml/2006/main" count="261" uniqueCount="107">
  <si>
    <t>Kleur: wit</t>
  </si>
  <si>
    <t>Aantal deuren: 5</t>
  </si>
  <si>
    <t>Aantal volwaardige zitplaatsen: 4</t>
  </si>
  <si>
    <t>Aandrijving: 100% elektrisch</t>
  </si>
  <si>
    <t>Versnelling: automaat</t>
  </si>
  <si>
    <t>Range: minimaal 350km WLPT</t>
  </si>
  <si>
    <t>Capaciteit accucellen: minimaal 50kWh.</t>
  </si>
  <si>
    <t>Voorbeeld auto's: Opel Corsa e, Peugeot 208 e en Renault 5 e of gelijkwaardig.</t>
  </si>
  <si>
    <t>Aandrijving: hybride</t>
  </si>
  <si>
    <t>Voorbeeld auto's: Toyota Yaris hybrid, Opel Corsa hybrid en Renault Clio hybrid of gelijkwaardig.</t>
  </si>
  <si>
    <t>Aantal volwaardige zitplaatsen: 5</t>
  </si>
  <si>
    <t>Opbouw calculaties:</t>
  </si>
  <si>
    <t>Toelichting:</t>
  </si>
  <si>
    <t>Kilometrage per jaar:</t>
  </si>
  <si>
    <t xml:space="preserve"> </t>
  </si>
  <si>
    <t>Consumentenprijs incl. BPM en incl. BTW:</t>
  </si>
  <si>
    <t>Catalogusprijs excl. BPM en BTW:</t>
  </si>
  <si>
    <t xml:space="preserve">Korting: </t>
  </si>
  <si>
    <t>Restwaarde:</t>
  </si>
  <si>
    <t>Investering:</t>
  </si>
  <si>
    <t>Afschrijving p/mnd:</t>
  </si>
  <si>
    <t>Houderschapsbelasting p/mnd:</t>
  </si>
  <si>
    <t>Leasecomponent p/mnd:</t>
  </si>
  <si>
    <t>Administratiekosten p/mnd:</t>
  </si>
  <si>
    <t>Managementfee p/mnd:</t>
  </si>
  <si>
    <t>Kosten brandstof/laadpas p/mnd:</t>
  </si>
  <si>
    <t>Eventuele overige kosten:</t>
  </si>
  <si>
    <t>Vaste managementkosten:</t>
  </si>
  <si>
    <t xml:space="preserve">Totaal van administratiekosten, managementfee en kosten brandstof/laadpas. </t>
  </si>
  <si>
    <t>WA premie:</t>
  </si>
  <si>
    <t>Casco premie:</t>
  </si>
  <si>
    <t>SVI premie:</t>
  </si>
  <si>
    <t>Totaal excl. BTW p/mnd:</t>
  </si>
  <si>
    <t>Totaal incl. BTW p/mnd:</t>
  </si>
  <si>
    <t>Totale inschrijfprijs:</t>
  </si>
  <si>
    <t>Prijstabel categorie B - elektrisch</t>
  </si>
  <si>
    <t>Aanbieder</t>
  </si>
  <si>
    <t>Looptijd in maanden</t>
  </si>
  <si>
    <t>Kilometrage per jaar</t>
  </si>
  <si>
    <t>Consumentenprijs incl. BPM incl. BTW</t>
  </si>
  <si>
    <t>Catagolusprijs excl. BPM en excl. BTW</t>
  </si>
  <si>
    <t>BPM-bedrag</t>
  </si>
  <si>
    <t>Korting op de auto</t>
  </si>
  <si>
    <t>Restwaarde</t>
  </si>
  <si>
    <t>Investering</t>
  </si>
  <si>
    <t>Rente</t>
  </si>
  <si>
    <t>Afschrijving</t>
  </si>
  <si>
    <t>HSB (Houderschapsbelasting)</t>
  </si>
  <si>
    <t>Reparatie en Onderhoud</t>
  </si>
  <si>
    <t>All season banden</t>
  </si>
  <si>
    <t>Vervangend vervoer</t>
  </si>
  <si>
    <t>WA premie</t>
  </si>
  <si>
    <t>Casco premie</t>
  </si>
  <si>
    <t>SVI premie</t>
  </si>
  <si>
    <t>Leasecomponent per maand</t>
  </si>
  <si>
    <t>Administratiekosten</t>
  </si>
  <si>
    <t xml:space="preserve">Managementfee </t>
  </si>
  <si>
    <t>Kosten brandstof/laadpas</t>
  </si>
  <si>
    <t>Vaste managementkosten</t>
  </si>
  <si>
    <t>Totaal excl. BTW</t>
  </si>
  <si>
    <t>Wegingsfactor</t>
  </si>
  <si>
    <t>Totaal (gewogen) inschrijving incl. BTW voor deze categorie</t>
  </si>
  <si>
    <t>Prijstabel categorie B - hybride</t>
  </si>
  <si>
    <t>Prijstabel categorie C-SUV hybride</t>
  </si>
  <si>
    <t>Inschrijving categorie B elektrisch</t>
  </si>
  <si>
    <t>Inschrijving categorie B hybride</t>
  </si>
  <si>
    <t>Inschrijving categorie C-SUV hybride</t>
  </si>
  <si>
    <t>1: Autocategorie B-elektrisch met de volgende minimum eisen:</t>
  </si>
  <si>
    <t>2: Autocategorie B-hybride met de volgende minimum eisen:</t>
  </si>
  <si>
    <t xml:space="preserve">3: Autocategorie C-SUV hybride met de volgende minimum eisen: </t>
  </si>
  <si>
    <t>Prijs meer en minder gereden kilometers</t>
  </si>
  <si>
    <t>Kleur: donkergrijs, donkerblauw of zwart</t>
  </si>
  <si>
    <t>Voorbeeld auto's: Ford Kuga PHEV, Mercedes-Benz B-klasse hybrid, Peugeet 3008 hybrid of gelijkwaardig.</t>
  </si>
  <si>
    <t>Reparatie en onderhoud p/mnd:</t>
  </si>
  <si>
    <t>All-season-banden p/mnd:</t>
  </si>
  <si>
    <t>Aanbestedende dienst geeft de Inschrijver de volledige ruimte om per voertuigcategorie zelf met de beste aanbieding te komen.</t>
  </si>
  <si>
    <t>Laden: 3-fasen laden met minimaal 11 kW en een DC snellaadvermogen van minimaal 80 kW.</t>
  </si>
  <si>
    <t>De Inschrijver is vrij om te kiezen waar het voertuig gekocht wordt.</t>
  </si>
  <si>
    <t>Op deze plek kan Inschrijver eventueel kosten opnemen die nog niet eerder opgegeven zijn.</t>
  </si>
  <si>
    <t>De afmeting van de kofferruimte voor deze categorie bedraagt minimaal 400 liter.</t>
  </si>
  <si>
    <t>Totaal inschrijfsom van de drie categorieen</t>
  </si>
  <si>
    <t>Toelichtig Prijzenblad EA Wagenpark lease Omgevingsdienst Haaglanden</t>
  </si>
  <si>
    <t>Geen limiet aan het aantal banden voor de hele contractduur gezien de verwachte beperkte jaar kilometrages.</t>
  </si>
  <si>
    <t xml:space="preserve">Kosten van de brandstof en/of laadpas. </t>
  </si>
  <si>
    <t>Totaal gemiddelde inschrijfsom incl. BTW per maand</t>
  </si>
  <si>
    <t>Merk/type/uitvoering</t>
  </si>
  <si>
    <t>Overige: airco, radio, navigatiesyteem, vaste universele telefoonhouder gemonteerd, ritregistratiesysteem, belettering volgens huisstijl, rubberen matten voor en achter, all-season-banden met winterkeurmerk in maximaal B-label voor het afrolgeluid, brandblusser, gevarendriehoek, verbandtrommel, lifehammer, set reserve lampen (in geval van halogeen), minimaal 4 veiligheidshesjes.</t>
  </si>
  <si>
    <t>Overige: airco, radio, navigatiesysteem, vaste universele telefoonhouder gemonteerd, ritregistratiesysteem, rubberen matten voor en achter, all-season-banden met winterkeurmerk in maximaal B-label voor het afrolgeluid, brandblusser, gevarendriehoek, verbandtrommel, lifehammer, set reserve lampen (in geval van halogeen), minimaal 4 veiligheidshesjes.</t>
  </si>
  <si>
    <t>Overige: airco, radio, navigatiesysteem, vaste universele telefoonhouder gemonteerd, ritregistratiesysteem, belettering volgens huisstijl, flitsbalk op het dak, rubberen matten voor en achter, all-season-banden met winterkeurmerk in maximaal B-label voor het afrolgeluid, brandblusser, gevarendriehoek, verbandtrommel, lifehammer, set reserve lampen (in geval van halogeen), minimaal 4 veiligheidshesjes.</t>
  </si>
  <si>
    <t>Voor alle voertuigen is de eis dat het onderhoud uitgevoerd wordt bij een servicepunt van de Inschrijver binnen een straal van maximaal 10 km vanaf het vestigingsadres van Aanbestedende dienst.</t>
  </si>
  <si>
    <t>Rentegrondslag:</t>
  </si>
  <si>
    <t xml:space="preserve">Rentegrondslag % </t>
  </si>
  <si>
    <t>Renteopslag %</t>
  </si>
  <si>
    <t>Rentekosten</t>
  </si>
  <si>
    <t>Rentopslag:</t>
  </si>
  <si>
    <t>Dit is de inkooprente die Inschrijver hanteert.</t>
  </si>
  <si>
    <t>Rentekosten p/mnd.:</t>
  </si>
  <si>
    <t>Rentegrondslag %</t>
  </si>
  <si>
    <t>Aanbestedende dienst kan geen btw verrekenen. Dit betekent dat er geen btw in rekening gebracht dient te worden over de BPM, HSB en WA-premie.</t>
  </si>
  <si>
    <r>
      <t xml:space="preserve">U dient uitsluitend alle </t>
    </r>
    <r>
      <rPr>
        <b/>
        <sz val="9"/>
        <color rgb="FFFFFF00"/>
        <rFont val="Arial"/>
        <family val="2"/>
      </rPr>
      <t>GELE</t>
    </r>
    <r>
      <rPr>
        <b/>
        <sz val="9"/>
        <color theme="0"/>
        <rFont val="Arial"/>
        <family val="2"/>
      </rPr>
      <t xml:space="preserve"> cellen en één </t>
    </r>
    <r>
      <rPr>
        <b/>
        <sz val="9"/>
        <color rgb="FFFF0000"/>
        <rFont val="Arial"/>
        <family val="2"/>
      </rPr>
      <t>RODE</t>
    </r>
    <r>
      <rPr>
        <b/>
        <sz val="9"/>
        <color theme="0"/>
        <rFont val="Arial"/>
        <family val="2"/>
      </rPr>
      <t xml:space="preserve"> cel in te vullen. </t>
    </r>
  </si>
  <si>
    <t>Totaal incl. BTW per maand</t>
  </si>
  <si>
    <r>
      <t xml:space="preserve">U dient uitsluitend alle </t>
    </r>
    <r>
      <rPr>
        <b/>
        <sz val="9"/>
        <color rgb="FFFFFF00"/>
        <rFont val="Arial"/>
        <family val="2"/>
      </rPr>
      <t xml:space="preserve">GELE </t>
    </r>
    <r>
      <rPr>
        <b/>
        <sz val="9"/>
        <color theme="0"/>
        <rFont val="Arial"/>
        <family val="2"/>
      </rPr>
      <t xml:space="preserve">cellen en één </t>
    </r>
    <r>
      <rPr>
        <b/>
        <sz val="9"/>
        <color rgb="FFFF0000"/>
        <rFont val="Arial"/>
        <family val="2"/>
      </rPr>
      <t xml:space="preserve">RODE </t>
    </r>
    <r>
      <rPr>
        <b/>
        <sz val="9"/>
        <color theme="0"/>
        <rFont val="Arial"/>
        <family val="2"/>
      </rPr>
      <t xml:space="preserve">cel in te vullen. </t>
    </r>
  </si>
  <si>
    <r>
      <t xml:space="preserve">U dient uitsluitend alle </t>
    </r>
    <r>
      <rPr>
        <b/>
        <sz val="9"/>
        <color rgb="FFFFFF00"/>
        <rFont val="Arial"/>
        <family val="2"/>
      </rPr>
      <t>GELE</t>
    </r>
    <r>
      <rPr>
        <b/>
        <sz val="9"/>
        <color theme="0"/>
        <rFont val="Arial"/>
        <family val="2"/>
      </rPr>
      <t xml:space="preserve"> cellen en één</t>
    </r>
    <r>
      <rPr>
        <b/>
        <sz val="9"/>
        <color rgb="FFFF0000"/>
        <rFont val="Arial"/>
        <family val="2"/>
      </rPr>
      <t xml:space="preserve"> RODE</t>
    </r>
    <r>
      <rPr>
        <b/>
        <sz val="9"/>
        <color theme="0"/>
        <rFont val="Arial"/>
        <family val="2"/>
      </rPr>
      <t xml:space="preserve"> in te vullen. </t>
    </r>
  </si>
  <si>
    <t>De klantspecifieke renteopslag van Inschrijver.</t>
  </si>
  <si>
    <t>Eventuele overige kosten</t>
  </si>
  <si>
    <r>
      <t xml:space="preserve">Op het tabblad Totaal inschrijfsom wordt de inschrijfprijs berekend. Deze prijs wordt beoordeeld. </t>
    </r>
    <r>
      <rPr>
        <b/>
        <sz val="11"/>
        <color rgb="FFFF0000"/>
        <rFont val="Calibri"/>
        <family val="2"/>
        <scheme val="minor"/>
      </rPr>
      <t>Let op inclusief BTW.</t>
    </r>
  </si>
  <si>
    <t xml:space="preserve">Niet van toepassing. Dit geldt ook voor eventuele meer- en minder dagen. De hercalculatiematrix is te allen tijde leidend.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</si>
</sst>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0.0%"/>
  </numFmts>
  <fonts count="38" x14ac:knownFonts="1">
    <font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u/>
      <sz val="11"/>
      <color theme="10"/>
      <name val="Trebuchet MS"/>
      <family val="2"/>
    </font>
    <font>
      <u/>
      <sz val="11"/>
      <color theme="11"/>
      <name val="Trebuchet MS"/>
      <family val="2"/>
    </font>
    <font>
      <b/>
      <sz val="9"/>
      <name val="Arial"/>
      <family val="2"/>
    </font>
    <font>
      <sz val="9"/>
      <name val="Arial"/>
      <family val="2"/>
    </font>
    <font>
      <sz val="26"/>
      <color theme="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sz val="11"/>
      <color theme="0"/>
      <name val="Calibri Light"/>
      <family val="2"/>
    </font>
    <font>
      <b/>
      <sz val="12"/>
      <color theme="0"/>
      <name val="Calibri Light"/>
      <family val="2"/>
    </font>
    <font>
      <b/>
      <sz val="9"/>
      <color theme="0"/>
      <name val="Calibri Light"/>
      <family val="2"/>
    </font>
    <font>
      <sz val="9"/>
      <color theme="0"/>
      <name val="Calibri Light"/>
      <family val="2"/>
    </font>
    <font>
      <b/>
      <sz val="9"/>
      <color theme="1"/>
      <name val="Calibri Light"/>
      <family val="2"/>
    </font>
    <font>
      <sz val="9"/>
      <name val="Calibri Light"/>
      <family val="2"/>
    </font>
    <font>
      <sz val="9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b/>
      <sz val="9"/>
      <name val="Calibri Light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155">
    <xf numFmtId="0" fontId="0" fillId="0" borderId="0" xfId="0"/>
    <xf numFmtId="0" fontId="10" fillId="0" borderId="0" xfId="0" applyFont="1" applyAlignment="1">
      <alignment vertical="center"/>
    </xf>
    <xf numFmtId="44" fontId="12" fillId="0" borderId="4" xfId="1" applyFont="1" applyBorder="1" applyAlignment="1" applyProtection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44" fontId="12" fillId="2" borderId="1" xfId="1" applyFont="1" applyFill="1" applyBorder="1" applyAlignment="1" applyProtection="1">
      <alignment vertical="center"/>
    </xf>
    <xf numFmtId="44" fontId="11" fillId="0" borderId="0" xfId="1" applyFont="1" applyFill="1" applyBorder="1" applyAlignment="1" applyProtection="1">
      <alignment vertical="center"/>
      <protection locked="0"/>
    </xf>
    <xf numFmtId="164" fontId="10" fillId="0" borderId="0" xfId="0" applyNumberFormat="1" applyFont="1" applyAlignment="1" applyProtection="1">
      <alignment vertical="center"/>
      <protection locked="0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1" fillId="0" borderId="0" xfId="0" applyFont="1" applyAlignment="1" applyProtection="1">
      <alignment horizontal="left" vertical="center"/>
      <protection locked="0"/>
    </xf>
    <xf numFmtId="0" fontId="22" fillId="4" borderId="8" xfId="0" applyFont="1" applyFill="1" applyBorder="1" applyAlignment="1">
      <alignment vertical="center"/>
    </xf>
    <xf numFmtId="0" fontId="21" fillId="4" borderId="9" xfId="0" applyFont="1" applyFill="1" applyBorder="1" applyAlignment="1">
      <alignment vertical="center" wrapText="1"/>
    </xf>
    <xf numFmtId="0" fontId="20" fillId="4" borderId="10" xfId="0" applyFont="1" applyFill="1" applyBorder="1" applyAlignment="1">
      <alignment vertical="center"/>
    </xf>
    <xf numFmtId="0" fontId="20" fillId="4" borderId="11" xfId="0" applyFont="1" applyFill="1" applyBorder="1" applyAlignment="1">
      <alignment vertical="center" wrapText="1"/>
    </xf>
    <xf numFmtId="0" fontId="23" fillId="4" borderId="10" xfId="0" applyFont="1" applyFill="1" applyBorder="1" applyAlignment="1">
      <alignment vertical="center"/>
    </xf>
    <xf numFmtId="0" fontId="21" fillId="4" borderId="11" xfId="0" applyFont="1" applyFill="1" applyBorder="1" applyAlignment="1">
      <alignment vertical="center" wrapText="1"/>
    </xf>
    <xf numFmtId="0" fontId="21" fillId="4" borderId="10" xfId="0" applyFont="1" applyFill="1" applyBorder="1" applyAlignment="1">
      <alignment vertical="center"/>
    </xf>
    <xf numFmtId="0" fontId="6" fillId="5" borderId="12" xfId="0" applyFont="1" applyFill="1" applyBorder="1" applyAlignment="1">
      <alignment vertical="center" wrapText="1"/>
    </xf>
    <xf numFmtId="0" fontId="6" fillId="5" borderId="13" xfId="0" applyFont="1" applyFill="1" applyBorder="1" applyAlignment="1">
      <alignment vertical="center" wrapText="1"/>
    </xf>
    <xf numFmtId="0" fontId="6" fillId="5" borderId="12" xfId="0" applyFont="1" applyFill="1" applyBorder="1" applyAlignment="1">
      <alignment horizontal="left" vertical="top" wrapText="1"/>
    </xf>
    <xf numFmtId="0" fontId="6" fillId="5" borderId="12" xfId="0" applyFont="1" applyFill="1" applyBorder="1" applyAlignment="1">
      <alignment vertical="center"/>
    </xf>
    <xf numFmtId="0" fontId="6" fillId="5" borderId="14" xfId="0" applyFont="1" applyFill="1" applyBorder="1" applyAlignment="1">
      <alignment vertical="center"/>
    </xf>
    <xf numFmtId="0" fontId="18" fillId="5" borderId="10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wrapText="1"/>
    </xf>
    <xf numFmtId="0" fontId="18" fillId="2" borderId="10" xfId="0" applyFont="1" applyFill="1" applyBorder="1" applyAlignment="1">
      <alignment vertical="center"/>
    </xf>
    <xf numFmtId="0" fontId="18" fillId="5" borderId="11" xfId="0" applyFont="1" applyFill="1" applyBorder="1" applyAlignment="1">
      <alignment vertical="center" wrapText="1"/>
    </xf>
    <xf numFmtId="0" fontId="19" fillId="5" borderId="10" xfId="0" applyFont="1" applyFill="1" applyBorder="1" applyAlignment="1">
      <alignment vertical="center"/>
    </xf>
    <xf numFmtId="0" fontId="19" fillId="5" borderId="11" xfId="0" applyFont="1" applyFill="1" applyBorder="1" applyAlignment="1">
      <alignment vertical="center" wrapText="1"/>
    </xf>
    <xf numFmtId="0" fontId="20" fillId="4" borderId="16" xfId="0" applyFont="1" applyFill="1" applyBorder="1" applyAlignment="1">
      <alignment vertical="center"/>
    </xf>
    <xf numFmtId="0" fontId="21" fillId="4" borderId="17" xfId="0" applyFont="1" applyFill="1" applyBorder="1" applyAlignment="1">
      <alignment vertical="center" wrapText="1"/>
    </xf>
    <xf numFmtId="0" fontId="18" fillId="5" borderId="8" xfId="0" applyFont="1" applyFill="1" applyBorder="1" applyAlignment="1">
      <alignment vertical="center"/>
    </xf>
    <xf numFmtId="0" fontId="18" fillId="5" borderId="9" xfId="0" applyFont="1" applyFill="1" applyBorder="1" applyAlignment="1">
      <alignment vertical="center" wrapText="1"/>
    </xf>
    <xf numFmtId="0" fontId="18" fillId="5" borderId="16" xfId="0" applyFont="1" applyFill="1" applyBorder="1" applyAlignment="1">
      <alignment vertical="center"/>
    </xf>
    <xf numFmtId="0" fontId="18" fillId="5" borderId="17" xfId="0" applyFont="1" applyFill="1" applyBorder="1" applyAlignment="1">
      <alignment vertical="center" wrapText="1"/>
    </xf>
    <xf numFmtId="0" fontId="20" fillId="4" borderId="18" xfId="0" applyFont="1" applyFill="1" applyBorder="1" applyAlignment="1">
      <alignment vertical="center"/>
    </xf>
    <xf numFmtId="0" fontId="21" fillId="4" borderId="19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 wrapText="1"/>
    </xf>
    <xf numFmtId="0" fontId="6" fillId="5" borderId="20" xfId="0" applyFont="1" applyFill="1" applyBorder="1" applyAlignment="1">
      <alignment vertical="center" wrapText="1"/>
    </xf>
    <xf numFmtId="0" fontId="6" fillId="5" borderId="21" xfId="0" applyFont="1" applyFill="1" applyBorder="1" applyAlignment="1">
      <alignment vertical="center" wrapText="1"/>
    </xf>
    <xf numFmtId="0" fontId="20" fillId="4" borderId="19" xfId="0" applyFont="1" applyFill="1" applyBorder="1" applyAlignment="1">
      <alignment vertical="center" wrapText="1"/>
    </xf>
    <xf numFmtId="0" fontId="24" fillId="4" borderId="8" xfId="0" applyFont="1" applyFill="1" applyBorder="1"/>
    <xf numFmtId="0" fontId="24" fillId="4" borderId="22" xfId="0" applyFont="1" applyFill="1" applyBorder="1"/>
    <xf numFmtId="0" fontId="24" fillId="4" borderId="9" xfId="0" applyFont="1" applyFill="1" applyBorder="1"/>
    <xf numFmtId="0" fontId="25" fillId="4" borderId="10" xfId="0" applyFont="1" applyFill="1" applyBorder="1" applyAlignment="1">
      <alignment vertical="center"/>
    </xf>
    <xf numFmtId="0" fontId="26" fillId="4" borderId="0" xfId="0" applyFont="1" applyFill="1" applyAlignment="1">
      <alignment vertical="center"/>
    </xf>
    <xf numFmtId="0" fontId="27" fillId="4" borderId="11" xfId="0" applyFont="1" applyFill="1" applyBorder="1" applyAlignment="1" applyProtection="1">
      <alignment horizontal="left" vertical="center"/>
      <protection locked="0"/>
    </xf>
    <xf numFmtId="0" fontId="26" fillId="4" borderId="10" xfId="0" applyFont="1" applyFill="1" applyBorder="1" applyAlignment="1">
      <alignment vertical="center"/>
    </xf>
    <xf numFmtId="0" fontId="27" fillId="4" borderId="0" xfId="0" applyFont="1" applyFill="1" applyAlignment="1">
      <alignment vertical="center"/>
    </xf>
    <xf numFmtId="0" fontId="26" fillId="4" borderId="11" xfId="0" applyFont="1" applyFill="1" applyBorder="1" applyAlignment="1">
      <alignment vertical="center"/>
    </xf>
    <xf numFmtId="0" fontId="24" fillId="4" borderId="11" xfId="0" applyFont="1" applyFill="1" applyBorder="1"/>
    <xf numFmtId="44" fontId="26" fillId="4" borderId="0" xfId="0" applyNumberFormat="1" applyFont="1" applyFill="1" applyAlignment="1">
      <alignment vertical="center"/>
    </xf>
    <xf numFmtId="0" fontId="27" fillId="4" borderId="10" xfId="0" applyFont="1" applyFill="1" applyBorder="1" applyAlignment="1">
      <alignment vertical="center"/>
    </xf>
    <xf numFmtId="0" fontId="24" fillId="4" borderId="16" xfId="0" applyFont="1" applyFill="1" applyBorder="1"/>
    <xf numFmtId="0" fontId="24" fillId="4" borderId="23" xfId="0" applyFont="1" applyFill="1" applyBorder="1"/>
    <xf numFmtId="0" fontId="24" fillId="4" borderId="17" xfId="0" applyFont="1" applyFill="1" applyBorder="1"/>
    <xf numFmtId="44" fontId="11" fillId="3" borderId="1" xfId="1" applyFont="1" applyFill="1" applyBorder="1" applyAlignment="1" applyProtection="1">
      <alignment vertical="center"/>
      <protection locked="0"/>
    </xf>
    <xf numFmtId="164" fontId="10" fillId="3" borderId="1" xfId="0" applyNumberFormat="1" applyFont="1" applyFill="1" applyBorder="1" applyAlignment="1" applyProtection="1">
      <alignment vertical="center"/>
      <protection locked="0"/>
    </xf>
    <xf numFmtId="44" fontId="11" fillId="0" borderId="11" xfId="1" applyFont="1" applyFill="1" applyBorder="1" applyAlignment="1" applyProtection="1">
      <alignment vertical="center"/>
      <protection locked="0"/>
    </xf>
    <xf numFmtId="164" fontId="10" fillId="0" borderId="11" xfId="0" applyNumberFormat="1" applyFont="1" applyBorder="1" applyAlignment="1" applyProtection="1">
      <alignment vertical="center"/>
      <protection locked="0"/>
    </xf>
    <xf numFmtId="0" fontId="29" fillId="2" borderId="1" xfId="0" applyFont="1" applyFill="1" applyBorder="1" applyAlignment="1">
      <alignment vertical="center"/>
    </xf>
    <xf numFmtId="44" fontId="29" fillId="2" borderId="1" xfId="0" applyNumberFormat="1" applyFont="1" applyFill="1" applyBorder="1" applyAlignment="1">
      <alignment vertical="center"/>
    </xf>
    <xf numFmtId="0" fontId="29" fillId="2" borderId="1" xfId="0" applyFont="1" applyFill="1" applyBorder="1" applyAlignment="1">
      <alignment horizontal="left" vertical="center"/>
    </xf>
    <xf numFmtId="44" fontId="33" fillId="6" borderId="7" xfId="0" applyNumberFormat="1" applyFont="1" applyFill="1" applyBorder="1" applyAlignment="1">
      <alignment vertical="center"/>
    </xf>
    <xf numFmtId="44" fontId="11" fillId="3" borderId="6" xfId="1" applyFont="1" applyFill="1" applyBorder="1" applyAlignment="1" applyProtection="1">
      <alignment vertical="center"/>
      <protection locked="0"/>
    </xf>
    <xf numFmtId="10" fontId="11" fillId="3" borderId="1" xfId="2" applyNumberFormat="1" applyFont="1" applyFill="1" applyBorder="1" applyAlignment="1" applyProtection="1">
      <alignment horizontal="right" vertical="center"/>
      <protection locked="0"/>
    </xf>
    <xf numFmtId="0" fontId="26" fillId="4" borderId="10" xfId="0" applyFont="1" applyFill="1" applyBorder="1" applyAlignment="1" applyProtection="1">
      <alignment vertical="center"/>
      <protection locked="0"/>
    </xf>
    <xf numFmtId="165" fontId="11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/>
      <protection locked="0"/>
    </xf>
    <xf numFmtId="165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5" fillId="5" borderId="13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vertical="center" wrapText="1"/>
    </xf>
    <xf numFmtId="0" fontId="4" fillId="5" borderId="13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10" fontId="11" fillId="3" borderId="1" xfId="1" applyNumberFormat="1" applyFont="1" applyFill="1" applyBorder="1" applyAlignment="1" applyProtection="1">
      <alignment vertical="center"/>
      <protection locked="0"/>
    </xf>
    <xf numFmtId="0" fontId="11" fillId="0" borderId="22" xfId="0" applyFont="1" applyBorder="1" applyAlignment="1" applyProtection="1">
      <alignment vertical="center"/>
      <protection locked="0"/>
    </xf>
    <xf numFmtId="0" fontId="11" fillId="0" borderId="9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2" borderId="0" xfId="0" applyFont="1" applyFill="1" applyAlignment="1" applyProtection="1">
      <alignment horizontal="center" vertical="center" wrapText="1"/>
      <protection locked="0"/>
    </xf>
    <xf numFmtId="165" fontId="11" fillId="0" borderId="11" xfId="2" applyNumberFormat="1" applyFont="1" applyFill="1" applyBorder="1" applyAlignment="1" applyProtection="1">
      <alignment horizontal="center" vertical="center" wrapText="1"/>
      <protection locked="0"/>
    </xf>
    <xf numFmtId="165" fontId="11" fillId="0" borderId="0" xfId="2" applyNumberFormat="1" applyFont="1" applyFill="1" applyBorder="1" applyAlignment="1" applyProtection="1">
      <alignment horizontal="center" vertical="center" wrapText="1"/>
      <protection locked="0"/>
    </xf>
    <xf numFmtId="1" fontId="11" fillId="0" borderId="0" xfId="0" applyNumberFormat="1" applyFont="1" applyAlignment="1" applyProtection="1">
      <alignment vertical="center"/>
      <protection locked="0"/>
    </xf>
    <xf numFmtId="1" fontId="11" fillId="0" borderId="11" xfId="0" applyNumberFormat="1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4" fontId="11" fillId="2" borderId="0" xfId="1" applyFont="1" applyFill="1" applyBorder="1" applyAlignment="1" applyProtection="1">
      <alignment vertical="center"/>
      <protection locked="0"/>
    </xf>
    <xf numFmtId="10" fontId="11" fillId="0" borderId="11" xfId="2" applyNumberFormat="1" applyFont="1" applyFill="1" applyBorder="1" applyAlignment="1" applyProtection="1">
      <alignment horizontal="right" vertical="center"/>
      <protection locked="0"/>
    </xf>
    <xf numFmtId="10" fontId="11" fillId="0" borderId="0" xfId="2" applyNumberFormat="1" applyFont="1" applyFill="1" applyBorder="1" applyAlignment="1" applyProtection="1">
      <alignment horizontal="right" vertical="center"/>
      <protection locked="0"/>
    </xf>
    <xf numFmtId="44" fontId="12" fillId="0" borderId="0" xfId="1" applyFont="1" applyFill="1" applyBorder="1" applyAlignment="1" applyProtection="1">
      <alignment vertical="center"/>
      <protection locked="0"/>
    </xf>
    <xf numFmtId="44" fontId="12" fillId="0" borderId="11" xfId="1" applyFont="1" applyFill="1" applyBorder="1" applyAlignment="1" applyProtection="1">
      <alignment vertical="center"/>
      <protection locked="0"/>
    </xf>
    <xf numFmtId="0" fontId="11" fillId="0" borderId="11" xfId="0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44" fontId="16" fillId="0" borderId="0" xfId="0" applyNumberFormat="1" applyFont="1" applyAlignment="1" applyProtection="1">
      <alignment vertical="center"/>
      <protection locked="0"/>
    </xf>
    <xf numFmtId="0" fontId="16" fillId="0" borderId="11" xfId="0" applyFont="1" applyBorder="1" applyAlignment="1" applyProtection="1">
      <alignment vertical="center"/>
      <protection locked="0"/>
    </xf>
    <xf numFmtId="0" fontId="11" fillId="0" borderId="23" xfId="0" applyFont="1" applyBorder="1" applyAlignment="1" applyProtection="1">
      <alignment vertical="center"/>
      <protection locked="0"/>
    </xf>
    <xf numFmtId="0" fontId="11" fillId="0" borderId="17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7" fillId="0" borderId="11" xfId="0" applyFont="1" applyBorder="1" applyAlignment="1" applyProtection="1">
      <alignment vertical="center"/>
      <protection locked="0"/>
    </xf>
    <xf numFmtId="44" fontId="11" fillId="0" borderId="0" xfId="1" applyFont="1" applyFill="1" applyAlignment="1" applyProtection="1">
      <alignment vertical="center"/>
      <protection locked="0"/>
    </xf>
    <xf numFmtId="44" fontId="11" fillId="2" borderId="0" xfId="1" applyFont="1" applyFill="1" applyAlignment="1" applyProtection="1">
      <alignment vertical="center"/>
      <protection locked="0"/>
    </xf>
    <xf numFmtId="44" fontId="12" fillId="0" borderId="0" xfId="1" applyFont="1" applyFill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44" fontId="11" fillId="0" borderId="0" xfId="0" applyNumberFormat="1" applyFont="1" applyAlignment="1" applyProtection="1">
      <alignment vertical="center"/>
      <protection locked="0"/>
    </xf>
    <xf numFmtId="0" fontId="2" fillId="5" borderId="15" xfId="0" applyFont="1" applyFill="1" applyBorder="1" applyAlignment="1">
      <alignment vertical="center" wrapText="1"/>
    </xf>
    <xf numFmtId="0" fontId="11" fillId="0" borderId="10" xfId="0" applyFont="1" applyBorder="1" applyAlignment="1" applyProtection="1">
      <alignment vertical="center"/>
      <protection locked="0"/>
    </xf>
    <xf numFmtId="0" fontId="11" fillId="0" borderId="10" xfId="0" applyFont="1" applyBorder="1" applyAlignment="1">
      <alignment vertical="center"/>
    </xf>
    <xf numFmtId="0" fontId="30" fillId="4" borderId="8" xfId="0" applyFont="1" applyFill="1" applyBorder="1" applyAlignment="1">
      <alignment vertical="center"/>
    </xf>
    <xf numFmtId="0" fontId="30" fillId="4" borderId="22" xfId="0" applyFont="1" applyFill="1" applyBorder="1" applyAlignment="1">
      <alignment vertical="center"/>
    </xf>
    <xf numFmtId="0" fontId="30" fillId="4" borderId="9" xfId="0" applyFont="1" applyFill="1" applyBorder="1" applyAlignment="1">
      <alignment vertical="center"/>
    </xf>
    <xf numFmtId="0" fontId="31" fillId="4" borderId="10" xfId="0" applyFont="1" applyFill="1" applyBorder="1" applyAlignment="1">
      <alignment vertical="center"/>
    </xf>
    <xf numFmtId="0" fontId="32" fillId="4" borderId="0" xfId="0" applyFont="1" applyFill="1" applyAlignment="1">
      <alignment vertical="center"/>
    </xf>
    <xf numFmtId="0" fontId="32" fillId="4" borderId="11" xfId="0" applyFont="1" applyFill="1" applyBorder="1" applyAlignment="1">
      <alignment vertical="center"/>
    </xf>
    <xf numFmtId="0" fontId="32" fillId="4" borderId="10" xfId="0" applyFont="1" applyFill="1" applyBorder="1" applyAlignment="1">
      <alignment vertical="center"/>
    </xf>
    <xf numFmtId="0" fontId="30" fillId="4" borderId="11" xfId="0" applyFont="1" applyFill="1" applyBorder="1" applyAlignment="1">
      <alignment vertical="center"/>
    </xf>
    <xf numFmtId="0" fontId="10" fillId="0" borderId="10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1" fontId="11" fillId="5" borderId="1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4" fontId="10" fillId="2" borderId="1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44" fontId="15" fillId="6" borderId="1" xfId="0" applyNumberFormat="1" applyFont="1" applyFill="1" applyBorder="1" applyAlignment="1">
      <alignment vertical="center"/>
    </xf>
    <xf numFmtId="0" fontId="1" fillId="5" borderId="13" xfId="0" applyFont="1" applyFill="1" applyBorder="1" applyAlignment="1">
      <alignment vertical="center" wrapText="1"/>
    </xf>
    <xf numFmtId="44" fontId="37" fillId="2" borderId="0" xfId="0" applyNumberFormat="1" applyFont="1" applyFill="1" applyAlignment="1">
      <alignment vertical="center"/>
    </xf>
    <xf numFmtId="0" fontId="30" fillId="4" borderId="0" xfId="0" applyFont="1" applyFill="1" applyAlignment="1">
      <alignment vertical="center"/>
    </xf>
    <xf numFmtId="0" fontId="31" fillId="4" borderId="0" xfId="0" applyFont="1" applyFill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164" fontId="10" fillId="2" borderId="1" xfId="0" applyNumberFormat="1" applyFont="1" applyFill="1" applyBorder="1" applyAlignment="1">
      <alignment vertical="center"/>
    </xf>
    <xf numFmtId="44" fontId="11" fillId="2" borderId="0" xfId="0" applyNumberFormat="1" applyFont="1" applyFill="1" applyAlignment="1">
      <alignment vertical="center"/>
    </xf>
    <xf numFmtId="0" fontId="18" fillId="2" borderId="1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18" fillId="2" borderId="16" xfId="0" applyFont="1" applyFill="1" applyBorder="1" applyAlignment="1">
      <alignment horizontal="left" vertical="top" wrapText="1"/>
    </xf>
    <xf numFmtId="0" fontId="18" fillId="2" borderId="17" xfId="0" applyFont="1" applyFill="1" applyBorder="1" applyAlignment="1">
      <alignment horizontal="left" vertical="top" wrapText="1"/>
    </xf>
    <xf numFmtId="0" fontId="29" fillId="3" borderId="18" xfId="0" applyFont="1" applyFill="1" applyBorder="1" applyAlignment="1" applyProtection="1">
      <alignment horizontal="left" vertical="center"/>
      <protection locked="0"/>
    </xf>
    <xf numFmtId="0" fontId="29" fillId="3" borderId="24" xfId="0" applyFont="1" applyFill="1" applyBorder="1" applyAlignment="1" applyProtection="1">
      <alignment horizontal="left" vertical="center"/>
      <protection locked="0"/>
    </xf>
    <xf numFmtId="0" fontId="29" fillId="3" borderId="19" xfId="0" applyFont="1" applyFill="1" applyBorder="1" applyAlignment="1" applyProtection="1">
      <alignment horizontal="left" vertical="center"/>
      <protection locked="0"/>
    </xf>
    <xf numFmtId="0" fontId="29" fillId="2" borderId="2" xfId="0" applyFont="1" applyFill="1" applyBorder="1" applyAlignment="1">
      <alignment horizontal="left" vertical="center"/>
    </xf>
    <xf numFmtId="0" fontId="29" fillId="2" borderId="5" xfId="0" applyFont="1" applyFill="1" applyBorder="1" applyAlignment="1">
      <alignment horizontal="left" vertical="center"/>
    </xf>
    <xf numFmtId="0" fontId="28" fillId="6" borderId="18" xfId="0" applyFont="1" applyFill="1" applyBorder="1" applyAlignment="1">
      <alignment horizontal="center" vertical="center" wrapText="1"/>
    </xf>
    <xf numFmtId="0" fontId="28" fillId="6" borderId="19" xfId="0" applyFont="1" applyFill="1" applyBorder="1" applyAlignment="1">
      <alignment horizontal="center" vertical="center" wrapText="1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32" fillId="4" borderId="10" xfId="0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32" fillId="4" borderId="11" xfId="0" applyFont="1" applyFill="1" applyBorder="1" applyAlignment="1">
      <alignment horizontal="center" vertical="center" wrapText="1"/>
    </xf>
  </cellXfs>
  <cellStyles count="28">
    <cellStyle name="Gevolgde hyperlink" xfId="25" builtinId="9" hidden="1"/>
    <cellStyle name="Gevolgde hyperlink" xfId="27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9" builtinId="9" hidden="1"/>
    <cellStyle name="Gevolgde hyperlink" xfId="13" builtinId="9" hidden="1"/>
    <cellStyle name="Gevolgde hyperlink" xfId="11" builtinId="9" hidden="1"/>
    <cellStyle name="Gevolgde hyperlink" xfId="7" builtinId="9" hidden="1"/>
    <cellStyle name="Hyperlink" xfId="16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18" builtinId="8" hidden="1"/>
    <cellStyle name="Hyperlink" xfId="10" builtinId="8" hidden="1"/>
    <cellStyle name="Hyperlink" xfId="12" builtinId="8" hidden="1"/>
    <cellStyle name="Hyperlink" xfId="14" builtinId="8" hidden="1"/>
    <cellStyle name="Hyperlink" xfId="8" builtinId="8" hidden="1"/>
    <cellStyle name="Hyperlink" xfId="6" builtinId="8" hidden="1"/>
    <cellStyle name="Komma 2" xfId="4" xr:uid="{00000000-0005-0000-0000-000016000000}"/>
    <cellStyle name="Procent" xfId="2" builtinId="5"/>
    <cellStyle name="Standaard" xfId="0" builtinId="0"/>
    <cellStyle name="Standaard 2" xfId="3" xr:uid="{00000000-0005-0000-0000-000019000000}"/>
    <cellStyle name="Valuta" xfId="1" builtinId="4"/>
    <cellStyle name="Valuta 2" xfId="5" xr:uid="{00000000-0005-0000-0000-00001B000000}"/>
  </cellStyles>
  <dxfs count="8"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</dxfs>
  <tableStyles count="0" defaultTableStyle="TableStyleMedium2" defaultPivotStyle="PivotStyleLight16"/>
  <colors>
    <mruColors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7"/>
  <sheetViews>
    <sheetView showGridLines="0" topLeftCell="A52" workbookViewId="0">
      <selection activeCell="B65" sqref="B65"/>
    </sheetView>
  </sheetViews>
  <sheetFormatPr defaultColWidth="10.75" defaultRowHeight="14.5" x14ac:dyDescent="0.35"/>
  <cols>
    <col min="1" max="1" width="36.75" style="3" customWidth="1"/>
    <col min="2" max="2" width="134.08203125" style="4" bestFit="1" customWidth="1"/>
    <col min="3" max="11" width="10.75" style="3"/>
    <col min="12" max="14" width="10.75" style="3" customWidth="1"/>
    <col min="15" max="16384" width="10.75" style="3"/>
  </cols>
  <sheetData>
    <row r="1" spans="1:2" ht="23.5" x14ac:dyDescent="0.35">
      <c r="A1" s="11" t="s">
        <v>81</v>
      </c>
      <c r="B1" s="12"/>
    </row>
    <row r="2" spans="1:2" x14ac:dyDescent="0.35">
      <c r="A2" s="13"/>
      <c r="B2" s="14"/>
    </row>
    <row r="3" spans="1:2" ht="18.5" x14ac:dyDescent="0.35">
      <c r="A3" s="15" t="s">
        <v>75</v>
      </c>
      <c r="B3" s="16"/>
    </row>
    <row r="4" spans="1:2" x14ac:dyDescent="0.35">
      <c r="A4" s="17"/>
      <c r="B4" s="16"/>
    </row>
    <row r="5" spans="1:2" ht="15" thickBot="1" x14ac:dyDescent="0.4">
      <c r="A5" s="30" t="s">
        <v>67</v>
      </c>
      <c r="B5" s="31"/>
    </row>
    <row r="6" spans="1:2" x14ac:dyDescent="0.35">
      <c r="A6" s="24" t="s">
        <v>0</v>
      </c>
      <c r="B6" s="25"/>
    </row>
    <row r="7" spans="1:2" x14ac:dyDescent="0.35">
      <c r="A7" s="24" t="s">
        <v>1</v>
      </c>
      <c r="B7" s="25"/>
    </row>
    <row r="8" spans="1:2" x14ac:dyDescent="0.35">
      <c r="A8" s="24" t="s">
        <v>2</v>
      </c>
      <c r="B8" s="25"/>
    </row>
    <row r="9" spans="1:2" x14ac:dyDescent="0.35">
      <c r="A9" s="24" t="s">
        <v>3</v>
      </c>
      <c r="B9" s="25"/>
    </row>
    <row r="10" spans="1:2" x14ac:dyDescent="0.35">
      <c r="A10" s="24" t="s">
        <v>4</v>
      </c>
      <c r="B10" s="25"/>
    </row>
    <row r="11" spans="1:2" x14ac:dyDescent="0.35">
      <c r="A11" s="24" t="s">
        <v>5</v>
      </c>
      <c r="B11" s="25"/>
    </row>
    <row r="12" spans="1:2" x14ac:dyDescent="0.35">
      <c r="A12" s="24" t="s">
        <v>6</v>
      </c>
      <c r="B12" s="25"/>
    </row>
    <row r="13" spans="1:2" x14ac:dyDescent="0.35">
      <c r="A13" s="26" t="s">
        <v>76</v>
      </c>
      <c r="B13" s="25"/>
    </row>
    <row r="14" spans="1:2" s="4" customFormat="1" ht="30.65" customHeight="1" thickBot="1" x14ac:dyDescent="0.4">
      <c r="A14" s="137" t="s">
        <v>86</v>
      </c>
      <c r="B14" s="138"/>
    </row>
    <row r="15" spans="1:2" x14ac:dyDescent="0.35">
      <c r="A15" s="32"/>
      <c r="B15" s="33"/>
    </row>
    <row r="16" spans="1:2" x14ac:dyDescent="0.35">
      <c r="A16" s="28" t="s">
        <v>7</v>
      </c>
      <c r="B16" s="27"/>
    </row>
    <row r="17" spans="1:20" ht="15" thickBot="1" x14ac:dyDescent="0.4">
      <c r="A17" s="34"/>
      <c r="B17" s="35"/>
    </row>
    <row r="18" spans="1:20" ht="15" thickBot="1" x14ac:dyDescent="0.4">
      <c r="A18" s="36" t="s">
        <v>68</v>
      </c>
      <c r="B18" s="37"/>
    </row>
    <row r="19" spans="1:20" x14ac:dyDescent="0.35">
      <c r="A19" s="26" t="s">
        <v>71</v>
      </c>
      <c r="B19" s="25"/>
    </row>
    <row r="20" spans="1:20" x14ac:dyDescent="0.35">
      <c r="A20" s="24" t="s">
        <v>1</v>
      </c>
      <c r="B20" s="25"/>
    </row>
    <row r="21" spans="1:20" x14ac:dyDescent="0.35">
      <c r="A21" s="24" t="s">
        <v>2</v>
      </c>
      <c r="B21" s="25"/>
    </row>
    <row r="22" spans="1:20" x14ac:dyDescent="0.35">
      <c r="A22" s="24" t="s">
        <v>8</v>
      </c>
      <c r="B22" s="25"/>
    </row>
    <row r="23" spans="1:20" x14ac:dyDescent="0.35">
      <c r="A23" s="24" t="s">
        <v>4</v>
      </c>
      <c r="B23" s="25"/>
    </row>
    <row r="24" spans="1:20" ht="34" customHeight="1" thickBot="1" x14ac:dyDescent="0.4">
      <c r="A24" s="139" t="s">
        <v>87</v>
      </c>
      <c r="B24" s="140"/>
    </row>
    <row r="25" spans="1:20" x14ac:dyDescent="0.35">
      <c r="A25" s="32"/>
      <c r="B25" s="33"/>
    </row>
    <row r="26" spans="1:20" x14ac:dyDescent="0.35">
      <c r="A26" s="28" t="s">
        <v>9</v>
      </c>
      <c r="B26" s="27"/>
    </row>
    <row r="27" spans="1:20" ht="15" thickBot="1" x14ac:dyDescent="0.4">
      <c r="A27" s="34"/>
      <c r="B27" s="35"/>
    </row>
    <row r="28" spans="1:20" ht="15" thickBot="1" x14ac:dyDescent="0.4">
      <c r="A28" s="36" t="s">
        <v>69</v>
      </c>
      <c r="B28" s="37"/>
    </row>
    <row r="29" spans="1:20" x14ac:dyDescent="0.35">
      <c r="A29" s="38" t="s">
        <v>0</v>
      </c>
      <c r="B29" s="3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35">
      <c r="A30" s="24" t="s">
        <v>1</v>
      </c>
      <c r="B30" s="25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35">
      <c r="A31" s="24" t="s">
        <v>10</v>
      </c>
      <c r="B31" s="25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35">
      <c r="A32" s="24" t="s">
        <v>8</v>
      </c>
      <c r="B32" s="2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35">
      <c r="A33" s="24" t="s">
        <v>4</v>
      </c>
      <c r="B33" s="25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4" customHeight="1" thickBot="1" x14ac:dyDescent="0.4">
      <c r="A34" s="141" t="s">
        <v>88</v>
      </c>
      <c r="B34" s="142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35">
      <c r="A35" s="32"/>
      <c r="B35" s="3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35">
      <c r="A36" s="28" t="s">
        <v>72</v>
      </c>
      <c r="B36" s="27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35">
      <c r="A37" s="23"/>
      <c r="B37" s="27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35">
      <c r="A38" s="28" t="s">
        <v>79</v>
      </c>
      <c r="B38" s="2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" thickBot="1" x14ac:dyDescent="0.4">
      <c r="A39" s="34"/>
      <c r="B39" s="35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" thickBot="1" x14ac:dyDescent="0.4">
      <c r="A40" s="36" t="s">
        <v>11</v>
      </c>
      <c r="B40" s="42" t="s">
        <v>12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35">
      <c r="A41" s="40" t="s">
        <v>13</v>
      </c>
      <c r="B41" s="41" t="s">
        <v>14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4.15" customHeight="1" x14ac:dyDescent="0.35">
      <c r="A42" s="18" t="s">
        <v>15</v>
      </c>
      <c r="B42" s="1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35">
      <c r="A43" s="18" t="s">
        <v>16</v>
      </c>
      <c r="B43" s="19"/>
    </row>
    <row r="44" spans="1:20" x14ac:dyDescent="0.35">
      <c r="A44" s="18" t="s">
        <v>17</v>
      </c>
      <c r="B44" s="19" t="s">
        <v>77</v>
      </c>
    </row>
    <row r="45" spans="1:20" x14ac:dyDescent="0.35">
      <c r="A45" s="18" t="s">
        <v>18</v>
      </c>
      <c r="B45" s="19"/>
    </row>
    <row r="46" spans="1:20" x14ac:dyDescent="0.35">
      <c r="A46" s="18" t="s">
        <v>19</v>
      </c>
      <c r="B46" s="19"/>
    </row>
    <row r="47" spans="1:20" x14ac:dyDescent="0.35">
      <c r="A47" s="73" t="s">
        <v>90</v>
      </c>
      <c r="B47" s="72" t="s">
        <v>95</v>
      </c>
    </row>
    <row r="48" spans="1:20" x14ac:dyDescent="0.35">
      <c r="A48" s="73" t="s">
        <v>94</v>
      </c>
      <c r="B48" s="75" t="s">
        <v>103</v>
      </c>
    </row>
    <row r="49" spans="1:2" x14ac:dyDescent="0.35">
      <c r="A49" s="73" t="s">
        <v>96</v>
      </c>
      <c r="B49" s="19"/>
    </row>
    <row r="50" spans="1:2" x14ac:dyDescent="0.35">
      <c r="A50" s="18" t="s">
        <v>20</v>
      </c>
      <c r="B50" s="19"/>
    </row>
    <row r="51" spans="1:2" x14ac:dyDescent="0.35">
      <c r="A51" s="18" t="s">
        <v>21</v>
      </c>
      <c r="B51" s="19"/>
    </row>
    <row r="52" spans="1:2" ht="29" x14ac:dyDescent="0.35">
      <c r="A52" s="20" t="s">
        <v>73</v>
      </c>
      <c r="B52" s="72" t="s">
        <v>89</v>
      </c>
    </row>
    <row r="53" spans="1:2" x14ac:dyDescent="0.35">
      <c r="A53" s="18" t="s">
        <v>74</v>
      </c>
      <c r="B53" s="19" t="s">
        <v>82</v>
      </c>
    </row>
    <row r="54" spans="1:2" x14ac:dyDescent="0.35">
      <c r="A54" s="18" t="s">
        <v>22</v>
      </c>
      <c r="B54" s="19"/>
    </row>
    <row r="55" spans="1:2" x14ac:dyDescent="0.35">
      <c r="A55" s="18" t="s">
        <v>23</v>
      </c>
      <c r="B55" s="19"/>
    </row>
    <row r="56" spans="1:2" x14ac:dyDescent="0.35">
      <c r="A56" s="18" t="s">
        <v>24</v>
      </c>
      <c r="B56" s="19"/>
    </row>
    <row r="57" spans="1:2" x14ac:dyDescent="0.35">
      <c r="A57" s="18" t="s">
        <v>25</v>
      </c>
      <c r="B57" s="19" t="s">
        <v>83</v>
      </c>
    </row>
    <row r="58" spans="1:2" x14ac:dyDescent="0.35">
      <c r="A58" s="18" t="s">
        <v>26</v>
      </c>
      <c r="B58" s="19" t="s">
        <v>78</v>
      </c>
    </row>
    <row r="59" spans="1:2" x14ac:dyDescent="0.35">
      <c r="A59" s="18" t="s">
        <v>27</v>
      </c>
      <c r="B59" s="19" t="s">
        <v>28</v>
      </c>
    </row>
    <row r="60" spans="1:2" x14ac:dyDescent="0.35">
      <c r="A60" s="18" t="s">
        <v>29</v>
      </c>
      <c r="B60" s="19" t="s">
        <v>14</v>
      </c>
    </row>
    <row r="61" spans="1:2" x14ac:dyDescent="0.35">
      <c r="A61" s="18" t="s">
        <v>30</v>
      </c>
      <c r="B61" s="19" t="s">
        <v>14</v>
      </c>
    </row>
    <row r="62" spans="1:2" x14ac:dyDescent="0.35">
      <c r="A62" s="18" t="s">
        <v>31</v>
      </c>
      <c r="B62" s="19"/>
    </row>
    <row r="63" spans="1:2" x14ac:dyDescent="0.35">
      <c r="A63" s="18" t="s">
        <v>32</v>
      </c>
      <c r="B63" s="19"/>
    </row>
    <row r="64" spans="1:2" x14ac:dyDescent="0.35">
      <c r="A64" s="18" t="s">
        <v>70</v>
      </c>
      <c r="B64" s="128" t="s">
        <v>106</v>
      </c>
    </row>
    <row r="65" spans="1:2" x14ac:dyDescent="0.35">
      <c r="A65" s="18" t="s">
        <v>33</v>
      </c>
      <c r="B65" s="74" t="s">
        <v>98</v>
      </c>
    </row>
    <row r="66" spans="1:2" x14ac:dyDescent="0.35">
      <c r="A66" s="21"/>
      <c r="B66" s="19"/>
    </row>
    <row r="67" spans="1:2" ht="15" thickBot="1" x14ac:dyDescent="0.4">
      <c r="A67" s="22" t="s">
        <v>34</v>
      </c>
      <c r="B67" s="107" t="s">
        <v>105</v>
      </c>
    </row>
  </sheetData>
  <sheetProtection algorithmName="SHA-512" hashValue="BMPyYngusvzzYufy2LgIe7/FJkrE0JxWGOUVHyEHoIIgkTW59+Il+f4fHJnLpl1BB0tx2t56sw3u7iAmYZNWlQ==" saltValue="GVp953xjqPgiog4G9ZowmA==" spinCount="100000" sheet="1" objects="1" scenarios="1"/>
  <mergeCells count="3">
    <mergeCell ref="A14:B14"/>
    <mergeCell ref="A24:B24"/>
    <mergeCell ref="A34:B34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7A2B-ABA0-4FFF-A416-12C7D8711D77}">
  <dimension ref="A1:G54"/>
  <sheetViews>
    <sheetView topLeftCell="A11" zoomScale="130" zoomScaleNormal="130" workbookViewId="0">
      <selection activeCell="C8" sqref="C8"/>
    </sheetView>
  </sheetViews>
  <sheetFormatPr defaultColWidth="0" defaultRowHeight="14.5" zeroHeight="1" x14ac:dyDescent="0.35"/>
  <cols>
    <col min="1" max="1" width="21.25" customWidth="1"/>
    <col min="2" max="2" width="19.58203125" customWidth="1"/>
    <col min="3" max="3" width="14.58203125" customWidth="1"/>
    <col min="4" max="4" width="8.58203125" customWidth="1"/>
    <col min="5" max="7" width="0" hidden="1" customWidth="1"/>
    <col min="8" max="16384" width="8.58203125" hidden="1"/>
  </cols>
  <sheetData>
    <row r="1" spans="1:7" x14ac:dyDescent="0.35">
      <c r="A1" s="43"/>
      <c r="B1" s="44"/>
      <c r="C1" s="44"/>
      <c r="D1" s="45"/>
    </row>
    <row r="2" spans="1:7" ht="15.5" x14ac:dyDescent="0.35">
      <c r="A2" s="46" t="s">
        <v>80</v>
      </c>
      <c r="B2" s="47"/>
      <c r="C2" s="47"/>
      <c r="D2" s="48"/>
      <c r="E2" s="10"/>
      <c r="F2" s="10"/>
      <c r="G2" s="10"/>
    </row>
    <row r="3" spans="1:7" ht="16" thickBot="1" x14ac:dyDescent="0.4">
      <c r="A3" s="46"/>
      <c r="B3" s="47"/>
      <c r="C3" s="47"/>
      <c r="D3" s="48"/>
      <c r="E3" s="10"/>
      <c r="F3" s="10"/>
      <c r="G3" s="10"/>
    </row>
    <row r="4" spans="1:7" ht="15" thickBot="1" x14ac:dyDescent="0.4">
      <c r="A4" s="49" t="s">
        <v>36</v>
      </c>
      <c r="B4" s="143"/>
      <c r="C4" s="144"/>
      <c r="D4" s="145"/>
      <c r="E4" s="1"/>
      <c r="F4" s="1"/>
      <c r="G4" s="1"/>
    </row>
    <row r="5" spans="1:7" x14ac:dyDescent="0.35">
      <c r="A5" s="49"/>
      <c r="B5" s="47"/>
      <c r="C5" s="50"/>
      <c r="D5" s="51"/>
      <c r="E5" s="1"/>
      <c r="F5" s="1"/>
      <c r="G5" s="1"/>
    </row>
    <row r="6" spans="1:7" x14ac:dyDescent="0.35">
      <c r="A6" s="62" t="s">
        <v>64</v>
      </c>
      <c r="B6" s="62"/>
      <c r="C6" s="63" t="e">
        <f>'Calculaties cat B elektrisch'!C42</f>
        <v>#VALUE!</v>
      </c>
      <c r="D6" s="52"/>
    </row>
    <row r="7" spans="1:7" x14ac:dyDescent="0.35">
      <c r="A7" s="146" t="s">
        <v>65</v>
      </c>
      <c r="B7" s="147"/>
      <c r="C7" s="63" t="e">
        <f>'Calculaties cat B hybride'!C42</f>
        <v>#VALUE!</v>
      </c>
      <c r="D7" s="52"/>
    </row>
    <row r="8" spans="1:7" x14ac:dyDescent="0.35">
      <c r="A8" s="64" t="s">
        <v>66</v>
      </c>
      <c r="B8" s="62"/>
      <c r="C8" s="63" t="e">
        <f>'Calculaties cat C-SUV hydride'!C42</f>
        <v>#VALUE!</v>
      </c>
      <c r="D8" s="52"/>
    </row>
    <row r="9" spans="1:7" x14ac:dyDescent="0.35">
      <c r="A9" s="68" t="s">
        <v>14</v>
      </c>
      <c r="B9" s="50" t="s">
        <v>14</v>
      </c>
      <c r="C9" s="53" t="s">
        <v>14</v>
      </c>
      <c r="D9" s="52"/>
    </row>
    <row r="10" spans="1:7" ht="15" thickBot="1" x14ac:dyDescent="0.4">
      <c r="A10" s="54"/>
      <c r="B10" s="50"/>
      <c r="C10" s="50"/>
      <c r="D10" s="52"/>
    </row>
    <row r="11" spans="1:7" ht="36.65" customHeight="1" thickBot="1" x14ac:dyDescent="0.4">
      <c r="A11" s="148" t="s">
        <v>84</v>
      </c>
      <c r="B11" s="149"/>
      <c r="C11" s="65" t="e">
        <f>SUM(C6:C8)</f>
        <v>#VALUE!</v>
      </c>
      <c r="D11" s="52"/>
    </row>
    <row r="12" spans="1:7" ht="15" thickBot="1" x14ac:dyDescent="0.4">
      <c r="A12" s="55"/>
      <c r="B12" s="56"/>
      <c r="C12" s="56"/>
      <c r="D12" s="57"/>
    </row>
    <row r="17" customFormat="1" hidden="1" x14ac:dyDescent="0.35"/>
    <row r="18" customFormat="1" hidden="1" x14ac:dyDescent="0.35"/>
    <row r="19" customFormat="1" hidden="1" x14ac:dyDescent="0.35"/>
    <row r="20" customFormat="1" hidden="1" x14ac:dyDescent="0.35"/>
    <row r="21" customFormat="1" hidden="1" x14ac:dyDescent="0.35"/>
    <row r="22" customFormat="1" hidden="1" x14ac:dyDescent="0.35"/>
    <row r="23" customFormat="1" hidden="1" x14ac:dyDescent="0.35"/>
    <row r="24" customFormat="1" hidden="1" x14ac:dyDescent="0.35"/>
    <row r="25" customFormat="1" hidden="1" x14ac:dyDescent="0.35"/>
    <row r="26" customFormat="1" hidden="1" x14ac:dyDescent="0.35"/>
    <row r="27" customFormat="1" hidden="1" x14ac:dyDescent="0.35"/>
    <row r="28" customFormat="1" hidden="1" x14ac:dyDescent="0.35"/>
    <row r="29" customFormat="1" hidden="1" x14ac:dyDescent="0.35"/>
    <row r="30" customFormat="1" hidden="1" x14ac:dyDescent="0.35"/>
    <row r="31" customFormat="1" hidden="1" x14ac:dyDescent="0.35"/>
    <row r="32" customFormat="1" hidden="1" x14ac:dyDescent="0.35"/>
    <row r="33" customFormat="1" hidden="1" x14ac:dyDescent="0.35"/>
    <row r="34" customFormat="1" hidden="1" x14ac:dyDescent="0.35"/>
    <row r="35" customFormat="1" hidden="1" x14ac:dyDescent="0.35"/>
    <row r="36" customFormat="1" hidden="1" x14ac:dyDescent="0.35"/>
    <row r="37" customFormat="1" hidden="1" x14ac:dyDescent="0.35"/>
    <row r="38" customFormat="1" hidden="1" x14ac:dyDescent="0.35"/>
    <row r="39" customFormat="1" hidden="1" x14ac:dyDescent="0.35"/>
    <row r="40" customFormat="1" hidden="1" x14ac:dyDescent="0.35"/>
    <row r="41" customFormat="1" hidden="1" x14ac:dyDescent="0.35"/>
    <row r="42" customFormat="1" hidden="1" x14ac:dyDescent="0.35"/>
    <row r="43" customFormat="1" hidden="1" x14ac:dyDescent="0.35"/>
    <row r="44" customFormat="1" hidden="1" x14ac:dyDescent="0.35"/>
    <row r="45" customFormat="1" hidden="1" x14ac:dyDescent="0.35"/>
    <row r="46" customFormat="1" hidden="1" x14ac:dyDescent="0.35"/>
    <row r="47" customFormat="1" hidden="1" x14ac:dyDescent="0.35"/>
    <row r="48" customFormat="1" hidden="1" x14ac:dyDescent="0.35"/>
    <row r="49" customFormat="1" hidden="1" x14ac:dyDescent="0.35"/>
    <row r="50" customFormat="1" hidden="1" x14ac:dyDescent="0.35"/>
    <row r="51" customFormat="1" hidden="1" x14ac:dyDescent="0.35"/>
    <row r="52" customFormat="1" hidden="1" x14ac:dyDescent="0.35"/>
    <row r="53" customFormat="1" hidden="1" x14ac:dyDescent="0.35"/>
    <row r="54" customFormat="1" hidden="1" x14ac:dyDescent="0.35"/>
  </sheetData>
  <sheetProtection algorithmName="SHA-512" hashValue="uqATywTJaB8JOJtalR9VG0MJSCfoajADFBIEbjLKaMbJNt8kCsnIJHMom5XnjNoOta8heAap5xN/W5ouqCm9sg==" saltValue="urEU8hA5RadNuh80p2mcNg==" spinCount="100000" sheet="1" objects="1" scenarios="1"/>
  <mergeCells count="3">
    <mergeCell ref="B4:D4"/>
    <mergeCell ref="A7:B7"/>
    <mergeCell ref="A11:B11"/>
  </mergeCells>
  <conditionalFormatting sqref="C11">
    <cfRule type="cellIs" dxfId="7" priority="1" operator="greaterThan">
      <formula>9050</formula>
    </cfRule>
    <cfRule type="cellIs" dxfId="6" priority="2" operator="lessThan">
      <formula>6950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8"/>
  <sheetViews>
    <sheetView showGridLines="0" tabSelected="1" zoomScaleNormal="100" workbookViewId="0">
      <selection activeCell="C36" sqref="C36"/>
    </sheetView>
  </sheetViews>
  <sheetFormatPr defaultColWidth="0" defaultRowHeight="11.5" zeroHeight="1" x14ac:dyDescent="0.35"/>
  <cols>
    <col min="1" max="1" width="40.25" style="108" customWidth="1"/>
    <col min="2" max="2" width="0.58203125" style="70" customWidth="1"/>
    <col min="3" max="3" width="18.33203125" style="70" customWidth="1"/>
    <col min="4" max="4" width="2" style="70" customWidth="1"/>
    <col min="5" max="5" width="1" style="70" hidden="1" customWidth="1"/>
    <col min="6" max="6" width="36.08203125" style="93" hidden="1" customWidth="1"/>
    <col min="7" max="7" width="1" style="70" hidden="1" customWidth="1"/>
    <col min="8" max="8" width="17.33203125" style="70" hidden="1" customWidth="1"/>
    <col min="9" max="9" width="1.25" style="70" hidden="1" customWidth="1"/>
    <col min="10" max="10" width="17.33203125" style="70" hidden="1" customWidth="1"/>
    <col min="11" max="11" width="23.58203125" style="70" hidden="1" customWidth="1"/>
    <col min="12" max="12" width="22.58203125" style="70" hidden="1" customWidth="1"/>
    <col min="13" max="16384" width="8.58203125" style="70" hidden="1"/>
  </cols>
  <sheetData>
    <row r="1" spans="1:10" s="77" customFormat="1" x14ac:dyDescent="0.35">
      <c r="A1" s="110"/>
      <c r="B1" s="111"/>
      <c r="C1" s="112"/>
      <c r="F1" s="78"/>
    </row>
    <row r="2" spans="1:10" ht="15.5" x14ac:dyDescent="0.35">
      <c r="A2" s="113" t="s">
        <v>35</v>
      </c>
      <c r="B2" s="114"/>
      <c r="C2" s="115" t="s">
        <v>14</v>
      </c>
      <c r="D2" s="150" t="s">
        <v>14</v>
      </c>
      <c r="E2" s="150"/>
      <c r="F2" s="151"/>
    </row>
    <row r="3" spans="1:10" ht="13.5" customHeight="1" x14ac:dyDescent="0.35">
      <c r="A3" s="116"/>
      <c r="B3" s="114"/>
      <c r="C3" s="117"/>
      <c r="D3" s="79"/>
      <c r="E3" s="79"/>
      <c r="F3" s="80"/>
    </row>
    <row r="4" spans="1:10" ht="13" customHeight="1" x14ac:dyDescent="0.35">
      <c r="A4" s="152" t="s">
        <v>99</v>
      </c>
      <c r="B4" s="153"/>
      <c r="C4" s="154"/>
      <c r="D4" s="79"/>
      <c r="E4" s="79"/>
      <c r="F4" s="80"/>
    </row>
    <row r="5" spans="1:10" ht="13.5" customHeight="1" x14ac:dyDescent="0.35">
      <c r="A5" s="116"/>
      <c r="B5" s="114"/>
      <c r="C5" s="117"/>
      <c r="D5" s="79"/>
      <c r="E5" s="79"/>
      <c r="F5" s="80"/>
    </row>
    <row r="6" spans="1:10" s="81" customFormat="1" ht="29.5" customHeight="1" x14ac:dyDescent="0.35">
      <c r="A6" s="118" t="s">
        <v>85</v>
      </c>
      <c r="C6" s="69" t="s">
        <v>14</v>
      </c>
      <c r="D6" s="82"/>
      <c r="E6" s="82"/>
      <c r="F6" s="83"/>
      <c r="H6" s="84"/>
      <c r="J6" s="84"/>
    </row>
    <row r="7" spans="1:10" x14ac:dyDescent="0.35">
      <c r="A7" s="109" t="s">
        <v>37</v>
      </c>
      <c r="B7" s="85"/>
      <c r="C7" s="122">
        <v>60</v>
      </c>
      <c r="D7" s="85"/>
      <c r="E7" s="85">
        <v>72</v>
      </c>
      <c r="F7" s="86"/>
      <c r="H7" s="85"/>
      <c r="J7" s="85"/>
    </row>
    <row r="8" spans="1:10" x14ac:dyDescent="0.35">
      <c r="A8" s="109" t="s">
        <v>38</v>
      </c>
      <c r="B8" s="85"/>
      <c r="C8" s="122">
        <v>10000</v>
      </c>
      <c r="D8" s="85"/>
      <c r="E8" s="85"/>
      <c r="F8" s="86"/>
      <c r="H8" s="85"/>
      <c r="J8" s="85"/>
    </row>
    <row r="9" spans="1:10" s="87" customFormat="1" x14ac:dyDescent="0.35">
      <c r="A9" s="119" t="s">
        <v>39</v>
      </c>
      <c r="B9" s="6"/>
      <c r="C9" s="58" t="s">
        <v>14</v>
      </c>
      <c r="D9" s="6"/>
      <c r="E9" s="6"/>
      <c r="F9" s="60"/>
      <c r="H9" s="6"/>
      <c r="J9" s="6"/>
    </row>
    <row r="10" spans="1:10" s="87" customFormat="1" x14ac:dyDescent="0.35">
      <c r="A10" s="119" t="s">
        <v>40</v>
      </c>
      <c r="B10" s="6"/>
      <c r="C10" s="58" t="s">
        <v>14</v>
      </c>
      <c r="D10" s="6"/>
      <c r="E10" s="6"/>
      <c r="F10" s="60"/>
      <c r="H10" s="6"/>
      <c r="J10" s="6"/>
    </row>
    <row r="11" spans="1:10" s="87" customFormat="1" x14ac:dyDescent="0.35">
      <c r="A11" s="119" t="s">
        <v>41</v>
      </c>
      <c r="B11" s="6"/>
      <c r="C11" s="58" t="s">
        <v>14</v>
      </c>
      <c r="D11" s="6"/>
      <c r="E11" s="6"/>
      <c r="F11" s="60"/>
      <c r="H11" s="6"/>
      <c r="J11" s="6"/>
    </row>
    <row r="12" spans="1:10" s="87" customFormat="1" x14ac:dyDescent="0.35">
      <c r="A12" s="109" t="s">
        <v>42</v>
      </c>
      <c r="C12" s="58" t="s">
        <v>14</v>
      </c>
      <c r="F12" s="60"/>
      <c r="H12" s="6"/>
      <c r="J12" s="6"/>
    </row>
    <row r="13" spans="1:10" x14ac:dyDescent="0.35">
      <c r="A13" s="109" t="s">
        <v>43</v>
      </c>
      <c r="B13" s="6"/>
      <c r="C13" s="66" t="s">
        <v>14</v>
      </c>
      <c r="D13" s="88"/>
      <c r="E13" s="88"/>
      <c r="F13" s="60"/>
      <c r="H13" s="6"/>
      <c r="J13" s="6"/>
    </row>
    <row r="14" spans="1:10" x14ac:dyDescent="0.35">
      <c r="A14" s="109" t="s">
        <v>44</v>
      </c>
      <c r="B14" s="6"/>
      <c r="C14" s="58" t="s">
        <v>14</v>
      </c>
      <c r="D14" s="88"/>
      <c r="E14" s="88"/>
      <c r="F14" s="60"/>
      <c r="H14" s="6"/>
      <c r="J14" s="6"/>
    </row>
    <row r="15" spans="1:10" x14ac:dyDescent="0.35">
      <c r="A15" s="109" t="s">
        <v>91</v>
      </c>
      <c r="B15" s="6"/>
      <c r="C15" s="67" t="s">
        <v>14</v>
      </c>
      <c r="D15" s="6"/>
      <c r="E15" s="6"/>
      <c r="F15" s="89"/>
      <c r="H15" s="90"/>
      <c r="J15" s="90"/>
    </row>
    <row r="16" spans="1:10" x14ac:dyDescent="0.35">
      <c r="A16" s="109" t="s">
        <v>92</v>
      </c>
      <c r="B16" s="6"/>
      <c r="C16" s="67" t="s">
        <v>14</v>
      </c>
      <c r="D16" s="6"/>
      <c r="E16" s="6"/>
      <c r="F16" s="89"/>
      <c r="H16" s="90"/>
      <c r="J16" s="90"/>
    </row>
    <row r="17" spans="1:10" x14ac:dyDescent="0.35">
      <c r="A17" s="109" t="s">
        <v>93</v>
      </c>
      <c r="C17" s="58" t="s">
        <v>14</v>
      </c>
      <c r="F17" s="60"/>
      <c r="H17" s="6"/>
      <c r="J17" s="6"/>
    </row>
    <row r="18" spans="1:10" x14ac:dyDescent="0.35">
      <c r="A18" s="109" t="s">
        <v>46</v>
      </c>
      <c r="B18" s="6"/>
      <c r="C18" s="58" t="s">
        <v>14</v>
      </c>
      <c r="D18" s="6"/>
      <c r="E18" s="6"/>
      <c r="F18" s="60"/>
      <c r="H18" s="6"/>
      <c r="J18" s="6"/>
    </row>
    <row r="19" spans="1:10" x14ac:dyDescent="0.35">
      <c r="A19" s="109" t="s">
        <v>47</v>
      </c>
      <c r="B19" s="85"/>
      <c r="C19" s="58" t="s">
        <v>14</v>
      </c>
      <c r="D19" s="85"/>
      <c r="E19" s="85"/>
      <c r="F19" s="60"/>
      <c r="H19" s="6"/>
      <c r="J19" s="6"/>
    </row>
    <row r="20" spans="1:10" x14ac:dyDescent="0.35">
      <c r="A20" s="109" t="s">
        <v>48</v>
      </c>
      <c r="B20" s="6"/>
      <c r="C20" s="58" t="s">
        <v>14</v>
      </c>
      <c r="D20" s="6"/>
      <c r="E20" s="6"/>
      <c r="F20" s="60"/>
      <c r="H20" s="6"/>
      <c r="J20" s="6"/>
    </row>
    <row r="21" spans="1:10" x14ac:dyDescent="0.35">
      <c r="A21" s="109" t="s">
        <v>49</v>
      </c>
      <c r="B21" s="6"/>
      <c r="C21" s="58" t="s">
        <v>14</v>
      </c>
      <c r="D21" s="6"/>
      <c r="E21" s="6"/>
      <c r="F21" s="60"/>
      <c r="H21" s="6"/>
      <c r="J21" s="6"/>
    </row>
    <row r="22" spans="1:10" x14ac:dyDescent="0.35">
      <c r="A22" s="109" t="s">
        <v>50</v>
      </c>
      <c r="B22" s="6"/>
      <c r="C22" s="58" t="s">
        <v>14</v>
      </c>
      <c r="D22" s="6"/>
      <c r="E22" s="6"/>
      <c r="F22" s="60"/>
      <c r="H22" s="6"/>
      <c r="J22" s="6"/>
    </row>
    <row r="23" spans="1:10" x14ac:dyDescent="0.35">
      <c r="A23" s="109" t="s">
        <v>51</v>
      </c>
      <c r="B23" s="6"/>
      <c r="C23" s="58" t="s">
        <v>14</v>
      </c>
      <c r="D23" s="6"/>
      <c r="E23" s="6"/>
      <c r="F23" s="60"/>
      <c r="H23" s="6"/>
      <c r="J23" s="6"/>
    </row>
    <row r="24" spans="1:10" x14ac:dyDescent="0.35">
      <c r="A24" s="109" t="s">
        <v>52</v>
      </c>
      <c r="B24" s="6"/>
      <c r="C24" s="58" t="s">
        <v>14</v>
      </c>
      <c r="D24" s="6"/>
      <c r="E24" s="6"/>
      <c r="F24" s="60"/>
      <c r="H24" s="6"/>
      <c r="J24" s="6"/>
    </row>
    <row r="25" spans="1:10" x14ac:dyDescent="0.35">
      <c r="A25" s="109" t="s">
        <v>53</v>
      </c>
      <c r="B25" s="6"/>
      <c r="C25" s="58" t="s">
        <v>14</v>
      </c>
      <c r="D25" s="6"/>
      <c r="E25" s="6"/>
      <c r="F25" s="60"/>
      <c r="H25" s="6"/>
      <c r="J25" s="6"/>
    </row>
    <row r="26" spans="1:10" x14ac:dyDescent="0.35">
      <c r="A26" s="109" t="s">
        <v>54</v>
      </c>
      <c r="B26" s="91"/>
      <c r="C26" s="5">
        <f>SUM(C17:C25)</f>
        <v>0</v>
      </c>
      <c r="D26" s="91"/>
      <c r="E26" s="91"/>
      <c r="F26" s="92"/>
      <c r="H26" s="91"/>
      <c r="J26" s="91"/>
    </row>
    <row r="27" spans="1:10" x14ac:dyDescent="0.35">
      <c r="A27" s="109"/>
      <c r="C27" s="123"/>
    </row>
    <row r="28" spans="1:10" x14ac:dyDescent="0.35">
      <c r="A28" s="109" t="s">
        <v>55</v>
      </c>
      <c r="B28" s="6"/>
      <c r="C28" s="58" t="s">
        <v>14</v>
      </c>
      <c r="D28" s="6"/>
      <c r="E28" s="6"/>
      <c r="F28" s="60"/>
      <c r="H28" s="6"/>
      <c r="J28" s="6"/>
    </row>
    <row r="29" spans="1:10" x14ac:dyDescent="0.35">
      <c r="A29" s="109" t="s">
        <v>56</v>
      </c>
      <c r="B29" s="6"/>
      <c r="C29" s="58" t="s">
        <v>14</v>
      </c>
      <c r="D29" s="6"/>
      <c r="E29" s="6"/>
      <c r="F29" s="60"/>
      <c r="H29" s="6"/>
      <c r="J29" s="6"/>
    </row>
    <row r="30" spans="1:10" x14ac:dyDescent="0.35">
      <c r="A30" s="109" t="s">
        <v>57</v>
      </c>
      <c r="B30" s="6"/>
      <c r="C30" s="58" t="s">
        <v>14</v>
      </c>
      <c r="D30" s="6">
        <v>2</v>
      </c>
      <c r="E30" s="6"/>
      <c r="F30" s="60"/>
      <c r="H30" s="6"/>
      <c r="J30" s="6"/>
    </row>
    <row r="31" spans="1:10" x14ac:dyDescent="0.35">
      <c r="A31" s="109" t="s">
        <v>104</v>
      </c>
      <c r="B31" s="6"/>
      <c r="C31" s="58" t="s">
        <v>14</v>
      </c>
      <c r="D31" s="6">
        <v>10</v>
      </c>
      <c r="E31" s="6"/>
      <c r="F31" s="60"/>
      <c r="H31" s="6"/>
      <c r="J31" s="6"/>
    </row>
    <row r="32" spans="1:10" x14ac:dyDescent="0.35">
      <c r="A32" s="109" t="s">
        <v>58</v>
      </c>
      <c r="C32" s="2">
        <f>SUM(C28:C31)</f>
        <v>0</v>
      </c>
      <c r="F32" s="92"/>
      <c r="H32" s="91"/>
      <c r="J32" s="91"/>
    </row>
    <row r="33" spans="1:10" ht="8.5" customHeight="1" x14ac:dyDescent="0.35">
      <c r="A33" s="109" t="s">
        <v>59</v>
      </c>
      <c r="C33" s="123"/>
    </row>
    <row r="34" spans="1:10" x14ac:dyDescent="0.35">
      <c r="A34" s="109"/>
      <c r="C34" s="124">
        <f>C26+C32</f>
        <v>0</v>
      </c>
      <c r="F34" s="61"/>
      <c r="H34" s="7"/>
      <c r="J34" s="7"/>
    </row>
    <row r="35" spans="1:10" ht="6" customHeight="1" x14ac:dyDescent="0.35">
      <c r="A35" s="109"/>
    </row>
    <row r="36" spans="1:10" ht="13" customHeight="1" x14ac:dyDescent="0.35">
      <c r="A36" s="109" t="s">
        <v>14</v>
      </c>
      <c r="C36" s="129" t="s">
        <v>14</v>
      </c>
    </row>
    <row r="37" spans="1:10" ht="6" customHeight="1" x14ac:dyDescent="0.35">
      <c r="A37" s="109"/>
      <c r="C37" s="121"/>
    </row>
    <row r="38" spans="1:10" x14ac:dyDescent="0.35">
      <c r="A38" s="109" t="s">
        <v>100</v>
      </c>
      <c r="C38" s="59" t="s">
        <v>14</v>
      </c>
      <c r="F38" s="61"/>
      <c r="H38" s="7"/>
      <c r="J38" s="7"/>
    </row>
    <row r="39" spans="1:10" x14ac:dyDescent="0.35">
      <c r="A39" s="109" t="s">
        <v>14</v>
      </c>
      <c r="C39" s="121"/>
    </row>
    <row r="40" spans="1:10" ht="13.5" customHeight="1" x14ac:dyDescent="0.35">
      <c r="A40" s="109" t="s">
        <v>60</v>
      </c>
      <c r="C40" s="125">
        <v>10</v>
      </c>
      <c r="D40" s="94"/>
      <c r="E40" s="94"/>
      <c r="F40" s="95"/>
      <c r="H40" s="96"/>
      <c r="J40" s="96"/>
    </row>
    <row r="41" spans="1:10" x14ac:dyDescent="0.35">
      <c r="A41" s="109"/>
      <c r="C41" s="126"/>
      <c r="D41" s="94"/>
      <c r="E41" s="94"/>
      <c r="F41" s="97"/>
    </row>
    <row r="42" spans="1:10" ht="23" x14ac:dyDescent="0.35">
      <c r="A42" s="120" t="s">
        <v>61</v>
      </c>
      <c r="C42" s="127" t="e">
        <f>C38*C40</f>
        <v>#VALUE!</v>
      </c>
      <c r="D42" s="94"/>
      <c r="E42" s="94"/>
      <c r="F42" s="97"/>
    </row>
    <row r="43" spans="1:10" s="98" customFormat="1" ht="12" thickBot="1" x14ac:dyDescent="0.4">
      <c r="A43" s="121"/>
      <c r="B43" s="70"/>
      <c r="C43" s="121"/>
      <c r="D43" s="70"/>
      <c r="F43" s="99"/>
    </row>
    <row r="44" spans="1:10" hidden="1" x14ac:dyDescent="0.35">
      <c r="A44" s="109"/>
    </row>
    <row r="45" spans="1:10" hidden="1" x14ac:dyDescent="0.35">
      <c r="A45" s="109"/>
    </row>
    <row r="46" spans="1:10" ht="32.5" hidden="1" x14ac:dyDescent="0.35">
      <c r="A46" s="109"/>
      <c r="C46" s="100"/>
      <c r="D46" s="100"/>
      <c r="E46" s="100"/>
      <c r="F46" s="101"/>
    </row>
    <row r="47" spans="1:10" x14ac:dyDescent="0.35">
      <c r="A47" s="109"/>
      <c r="C47" s="121"/>
    </row>
    <row r="48" spans="1:10" x14ac:dyDescent="0.35">
      <c r="A48" s="109"/>
      <c r="C48" s="121"/>
    </row>
  </sheetData>
  <sheetProtection algorithmName="SHA-512" hashValue="OTMpmrTOKHQOt0g9EjUibamZ6Zs0ahK+50+biuzWTvAvaG4awUFMfmP5IgLENb2Q/UnqMoTKzSMYQrbd1e1A9A==" saltValue="CFr079QRDoGkUie8JaQnFg==" spinCount="100000" sheet="1" objects="1" scenarios="1"/>
  <mergeCells count="2">
    <mergeCell ref="D2:F2"/>
    <mergeCell ref="A4:C4"/>
  </mergeCells>
  <conditionalFormatting sqref="C38">
    <cfRule type="cellIs" dxfId="5" priority="1" operator="greaterThan">
      <formula>700</formula>
    </cfRule>
    <cfRule type="cellIs" dxfId="4" priority="2" operator="lessThan">
      <formula>525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D078-662D-4600-AF78-D9C75391A7CA}">
  <dimension ref="A1:XFC49"/>
  <sheetViews>
    <sheetView showGridLines="0" zoomScaleNormal="100" workbookViewId="0">
      <selection activeCell="C34" sqref="C34"/>
    </sheetView>
  </sheetViews>
  <sheetFormatPr defaultColWidth="0" defaultRowHeight="11.5" zeroHeight="1" x14ac:dyDescent="0.35"/>
  <cols>
    <col min="1" max="1" width="41.83203125" style="70" customWidth="1"/>
    <col min="2" max="2" width="0.58203125" style="70" customWidth="1"/>
    <col min="3" max="3" width="18.33203125" style="70" customWidth="1"/>
    <col min="4" max="4" width="1.83203125" style="70" customWidth="1"/>
    <col min="5" max="5" width="17.33203125" style="70" hidden="1" customWidth="1"/>
    <col min="6" max="6" width="1" style="70" hidden="1" customWidth="1"/>
    <col min="7" max="7" width="17.75" style="70" hidden="1" customWidth="1"/>
    <col min="8" max="8" width="1" style="70" hidden="1" customWidth="1"/>
    <col min="9" max="9" width="17.33203125" style="70" hidden="1"/>
    <col min="10" max="10" width="1.25" style="70" hidden="1"/>
    <col min="11" max="11" width="17.33203125" style="70" hidden="1"/>
    <col min="12" max="12" width="23.58203125" style="70" hidden="1"/>
    <col min="13" max="13" width="22.58203125" style="70" hidden="1"/>
    <col min="14" max="16383" width="8.58203125" style="70" hidden="1"/>
    <col min="16384" max="16384" width="2.83203125" style="70" hidden="1" customWidth="1"/>
  </cols>
  <sheetData>
    <row r="1" spans="1:11" x14ac:dyDescent="0.35">
      <c r="A1" s="130"/>
      <c r="B1" s="130"/>
      <c r="C1" s="130"/>
    </row>
    <row r="2" spans="1:11" ht="15.5" x14ac:dyDescent="0.35">
      <c r="A2" s="131" t="s">
        <v>62</v>
      </c>
      <c r="B2" s="114"/>
      <c r="C2" s="114" t="s">
        <v>14</v>
      </c>
      <c r="D2" s="150" t="s">
        <v>14</v>
      </c>
      <c r="E2" s="150"/>
      <c r="F2" s="150"/>
      <c r="G2" s="150"/>
    </row>
    <row r="3" spans="1:11" ht="13.5" customHeight="1" x14ac:dyDescent="0.35">
      <c r="A3" s="114"/>
      <c r="B3" s="114"/>
      <c r="C3" s="130"/>
      <c r="D3" s="79"/>
      <c r="E3" s="79"/>
      <c r="F3" s="79"/>
      <c r="G3" s="79"/>
    </row>
    <row r="4" spans="1:11" ht="13.5" customHeight="1" x14ac:dyDescent="0.35">
      <c r="A4" s="153" t="s">
        <v>101</v>
      </c>
      <c r="B4" s="153"/>
      <c r="C4" s="153"/>
      <c r="D4" s="79"/>
      <c r="E4" s="79"/>
      <c r="F4" s="79"/>
      <c r="G4" s="79"/>
    </row>
    <row r="5" spans="1:11" ht="12" customHeight="1" x14ac:dyDescent="0.35">
      <c r="A5" s="114"/>
      <c r="B5" s="114"/>
      <c r="C5" s="130"/>
      <c r="D5" s="79"/>
      <c r="E5" s="79"/>
      <c r="F5" s="79"/>
      <c r="G5" s="79"/>
    </row>
    <row r="6" spans="1:11" s="81" customFormat="1" ht="39" customHeight="1" x14ac:dyDescent="0.35">
      <c r="A6" s="132" t="s">
        <v>85</v>
      </c>
      <c r="C6" s="71" t="s">
        <v>14</v>
      </c>
      <c r="D6" s="82"/>
      <c r="E6" s="84"/>
      <c r="G6" s="84"/>
      <c r="I6" s="84"/>
      <c r="K6" s="84"/>
    </row>
    <row r="7" spans="1:11" x14ac:dyDescent="0.35">
      <c r="A7" s="121" t="s">
        <v>37</v>
      </c>
      <c r="B7" s="85"/>
      <c r="C7" s="122">
        <v>60</v>
      </c>
      <c r="D7" s="85"/>
      <c r="E7" s="85"/>
      <c r="F7" s="85"/>
      <c r="G7" s="85"/>
      <c r="I7" s="85"/>
      <c r="K7" s="85"/>
    </row>
    <row r="8" spans="1:11" x14ac:dyDescent="0.35">
      <c r="A8" s="121" t="s">
        <v>38</v>
      </c>
      <c r="B8" s="85"/>
      <c r="C8" s="122">
        <v>20000</v>
      </c>
      <c r="D8" s="85"/>
      <c r="E8" s="85"/>
      <c r="F8" s="85"/>
      <c r="G8" s="85"/>
      <c r="I8" s="85"/>
      <c r="K8" s="85"/>
    </row>
    <row r="9" spans="1:11" s="87" customFormat="1" x14ac:dyDescent="0.35">
      <c r="A9" s="133" t="s">
        <v>39</v>
      </c>
      <c r="B9" s="102"/>
      <c r="C9" s="58" t="s">
        <v>14</v>
      </c>
      <c r="D9" s="102"/>
      <c r="E9" s="6"/>
      <c r="F9" s="6"/>
      <c r="I9" s="6"/>
      <c r="K9" s="6"/>
    </row>
    <row r="10" spans="1:11" s="87" customFormat="1" x14ac:dyDescent="0.35">
      <c r="A10" s="133" t="s">
        <v>40</v>
      </c>
      <c r="B10" s="102"/>
      <c r="C10" s="58" t="s">
        <v>14</v>
      </c>
      <c r="D10" s="102"/>
      <c r="E10" s="6"/>
      <c r="F10" s="6"/>
      <c r="G10" s="6"/>
      <c r="I10" s="6"/>
      <c r="K10" s="6"/>
    </row>
    <row r="11" spans="1:11" s="87" customFormat="1" x14ac:dyDescent="0.35">
      <c r="A11" s="133" t="s">
        <v>41</v>
      </c>
      <c r="B11" s="102"/>
      <c r="C11" s="58" t="s">
        <v>14</v>
      </c>
      <c r="D11" s="102"/>
      <c r="E11" s="6"/>
      <c r="F11" s="6"/>
      <c r="G11" s="6"/>
      <c r="I11" s="6"/>
      <c r="K11" s="6"/>
    </row>
    <row r="12" spans="1:11" s="87" customFormat="1" x14ac:dyDescent="0.35">
      <c r="A12" s="121" t="s">
        <v>42</v>
      </c>
      <c r="C12" s="58" t="s">
        <v>14</v>
      </c>
      <c r="E12" s="6"/>
      <c r="G12" s="6"/>
      <c r="I12" s="6"/>
      <c r="K12" s="6"/>
    </row>
    <row r="13" spans="1:11" x14ac:dyDescent="0.35">
      <c r="A13" s="121" t="s">
        <v>43</v>
      </c>
      <c r="B13" s="102"/>
      <c r="C13" s="66" t="s">
        <v>14</v>
      </c>
      <c r="D13" s="103"/>
      <c r="E13" s="6"/>
      <c r="F13" s="6"/>
      <c r="G13" s="6"/>
      <c r="I13" s="6"/>
      <c r="K13" s="6"/>
    </row>
    <row r="14" spans="1:11" x14ac:dyDescent="0.35">
      <c r="A14" s="121" t="s">
        <v>44</v>
      </c>
      <c r="B14" s="102"/>
      <c r="C14" s="58" t="s">
        <v>14</v>
      </c>
      <c r="D14" s="103"/>
      <c r="E14" s="6"/>
      <c r="F14" s="6"/>
      <c r="G14" s="6"/>
      <c r="I14" s="6"/>
      <c r="K14" s="6"/>
    </row>
    <row r="15" spans="1:11" x14ac:dyDescent="0.35">
      <c r="A15" s="121" t="s">
        <v>91</v>
      </c>
      <c r="B15" s="102"/>
      <c r="C15" s="67" t="s">
        <v>14</v>
      </c>
      <c r="D15" s="102"/>
      <c r="E15" s="90"/>
      <c r="F15" s="6"/>
      <c r="G15" s="90"/>
      <c r="I15" s="90"/>
      <c r="K15" s="90"/>
    </row>
    <row r="16" spans="1:11" x14ac:dyDescent="0.35">
      <c r="A16" s="121" t="s">
        <v>92</v>
      </c>
      <c r="B16" s="102"/>
      <c r="C16" s="67" t="s">
        <v>14</v>
      </c>
      <c r="D16" s="102"/>
      <c r="E16" s="90"/>
      <c r="F16" s="6"/>
      <c r="G16" s="90"/>
      <c r="I16" s="90"/>
      <c r="K16" s="90"/>
    </row>
    <row r="17" spans="1:11" x14ac:dyDescent="0.35">
      <c r="A17" s="121" t="s">
        <v>45</v>
      </c>
      <c r="C17" s="58" t="s">
        <v>14</v>
      </c>
      <c r="E17" s="6"/>
      <c r="G17" s="6"/>
      <c r="I17" s="6"/>
      <c r="K17" s="6"/>
    </row>
    <row r="18" spans="1:11" x14ac:dyDescent="0.35">
      <c r="A18" s="121" t="s">
        <v>46</v>
      </c>
      <c r="B18" s="102"/>
      <c r="C18" s="58" t="s">
        <v>14</v>
      </c>
      <c r="D18" s="102"/>
      <c r="E18" s="6"/>
      <c r="F18" s="6"/>
      <c r="G18" s="6"/>
      <c r="I18" s="6"/>
      <c r="K18" s="6"/>
    </row>
    <row r="19" spans="1:11" x14ac:dyDescent="0.35">
      <c r="A19" s="121" t="s">
        <v>47</v>
      </c>
      <c r="B19" s="85"/>
      <c r="C19" s="58" t="s">
        <v>14</v>
      </c>
      <c r="D19" s="85"/>
      <c r="E19" s="6"/>
      <c r="F19" s="85"/>
      <c r="G19" s="6"/>
      <c r="I19" s="6"/>
      <c r="K19" s="6"/>
    </row>
    <row r="20" spans="1:11" x14ac:dyDescent="0.35">
      <c r="A20" s="121" t="s">
        <v>48</v>
      </c>
      <c r="B20" s="102"/>
      <c r="C20" s="58" t="s">
        <v>14</v>
      </c>
      <c r="D20" s="102"/>
      <c r="E20" s="6"/>
      <c r="F20" s="6"/>
      <c r="G20" s="6"/>
      <c r="I20" s="6"/>
      <c r="K20" s="6"/>
    </row>
    <row r="21" spans="1:11" x14ac:dyDescent="0.35">
      <c r="A21" s="121" t="s">
        <v>49</v>
      </c>
      <c r="B21" s="102"/>
      <c r="C21" s="58" t="s">
        <v>14</v>
      </c>
      <c r="D21" s="102"/>
      <c r="E21" s="6"/>
      <c r="F21" s="6"/>
      <c r="G21" s="6"/>
      <c r="I21" s="6"/>
      <c r="K21" s="6"/>
    </row>
    <row r="22" spans="1:11" x14ac:dyDescent="0.35">
      <c r="A22" s="121" t="s">
        <v>50</v>
      </c>
      <c r="B22" s="102"/>
      <c r="C22" s="58" t="s">
        <v>14</v>
      </c>
      <c r="D22" s="102"/>
      <c r="E22" s="6"/>
      <c r="F22" s="6"/>
      <c r="G22" s="6"/>
      <c r="I22" s="6"/>
      <c r="K22" s="6"/>
    </row>
    <row r="23" spans="1:11" x14ac:dyDescent="0.35">
      <c r="A23" s="121" t="s">
        <v>51</v>
      </c>
      <c r="B23" s="102"/>
      <c r="C23" s="58" t="s">
        <v>14</v>
      </c>
      <c r="D23" s="102"/>
      <c r="E23" s="6"/>
      <c r="F23" s="6"/>
      <c r="G23" s="6"/>
      <c r="I23" s="6"/>
      <c r="K23" s="6"/>
    </row>
    <row r="24" spans="1:11" x14ac:dyDescent="0.35">
      <c r="A24" s="121" t="s">
        <v>52</v>
      </c>
      <c r="B24" s="102"/>
      <c r="C24" s="58" t="s">
        <v>14</v>
      </c>
      <c r="D24" s="102"/>
      <c r="E24" s="6"/>
      <c r="F24" s="6"/>
      <c r="G24" s="6"/>
      <c r="I24" s="6"/>
      <c r="K24" s="6"/>
    </row>
    <row r="25" spans="1:11" x14ac:dyDescent="0.35">
      <c r="A25" s="121" t="s">
        <v>53</v>
      </c>
      <c r="B25" s="102"/>
      <c r="C25" s="58" t="s">
        <v>14</v>
      </c>
      <c r="D25" s="102"/>
      <c r="E25" s="6"/>
      <c r="F25" s="6"/>
      <c r="G25" s="6"/>
      <c r="I25" s="6"/>
      <c r="K25" s="6"/>
    </row>
    <row r="26" spans="1:11" x14ac:dyDescent="0.35">
      <c r="A26" s="121" t="s">
        <v>54</v>
      </c>
      <c r="B26" s="104"/>
      <c r="C26" s="5">
        <f>SUM(C17:C25)</f>
        <v>0</v>
      </c>
      <c r="D26" s="104"/>
      <c r="E26" s="91"/>
      <c r="F26" s="91"/>
      <c r="G26" s="91"/>
      <c r="I26" s="91"/>
      <c r="K26" s="91"/>
    </row>
    <row r="27" spans="1:11" x14ac:dyDescent="0.35">
      <c r="A27" s="121"/>
      <c r="C27" s="123" t="s">
        <v>14</v>
      </c>
    </row>
    <row r="28" spans="1:11" x14ac:dyDescent="0.35">
      <c r="A28" s="121" t="s">
        <v>55</v>
      </c>
      <c r="B28" s="102"/>
      <c r="C28" s="58" t="s">
        <v>14</v>
      </c>
      <c r="D28" s="102"/>
      <c r="E28" s="6"/>
      <c r="F28" s="6"/>
      <c r="G28" s="6"/>
      <c r="I28" s="6"/>
      <c r="K28" s="6"/>
    </row>
    <row r="29" spans="1:11" x14ac:dyDescent="0.35">
      <c r="A29" s="121" t="s">
        <v>56</v>
      </c>
      <c r="B29" s="102"/>
      <c r="C29" s="58" t="s">
        <v>14</v>
      </c>
      <c r="D29" s="102"/>
      <c r="E29" s="6"/>
      <c r="F29" s="6"/>
      <c r="G29" s="6"/>
      <c r="I29" s="6"/>
      <c r="K29" s="6"/>
    </row>
    <row r="30" spans="1:11" x14ac:dyDescent="0.35">
      <c r="A30" s="121" t="s">
        <v>57</v>
      </c>
      <c r="B30" s="102"/>
      <c r="C30" s="58" t="s">
        <v>14</v>
      </c>
      <c r="D30" s="102">
        <v>2</v>
      </c>
      <c r="E30" s="6"/>
      <c r="F30" s="6"/>
      <c r="G30" s="6"/>
      <c r="I30" s="6"/>
      <c r="K30" s="6"/>
    </row>
    <row r="31" spans="1:11" x14ac:dyDescent="0.35">
      <c r="A31" s="121" t="s">
        <v>104</v>
      </c>
      <c r="B31" s="102"/>
      <c r="C31" s="58" t="s">
        <v>14</v>
      </c>
      <c r="D31" s="102">
        <v>10</v>
      </c>
      <c r="E31" s="6"/>
      <c r="F31" s="6"/>
      <c r="G31" s="6"/>
      <c r="I31" s="6"/>
      <c r="K31" s="6"/>
    </row>
    <row r="32" spans="1:11" x14ac:dyDescent="0.35">
      <c r="A32" s="121" t="s">
        <v>58</v>
      </c>
      <c r="C32" s="2">
        <f>SUM(C28:C31)</f>
        <v>0</v>
      </c>
      <c r="E32" s="91"/>
      <c r="G32" s="91"/>
      <c r="I32" s="91"/>
      <c r="K32" s="91"/>
    </row>
    <row r="33" spans="1:11" ht="6" customHeight="1" x14ac:dyDescent="0.35">
      <c r="A33" s="121"/>
      <c r="C33" s="123"/>
    </row>
    <row r="34" spans="1:11" x14ac:dyDescent="0.35">
      <c r="A34" s="121" t="s">
        <v>59</v>
      </c>
      <c r="C34" s="135">
        <f>C26+C32</f>
        <v>0</v>
      </c>
      <c r="E34" s="7"/>
      <c r="G34" s="7"/>
      <c r="I34" s="7"/>
      <c r="K34" s="7"/>
    </row>
    <row r="35" spans="1:11" ht="6" customHeight="1" x14ac:dyDescent="0.35">
      <c r="A35" s="121"/>
      <c r="C35" s="121"/>
    </row>
    <row r="36" spans="1:11" ht="12.65" customHeight="1" x14ac:dyDescent="0.35">
      <c r="A36" s="121" t="s">
        <v>14</v>
      </c>
      <c r="C36" s="136" t="s">
        <v>14</v>
      </c>
    </row>
    <row r="37" spans="1:11" ht="6" customHeight="1" x14ac:dyDescent="0.35">
      <c r="A37" s="121"/>
      <c r="C37" s="121"/>
    </row>
    <row r="38" spans="1:11" x14ac:dyDescent="0.35">
      <c r="A38" s="121" t="s">
        <v>100</v>
      </c>
      <c r="C38" s="59" t="s">
        <v>14</v>
      </c>
      <c r="E38" s="7"/>
      <c r="G38" s="7"/>
      <c r="I38" s="7"/>
      <c r="K38" s="7"/>
    </row>
    <row r="39" spans="1:11" x14ac:dyDescent="0.35">
      <c r="A39" s="121"/>
      <c r="C39" s="121"/>
    </row>
    <row r="40" spans="1:11" ht="13.5" customHeight="1" x14ac:dyDescent="0.35">
      <c r="A40" s="121" t="s">
        <v>60</v>
      </c>
      <c r="C40" s="125">
        <v>2</v>
      </c>
      <c r="D40" s="94"/>
      <c r="E40" s="96"/>
      <c r="F40" s="94"/>
      <c r="G40" s="105"/>
      <c r="I40" s="96"/>
      <c r="K40" s="96"/>
    </row>
    <row r="41" spans="1:11" x14ac:dyDescent="0.35">
      <c r="A41" s="121"/>
      <c r="C41" s="126"/>
      <c r="D41" s="94"/>
      <c r="E41" s="94"/>
      <c r="F41" s="94"/>
      <c r="G41" s="94"/>
    </row>
    <row r="42" spans="1:11" ht="23" x14ac:dyDescent="0.35">
      <c r="A42" s="134" t="s">
        <v>61</v>
      </c>
      <c r="C42" s="127" t="e">
        <f>C38*C40</f>
        <v>#VALUE!</v>
      </c>
      <c r="D42" s="94"/>
      <c r="E42" s="94"/>
      <c r="F42" s="94"/>
      <c r="G42" s="94"/>
    </row>
    <row r="43" spans="1:11" x14ac:dyDescent="0.35">
      <c r="A43" s="121"/>
      <c r="C43" s="121"/>
    </row>
    <row r="44" spans="1:11" hidden="1" x14ac:dyDescent="0.35">
      <c r="A44" s="121"/>
    </row>
    <row r="45" spans="1:11" hidden="1" x14ac:dyDescent="0.35">
      <c r="A45" s="121"/>
    </row>
    <row r="46" spans="1:11" hidden="1" x14ac:dyDescent="0.35">
      <c r="A46" s="121"/>
      <c r="C46" s="106"/>
    </row>
    <row r="47" spans="1:11" x14ac:dyDescent="0.35">
      <c r="A47" s="121"/>
      <c r="C47" s="121"/>
    </row>
    <row r="48" spans="1:11" x14ac:dyDescent="0.35">
      <c r="A48" s="121"/>
      <c r="C48" s="121"/>
    </row>
    <row r="49" spans="1:3" x14ac:dyDescent="0.35">
      <c r="A49" s="121"/>
      <c r="C49" s="121"/>
    </row>
  </sheetData>
  <sheetProtection algorithmName="SHA-512" hashValue="SsP6hdL3hxy4qM65epev0x+B6zAR8GNnWAF+w2EjCOqEIwquHNVTyrYGFebFjR0j6y6VHpiGdU1c74ZiH0PkTA==" saltValue="VcIfg4cYvtGE06Ck9lxyTA==" spinCount="100000" sheet="1" objects="1" scenarios="1"/>
  <mergeCells count="2">
    <mergeCell ref="D2:G2"/>
    <mergeCell ref="A4:C4"/>
  </mergeCells>
  <conditionalFormatting sqref="C38">
    <cfRule type="cellIs" dxfId="3" priority="1" operator="greaterThan">
      <formula>600</formula>
    </cfRule>
    <cfRule type="cellIs" dxfId="2" priority="2" operator="lessThan">
      <formula>425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4446-E369-420D-9F88-9254B38CC1B1}">
  <dimension ref="A1:XFC52"/>
  <sheetViews>
    <sheetView showGridLines="0" zoomScaleNormal="100" workbookViewId="0">
      <selection activeCell="C35" sqref="C35"/>
    </sheetView>
  </sheetViews>
  <sheetFormatPr defaultColWidth="0" defaultRowHeight="11.5" zeroHeight="1" x14ac:dyDescent="0.35"/>
  <cols>
    <col min="1" max="1" width="42.25" style="70" customWidth="1"/>
    <col min="2" max="2" width="0.58203125" style="70" customWidth="1"/>
    <col min="3" max="3" width="18.33203125" style="70" customWidth="1"/>
    <col min="4" max="4" width="2" style="70" customWidth="1"/>
    <col min="5" max="5" width="17.33203125" style="70" hidden="1" customWidth="1"/>
    <col min="6" max="6" width="1" style="70" hidden="1" customWidth="1"/>
    <col min="7" max="7" width="17.75" style="70" hidden="1" customWidth="1"/>
    <col min="8" max="8" width="1" style="70" hidden="1" customWidth="1"/>
    <col min="9" max="9" width="17.33203125" style="70" hidden="1"/>
    <col min="10" max="10" width="1.25" style="70" hidden="1"/>
    <col min="11" max="11" width="17.33203125" style="70" hidden="1"/>
    <col min="12" max="12" width="23.58203125" style="70" hidden="1"/>
    <col min="13" max="13" width="22.58203125" style="70" hidden="1"/>
    <col min="14" max="16383" width="8.58203125" style="70" hidden="1"/>
    <col min="16384" max="16384" width="0.5" style="70" hidden="1" customWidth="1"/>
  </cols>
  <sheetData>
    <row r="1" spans="1:11" x14ac:dyDescent="0.35">
      <c r="A1" s="130"/>
      <c r="B1" s="130"/>
      <c r="C1" s="130"/>
    </row>
    <row r="2" spans="1:11" ht="15.5" x14ac:dyDescent="0.35">
      <c r="A2" s="131" t="s">
        <v>63</v>
      </c>
      <c r="B2" s="114"/>
      <c r="C2" s="114" t="s">
        <v>14</v>
      </c>
      <c r="D2" s="150" t="s">
        <v>14</v>
      </c>
      <c r="E2" s="150"/>
      <c r="F2" s="150"/>
      <c r="G2" s="150"/>
    </row>
    <row r="3" spans="1:11" ht="13.5" customHeight="1" x14ac:dyDescent="0.35">
      <c r="A3" s="114"/>
      <c r="B3" s="114"/>
      <c r="C3" s="130"/>
      <c r="D3" s="79"/>
      <c r="E3" s="79"/>
      <c r="F3" s="79"/>
      <c r="G3" s="79"/>
    </row>
    <row r="4" spans="1:11" ht="13.5" customHeight="1" x14ac:dyDescent="0.35">
      <c r="A4" s="153" t="s">
        <v>102</v>
      </c>
      <c r="B4" s="153"/>
      <c r="C4" s="153"/>
      <c r="D4" s="79"/>
      <c r="E4" s="79"/>
      <c r="F4" s="79"/>
      <c r="G4" s="79"/>
    </row>
    <row r="5" spans="1:11" ht="12" customHeight="1" x14ac:dyDescent="0.35">
      <c r="A5" s="114"/>
      <c r="B5" s="114"/>
      <c r="C5" s="130"/>
      <c r="D5" s="79"/>
      <c r="E5" s="79"/>
      <c r="F5" s="79"/>
      <c r="G5" s="79"/>
    </row>
    <row r="6" spans="1:11" s="81" customFormat="1" ht="39" customHeight="1" x14ac:dyDescent="0.35">
      <c r="A6" s="132" t="s">
        <v>85</v>
      </c>
      <c r="C6" s="71" t="s">
        <v>14</v>
      </c>
      <c r="D6" s="82"/>
      <c r="E6" s="84"/>
      <c r="G6" s="84"/>
      <c r="I6" s="84"/>
      <c r="K6" s="84"/>
    </row>
    <row r="7" spans="1:11" x14ac:dyDescent="0.35">
      <c r="A7" s="121" t="s">
        <v>37</v>
      </c>
      <c r="B7" s="85"/>
      <c r="C7" s="122">
        <v>60</v>
      </c>
      <c r="D7" s="85"/>
      <c r="E7" s="85"/>
      <c r="F7" s="85"/>
      <c r="G7" s="85"/>
      <c r="I7" s="85"/>
      <c r="K7" s="85"/>
    </row>
    <row r="8" spans="1:11" x14ac:dyDescent="0.35">
      <c r="A8" s="121" t="s">
        <v>38</v>
      </c>
      <c r="B8" s="85"/>
      <c r="C8" s="122">
        <v>20000</v>
      </c>
      <c r="D8" s="85"/>
      <c r="E8" s="85"/>
      <c r="F8" s="85"/>
      <c r="G8" s="85"/>
      <c r="I8" s="85"/>
      <c r="K8" s="85"/>
    </row>
    <row r="9" spans="1:11" s="87" customFormat="1" x14ac:dyDescent="0.35">
      <c r="A9" s="133" t="s">
        <v>39</v>
      </c>
      <c r="B9" s="102"/>
      <c r="C9" s="58" t="s">
        <v>14</v>
      </c>
      <c r="D9" s="102"/>
      <c r="E9" s="6"/>
      <c r="F9" s="6"/>
      <c r="G9" s="6"/>
      <c r="I9" s="6"/>
      <c r="K9" s="6"/>
    </row>
    <row r="10" spans="1:11" s="87" customFormat="1" x14ac:dyDescent="0.35">
      <c r="A10" s="133" t="s">
        <v>40</v>
      </c>
      <c r="B10" s="102"/>
      <c r="C10" s="58" t="s">
        <v>14</v>
      </c>
      <c r="D10" s="102"/>
      <c r="E10" s="6"/>
      <c r="F10" s="6"/>
      <c r="G10" s="6"/>
      <c r="I10" s="6"/>
      <c r="K10" s="6"/>
    </row>
    <row r="11" spans="1:11" s="87" customFormat="1" x14ac:dyDescent="0.35">
      <c r="A11" s="133" t="s">
        <v>41</v>
      </c>
      <c r="B11" s="102"/>
      <c r="C11" s="58" t="s">
        <v>14</v>
      </c>
      <c r="D11" s="102"/>
      <c r="E11" s="6"/>
      <c r="F11" s="6"/>
      <c r="G11" s="6"/>
      <c r="I11" s="6"/>
      <c r="K11" s="6"/>
    </row>
    <row r="12" spans="1:11" s="87" customFormat="1" x14ac:dyDescent="0.35">
      <c r="A12" s="121" t="s">
        <v>42</v>
      </c>
      <c r="C12" s="58" t="s">
        <v>14</v>
      </c>
      <c r="E12" s="6"/>
      <c r="G12" s="6"/>
      <c r="I12" s="6"/>
      <c r="K12" s="6"/>
    </row>
    <row r="13" spans="1:11" x14ac:dyDescent="0.35">
      <c r="A13" s="121" t="s">
        <v>43</v>
      </c>
      <c r="B13" s="102"/>
      <c r="C13" s="66" t="s">
        <v>14</v>
      </c>
      <c r="D13" s="103"/>
      <c r="E13" s="6"/>
      <c r="F13" s="6"/>
      <c r="G13" s="6"/>
      <c r="I13" s="6"/>
      <c r="K13" s="6"/>
    </row>
    <row r="14" spans="1:11" x14ac:dyDescent="0.35">
      <c r="A14" s="121" t="s">
        <v>44</v>
      </c>
      <c r="B14" s="102"/>
      <c r="C14" s="58" t="s">
        <v>14</v>
      </c>
      <c r="D14" s="103"/>
      <c r="E14" s="6"/>
      <c r="F14" s="6"/>
      <c r="G14" s="6"/>
      <c r="I14" s="6"/>
      <c r="K14" s="6"/>
    </row>
    <row r="15" spans="1:11" x14ac:dyDescent="0.35">
      <c r="A15" s="121" t="s">
        <v>97</v>
      </c>
      <c r="B15" s="102"/>
      <c r="C15" s="76" t="s">
        <v>14</v>
      </c>
      <c r="D15" s="103"/>
      <c r="E15" s="6"/>
      <c r="F15" s="6"/>
      <c r="G15" s="6"/>
      <c r="I15" s="6"/>
      <c r="K15" s="6"/>
    </row>
    <row r="16" spans="1:11" x14ac:dyDescent="0.35">
      <c r="A16" s="121" t="s">
        <v>92</v>
      </c>
      <c r="B16" s="102"/>
      <c r="C16" s="67" t="s">
        <v>14</v>
      </c>
      <c r="D16" s="102"/>
      <c r="E16" s="90"/>
      <c r="F16" s="6"/>
      <c r="G16" s="90"/>
      <c r="I16" s="90"/>
      <c r="K16" s="90"/>
    </row>
    <row r="17" spans="1:11" x14ac:dyDescent="0.35">
      <c r="A17" s="121" t="s">
        <v>45</v>
      </c>
      <c r="C17" s="58" t="s">
        <v>14</v>
      </c>
      <c r="E17" s="6"/>
      <c r="G17" s="6"/>
      <c r="I17" s="6"/>
      <c r="K17" s="6"/>
    </row>
    <row r="18" spans="1:11" x14ac:dyDescent="0.35">
      <c r="A18" s="121" t="s">
        <v>46</v>
      </c>
      <c r="B18" s="102"/>
      <c r="C18" s="58" t="s">
        <v>14</v>
      </c>
      <c r="D18" s="102"/>
      <c r="E18" s="6"/>
      <c r="F18" s="6"/>
      <c r="G18" s="6"/>
      <c r="I18" s="6"/>
      <c r="K18" s="6"/>
    </row>
    <row r="19" spans="1:11" x14ac:dyDescent="0.35">
      <c r="A19" s="121" t="s">
        <v>47</v>
      </c>
      <c r="B19" s="85"/>
      <c r="C19" s="58" t="s">
        <v>14</v>
      </c>
      <c r="D19" s="85"/>
      <c r="E19" s="6"/>
      <c r="F19" s="85"/>
      <c r="G19" s="6"/>
      <c r="I19" s="6"/>
      <c r="K19" s="6"/>
    </row>
    <row r="20" spans="1:11" x14ac:dyDescent="0.35">
      <c r="A20" s="121" t="s">
        <v>48</v>
      </c>
      <c r="B20" s="102"/>
      <c r="C20" s="58" t="s">
        <v>14</v>
      </c>
      <c r="D20" s="102"/>
      <c r="E20" s="6"/>
      <c r="F20" s="6"/>
      <c r="G20" s="6"/>
      <c r="I20" s="6"/>
      <c r="K20" s="6"/>
    </row>
    <row r="21" spans="1:11" x14ac:dyDescent="0.35">
      <c r="A21" s="121" t="s">
        <v>49</v>
      </c>
      <c r="B21" s="102"/>
      <c r="C21" s="58" t="s">
        <v>14</v>
      </c>
      <c r="D21" s="102"/>
      <c r="E21" s="6"/>
      <c r="F21" s="6"/>
      <c r="G21" s="6"/>
      <c r="I21" s="6"/>
      <c r="K21" s="6"/>
    </row>
    <row r="22" spans="1:11" x14ac:dyDescent="0.35">
      <c r="A22" s="121" t="s">
        <v>50</v>
      </c>
      <c r="B22" s="102"/>
      <c r="C22" s="58" t="s">
        <v>14</v>
      </c>
      <c r="D22" s="102"/>
      <c r="E22" s="6"/>
      <c r="F22" s="6"/>
      <c r="G22" s="6"/>
      <c r="I22" s="6"/>
      <c r="K22" s="6"/>
    </row>
    <row r="23" spans="1:11" x14ac:dyDescent="0.35">
      <c r="A23" s="121" t="s">
        <v>51</v>
      </c>
      <c r="B23" s="102"/>
      <c r="C23" s="58" t="s">
        <v>14</v>
      </c>
      <c r="D23" s="102"/>
      <c r="E23" s="6"/>
      <c r="F23" s="6"/>
      <c r="G23" s="6"/>
      <c r="I23" s="6"/>
      <c r="K23" s="6"/>
    </row>
    <row r="24" spans="1:11" x14ac:dyDescent="0.35">
      <c r="A24" s="121" t="s">
        <v>52</v>
      </c>
      <c r="B24" s="102"/>
      <c r="C24" s="58" t="s">
        <v>14</v>
      </c>
      <c r="D24" s="102"/>
      <c r="E24" s="6"/>
      <c r="F24" s="6"/>
      <c r="G24" s="6"/>
      <c r="I24" s="6"/>
      <c r="K24" s="6"/>
    </row>
    <row r="25" spans="1:11" x14ac:dyDescent="0.35">
      <c r="A25" s="121" t="s">
        <v>53</v>
      </c>
      <c r="B25" s="102"/>
      <c r="C25" s="58" t="s">
        <v>14</v>
      </c>
      <c r="D25" s="102"/>
      <c r="E25" s="6"/>
      <c r="F25" s="6"/>
      <c r="G25" s="6"/>
      <c r="I25" s="6"/>
      <c r="K25" s="6"/>
    </row>
    <row r="26" spans="1:11" x14ac:dyDescent="0.35">
      <c r="A26" s="121" t="s">
        <v>54</v>
      </c>
      <c r="B26" s="104"/>
      <c r="C26" s="5">
        <f>SUM(C17:C25)</f>
        <v>0</v>
      </c>
      <c r="D26" s="104"/>
      <c r="E26" s="91"/>
      <c r="F26" s="91"/>
      <c r="G26" s="91"/>
      <c r="I26" s="91"/>
      <c r="K26" s="91"/>
    </row>
    <row r="27" spans="1:11" x14ac:dyDescent="0.35">
      <c r="A27" s="121"/>
      <c r="C27" s="123"/>
    </row>
    <row r="28" spans="1:11" x14ac:dyDescent="0.35">
      <c r="A28" s="121" t="s">
        <v>55</v>
      </c>
      <c r="B28" s="102"/>
      <c r="C28" s="58" t="s">
        <v>14</v>
      </c>
      <c r="D28" s="102"/>
      <c r="E28" s="6"/>
      <c r="F28" s="6"/>
      <c r="G28" s="6"/>
      <c r="I28" s="6"/>
      <c r="K28" s="6"/>
    </row>
    <row r="29" spans="1:11" x14ac:dyDescent="0.35">
      <c r="A29" s="121" t="s">
        <v>56</v>
      </c>
      <c r="B29" s="102"/>
      <c r="C29" s="58" t="s">
        <v>14</v>
      </c>
      <c r="D29" s="102"/>
      <c r="E29" s="6"/>
      <c r="F29" s="6"/>
      <c r="G29" s="6"/>
      <c r="I29" s="6"/>
      <c r="K29" s="6"/>
    </row>
    <row r="30" spans="1:11" x14ac:dyDescent="0.35">
      <c r="A30" s="121" t="s">
        <v>57</v>
      </c>
      <c r="B30" s="102"/>
      <c r="C30" s="58" t="s">
        <v>14</v>
      </c>
      <c r="D30" s="102">
        <v>2</v>
      </c>
      <c r="E30" s="6"/>
      <c r="F30" s="6"/>
      <c r="G30" s="6"/>
      <c r="I30" s="6"/>
      <c r="K30" s="6"/>
    </row>
    <row r="31" spans="1:11" x14ac:dyDescent="0.35">
      <c r="A31" s="121" t="s">
        <v>104</v>
      </c>
      <c r="B31" s="102"/>
      <c r="C31" s="58" t="s">
        <v>14</v>
      </c>
      <c r="D31" s="102">
        <v>10</v>
      </c>
      <c r="E31" s="6"/>
      <c r="F31" s="6"/>
      <c r="G31" s="6"/>
      <c r="I31" s="6"/>
      <c r="K31" s="6"/>
    </row>
    <row r="32" spans="1:11" x14ac:dyDescent="0.35">
      <c r="A32" s="121" t="s">
        <v>58</v>
      </c>
      <c r="C32" s="2">
        <f>SUM(C28:C31)</f>
        <v>0</v>
      </c>
      <c r="E32" s="91"/>
      <c r="G32" s="91"/>
      <c r="I32" s="91"/>
      <c r="K32" s="91"/>
    </row>
    <row r="33" spans="1:11" ht="6" customHeight="1" x14ac:dyDescent="0.35">
      <c r="A33" s="121"/>
      <c r="C33" s="123"/>
    </row>
    <row r="34" spans="1:11" x14ac:dyDescent="0.35">
      <c r="A34" s="121" t="s">
        <v>59</v>
      </c>
      <c r="C34" s="135">
        <f>C26+C32</f>
        <v>0</v>
      </c>
      <c r="E34" s="7"/>
      <c r="G34" s="7"/>
      <c r="I34" s="7"/>
      <c r="K34" s="7"/>
    </row>
    <row r="35" spans="1:11" ht="6" customHeight="1" x14ac:dyDescent="0.35">
      <c r="A35" s="121"/>
    </row>
    <row r="36" spans="1:11" ht="14.15" customHeight="1" x14ac:dyDescent="0.35">
      <c r="A36" s="121" t="s">
        <v>14</v>
      </c>
      <c r="C36" s="136" t="s">
        <v>14</v>
      </c>
    </row>
    <row r="37" spans="1:11" ht="6" customHeight="1" x14ac:dyDescent="0.35">
      <c r="A37" s="121"/>
      <c r="C37" s="121"/>
    </row>
    <row r="38" spans="1:11" x14ac:dyDescent="0.35">
      <c r="A38" s="121" t="s">
        <v>100</v>
      </c>
      <c r="C38" s="59" t="s">
        <v>14</v>
      </c>
      <c r="E38" s="7"/>
      <c r="G38" s="7"/>
      <c r="I38" s="7"/>
      <c r="K38" s="7"/>
    </row>
    <row r="39" spans="1:11" x14ac:dyDescent="0.35">
      <c r="A39" s="121"/>
      <c r="C39" s="121" t="s">
        <v>14</v>
      </c>
    </row>
    <row r="40" spans="1:11" ht="13.5" customHeight="1" x14ac:dyDescent="0.35">
      <c r="A40" s="121" t="s">
        <v>60</v>
      </c>
      <c r="C40" s="125">
        <v>1</v>
      </c>
      <c r="D40" s="94"/>
      <c r="E40" s="96"/>
      <c r="F40" s="94"/>
      <c r="I40" s="96"/>
      <c r="K40" s="96"/>
    </row>
    <row r="41" spans="1:11" x14ac:dyDescent="0.35">
      <c r="A41" s="121"/>
      <c r="C41" s="126"/>
      <c r="D41" s="94"/>
      <c r="E41" s="94"/>
      <c r="F41" s="94"/>
      <c r="G41" s="94"/>
    </row>
    <row r="42" spans="1:11" ht="23" x14ac:dyDescent="0.35">
      <c r="A42" s="134" t="s">
        <v>61</v>
      </c>
      <c r="C42" s="127" t="e">
        <f>C38*C40</f>
        <v>#VALUE!</v>
      </c>
      <c r="D42" s="94"/>
      <c r="E42" s="94"/>
      <c r="F42" s="94"/>
      <c r="G42" s="94"/>
    </row>
    <row r="43" spans="1:11" x14ac:dyDescent="0.35">
      <c r="A43" s="121"/>
      <c r="C43" s="121"/>
    </row>
    <row r="44" spans="1:11" hidden="1" x14ac:dyDescent="0.35">
      <c r="A44" s="121"/>
    </row>
    <row r="45" spans="1:11" hidden="1" x14ac:dyDescent="0.35">
      <c r="A45" s="121"/>
    </row>
    <row r="46" spans="1:11" hidden="1" x14ac:dyDescent="0.35">
      <c r="A46" s="121"/>
    </row>
    <row r="47" spans="1:11" x14ac:dyDescent="0.35">
      <c r="A47" s="121"/>
      <c r="C47" s="121"/>
    </row>
    <row r="48" spans="1:11" x14ac:dyDescent="0.35">
      <c r="A48" s="121"/>
      <c r="C48" s="121"/>
    </row>
    <row r="49" spans="1:3" hidden="1" x14ac:dyDescent="0.35">
      <c r="A49" s="121"/>
    </row>
    <row r="50" spans="1:3" ht="24" hidden="1" customHeight="1" x14ac:dyDescent="0.35">
      <c r="A50" s="121"/>
    </row>
    <row r="51" spans="1:3" hidden="1" x14ac:dyDescent="0.35">
      <c r="A51" s="1"/>
    </row>
    <row r="52" spans="1:3" x14ac:dyDescent="0.35">
      <c r="A52" s="121"/>
      <c r="C52" s="121"/>
    </row>
  </sheetData>
  <sheetProtection algorithmName="SHA-512" hashValue="7uz3v0b9+aTcV0a86xkq3kUSYmtwWOKDZcLTjH/KMZvmNUMgWYelwvN+vZAdj/SS2VzzgDdZNzuAdZJYVPTvMA==" saltValue="c0Ug4RBK/1EOFIeuT2DFOA==" spinCount="100000" sheet="1" objects="1" scenarios="1"/>
  <mergeCells count="2">
    <mergeCell ref="D2:G2"/>
    <mergeCell ref="A4:C4"/>
  </mergeCells>
  <conditionalFormatting sqref="C38">
    <cfRule type="cellIs" dxfId="1" priority="1" operator="greaterThan">
      <formula>950</formula>
    </cfRule>
    <cfRule type="cellIs" dxfId="0" priority="2" operator="lessThan">
      <formula>650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540860-E7AE-43D3-8D3D-44D4A2792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89AAC3-057D-4BD8-AE4D-3A5E60409B6A}">
  <ds:schemaRefs>
    <ds:schemaRef ds:uri="7b51f98f-61e6-42f4-bae9-9a6129e68d68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9ba909c-40ff-43d2-8650-c1cb9609952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B2B0EEE-4AD7-47A6-B14E-A7A66711E2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Toelichting</vt:lpstr>
      <vt:lpstr>Totaal inschrijfsom</vt:lpstr>
      <vt:lpstr>Calculaties cat B elektrisch</vt:lpstr>
      <vt:lpstr>Calculaties cat B hybride</vt:lpstr>
      <vt:lpstr>Calculaties cat C-SUV hydride</vt:lpstr>
      <vt:lpstr>'Calculaties cat B elektrisch'!Afdrukbereik</vt:lpstr>
      <vt:lpstr>Toelichting!Afdrukbereik</vt:lpstr>
      <vt:lpstr>'Calculaties cat B elektrisch'!Afdruktitels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Koevoet</dc:creator>
  <cp:keywords/>
  <dc:description/>
  <cp:lastModifiedBy>Erik van Wermeskerken</cp:lastModifiedBy>
  <cp:revision/>
  <dcterms:created xsi:type="dcterms:W3CDTF">2018-02-15T14:13:04Z</dcterms:created>
  <dcterms:modified xsi:type="dcterms:W3CDTF">2025-02-11T10:00:16Z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