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autoCompressPictures="0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4 Leaseauto's/2. Aanbestedingsleidraad/Bijlages bij aanbesteding/"/>
    </mc:Choice>
  </mc:AlternateContent>
  <xr:revisionPtr revIDLastSave="844" documentId="8_{19D0A109-25FB-4C6C-8912-EA3CFB9EB210}" xr6:coauthVersionLast="47" xr6:coauthVersionMax="47" xr10:uidLastSave="{803A35A8-3205-421A-BE67-63714686E5F0}"/>
  <bookViews>
    <workbookView xWindow="28680" yWindow="-60" windowWidth="29040" windowHeight="15720" activeTab="1" xr2:uid="{00000000-000D-0000-FFFF-FFFF00000000}"/>
  </bookViews>
  <sheets>
    <sheet name="Toelichting" sheetId="9" r:id="rId1"/>
    <sheet name="Totaal inschrijfsom" sheetId="19" r:id="rId2"/>
    <sheet name="Calculaties cat B elektrisch" sheetId="7" r:id="rId3"/>
    <sheet name="Calculaties cat B hybride" sheetId="17" r:id="rId4"/>
    <sheet name="Calculaties cat C-SUV hydride" sheetId="18" r:id="rId5"/>
  </sheets>
  <definedNames>
    <definedName name="_xlnm.Print_Area" localSheetId="2">'Calculaties cat B elektrisch'!$A$2:$F$38</definedName>
    <definedName name="_xlnm.Print_Area" localSheetId="0">Toelichting!$A$1:$B$65</definedName>
    <definedName name="_xlnm.Print_Titles" localSheetId="2">'Calculaties cat B elektrisch'!$A:$B,'Calculaties cat B elektrisch'!$2:$8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34" i="17" l="1"/>
  <c r="C26" i="18"/>
  <c r="C26" i="17"/>
  <c r="C26" i="7"/>
  <c r="C42" i="7"/>
  <c r="C42" i="18"/>
  <c r="C42" i="17"/>
  <c r="C8" i="19" l="1"/>
  <c r="C7" i="19"/>
  <c r="C6" i="19"/>
  <c r="C32" i="18"/>
  <c r="C34" i="18" s="1"/>
  <c r="C32" i="17"/>
  <c r="C32" i="7"/>
  <c r="C34" i="7" s="1"/>
  <c r="C11" i="19" l="1"/>
</calcChain>
</file>

<file path=xl/sharedStrings.xml><?xml version="1.0" encoding="utf-8"?>
<sst xmlns="http://schemas.openxmlformats.org/spreadsheetml/2006/main" count="258" uniqueCount="109">
  <si>
    <t>Kleur: wit</t>
  </si>
  <si>
    <t>Aantal deuren: 5</t>
  </si>
  <si>
    <t>Aantal volwaardige zitplaatsen: 4</t>
  </si>
  <si>
    <t>Aandrijving: 100% elektrisch</t>
  </si>
  <si>
    <t>Versnelling: automaat</t>
  </si>
  <si>
    <t>Range: minimaal 350km WLPT</t>
  </si>
  <si>
    <t>Capaciteit accucellen: minimaal 50kWh.</t>
  </si>
  <si>
    <t>Voorbeeld auto's: Opel Corsa e, Peugeot 208 e en Renault 5 e of gelijkwaardig.</t>
  </si>
  <si>
    <t>Aandrijving: hybride</t>
  </si>
  <si>
    <t>Voorbeeld auto's: Toyota Yaris hybrid, Opel Corsa hybrid en Renault Clio hybrid of gelijkwaardig.</t>
  </si>
  <si>
    <t>Aantal volwaardige zitplaatsen: 5</t>
  </si>
  <si>
    <t>Opbouw calculaties:</t>
  </si>
  <si>
    <t>Toelichting:</t>
  </si>
  <si>
    <t>Kilometrage per jaar:</t>
  </si>
  <si>
    <t xml:space="preserve"> </t>
  </si>
  <si>
    <t>Consumentenprijs incl. BPM en incl. BTW:</t>
  </si>
  <si>
    <t>Catalogusprijs excl. BPM en BTW:</t>
  </si>
  <si>
    <t xml:space="preserve">Korting: </t>
  </si>
  <si>
    <t>Restwaarde:</t>
  </si>
  <si>
    <t>Investering:</t>
  </si>
  <si>
    <t>Afschrijving p/mnd:</t>
  </si>
  <si>
    <t>Houderschapsbelasting p/mnd:</t>
  </si>
  <si>
    <t>Leasecomponent p/mnd:</t>
  </si>
  <si>
    <t>Administratiekosten p/mnd:</t>
  </si>
  <si>
    <t>Managementfee p/mnd:</t>
  </si>
  <si>
    <t>Kosten brandstof/laadpas p/mnd:</t>
  </si>
  <si>
    <t>Eventuele overige kosten:</t>
  </si>
  <si>
    <t>Vaste managementkosten:</t>
  </si>
  <si>
    <t xml:space="preserve">Totaal van administratiekosten, managementfee en kosten brandstof/laadpas. </t>
  </si>
  <si>
    <t>WA premie:</t>
  </si>
  <si>
    <t>Casco premie:</t>
  </si>
  <si>
    <t>SVI premie:</t>
  </si>
  <si>
    <t>Totaal excl. BTW p/mnd:</t>
  </si>
  <si>
    <t>Totaal incl. BTW p/mnd:</t>
  </si>
  <si>
    <t>Totale inschrijfprijs:</t>
  </si>
  <si>
    <t>Prijstabel categorie B - elektrisch</t>
  </si>
  <si>
    <t>Aanbieder</t>
  </si>
  <si>
    <t>Looptijd in maanden</t>
  </si>
  <si>
    <t>Kilometrage per jaar</t>
  </si>
  <si>
    <t>Consumentenprijs incl. BPM incl. BTW</t>
  </si>
  <si>
    <t>Catagolusprijs excl. BPM en excl. BTW</t>
  </si>
  <si>
    <t>BPM-bedrag</t>
  </si>
  <si>
    <t>Korting op de auto</t>
  </si>
  <si>
    <t>Restwaarde</t>
  </si>
  <si>
    <t>Investering</t>
  </si>
  <si>
    <t>Rente</t>
  </si>
  <si>
    <t>Afschrijving</t>
  </si>
  <si>
    <t>HSB (Houderschapsbelasting)</t>
  </si>
  <si>
    <t>Reparatie en Onderhoud</t>
  </si>
  <si>
    <t>All season banden</t>
  </si>
  <si>
    <t>Vervangend vervoer</t>
  </si>
  <si>
    <t>WA premie</t>
  </si>
  <si>
    <t>Casco premie</t>
  </si>
  <si>
    <t>SVI premie</t>
  </si>
  <si>
    <t>Leasecomponent per maand</t>
  </si>
  <si>
    <t>Administratiekosten</t>
  </si>
  <si>
    <t xml:space="preserve">Managementfee </t>
  </si>
  <si>
    <t>Kosten brandstof/laadpas</t>
  </si>
  <si>
    <t>Vaste managementkosten</t>
  </si>
  <si>
    <t>Totaal excl. BTW</t>
  </si>
  <si>
    <t>Prijs meer- en minder kilometers</t>
  </si>
  <si>
    <t>Wegingsfactor</t>
  </si>
  <si>
    <t>Totaal (gewogen) inschrijving incl. BTW voor deze categorie</t>
  </si>
  <si>
    <t>Prijstabel categorie B - hybride</t>
  </si>
  <si>
    <t>Prijstabel categorie C-SUV hybride</t>
  </si>
  <si>
    <t>Inschrijving categorie B elektrisch</t>
  </si>
  <si>
    <t>Inschrijving categorie B hybride</t>
  </si>
  <si>
    <t>Inschrijving categorie C-SUV hybride</t>
  </si>
  <si>
    <t>1: Autocategorie B-elektrisch met de volgende minimum eisen:</t>
  </si>
  <si>
    <t>2: Autocategorie B-hybride met de volgende minimum eisen:</t>
  </si>
  <si>
    <t xml:space="preserve">3: Autocategorie C-SUV hybride met de volgende minimum eisen: </t>
  </si>
  <si>
    <t>Prijs meer en minder gereden kilometers</t>
  </si>
  <si>
    <t>Kleur: donkergrijs, donkerblauw of zwart</t>
  </si>
  <si>
    <t>Voorbeeld auto's: Ford Kuga PHEV, Mercedes-Benz B-klasse hybrid, Peugeet 3008 hybrid of gelijkwaardig.</t>
  </si>
  <si>
    <t>Reparatie en onderhoud p/mnd:</t>
  </si>
  <si>
    <t>All-season-banden p/mnd:</t>
  </si>
  <si>
    <t>Aanbestedende dienst geeft de Inschrijver de volledige ruimte om per voertuigcategorie zelf met de beste aanbieding te komen.</t>
  </si>
  <si>
    <t>Laden: 3-fasen laden met minimaal 11 kW en een DC snellaadvermogen van minimaal 80 kW.</t>
  </si>
  <si>
    <t>De Inschrijver is vrij om te kiezen waar het voertuig gekocht wordt.</t>
  </si>
  <si>
    <t>Op deze plek kan Inschrijver eventueel kosten opnemen die nog niet eerder opgegeven zijn.</t>
  </si>
  <si>
    <t>De afmeting van de kofferruimte voor deze categorie bedraagt minimaal 400 liter.</t>
  </si>
  <si>
    <t>Totaal inschrijfsom van de drie categorieen</t>
  </si>
  <si>
    <t>Toelichtig Prijzenblad EA Wagenpark lease Omgevingsdienst Haaglanden</t>
  </si>
  <si>
    <t>Geen limiet aan het aantal banden voor de hele contractduur gezien de verwachte beperkte jaar kilometrages.</t>
  </si>
  <si>
    <t xml:space="preserve">Kosten van de brandstof en/of laadpas. </t>
  </si>
  <si>
    <t>Totaal gemiddelde inschrijfsom incl. BTW per maand</t>
  </si>
  <si>
    <t>Merk/type/uitvoering</t>
  </si>
  <si>
    <t>Overige: airco, radio, navigatiesyteem, vaste universele telefoonhouder gemonteerd, ritregistratiesysteem, belettering volgens huisstijl, rubberen matten voor en achter, all-season-banden met winterkeurmerk in maximaal B-label voor het afrolgeluid, brandblusser, gevarendriehoek, verbandtrommel, lifehammer, set reserve lampen (in geval van halogeen), minimaal 4 veiligheidshesjes.</t>
  </si>
  <si>
    <t>Overige: airco, radio, navigatiesysteem, vaste universele telefoonhouder gemonteerd, ritregistratiesysteem, rubberen matten voor en achter, all-season-banden met winterkeurmerk in maximaal B-label voor het afrolgeluid, brandblusser, gevarendriehoek, verbandtrommel, lifehammer, set reserve lampen (in geval van halogeen), minimaal 4 veiligheidshesjes.</t>
  </si>
  <si>
    <t>Overige: airco, radio, navigatiesysteem, vaste universele telefoonhouder gemonteerd, ritregistratiesysteem, belettering volgens huisstijl, flitsbalk op het dak, rubberen matten voor en achter, all-season-banden met winterkeurmerk in maximaal B-label voor het afrolgeluid, brandblusser, gevarendriehoek, verbandtrommel, lifehammer, set reserve lampen (in geval van halogeen), minimaal 4 veiligheidshesjes.</t>
  </si>
  <si>
    <t>Voor alle voertuigen is de eis dat het onderhoud uitgevoerd wordt bij een servicepunt van de Inschrijver binnen een straal van maximaal 10 km vanaf het vestigingsadres van Aanbestedende dienst.</t>
  </si>
  <si>
    <t>Rentegrondslag:</t>
  </si>
  <si>
    <t xml:space="preserve">Rentegrondslag % </t>
  </si>
  <si>
    <t>Renteopslag %</t>
  </si>
  <si>
    <t>Rentekosten</t>
  </si>
  <si>
    <t>Rentopslag:</t>
  </si>
  <si>
    <t>Dit is de inkooprente die Inschrijver hanteert.</t>
  </si>
  <si>
    <t>Rentekosten p/mnd.:</t>
  </si>
  <si>
    <t>Deze prijs is van toepassing op een afwijking tot 20% van de gereden kilometers. Op zowel de meer als minder gereden kilometers is hetzelfde tarief van toepassing. De hoogte van dit tarief maakt geen deel uit van de totale inschrijfsom.</t>
  </si>
  <si>
    <t>Rentegrondslag %</t>
  </si>
  <si>
    <t>Aanbestedende dienst kan geen btw verrekenen. Dit betekent dat er geen btw in rekening gebracht dient te worden over de BPM, HSB en WA-premie.</t>
  </si>
  <si>
    <r>
      <t xml:space="preserve">U dient uitsluitend alle </t>
    </r>
    <r>
      <rPr>
        <b/>
        <sz val="9"/>
        <color rgb="FFFFFF00"/>
        <rFont val="Arial"/>
        <family val="2"/>
      </rPr>
      <t>GELE</t>
    </r>
    <r>
      <rPr>
        <b/>
        <sz val="9"/>
        <color theme="0"/>
        <rFont val="Arial"/>
        <family val="2"/>
      </rPr>
      <t xml:space="preserve"> cellen en één </t>
    </r>
    <r>
      <rPr>
        <b/>
        <sz val="9"/>
        <color rgb="FFFF0000"/>
        <rFont val="Arial"/>
        <family val="2"/>
      </rPr>
      <t>RODE</t>
    </r>
    <r>
      <rPr>
        <b/>
        <sz val="9"/>
        <color theme="0"/>
        <rFont val="Arial"/>
        <family val="2"/>
      </rPr>
      <t xml:space="preserve"> cel in te vullen. </t>
    </r>
  </si>
  <si>
    <t>Totaal incl. BTW per maand</t>
  </si>
  <si>
    <r>
      <t xml:space="preserve">U dient uitsluitend alle </t>
    </r>
    <r>
      <rPr>
        <b/>
        <sz val="9"/>
        <color rgb="FFFFFF00"/>
        <rFont val="Arial"/>
        <family val="2"/>
      </rPr>
      <t xml:space="preserve">GELE </t>
    </r>
    <r>
      <rPr>
        <b/>
        <sz val="9"/>
        <color theme="0"/>
        <rFont val="Arial"/>
        <family val="2"/>
      </rPr>
      <t xml:space="preserve">cellen en één </t>
    </r>
    <r>
      <rPr>
        <b/>
        <sz val="9"/>
        <color rgb="FFFF0000"/>
        <rFont val="Arial"/>
        <family val="2"/>
      </rPr>
      <t xml:space="preserve">RODE </t>
    </r>
    <r>
      <rPr>
        <b/>
        <sz val="9"/>
        <color theme="0"/>
        <rFont val="Arial"/>
        <family val="2"/>
      </rPr>
      <t xml:space="preserve">cel in te vullen. </t>
    </r>
  </si>
  <si>
    <r>
      <t xml:space="preserve">U dient uitsluitend alle </t>
    </r>
    <r>
      <rPr>
        <b/>
        <sz val="9"/>
        <color rgb="FFFFFF00"/>
        <rFont val="Arial"/>
        <family val="2"/>
      </rPr>
      <t>GELE</t>
    </r>
    <r>
      <rPr>
        <b/>
        <sz val="9"/>
        <color theme="0"/>
        <rFont val="Arial"/>
        <family val="2"/>
      </rPr>
      <t xml:space="preserve"> cellen en één</t>
    </r>
    <r>
      <rPr>
        <b/>
        <sz val="9"/>
        <color rgb="FFFF0000"/>
        <rFont val="Arial"/>
        <family val="2"/>
      </rPr>
      <t xml:space="preserve"> RODE</t>
    </r>
    <r>
      <rPr>
        <b/>
        <sz val="9"/>
        <color theme="0"/>
        <rFont val="Arial"/>
        <family val="2"/>
      </rPr>
      <t xml:space="preserve"> in te vullen. </t>
    </r>
  </si>
  <si>
    <t>De klantspecifieke renteopslag van Inschrijver.</t>
  </si>
  <si>
    <t>Eventuele overige kosten</t>
  </si>
  <si>
    <t xml:space="preserve">  </t>
  </si>
  <si>
    <r>
      <t xml:space="preserve">Op het tabblad Totaal inschrijfsom wordt de inschrijfprijs berekend. Deze prijs wordt beoordeeld. </t>
    </r>
    <r>
      <rPr>
        <b/>
        <sz val="11"/>
        <color rgb="FFFF0000"/>
        <rFont val="Calibri"/>
        <family val="2"/>
        <scheme val="minor"/>
      </rPr>
      <t>Let op inclusief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</si>
</sst>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&quot;€&quot;\ * #,##0.00_);_(&quot;€&quot;\ * \(#,##0.00\);_(&quot;€&quot;\ * &quot;-&quot;??_);_(@_)"/>
    <numFmt numFmtId="165" formatCode="0.0%"/>
  </numFmts>
  <fonts count="36" x14ac:knownFonts="1"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u/>
      <sz val="11"/>
      <color theme="10"/>
      <name val="Trebuchet MS"/>
      <family val="2"/>
    </font>
    <font>
      <u/>
      <sz val="11"/>
      <color theme="11"/>
      <name val="Trebuchet MS"/>
      <family val="2"/>
    </font>
    <font>
      <b/>
      <sz val="9"/>
      <name val="Arial"/>
      <family val="2"/>
    </font>
    <font>
      <sz val="9"/>
      <name val="Arial"/>
      <family val="2"/>
    </font>
    <font>
      <sz val="26"/>
      <color theme="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1"/>
      <color theme="0"/>
      <name val="Calibri Light"/>
      <family val="2"/>
    </font>
    <font>
      <b/>
      <sz val="12"/>
      <color theme="0"/>
      <name val="Calibri Light"/>
      <family val="2"/>
    </font>
    <font>
      <b/>
      <sz val="9"/>
      <color theme="0"/>
      <name val="Calibri Light"/>
      <family val="2"/>
    </font>
    <font>
      <sz val="9"/>
      <color theme="0"/>
      <name val="Calibri Light"/>
      <family val="2"/>
    </font>
    <font>
      <b/>
      <sz val="9"/>
      <color theme="1"/>
      <name val="Calibri Light"/>
      <family val="2"/>
    </font>
    <font>
      <sz val="9"/>
      <name val="Calibri Light"/>
      <family val="2"/>
    </font>
    <font>
      <sz val="9"/>
      <color theme="0"/>
      <name val="Arial"/>
      <family val="2"/>
    </font>
    <font>
      <b/>
      <sz val="12"/>
      <color theme="0"/>
      <name val="Arial"/>
      <family val="2"/>
    </font>
    <font>
      <b/>
      <sz val="9"/>
      <color theme="0"/>
      <name val="Arial"/>
      <family val="2"/>
    </font>
    <font>
      <b/>
      <sz val="9"/>
      <name val="Calibri Light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8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152">
    <xf numFmtId="0" fontId="0" fillId="0" borderId="0" xfId="0"/>
    <xf numFmtId="0" fontId="9" fillId="0" borderId="0" xfId="0" applyFont="1" applyAlignment="1">
      <alignment vertical="center"/>
    </xf>
    <xf numFmtId="44" fontId="11" fillId="0" borderId="4" xfId="1" applyFont="1" applyBorder="1" applyAlignment="1" applyProtection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44" fontId="11" fillId="2" borderId="1" xfId="1" applyFont="1" applyFill="1" applyBorder="1" applyAlignment="1" applyProtection="1">
      <alignment vertical="center"/>
    </xf>
    <xf numFmtId="44" fontId="10" fillId="0" borderId="0" xfId="1" applyFont="1" applyFill="1" applyBorder="1" applyAlignment="1" applyProtection="1">
      <alignment vertical="center"/>
      <protection locked="0"/>
    </xf>
    <xf numFmtId="164" fontId="9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  <protection locked="0"/>
    </xf>
    <xf numFmtId="0" fontId="21" fillId="4" borderId="8" xfId="0" applyFont="1" applyFill="1" applyBorder="1" applyAlignment="1">
      <alignment vertical="center"/>
    </xf>
    <xf numFmtId="0" fontId="20" fillId="4" borderId="9" xfId="0" applyFont="1" applyFill="1" applyBorder="1" applyAlignment="1">
      <alignment vertical="center" wrapText="1"/>
    </xf>
    <xf numFmtId="0" fontId="19" fillId="4" borderId="10" xfId="0" applyFont="1" applyFill="1" applyBorder="1" applyAlignment="1">
      <alignment vertical="center"/>
    </xf>
    <xf numFmtId="0" fontId="19" fillId="4" borderId="11" xfId="0" applyFont="1" applyFill="1" applyBorder="1" applyAlignment="1">
      <alignment vertical="center" wrapText="1"/>
    </xf>
    <xf numFmtId="0" fontId="22" fillId="4" borderId="10" xfId="0" applyFont="1" applyFill="1" applyBorder="1" applyAlignment="1">
      <alignment vertical="center"/>
    </xf>
    <xf numFmtId="0" fontId="20" fillId="4" borderId="11" xfId="0" applyFont="1" applyFill="1" applyBorder="1" applyAlignment="1">
      <alignment vertical="center" wrapText="1"/>
    </xf>
    <xf numFmtId="0" fontId="20" fillId="4" borderId="10" xfId="0" applyFont="1" applyFill="1" applyBorder="1" applyAlignment="1">
      <alignment vertical="center"/>
    </xf>
    <xf numFmtId="0" fontId="5" fillId="5" borderId="12" xfId="0" applyFont="1" applyFill="1" applyBorder="1" applyAlignment="1">
      <alignment vertical="center" wrapText="1"/>
    </xf>
    <xf numFmtId="0" fontId="5" fillId="5" borderId="13" xfId="0" applyFont="1" applyFill="1" applyBorder="1" applyAlignment="1">
      <alignment vertical="center" wrapText="1"/>
    </xf>
    <xf numFmtId="0" fontId="5" fillId="5" borderId="12" xfId="0" applyFont="1" applyFill="1" applyBorder="1" applyAlignment="1">
      <alignment horizontal="left" vertical="top" wrapText="1"/>
    </xf>
    <xf numFmtId="0" fontId="5" fillId="5" borderId="12" xfId="0" applyFont="1" applyFill="1" applyBorder="1" applyAlignment="1">
      <alignment vertical="center"/>
    </xf>
    <xf numFmtId="0" fontId="5" fillId="5" borderId="14" xfId="0" applyFont="1" applyFill="1" applyBorder="1" applyAlignment="1">
      <alignment vertical="center"/>
    </xf>
    <xf numFmtId="0" fontId="17" fillId="5" borderId="10" xfId="0" applyFont="1" applyFill="1" applyBorder="1" applyAlignment="1">
      <alignment vertical="center"/>
    </xf>
    <xf numFmtId="0" fontId="6" fillId="2" borderId="10" xfId="0" applyFont="1" applyFill="1" applyBorder="1" applyAlignment="1">
      <alignment vertical="center"/>
    </xf>
    <xf numFmtId="0" fontId="6" fillId="2" borderId="11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vertical="center"/>
    </xf>
    <xf numFmtId="0" fontId="17" fillId="5" borderId="11" xfId="0" applyFont="1" applyFill="1" applyBorder="1" applyAlignment="1">
      <alignment vertical="center" wrapText="1"/>
    </xf>
    <xf numFmtId="0" fontId="18" fillId="5" borderId="10" xfId="0" applyFont="1" applyFill="1" applyBorder="1" applyAlignment="1">
      <alignment vertical="center"/>
    </xf>
    <xf numFmtId="0" fontId="18" fillId="5" borderId="11" xfId="0" applyFont="1" applyFill="1" applyBorder="1" applyAlignment="1">
      <alignment vertical="center" wrapText="1"/>
    </xf>
    <xf numFmtId="0" fontId="19" fillId="4" borderId="16" xfId="0" applyFont="1" applyFill="1" applyBorder="1" applyAlignment="1">
      <alignment vertical="center"/>
    </xf>
    <xf numFmtId="0" fontId="20" fillId="4" borderId="17" xfId="0" applyFont="1" applyFill="1" applyBorder="1" applyAlignment="1">
      <alignment vertical="center" wrapText="1"/>
    </xf>
    <xf numFmtId="0" fontId="17" fillId="5" borderId="8" xfId="0" applyFont="1" applyFill="1" applyBorder="1" applyAlignment="1">
      <alignment vertical="center"/>
    </xf>
    <xf numFmtId="0" fontId="17" fillId="5" borderId="9" xfId="0" applyFont="1" applyFill="1" applyBorder="1" applyAlignment="1">
      <alignment vertical="center" wrapText="1"/>
    </xf>
    <xf numFmtId="0" fontId="17" fillId="5" borderId="16" xfId="0" applyFont="1" applyFill="1" applyBorder="1" applyAlignment="1">
      <alignment vertical="center"/>
    </xf>
    <xf numFmtId="0" fontId="17" fillId="5" borderId="17" xfId="0" applyFont="1" applyFill="1" applyBorder="1" applyAlignment="1">
      <alignment vertical="center" wrapText="1"/>
    </xf>
    <xf numFmtId="0" fontId="19" fillId="4" borderId="18" xfId="0" applyFont="1" applyFill="1" applyBorder="1" applyAlignment="1">
      <alignment vertical="center"/>
    </xf>
    <xf numFmtId="0" fontId="20" fillId="4" borderId="19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 wrapText="1"/>
    </xf>
    <xf numFmtId="0" fontId="5" fillId="5" borderId="20" xfId="0" applyFont="1" applyFill="1" applyBorder="1" applyAlignment="1">
      <alignment vertical="center" wrapText="1"/>
    </xf>
    <xf numFmtId="0" fontId="5" fillId="5" borderId="21" xfId="0" applyFont="1" applyFill="1" applyBorder="1" applyAlignment="1">
      <alignment vertical="center" wrapText="1"/>
    </xf>
    <xf numFmtId="0" fontId="19" fillId="4" borderId="19" xfId="0" applyFont="1" applyFill="1" applyBorder="1" applyAlignment="1">
      <alignment vertical="center" wrapText="1"/>
    </xf>
    <xf numFmtId="0" fontId="23" fillId="4" borderId="8" xfId="0" applyFont="1" applyFill="1" applyBorder="1"/>
    <xf numFmtId="0" fontId="23" fillId="4" borderId="22" xfId="0" applyFont="1" applyFill="1" applyBorder="1"/>
    <xf numFmtId="0" fontId="23" fillId="4" borderId="9" xfId="0" applyFont="1" applyFill="1" applyBorder="1"/>
    <xf numFmtId="0" fontId="24" fillId="4" borderId="10" xfId="0" applyFont="1" applyFill="1" applyBorder="1" applyAlignment="1">
      <alignment vertical="center"/>
    </xf>
    <xf numFmtId="0" fontId="25" fillId="4" borderId="0" xfId="0" applyFont="1" applyFill="1" applyAlignment="1">
      <alignment vertical="center"/>
    </xf>
    <xf numFmtId="0" fontId="26" fillId="4" borderId="11" xfId="0" applyFont="1" applyFill="1" applyBorder="1" applyAlignment="1" applyProtection="1">
      <alignment horizontal="left" vertical="center"/>
      <protection locked="0"/>
    </xf>
    <xf numFmtId="0" fontId="25" fillId="4" borderId="10" xfId="0" applyFont="1" applyFill="1" applyBorder="1" applyAlignment="1">
      <alignment vertical="center"/>
    </xf>
    <xf numFmtId="0" fontId="26" fillId="4" borderId="0" xfId="0" applyFont="1" applyFill="1" applyAlignment="1">
      <alignment vertical="center"/>
    </xf>
    <xf numFmtId="0" fontId="25" fillId="4" borderId="11" xfId="0" applyFont="1" applyFill="1" applyBorder="1" applyAlignment="1">
      <alignment vertical="center"/>
    </xf>
    <xf numFmtId="0" fontId="23" fillId="4" borderId="11" xfId="0" applyFont="1" applyFill="1" applyBorder="1"/>
    <xf numFmtId="44" fontId="25" fillId="4" borderId="0" xfId="0" applyNumberFormat="1" applyFont="1" applyFill="1" applyAlignment="1">
      <alignment vertical="center"/>
    </xf>
    <xf numFmtId="0" fontId="26" fillId="4" borderId="10" xfId="0" applyFont="1" applyFill="1" applyBorder="1" applyAlignment="1">
      <alignment vertical="center"/>
    </xf>
    <xf numFmtId="0" fontId="23" fillId="4" borderId="16" xfId="0" applyFont="1" applyFill="1" applyBorder="1"/>
    <xf numFmtId="0" fontId="23" fillId="4" borderId="23" xfId="0" applyFont="1" applyFill="1" applyBorder="1"/>
    <xf numFmtId="0" fontId="23" fillId="4" borderId="17" xfId="0" applyFont="1" applyFill="1" applyBorder="1"/>
    <xf numFmtId="44" fontId="10" fillId="3" borderId="1" xfId="1" applyFont="1" applyFill="1" applyBorder="1" applyAlignment="1" applyProtection="1">
      <alignment vertical="center"/>
      <protection locked="0"/>
    </xf>
    <xf numFmtId="164" fontId="9" fillId="3" borderId="1" xfId="0" applyNumberFormat="1" applyFont="1" applyFill="1" applyBorder="1" applyAlignment="1" applyProtection="1">
      <alignment vertical="center"/>
      <protection locked="0"/>
    </xf>
    <xf numFmtId="44" fontId="10" fillId="0" borderId="11" xfId="1" applyFont="1" applyFill="1" applyBorder="1" applyAlignment="1" applyProtection="1">
      <alignment vertical="center"/>
      <protection locked="0"/>
    </xf>
    <xf numFmtId="164" fontId="9" fillId="0" borderId="11" xfId="0" applyNumberFormat="1" applyFont="1" applyBorder="1" applyAlignment="1" applyProtection="1">
      <alignment vertical="center"/>
      <protection locked="0"/>
    </xf>
    <xf numFmtId="0" fontId="28" fillId="2" borderId="1" xfId="0" applyFont="1" applyFill="1" applyBorder="1" applyAlignment="1">
      <alignment vertical="center"/>
    </xf>
    <xf numFmtId="44" fontId="28" fillId="2" borderId="1" xfId="0" applyNumberFormat="1" applyFont="1" applyFill="1" applyBorder="1" applyAlignment="1">
      <alignment vertical="center"/>
    </xf>
    <xf numFmtId="0" fontId="28" fillId="2" borderId="1" xfId="0" applyFont="1" applyFill="1" applyBorder="1" applyAlignment="1">
      <alignment horizontal="left" vertical="center"/>
    </xf>
    <xf numFmtId="44" fontId="32" fillId="6" borderId="7" xfId="0" applyNumberFormat="1" applyFont="1" applyFill="1" applyBorder="1" applyAlignment="1">
      <alignment vertical="center"/>
    </xf>
    <xf numFmtId="44" fontId="10" fillId="3" borderId="6" xfId="1" applyFont="1" applyFill="1" applyBorder="1" applyAlignment="1" applyProtection="1">
      <alignment vertical="center"/>
      <protection locked="0"/>
    </xf>
    <xf numFmtId="10" fontId="10" fillId="3" borderId="1" xfId="2" applyNumberFormat="1" applyFont="1" applyFill="1" applyBorder="1" applyAlignment="1" applyProtection="1">
      <alignment horizontal="right" vertical="center"/>
      <protection locked="0"/>
    </xf>
    <xf numFmtId="44" fontId="10" fillId="3" borderId="1" xfId="0" applyNumberFormat="1" applyFont="1" applyFill="1" applyBorder="1" applyAlignment="1" applyProtection="1">
      <alignment vertical="center"/>
      <protection locked="0"/>
    </xf>
    <xf numFmtId="0" fontId="25" fillId="4" borderId="10" xfId="0" applyFont="1" applyFill="1" applyBorder="1" applyAlignment="1" applyProtection="1">
      <alignment vertical="center"/>
      <protection locked="0"/>
    </xf>
    <xf numFmtId="165" fontId="10" fillId="3" borderId="4" xfId="2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165" fontId="10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4" fillId="5" borderId="13" xfId="0" applyFont="1" applyFill="1" applyBorder="1" applyAlignment="1">
      <alignment vertical="center" wrapText="1"/>
    </xf>
    <xf numFmtId="0" fontId="4" fillId="5" borderId="12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2" fillId="5" borderId="13" xfId="0" applyFont="1" applyFill="1" applyBorder="1" applyAlignment="1">
      <alignment vertical="center" wrapText="1"/>
    </xf>
    <xf numFmtId="10" fontId="10" fillId="3" borderId="1" xfId="1" applyNumberFormat="1" applyFont="1" applyFill="1" applyBorder="1" applyAlignment="1" applyProtection="1">
      <alignment vertical="center"/>
      <protection locked="0"/>
    </xf>
    <xf numFmtId="0" fontId="10" fillId="0" borderId="22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1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165" fontId="10" fillId="0" borderId="11" xfId="2" applyNumberFormat="1" applyFont="1" applyFill="1" applyBorder="1" applyAlignment="1" applyProtection="1">
      <alignment horizontal="center" vertical="center" wrapText="1"/>
      <protection locked="0"/>
    </xf>
    <xf numFmtId="165" fontId="10" fillId="0" borderId="0" xfId="2" applyNumberFormat="1" applyFont="1" applyFill="1" applyBorder="1" applyAlignment="1" applyProtection="1">
      <alignment horizontal="center" vertical="center" wrapText="1"/>
      <protection locked="0"/>
    </xf>
    <xf numFmtId="1" fontId="10" fillId="0" borderId="0" xfId="0" applyNumberFormat="1" applyFont="1" applyAlignment="1" applyProtection="1">
      <alignment vertical="center"/>
      <protection locked="0"/>
    </xf>
    <xf numFmtId="1" fontId="10" fillId="0" borderId="11" xfId="0" applyNumberFormat="1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44" fontId="10" fillId="2" borderId="0" xfId="1" applyFont="1" applyFill="1" applyBorder="1" applyAlignment="1" applyProtection="1">
      <alignment vertical="center"/>
      <protection locked="0"/>
    </xf>
    <xf numFmtId="10" fontId="10" fillId="0" borderId="11" xfId="2" applyNumberFormat="1" applyFont="1" applyFill="1" applyBorder="1" applyAlignment="1" applyProtection="1">
      <alignment horizontal="right" vertical="center"/>
      <protection locked="0"/>
    </xf>
    <xf numFmtId="10" fontId="10" fillId="0" borderId="0" xfId="2" applyNumberFormat="1" applyFont="1" applyFill="1" applyBorder="1" applyAlignment="1" applyProtection="1">
      <alignment horizontal="right" vertical="center"/>
      <protection locked="0"/>
    </xf>
    <xf numFmtId="44" fontId="11" fillId="0" borderId="0" xfId="1" applyFont="1" applyFill="1" applyBorder="1" applyAlignment="1" applyProtection="1">
      <alignment vertical="center"/>
      <protection locked="0"/>
    </xf>
    <xf numFmtId="44" fontId="11" fillId="0" borderId="11" xfId="1" applyFont="1" applyFill="1" applyBorder="1" applyAlignment="1" applyProtection="1">
      <alignment vertical="center"/>
      <protection locked="0"/>
    </xf>
    <xf numFmtId="0" fontId="10" fillId="0" borderId="3" xfId="0" applyFont="1" applyBorder="1" applyAlignment="1" applyProtection="1">
      <alignment vertical="center"/>
      <protection locked="0"/>
    </xf>
    <xf numFmtId="0" fontId="10" fillId="0" borderId="11" xfId="0" applyFont="1" applyBorder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44" fontId="15" fillId="0" borderId="0" xfId="0" applyNumberFormat="1" applyFont="1" applyAlignment="1" applyProtection="1">
      <alignment vertical="center"/>
      <protection locked="0"/>
    </xf>
    <xf numFmtId="0" fontId="15" fillId="0" borderId="11" xfId="0" applyFont="1" applyBorder="1" applyAlignment="1" applyProtection="1">
      <alignment vertical="center"/>
      <protection locked="0"/>
    </xf>
    <xf numFmtId="0" fontId="10" fillId="0" borderId="23" xfId="0" applyFont="1" applyBorder="1" applyAlignment="1" applyProtection="1">
      <alignment vertical="center"/>
      <protection locked="0"/>
    </xf>
    <xf numFmtId="0" fontId="10" fillId="0" borderId="17" xfId="0" applyFont="1" applyBorder="1" applyAlignment="1" applyProtection="1">
      <alignment vertical="center"/>
      <protection locked="0"/>
    </xf>
    <xf numFmtId="0" fontId="16" fillId="0" borderId="0" xfId="0" applyFont="1" applyAlignment="1" applyProtection="1">
      <alignment vertical="center"/>
      <protection locked="0"/>
    </xf>
    <xf numFmtId="0" fontId="16" fillId="0" borderId="11" xfId="0" applyFont="1" applyBorder="1" applyAlignment="1" applyProtection="1">
      <alignment vertical="center"/>
      <protection locked="0"/>
    </xf>
    <xf numFmtId="44" fontId="10" fillId="3" borderId="1" xfId="1" applyFont="1" applyFill="1" applyBorder="1" applyAlignment="1" applyProtection="1">
      <alignment vertical="center"/>
    </xf>
    <xf numFmtId="0" fontId="31" fillId="4" borderId="10" xfId="0" applyFont="1" applyFill="1" applyBorder="1" applyAlignment="1">
      <alignment vertical="center"/>
    </xf>
    <xf numFmtId="0" fontId="29" fillId="4" borderId="8" xfId="0" applyFont="1" applyFill="1" applyBorder="1" applyAlignment="1">
      <alignment vertical="center"/>
    </xf>
    <xf numFmtId="0" fontId="29" fillId="4" borderId="22" xfId="0" applyFont="1" applyFill="1" applyBorder="1" applyAlignment="1">
      <alignment vertical="center"/>
    </xf>
    <xf numFmtId="0" fontId="29" fillId="4" borderId="9" xfId="0" applyFont="1" applyFill="1" applyBorder="1" applyAlignment="1">
      <alignment vertical="center"/>
    </xf>
    <xf numFmtId="0" fontId="30" fillId="4" borderId="10" xfId="0" applyFont="1" applyFill="1" applyBorder="1" applyAlignment="1">
      <alignment vertical="center"/>
    </xf>
    <xf numFmtId="0" fontId="31" fillId="4" borderId="0" xfId="0" applyFont="1" applyFill="1" applyAlignment="1">
      <alignment vertical="center"/>
    </xf>
    <xf numFmtId="0" fontId="31" fillId="4" borderId="11" xfId="0" applyFont="1" applyFill="1" applyBorder="1" applyAlignment="1">
      <alignment vertical="center"/>
    </xf>
    <xf numFmtId="0" fontId="29" fillId="4" borderId="11" xfId="0" applyFont="1" applyFill="1" applyBorder="1" applyAlignment="1">
      <alignment vertical="center"/>
    </xf>
    <xf numFmtId="0" fontId="9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10" xfId="0" applyFont="1" applyBorder="1" applyAlignment="1">
      <alignment horizontal="left" vertical="center" wrapText="1"/>
    </xf>
    <xf numFmtId="0" fontId="14" fillId="0" borderId="10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1" fontId="10" fillId="5" borderId="1" xfId="0" applyNumberFormat="1" applyFont="1" applyFill="1" applyBorder="1" applyAlignment="1">
      <alignment horizontal="center" vertical="center"/>
    </xf>
    <xf numFmtId="44" fontId="9" fillId="2" borderId="1" xfId="0" applyNumberFormat="1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44" fontId="14" fillId="6" borderId="1" xfId="0" applyNumberFormat="1" applyFont="1" applyFill="1" applyBorder="1" applyAlignment="1">
      <alignment vertical="center"/>
    </xf>
    <xf numFmtId="44" fontId="10" fillId="0" borderId="0" xfId="1" applyFont="1" applyFill="1" applyAlignment="1" applyProtection="1">
      <alignment vertical="center"/>
      <protection locked="0"/>
    </xf>
    <xf numFmtId="44" fontId="10" fillId="2" borderId="0" xfId="1" applyFont="1" applyFill="1" applyAlignment="1" applyProtection="1">
      <alignment vertical="center"/>
      <protection locked="0"/>
    </xf>
    <xf numFmtId="44" fontId="11" fillId="0" borderId="0" xfId="1" applyFont="1" applyFill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44" fontId="10" fillId="0" borderId="0" xfId="0" applyNumberFormat="1" applyFont="1" applyAlignment="1" applyProtection="1">
      <alignment vertical="center"/>
      <protection locked="0"/>
    </xf>
    <xf numFmtId="0" fontId="29" fillId="4" borderId="0" xfId="0" applyFont="1" applyFill="1" applyAlignment="1">
      <alignment vertical="center"/>
    </xf>
    <xf numFmtId="0" fontId="30" fillId="4" borderId="0" xfId="0" applyFont="1" applyFill="1" applyAlignment="1">
      <alignment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0" fontId="1" fillId="5" borderId="15" xfId="0" applyFont="1" applyFill="1" applyBorder="1" applyAlignment="1">
      <alignment vertical="center" wrapText="1"/>
    </xf>
    <xf numFmtId="0" fontId="17" fillId="2" borderId="10" xfId="0" applyFont="1" applyFill="1" applyBorder="1" applyAlignment="1">
      <alignment horizontal="left" vertical="top" wrapText="1"/>
    </xf>
    <xf numFmtId="0" fontId="6" fillId="2" borderId="11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 wrapText="1"/>
    </xf>
    <xf numFmtId="0" fontId="5" fillId="2" borderId="11" xfId="0" applyFont="1" applyFill="1" applyBorder="1" applyAlignment="1">
      <alignment horizontal="left" vertical="top" wrapText="1"/>
    </xf>
    <xf numFmtId="0" fontId="17" fillId="2" borderId="16" xfId="0" applyFont="1" applyFill="1" applyBorder="1" applyAlignment="1">
      <alignment horizontal="left" vertical="top" wrapText="1"/>
    </xf>
    <xf numFmtId="0" fontId="17" fillId="2" borderId="17" xfId="0" applyFont="1" applyFill="1" applyBorder="1" applyAlignment="1">
      <alignment horizontal="left" vertical="top" wrapText="1"/>
    </xf>
    <xf numFmtId="0" fontId="28" fillId="3" borderId="18" xfId="0" applyFont="1" applyFill="1" applyBorder="1" applyAlignment="1" applyProtection="1">
      <alignment horizontal="left" vertical="center"/>
      <protection locked="0"/>
    </xf>
    <xf numFmtId="0" fontId="28" fillId="3" borderId="24" xfId="0" applyFont="1" applyFill="1" applyBorder="1" applyAlignment="1" applyProtection="1">
      <alignment horizontal="left" vertical="center"/>
      <protection locked="0"/>
    </xf>
    <xf numFmtId="0" fontId="28" fillId="3" borderId="19" xfId="0" applyFont="1" applyFill="1" applyBorder="1" applyAlignment="1" applyProtection="1">
      <alignment horizontal="left" vertical="center"/>
      <protection locked="0"/>
    </xf>
    <xf numFmtId="0" fontId="28" fillId="2" borderId="2" xfId="0" applyFont="1" applyFill="1" applyBorder="1" applyAlignment="1">
      <alignment horizontal="left" vertical="center"/>
    </xf>
    <xf numFmtId="0" fontId="28" fillId="2" borderId="5" xfId="0" applyFont="1" applyFill="1" applyBorder="1" applyAlignment="1">
      <alignment horizontal="left" vertical="center"/>
    </xf>
    <xf numFmtId="0" fontId="27" fillId="6" borderId="18" xfId="0" applyFont="1" applyFill="1" applyBorder="1" applyAlignment="1">
      <alignment horizontal="center" vertical="center" wrapText="1"/>
    </xf>
    <xf numFmtId="0" fontId="27" fillId="6" borderId="19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31" fillId="4" borderId="10" xfId="0" applyFont="1" applyFill="1" applyBorder="1" applyAlignment="1">
      <alignment horizontal="center" vertical="center" wrapText="1"/>
    </xf>
    <xf numFmtId="0" fontId="31" fillId="4" borderId="0" xfId="0" applyFont="1" applyFill="1" applyAlignment="1">
      <alignment horizontal="center" vertical="center" wrapText="1"/>
    </xf>
    <xf numFmtId="0" fontId="31" fillId="4" borderId="11" xfId="0" applyFont="1" applyFill="1" applyBorder="1" applyAlignment="1">
      <alignment horizontal="center" vertical="center" wrapText="1"/>
    </xf>
  </cellXfs>
  <cellStyles count="28">
    <cellStyle name="Gevolgde hyperlink" xfId="25" builtinId="9" hidden="1"/>
    <cellStyle name="Gevolgde hyperlink" xfId="27" builtinId="9" hidden="1"/>
    <cellStyle name="Gevolgde hyperlink" xfId="15" builtinId="9" hidden="1"/>
    <cellStyle name="Gevolgde hyperlink" xfId="17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9" builtinId="9" hidden="1"/>
    <cellStyle name="Gevolgde hyperlink" xfId="13" builtinId="9" hidden="1"/>
    <cellStyle name="Gevolgde hyperlink" xfId="11" builtinId="9" hidden="1"/>
    <cellStyle name="Gevolgde hyperlink" xfId="7" builtinId="9" hidden="1"/>
    <cellStyle name="Hyperlink" xfId="16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18" builtinId="8" hidden="1"/>
    <cellStyle name="Hyperlink" xfId="10" builtinId="8" hidden="1"/>
    <cellStyle name="Hyperlink" xfId="12" builtinId="8" hidden="1"/>
    <cellStyle name="Hyperlink" xfId="14" builtinId="8" hidden="1"/>
    <cellStyle name="Hyperlink" xfId="8" builtinId="8" hidden="1"/>
    <cellStyle name="Hyperlink" xfId="6" builtinId="8" hidden="1"/>
    <cellStyle name="Komma 2" xfId="4" xr:uid="{00000000-0005-0000-0000-000016000000}"/>
    <cellStyle name="Procent" xfId="2" builtinId="5"/>
    <cellStyle name="Standaard" xfId="0" builtinId="0"/>
    <cellStyle name="Standaard 2" xfId="3" xr:uid="{00000000-0005-0000-0000-000019000000}"/>
    <cellStyle name="Valuta" xfId="1" builtinId="4"/>
    <cellStyle name="Valuta 2" xfId="5" xr:uid="{00000000-0005-0000-0000-00001B000000}"/>
  </cellStyles>
  <dxfs count="8"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  <dxf>
      <fill>
        <patternFill>
          <bgColor rgb="FFFF5B5B"/>
        </patternFill>
      </fill>
    </dxf>
  </dxfs>
  <tableStyles count="0" defaultTableStyle="TableStyleMedium2" defaultPivotStyle="PivotStyleLight16"/>
  <colors>
    <mruColors>
      <color rgb="FFFF5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67"/>
  <sheetViews>
    <sheetView showGridLines="0" topLeftCell="A33" workbookViewId="0">
      <selection activeCell="B55" sqref="B55"/>
    </sheetView>
  </sheetViews>
  <sheetFormatPr defaultColWidth="10.75" defaultRowHeight="15" x14ac:dyDescent="0.3"/>
  <cols>
    <col min="1" max="1" width="36.75" style="3" customWidth="1"/>
    <col min="2" max="2" width="134.125" style="4" bestFit="1" customWidth="1"/>
    <col min="3" max="11" width="10.75" style="3"/>
    <col min="12" max="14" width="10.75" style="3" customWidth="1"/>
    <col min="15" max="16384" width="10.75" style="3"/>
  </cols>
  <sheetData>
    <row r="1" spans="1:2" ht="23.25" x14ac:dyDescent="0.3">
      <c r="A1" s="11" t="s">
        <v>82</v>
      </c>
      <c r="B1" s="12"/>
    </row>
    <row r="2" spans="1:2" x14ac:dyDescent="0.3">
      <c r="A2" s="13"/>
      <c r="B2" s="14"/>
    </row>
    <row r="3" spans="1:2" ht="18.75" x14ac:dyDescent="0.3">
      <c r="A3" s="15" t="s">
        <v>76</v>
      </c>
      <c r="B3" s="16"/>
    </row>
    <row r="4" spans="1:2" x14ac:dyDescent="0.3">
      <c r="A4" s="17"/>
      <c r="B4" s="16"/>
    </row>
    <row r="5" spans="1:2" ht="15.75" thickBot="1" x14ac:dyDescent="0.35">
      <c r="A5" s="30" t="s">
        <v>68</v>
      </c>
      <c r="B5" s="31"/>
    </row>
    <row r="6" spans="1:2" x14ac:dyDescent="0.3">
      <c r="A6" s="24" t="s">
        <v>0</v>
      </c>
      <c r="B6" s="25"/>
    </row>
    <row r="7" spans="1:2" x14ac:dyDescent="0.3">
      <c r="A7" s="24" t="s">
        <v>1</v>
      </c>
      <c r="B7" s="25"/>
    </row>
    <row r="8" spans="1:2" x14ac:dyDescent="0.3">
      <c r="A8" s="24" t="s">
        <v>2</v>
      </c>
      <c r="B8" s="25"/>
    </row>
    <row r="9" spans="1:2" x14ac:dyDescent="0.3">
      <c r="A9" s="24" t="s">
        <v>3</v>
      </c>
      <c r="B9" s="25"/>
    </row>
    <row r="10" spans="1:2" x14ac:dyDescent="0.3">
      <c r="A10" s="24" t="s">
        <v>4</v>
      </c>
      <c r="B10" s="25"/>
    </row>
    <row r="11" spans="1:2" x14ac:dyDescent="0.3">
      <c r="A11" s="24" t="s">
        <v>5</v>
      </c>
      <c r="B11" s="25"/>
    </row>
    <row r="12" spans="1:2" x14ac:dyDescent="0.3">
      <c r="A12" s="24" t="s">
        <v>6</v>
      </c>
      <c r="B12" s="25"/>
    </row>
    <row r="13" spans="1:2" x14ac:dyDescent="0.3">
      <c r="A13" s="26" t="s">
        <v>77</v>
      </c>
      <c r="B13" s="25"/>
    </row>
    <row r="14" spans="1:2" s="4" customFormat="1" ht="30.6" customHeight="1" thickBot="1" x14ac:dyDescent="0.35">
      <c r="A14" s="134" t="s">
        <v>87</v>
      </c>
      <c r="B14" s="135"/>
    </row>
    <row r="15" spans="1:2" x14ac:dyDescent="0.3">
      <c r="A15" s="32"/>
      <c r="B15" s="33"/>
    </row>
    <row r="16" spans="1:2" x14ac:dyDescent="0.3">
      <c r="A16" s="28" t="s">
        <v>7</v>
      </c>
      <c r="B16" s="27"/>
    </row>
    <row r="17" spans="1:20" ht="15.75" thickBot="1" x14ac:dyDescent="0.35">
      <c r="A17" s="34"/>
      <c r="B17" s="35"/>
    </row>
    <row r="18" spans="1:20" ht="15.75" thickBot="1" x14ac:dyDescent="0.35">
      <c r="A18" s="36" t="s">
        <v>69</v>
      </c>
      <c r="B18" s="37"/>
    </row>
    <row r="19" spans="1:20" x14ac:dyDescent="0.3">
      <c r="A19" s="26" t="s">
        <v>72</v>
      </c>
      <c r="B19" s="25"/>
    </row>
    <row r="20" spans="1:20" x14ac:dyDescent="0.3">
      <c r="A20" s="24" t="s">
        <v>1</v>
      </c>
      <c r="B20" s="25"/>
    </row>
    <row r="21" spans="1:20" x14ac:dyDescent="0.3">
      <c r="A21" s="24" t="s">
        <v>2</v>
      </c>
      <c r="B21" s="25"/>
    </row>
    <row r="22" spans="1:20" x14ac:dyDescent="0.3">
      <c r="A22" s="24" t="s">
        <v>8</v>
      </c>
      <c r="B22" s="25"/>
    </row>
    <row r="23" spans="1:20" x14ac:dyDescent="0.3">
      <c r="A23" s="24" t="s">
        <v>4</v>
      </c>
      <c r="B23" s="25"/>
    </row>
    <row r="24" spans="1:20" ht="33.950000000000003" customHeight="1" thickBot="1" x14ac:dyDescent="0.35">
      <c r="A24" s="136" t="s">
        <v>88</v>
      </c>
      <c r="B24" s="137"/>
    </row>
    <row r="25" spans="1:20" x14ac:dyDescent="0.3">
      <c r="A25" s="32"/>
      <c r="B25" s="33"/>
    </row>
    <row r="26" spans="1:20" x14ac:dyDescent="0.3">
      <c r="A26" s="28" t="s">
        <v>9</v>
      </c>
      <c r="B26" s="27"/>
    </row>
    <row r="27" spans="1:20" ht="15.75" thickBot="1" x14ac:dyDescent="0.35">
      <c r="A27" s="34"/>
      <c r="B27" s="35"/>
    </row>
    <row r="28" spans="1:20" ht="15.75" thickBot="1" x14ac:dyDescent="0.35">
      <c r="A28" s="36" t="s">
        <v>70</v>
      </c>
      <c r="B28" s="37"/>
    </row>
    <row r="29" spans="1:20" x14ac:dyDescent="0.3">
      <c r="A29" s="38" t="s">
        <v>0</v>
      </c>
      <c r="B29" s="3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3">
      <c r="A30" s="24" t="s">
        <v>1</v>
      </c>
      <c r="B30" s="25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3">
      <c r="A31" s="24" t="s">
        <v>10</v>
      </c>
      <c r="B31" s="25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3">
      <c r="A32" s="24" t="s">
        <v>8</v>
      </c>
      <c r="B32" s="25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3">
      <c r="A33" s="24" t="s">
        <v>4</v>
      </c>
      <c r="B33" s="25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33.950000000000003" customHeight="1" thickBot="1" x14ac:dyDescent="0.35">
      <c r="A34" s="138" t="s">
        <v>89</v>
      </c>
      <c r="B34" s="139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</row>
    <row r="35" spans="1:20" x14ac:dyDescent="0.3">
      <c r="A35" s="32"/>
      <c r="B35" s="33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3">
      <c r="A36" s="28" t="s">
        <v>73</v>
      </c>
      <c r="B36" s="27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3">
      <c r="A37" s="23"/>
      <c r="B37" s="27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3">
      <c r="A38" s="28" t="s">
        <v>80</v>
      </c>
      <c r="B38" s="2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thickBot="1" x14ac:dyDescent="0.35">
      <c r="A39" s="34"/>
      <c r="B39" s="35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thickBot="1" x14ac:dyDescent="0.35">
      <c r="A40" s="36" t="s">
        <v>11</v>
      </c>
      <c r="B40" s="42" t="s">
        <v>12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3">
      <c r="A41" s="40" t="s">
        <v>13</v>
      </c>
      <c r="B41" s="41" t="s">
        <v>14</v>
      </c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4.1" customHeight="1" x14ac:dyDescent="0.3">
      <c r="A42" s="18" t="s">
        <v>15</v>
      </c>
      <c r="B42" s="1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3">
      <c r="A43" s="18" t="s">
        <v>16</v>
      </c>
      <c r="B43" s="19"/>
    </row>
    <row r="44" spans="1:20" x14ac:dyDescent="0.3">
      <c r="A44" s="18" t="s">
        <v>17</v>
      </c>
      <c r="B44" s="19" t="s">
        <v>78</v>
      </c>
    </row>
    <row r="45" spans="1:20" x14ac:dyDescent="0.3">
      <c r="A45" s="18" t="s">
        <v>18</v>
      </c>
      <c r="B45" s="19"/>
    </row>
    <row r="46" spans="1:20" x14ac:dyDescent="0.3">
      <c r="A46" s="18" t="s">
        <v>19</v>
      </c>
      <c r="B46" s="19"/>
    </row>
    <row r="47" spans="1:20" x14ac:dyDescent="0.3">
      <c r="A47" s="74" t="s">
        <v>91</v>
      </c>
      <c r="B47" s="73" t="s">
        <v>96</v>
      </c>
    </row>
    <row r="48" spans="1:20" x14ac:dyDescent="0.3">
      <c r="A48" s="74" t="s">
        <v>95</v>
      </c>
      <c r="B48" s="76" t="s">
        <v>105</v>
      </c>
    </row>
    <row r="49" spans="1:2" x14ac:dyDescent="0.3">
      <c r="A49" s="74" t="s">
        <v>97</v>
      </c>
      <c r="B49" s="19"/>
    </row>
    <row r="50" spans="1:2" x14ac:dyDescent="0.3">
      <c r="A50" s="18" t="s">
        <v>20</v>
      </c>
      <c r="B50" s="19"/>
    </row>
    <row r="51" spans="1:2" x14ac:dyDescent="0.3">
      <c r="A51" s="18" t="s">
        <v>21</v>
      </c>
      <c r="B51" s="19"/>
    </row>
    <row r="52" spans="1:2" ht="30" x14ac:dyDescent="0.3">
      <c r="A52" s="20" t="s">
        <v>74</v>
      </c>
      <c r="B52" s="73" t="s">
        <v>90</v>
      </c>
    </row>
    <row r="53" spans="1:2" x14ac:dyDescent="0.3">
      <c r="A53" s="18" t="s">
        <v>75</v>
      </c>
      <c r="B53" s="19" t="s">
        <v>83</v>
      </c>
    </row>
    <row r="54" spans="1:2" x14ac:dyDescent="0.3">
      <c r="A54" s="18" t="s">
        <v>22</v>
      </c>
      <c r="B54" s="19"/>
    </row>
    <row r="55" spans="1:2" x14ac:dyDescent="0.3">
      <c r="A55" s="18" t="s">
        <v>23</v>
      </c>
      <c r="B55" s="19"/>
    </row>
    <row r="56" spans="1:2" x14ac:dyDescent="0.3">
      <c r="A56" s="18" t="s">
        <v>24</v>
      </c>
      <c r="B56" s="19"/>
    </row>
    <row r="57" spans="1:2" x14ac:dyDescent="0.3">
      <c r="A57" s="18" t="s">
        <v>25</v>
      </c>
      <c r="B57" s="19" t="s">
        <v>84</v>
      </c>
    </row>
    <row r="58" spans="1:2" x14ac:dyDescent="0.3">
      <c r="A58" s="18" t="s">
        <v>26</v>
      </c>
      <c r="B58" s="19" t="s">
        <v>79</v>
      </c>
    </row>
    <row r="59" spans="1:2" x14ac:dyDescent="0.3">
      <c r="A59" s="18" t="s">
        <v>27</v>
      </c>
      <c r="B59" s="19" t="s">
        <v>28</v>
      </c>
    </row>
    <row r="60" spans="1:2" x14ac:dyDescent="0.3">
      <c r="A60" s="18" t="s">
        <v>29</v>
      </c>
      <c r="B60" s="19" t="s">
        <v>14</v>
      </c>
    </row>
    <row r="61" spans="1:2" x14ac:dyDescent="0.3">
      <c r="A61" s="18" t="s">
        <v>30</v>
      </c>
      <c r="B61" s="19" t="s">
        <v>14</v>
      </c>
    </row>
    <row r="62" spans="1:2" x14ac:dyDescent="0.3">
      <c r="A62" s="18" t="s">
        <v>31</v>
      </c>
      <c r="B62" s="19"/>
    </row>
    <row r="63" spans="1:2" x14ac:dyDescent="0.3">
      <c r="A63" s="18" t="s">
        <v>32</v>
      </c>
      <c r="B63" s="19"/>
    </row>
    <row r="64" spans="1:2" ht="30" x14ac:dyDescent="0.3">
      <c r="A64" s="18" t="s">
        <v>71</v>
      </c>
      <c r="B64" s="73" t="s">
        <v>98</v>
      </c>
    </row>
    <row r="65" spans="1:2" x14ac:dyDescent="0.3">
      <c r="A65" s="18" t="s">
        <v>33</v>
      </c>
      <c r="B65" s="75" t="s">
        <v>100</v>
      </c>
    </row>
    <row r="66" spans="1:2" x14ac:dyDescent="0.3">
      <c r="A66" s="21"/>
      <c r="B66" s="19"/>
    </row>
    <row r="67" spans="1:2" ht="15.75" thickBot="1" x14ac:dyDescent="0.35">
      <c r="A67" s="22" t="s">
        <v>34</v>
      </c>
      <c r="B67" s="133" t="s">
        <v>108</v>
      </c>
    </row>
  </sheetData>
  <sheetProtection algorithmName="SHA-512" hashValue="JSqq7N7CwZP9zJNKViUvRf+IhMI+pxviL94IpiGosmh/pn9Rz2fmuATINGIg2yFTjwlSBs1Um23PSZ5vQALXzw==" saltValue="XIXqZJ6gWikGCqWFKFzcew==" spinCount="100000" sheet="1" objects="1" scenarios="1"/>
  <mergeCells count="3">
    <mergeCell ref="A14:B14"/>
    <mergeCell ref="A24:B24"/>
    <mergeCell ref="A34:B34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F7A2B-ABA0-4FFF-A416-12C7D8711D77}">
  <dimension ref="A1:G54"/>
  <sheetViews>
    <sheetView tabSelected="1" zoomScale="130" zoomScaleNormal="130" workbookViewId="0">
      <selection activeCell="C8" sqref="C8"/>
    </sheetView>
  </sheetViews>
  <sheetFormatPr defaultColWidth="0" defaultRowHeight="16.5" zeroHeight="1" x14ac:dyDescent="0.3"/>
  <cols>
    <col min="1" max="1" width="21.25" customWidth="1"/>
    <col min="2" max="2" width="19.625" customWidth="1"/>
    <col min="3" max="3" width="14.625" customWidth="1"/>
    <col min="4" max="4" width="8.625" customWidth="1"/>
    <col min="5" max="7" width="0" hidden="1" customWidth="1"/>
    <col min="8" max="16384" width="8.625" hidden="1"/>
  </cols>
  <sheetData>
    <row r="1" spans="1:7" x14ac:dyDescent="0.3">
      <c r="A1" s="43"/>
      <c r="B1" s="44"/>
      <c r="C1" s="44"/>
      <c r="D1" s="45"/>
    </row>
    <row r="2" spans="1:7" x14ac:dyDescent="0.3">
      <c r="A2" s="46" t="s">
        <v>81</v>
      </c>
      <c r="B2" s="47"/>
      <c r="C2" s="47"/>
      <c r="D2" s="48"/>
      <c r="E2" s="10"/>
      <c r="F2" s="10"/>
      <c r="G2" s="10"/>
    </row>
    <row r="3" spans="1:7" ht="17.25" thickBot="1" x14ac:dyDescent="0.35">
      <c r="A3" s="46"/>
      <c r="B3" s="47"/>
      <c r="C3" s="47"/>
      <c r="D3" s="48"/>
      <c r="E3" s="10"/>
      <c r="F3" s="10"/>
      <c r="G3" s="10"/>
    </row>
    <row r="4" spans="1:7" ht="17.25" thickBot="1" x14ac:dyDescent="0.35">
      <c r="A4" s="49" t="s">
        <v>36</v>
      </c>
      <c r="B4" s="140"/>
      <c r="C4" s="141"/>
      <c r="D4" s="142"/>
      <c r="E4" s="1"/>
      <c r="F4" s="1"/>
      <c r="G4" s="1"/>
    </row>
    <row r="5" spans="1:7" x14ac:dyDescent="0.3">
      <c r="A5" s="49"/>
      <c r="B5" s="47"/>
      <c r="C5" s="50"/>
      <c r="D5" s="51"/>
      <c r="E5" s="1"/>
      <c r="F5" s="1"/>
      <c r="G5" s="1"/>
    </row>
    <row r="6" spans="1:7" x14ac:dyDescent="0.3">
      <c r="A6" s="62" t="s">
        <v>65</v>
      </c>
      <c r="B6" s="62"/>
      <c r="C6" s="63" t="e">
        <f>'Calculaties cat B elektrisch'!C42</f>
        <v>#VALUE!</v>
      </c>
      <c r="D6" s="52"/>
    </row>
    <row r="7" spans="1:7" x14ac:dyDescent="0.3">
      <c r="A7" s="143" t="s">
        <v>66</v>
      </c>
      <c r="B7" s="144"/>
      <c r="C7" s="63" t="e">
        <f>'Calculaties cat B hybride'!C42</f>
        <v>#VALUE!</v>
      </c>
      <c r="D7" s="52"/>
    </row>
    <row r="8" spans="1:7" x14ac:dyDescent="0.3">
      <c r="A8" s="64" t="s">
        <v>67</v>
      </c>
      <c r="B8" s="62"/>
      <c r="C8" s="63" t="e">
        <f>'Calculaties cat C-SUV hydride'!C42</f>
        <v>#VALUE!</v>
      </c>
      <c r="D8" s="52"/>
    </row>
    <row r="9" spans="1:7" x14ac:dyDescent="0.3">
      <c r="A9" s="69" t="s">
        <v>14</v>
      </c>
      <c r="B9" s="50" t="s">
        <v>14</v>
      </c>
      <c r="C9" s="53" t="s">
        <v>14</v>
      </c>
      <c r="D9" s="52"/>
    </row>
    <row r="10" spans="1:7" ht="17.25" thickBot="1" x14ac:dyDescent="0.35">
      <c r="A10" s="54"/>
      <c r="B10" s="50"/>
      <c r="C10" s="50"/>
      <c r="D10" s="52"/>
    </row>
    <row r="11" spans="1:7" ht="36.6" customHeight="1" thickBot="1" x14ac:dyDescent="0.35">
      <c r="A11" s="145" t="s">
        <v>85</v>
      </c>
      <c r="B11" s="146"/>
      <c r="C11" s="65" t="e">
        <f>SUM(C6:C8)</f>
        <v>#VALUE!</v>
      </c>
      <c r="D11" s="52"/>
    </row>
    <row r="12" spans="1:7" ht="17.25" thickBot="1" x14ac:dyDescent="0.35">
      <c r="A12" s="55"/>
      <c r="B12" s="56"/>
      <c r="C12" s="56"/>
      <c r="D12" s="57"/>
    </row>
    <row r="17" customFormat="1" hidden="1" x14ac:dyDescent="0.3"/>
    <row r="18" customFormat="1" hidden="1" x14ac:dyDescent="0.3"/>
    <row r="19" customFormat="1" hidden="1" x14ac:dyDescent="0.3"/>
    <row r="20" customFormat="1" hidden="1" x14ac:dyDescent="0.3"/>
    <row r="21" customFormat="1" hidden="1" x14ac:dyDescent="0.3"/>
    <row r="22" customFormat="1" hidden="1" x14ac:dyDescent="0.3"/>
    <row r="23" customFormat="1" hidden="1" x14ac:dyDescent="0.3"/>
    <row r="24" customFormat="1" hidden="1" x14ac:dyDescent="0.3"/>
    <row r="25" customFormat="1" hidden="1" x14ac:dyDescent="0.3"/>
    <row r="26" customFormat="1" hidden="1" x14ac:dyDescent="0.3"/>
    <row r="27" customFormat="1" hidden="1" x14ac:dyDescent="0.3"/>
    <row r="28" customFormat="1" hidden="1" x14ac:dyDescent="0.3"/>
    <row r="29" customFormat="1" hidden="1" x14ac:dyDescent="0.3"/>
    <row r="30" customFormat="1" hidden="1" x14ac:dyDescent="0.3"/>
    <row r="31" customFormat="1" hidden="1" x14ac:dyDescent="0.3"/>
    <row r="32" customFormat="1" hidden="1" x14ac:dyDescent="0.3"/>
    <row r="33" customFormat="1" hidden="1" x14ac:dyDescent="0.3"/>
    <row r="34" customFormat="1" hidden="1" x14ac:dyDescent="0.3"/>
    <row r="35" customFormat="1" hidden="1" x14ac:dyDescent="0.3"/>
    <row r="36" customFormat="1" hidden="1" x14ac:dyDescent="0.3"/>
    <row r="37" customFormat="1" hidden="1" x14ac:dyDescent="0.3"/>
    <row r="38" customFormat="1" hidden="1" x14ac:dyDescent="0.3"/>
    <row r="39" customFormat="1" hidden="1" x14ac:dyDescent="0.3"/>
    <row r="40" customFormat="1" hidden="1" x14ac:dyDescent="0.3"/>
    <row r="41" customFormat="1" hidden="1" x14ac:dyDescent="0.3"/>
    <row r="42" customFormat="1" hidden="1" x14ac:dyDescent="0.3"/>
    <row r="43" customFormat="1" hidden="1" x14ac:dyDescent="0.3"/>
    <row r="44" customFormat="1" hidden="1" x14ac:dyDescent="0.3"/>
    <row r="45" customFormat="1" hidden="1" x14ac:dyDescent="0.3"/>
    <row r="46" customFormat="1" hidden="1" x14ac:dyDescent="0.3"/>
    <row r="47" customFormat="1" hidden="1" x14ac:dyDescent="0.3"/>
    <row r="48" customFormat="1" hidden="1" x14ac:dyDescent="0.3"/>
    <row r="49" customFormat="1" hidden="1" x14ac:dyDescent="0.3"/>
    <row r="50" customFormat="1" hidden="1" x14ac:dyDescent="0.3"/>
    <row r="51" customFormat="1" hidden="1" x14ac:dyDescent="0.3"/>
    <row r="52" customFormat="1" hidden="1" x14ac:dyDescent="0.3"/>
    <row r="53" customFormat="1" hidden="1" x14ac:dyDescent="0.3"/>
    <row r="54" customFormat="1" hidden="1" x14ac:dyDescent="0.3"/>
  </sheetData>
  <sheetProtection algorithmName="SHA-512" hashValue="uqATywTJaB8JOJtalR9VG0MJSCfoajADFBIEbjLKaMbJNt8kCsnIJHMom5XnjNoOta8heAap5xN/W5ouqCm9sg==" saltValue="urEU8hA5RadNuh80p2mcNg==" spinCount="100000" sheet="1" objects="1" scenarios="1"/>
  <mergeCells count="3">
    <mergeCell ref="B4:D4"/>
    <mergeCell ref="A7:B7"/>
    <mergeCell ref="A11:B11"/>
  </mergeCells>
  <conditionalFormatting sqref="C11">
    <cfRule type="cellIs" dxfId="7" priority="1" operator="greaterThan">
      <formula>9050</formula>
    </cfRule>
    <cfRule type="cellIs" dxfId="6" priority="2" operator="lessThan">
      <formula>6950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8"/>
  <sheetViews>
    <sheetView showGridLines="0" topLeftCell="A13" zoomScaleNormal="100" workbookViewId="0">
      <selection activeCell="C42" sqref="C42"/>
    </sheetView>
  </sheetViews>
  <sheetFormatPr defaultColWidth="0" defaultRowHeight="12" zeroHeight="1" x14ac:dyDescent="0.3"/>
  <cols>
    <col min="1" max="1" width="40.25" style="114" customWidth="1"/>
    <col min="2" max="2" width="0.625" style="71" customWidth="1"/>
    <col min="3" max="3" width="18.375" style="71" customWidth="1"/>
    <col min="4" max="4" width="2" style="71" customWidth="1"/>
    <col min="5" max="5" width="1" style="71" hidden="1" customWidth="1"/>
    <col min="6" max="6" width="36.125" style="95" hidden="1" customWidth="1"/>
    <col min="7" max="7" width="1" style="71" hidden="1" customWidth="1"/>
    <col min="8" max="8" width="17.375" style="71" hidden="1" customWidth="1"/>
    <col min="9" max="9" width="1.25" style="71" hidden="1" customWidth="1"/>
    <col min="10" max="10" width="17.375" style="71" hidden="1" customWidth="1"/>
    <col min="11" max="11" width="23.625" style="71" hidden="1" customWidth="1"/>
    <col min="12" max="12" width="22.625" style="71" hidden="1" customWidth="1"/>
    <col min="13" max="16384" width="8.625" style="71" hidden="1"/>
  </cols>
  <sheetData>
    <row r="1" spans="1:10" s="78" customFormat="1" x14ac:dyDescent="0.3">
      <c r="A1" s="106"/>
      <c r="B1" s="107"/>
      <c r="C1" s="108"/>
      <c r="F1" s="79"/>
    </row>
    <row r="2" spans="1:10" ht="15.75" x14ac:dyDescent="0.3">
      <c r="A2" s="109" t="s">
        <v>35</v>
      </c>
      <c r="B2" s="110"/>
      <c r="C2" s="111" t="s">
        <v>14</v>
      </c>
      <c r="D2" s="147" t="s">
        <v>14</v>
      </c>
      <c r="E2" s="147"/>
      <c r="F2" s="148"/>
    </row>
    <row r="3" spans="1:10" ht="13.5" customHeight="1" x14ac:dyDescent="0.3">
      <c r="A3" s="105"/>
      <c r="B3" s="110"/>
      <c r="C3" s="112"/>
      <c r="D3" s="80"/>
      <c r="E3" s="80"/>
      <c r="F3" s="81"/>
    </row>
    <row r="4" spans="1:10" ht="12.95" customHeight="1" x14ac:dyDescent="0.3">
      <c r="A4" s="149" t="s">
        <v>101</v>
      </c>
      <c r="B4" s="150"/>
      <c r="C4" s="151"/>
      <c r="D4" s="80"/>
      <c r="E4" s="80"/>
      <c r="F4" s="81"/>
    </row>
    <row r="5" spans="1:10" ht="13.5" customHeight="1" x14ac:dyDescent="0.3">
      <c r="A5" s="105"/>
      <c r="B5" s="110"/>
      <c r="C5" s="112"/>
      <c r="D5" s="80"/>
      <c r="E5" s="80"/>
      <c r="F5" s="81"/>
    </row>
    <row r="6" spans="1:10" s="82" customFormat="1" ht="29.45" customHeight="1" x14ac:dyDescent="0.3">
      <c r="A6" s="113" t="s">
        <v>86</v>
      </c>
      <c r="C6" s="70" t="s">
        <v>14</v>
      </c>
      <c r="D6" s="83"/>
      <c r="E6" s="83"/>
      <c r="F6" s="84"/>
      <c r="H6" s="85"/>
      <c r="J6" s="85"/>
    </row>
    <row r="7" spans="1:10" x14ac:dyDescent="0.3">
      <c r="A7" s="114" t="s">
        <v>37</v>
      </c>
      <c r="B7" s="86"/>
      <c r="C7" s="118">
        <v>60</v>
      </c>
      <c r="D7" s="86"/>
      <c r="E7" s="86">
        <v>72</v>
      </c>
      <c r="F7" s="87"/>
      <c r="H7" s="86"/>
      <c r="J7" s="86"/>
    </row>
    <row r="8" spans="1:10" x14ac:dyDescent="0.3">
      <c r="A8" s="114" t="s">
        <v>38</v>
      </c>
      <c r="B8" s="86"/>
      <c r="C8" s="118">
        <v>10000</v>
      </c>
      <c r="D8" s="86"/>
      <c r="E8" s="86"/>
      <c r="F8" s="87"/>
      <c r="H8" s="86"/>
      <c r="J8" s="86"/>
    </row>
    <row r="9" spans="1:10" s="88" customFormat="1" x14ac:dyDescent="0.3">
      <c r="A9" s="115" t="s">
        <v>39</v>
      </c>
      <c r="B9" s="6"/>
      <c r="C9" s="58" t="s">
        <v>14</v>
      </c>
      <c r="D9" s="6"/>
      <c r="E9" s="6"/>
      <c r="F9" s="60"/>
      <c r="H9" s="6"/>
      <c r="J9" s="6"/>
    </row>
    <row r="10" spans="1:10" s="88" customFormat="1" x14ac:dyDescent="0.3">
      <c r="A10" s="115" t="s">
        <v>40</v>
      </c>
      <c r="B10" s="6"/>
      <c r="C10" s="58" t="s">
        <v>14</v>
      </c>
      <c r="D10" s="6"/>
      <c r="E10" s="6"/>
      <c r="F10" s="60"/>
      <c r="H10" s="6"/>
      <c r="J10" s="6"/>
    </row>
    <row r="11" spans="1:10" s="88" customFormat="1" x14ac:dyDescent="0.3">
      <c r="A11" s="115" t="s">
        <v>41</v>
      </c>
      <c r="B11" s="6"/>
      <c r="C11" s="58"/>
      <c r="D11" s="6"/>
      <c r="E11" s="6"/>
      <c r="F11" s="60"/>
      <c r="H11" s="6"/>
      <c r="J11" s="6"/>
    </row>
    <row r="12" spans="1:10" s="88" customFormat="1" x14ac:dyDescent="0.3">
      <c r="A12" s="114" t="s">
        <v>42</v>
      </c>
      <c r="C12" s="58" t="s">
        <v>14</v>
      </c>
      <c r="F12" s="60"/>
      <c r="H12" s="6"/>
      <c r="J12" s="6"/>
    </row>
    <row r="13" spans="1:10" x14ac:dyDescent="0.3">
      <c r="A13" s="114" t="s">
        <v>43</v>
      </c>
      <c r="B13" s="6"/>
      <c r="C13" s="66" t="s">
        <v>14</v>
      </c>
      <c r="D13" s="89"/>
      <c r="E13" s="89"/>
      <c r="F13" s="60"/>
      <c r="H13" s="6"/>
      <c r="J13" s="6"/>
    </row>
    <row r="14" spans="1:10" x14ac:dyDescent="0.3">
      <c r="A14" s="114" t="s">
        <v>44</v>
      </c>
      <c r="B14" s="6"/>
      <c r="C14" s="58" t="s">
        <v>14</v>
      </c>
      <c r="D14" s="89"/>
      <c r="E14" s="89"/>
      <c r="F14" s="60"/>
      <c r="H14" s="6"/>
      <c r="J14" s="6"/>
    </row>
    <row r="15" spans="1:10" x14ac:dyDescent="0.3">
      <c r="A15" s="114" t="s">
        <v>92</v>
      </c>
      <c r="B15" s="6"/>
      <c r="C15" s="67" t="s">
        <v>14</v>
      </c>
      <c r="D15" s="6"/>
      <c r="E15" s="6"/>
      <c r="F15" s="90"/>
      <c r="H15" s="91"/>
      <c r="J15" s="91"/>
    </row>
    <row r="16" spans="1:10" x14ac:dyDescent="0.3">
      <c r="A16" s="114" t="s">
        <v>93</v>
      </c>
      <c r="B16" s="6"/>
      <c r="C16" s="67" t="s">
        <v>14</v>
      </c>
      <c r="D16" s="6"/>
      <c r="E16" s="6"/>
      <c r="F16" s="90"/>
      <c r="H16" s="91"/>
      <c r="J16" s="91"/>
    </row>
    <row r="17" spans="1:10" x14ac:dyDescent="0.3">
      <c r="A17" s="114" t="s">
        <v>94</v>
      </c>
      <c r="C17" s="104" t="s">
        <v>14</v>
      </c>
      <c r="F17" s="60"/>
      <c r="H17" s="6"/>
      <c r="J17" s="6"/>
    </row>
    <row r="18" spans="1:10" x14ac:dyDescent="0.3">
      <c r="A18" s="114" t="s">
        <v>46</v>
      </c>
      <c r="B18" s="6"/>
      <c r="C18" s="58" t="s">
        <v>107</v>
      </c>
      <c r="D18" s="6"/>
      <c r="E18" s="6"/>
      <c r="F18" s="60"/>
      <c r="H18" s="6"/>
      <c r="J18" s="6"/>
    </row>
    <row r="19" spans="1:10" x14ac:dyDescent="0.3">
      <c r="A19" s="114" t="s">
        <v>47</v>
      </c>
      <c r="B19" s="86"/>
      <c r="C19" s="58" t="s">
        <v>14</v>
      </c>
      <c r="D19" s="86"/>
      <c r="E19" s="86"/>
      <c r="F19" s="60"/>
      <c r="H19" s="6"/>
      <c r="J19" s="6"/>
    </row>
    <row r="20" spans="1:10" x14ac:dyDescent="0.3">
      <c r="A20" s="114" t="s">
        <v>48</v>
      </c>
      <c r="B20" s="6"/>
      <c r="C20" s="58" t="s">
        <v>14</v>
      </c>
      <c r="D20" s="6"/>
      <c r="E20" s="6"/>
      <c r="F20" s="60"/>
      <c r="H20" s="6"/>
      <c r="J20" s="6"/>
    </row>
    <row r="21" spans="1:10" x14ac:dyDescent="0.3">
      <c r="A21" s="114" t="s">
        <v>49</v>
      </c>
      <c r="B21" s="6"/>
      <c r="C21" s="58" t="s">
        <v>14</v>
      </c>
      <c r="D21" s="6"/>
      <c r="E21" s="6"/>
      <c r="F21" s="60"/>
      <c r="H21" s="6"/>
      <c r="J21" s="6"/>
    </row>
    <row r="22" spans="1:10" x14ac:dyDescent="0.3">
      <c r="A22" s="114" t="s">
        <v>50</v>
      </c>
      <c r="B22" s="6"/>
      <c r="C22" s="58" t="s">
        <v>14</v>
      </c>
      <c r="D22" s="6"/>
      <c r="E22" s="6"/>
      <c r="F22" s="60"/>
      <c r="H22" s="6"/>
      <c r="J22" s="6"/>
    </row>
    <row r="23" spans="1:10" x14ac:dyDescent="0.3">
      <c r="A23" s="114" t="s">
        <v>51</v>
      </c>
      <c r="B23" s="6"/>
      <c r="C23" s="58" t="s">
        <v>14</v>
      </c>
      <c r="D23" s="6"/>
      <c r="E23" s="6"/>
      <c r="F23" s="60"/>
      <c r="H23" s="6"/>
      <c r="J23" s="6"/>
    </row>
    <row r="24" spans="1:10" x14ac:dyDescent="0.3">
      <c r="A24" s="114" t="s">
        <v>52</v>
      </c>
      <c r="B24" s="6"/>
      <c r="C24" s="58" t="s">
        <v>14</v>
      </c>
      <c r="D24" s="6"/>
      <c r="E24" s="6"/>
      <c r="F24" s="60"/>
      <c r="H24" s="6"/>
      <c r="J24" s="6"/>
    </row>
    <row r="25" spans="1:10" x14ac:dyDescent="0.3">
      <c r="A25" s="114" t="s">
        <v>53</v>
      </c>
      <c r="B25" s="6"/>
      <c r="C25" s="58" t="s">
        <v>14</v>
      </c>
      <c r="D25" s="6"/>
      <c r="E25" s="6"/>
      <c r="F25" s="60"/>
      <c r="H25" s="6"/>
      <c r="J25" s="6"/>
    </row>
    <row r="26" spans="1:10" x14ac:dyDescent="0.3">
      <c r="A26" s="114" t="s">
        <v>54</v>
      </c>
      <c r="B26" s="92"/>
      <c r="C26" s="5">
        <f>SUM(C17:C25)</f>
        <v>0</v>
      </c>
      <c r="D26" s="92"/>
      <c r="E26" s="92"/>
      <c r="F26" s="93"/>
      <c r="H26" s="92"/>
      <c r="J26" s="92"/>
    </row>
    <row r="27" spans="1:10" x14ac:dyDescent="0.3">
      <c r="C27" s="94"/>
    </row>
    <row r="28" spans="1:10" x14ac:dyDescent="0.3">
      <c r="A28" s="114" t="s">
        <v>55</v>
      </c>
      <c r="B28" s="6"/>
      <c r="C28" s="58" t="s">
        <v>14</v>
      </c>
      <c r="D28" s="6"/>
      <c r="E28" s="6"/>
      <c r="F28" s="60"/>
      <c r="H28" s="6"/>
      <c r="J28" s="6"/>
    </row>
    <row r="29" spans="1:10" x14ac:dyDescent="0.3">
      <c r="A29" s="114" t="s">
        <v>56</v>
      </c>
      <c r="B29" s="6"/>
      <c r="C29" s="58" t="s">
        <v>14</v>
      </c>
      <c r="D29" s="6"/>
      <c r="E29" s="6"/>
      <c r="F29" s="60"/>
      <c r="H29" s="6"/>
      <c r="J29" s="6"/>
    </row>
    <row r="30" spans="1:10" x14ac:dyDescent="0.3">
      <c r="A30" s="114" t="s">
        <v>57</v>
      </c>
      <c r="B30" s="6"/>
      <c r="C30" s="58" t="s">
        <v>14</v>
      </c>
      <c r="D30" s="6">
        <v>2</v>
      </c>
      <c r="E30" s="6"/>
      <c r="F30" s="60"/>
      <c r="H30" s="6"/>
      <c r="J30" s="6"/>
    </row>
    <row r="31" spans="1:10" x14ac:dyDescent="0.3">
      <c r="A31" s="114" t="s">
        <v>106</v>
      </c>
      <c r="B31" s="6"/>
      <c r="C31" s="58" t="s">
        <v>14</v>
      </c>
      <c r="D31" s="6">
        <v>10</v>
      </c>
      <c r="E31" s="6"/>
      <c r="F31" s="60"/>
      <c r="H31" s="6"/>
      <c r="J31" s="6"/>
    </row>
    <row r="32" spans="1:10" x14ac:dyDescent="0.3">
      <c r="A32" s="114" t="s">
        <v>58</v>
      </c>
      <c r="C32" s="2">
        <f>SUM(C28:C31)</f>
        <v>0</v>
      </c>
      <c r="F32" s="93"/>
      <c r="H32" s="92"/>
      <c r="J32" s="92"/>
    </row>
    <row r="33" spans="1:10" ht="6" customHeight="1" x14ac:dyDescent="0.3">
      <c r="C33" s="94"/>
    </row>
    <row r="34" spans="1:10" x14ac:dyDescent="0.3">
      <c r="A34" s="114" t="s">
        <v>59</v>
      </c>
      <c r="C34" s="119">
        <f>C26+C32</f>
        <v>0</v>
      </c>
      <c r="F34" s="61"/>
      <c r="H34" s="7"/>
      <c r="J34" s="7"/>
    </row>
    <row r="35" spans="1:10" ht="6" customHeight="1" x14ac:dyDescent="0.3"/>
    <row r="36" spans="1:10" ht="12.95" customHeight="1" x14ac:dyDescent="0.3">
      <c r="A36" s="114" t="s">
        <v>60</v>
      </c>
      <c r="C36" s="68" t="s">
        <v>14</v>
      </c>
    </row>
    <row r="37" spans="1:10" ht="6" customHeight="1" x14ac:dyDescent="0.3"/>
    <row r="38" spans="1:10" x14ac:dyDescent="0.3">
      <c r="A38" s="114" t="s">
        <v>102</v>
      </c>
      <c r="C38" s="59" t="s">
        <v>14</v>
      </c>
      <c r="F38" s="61"/>
      <c r="H38" s="7"/>
      <c r="J38" s="7"/>
    </row>
    <row r="39" spans="1:10" x14ac:dyDescent="0.3"/>
    <row r="40" spans="1:10" ht="13.5" customHeight="1" x14ac:dyDescent="0.3">
      <c r="A40" s="114" t="s">
        <v>61</v>
      </c>
      <c r="C40" s="120">
        <v>10</v>
      </c>
      <c r="D40" s="96"/>
      <c r="E40" s="96"/>
      <c r="F40" s="97"/>
      <c r="H40" s="98"/>
      <c r="J40" s="98"/>
    </row>
    <row r="41" spans="1:10" x14ac:dyDescent="0.3">
      <c r="C41" s="96"/>
      <c r="D41" s="96"/>
      <c r="E41" s="96"/>
      <c r="F41" s="99"/>
    </row>
    <row r="42" spans="1:10" ht="24" x14ac:dyDescent="0.3">
      <c r="A42" s="116" t="s">
        <v>62</v>
      </c>
      <c r="C42" s="121" t="e">
        <f>C38*C40</f>
        <v>#VALUE!</v>
      </c>
      <c r="D42" s="96"/>
      <c r="E42" s="96"/>
      <c r="F42" s="99"/>
    </row>
    <row r="43" spans="1:10" s="100" customFormat="1" ht="12.75" thickBot="1" x14ac:dyDescent="0.35">
      <c r="A43" s="117"/>
      <c r="B43" s="71"/>
      <c r="C43" s="71"/>
      <c r="D43" s="71"/>
      <c r="F43" s="101"/>
    </row>
    <row r="46" spans="1:10" ht="33" hidden="1" x14ac:dyDescent="0.3">
      <c r="C46" s="102"/>
      <c r="D46" s="102"/>
      <c r="E46" s="102"/>
      <c r="F46" s="103"/>
    </row>
    <row r="47" spans="1:10" x14ac:dyDescent="0.3"/>
    <row r="48" spans="1:10" x14ac:dyDescent="0.3"/>
  </sheetData>
  <sheetProtection algorithmName="SHA-512" hashValue="q44EvF3zz/TToznHMt38GSnzujcFSeqwgAqJqbN8bfULI/2RwlAILt+baBiGCkBg/scaKHf5f7vQUoCo+/jjTQ==" saltValue="7eo4S10sL62xIay7CjfnBw==" spinCount="100000" sheet="1" objects="1" scenarios="1"/>
  <mergeCells count="2">
    <mergeCell ref="D2:F2"/>
    <mergeCell ref="A4:C4"/>
  </mergeCells>
  <conditionalFormatting sqref="C38">
    <cfRule type="cellIs" dxfId="5" priority="1" operator="greaterThan">
      <formula>700</formula>
    </cfRule>
    <cfRule type="cellIs" dxfId="4" priority="2" operator="lessThan">
      <formula>525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8D078-662D-4600-AF78-D9C75391A7CA}">
  <dimension ref="A1:XFC49"/>
  <sheetViews>
    <sheetView showGridLines="0" zoomScaleNormal="100" workbookViewId="0">
      <selection activeCell="A38" sqref="A38"/>
    </sheetView>
  </sheetViews>
  <sheetFormatPr defaultColWidth="0" defaultRowHeight="12" zeroHeight="1" x14ac:dyDescent="0.3"/>
  <cols>
    <col min="1" max="1" width="41.875" style="117" customWidth="1"/>
    <col min="2" max="2" width="0.625" style="71" customWidth="1"/>
    <col min="3" max="3" width="18.375" style="71" customWidth="1"/>
    <col min="4" max="4" width="1.875" style="71" customWidth="1"/>
    <col min="5" max="5" width="17.375" style="71" hidden="1" customWidth="1"/>
    <col min="6" max="6" width="1" style="71" hidden="1" customWidth="1"/>
    <col min="7" max="7" width="17.75" style="71" hidden="1" customWidth="1"/>
    <col min="8" max="8" width="1" style="71" hidden="1" customWidth="1"/>
    <col min="9" max="9" width="17.375" style="71" hidden="1"/>
    <col min="10" max="10" width="1.25" style="71" hidden="1"/>
    <col min="11" max="11" width="17.375" style="71" hidden="1"/>
    <col min="12" max="12" width="23.625" style="71" hidden="1"/>
    <col min="13" max="13" width="22.625" style="71" hidden="1"/>
    <col min="14" max="16383" width="8.625" style="71" hidden="1"/>
    <col min="16384" max="16384" width="2.875" style="71" hidden="1" customWidth="1"/>
  </cols>
  <sheetData>
    <row r="1" spans="1:11" x14ac:dyDescent="0.3">
      <c r="A1" s="127"/>
      <c r="B1" s="127"/>
      <c r="C1" s="127"/>
    </row>
    <row r="2" spans="1:11" ht="15.75" x14ac:dyDescent="0.3">
      <c r="A2" s="128" t="s">
        <v>63</v>
      </c>
      <c r="B2" s="110"/>
      <c r="C2" s="110" t="s">
        <v>14</v>
      </c>
      <c r="D2" s="147" t="s">
        <v>14</v>
      </c>
      <c r="E2" s="147"/>
      <c r="F2" s="147"/>
      <c r="G2" s="147"/>
    </row>
    <row r="3" spans="1:11" ht="13.5" customHeight="1" x14ac:dyDescent="0.3">
      <c r="A3" s="110"/>
      <c r="B3" s="110"/>
      <c r="C3" s="127"/>
      <c r="D3" s="80"/>
      <c r="E3" s="80"/>
      <c r="F3" s="80"/>
      <c r="G3" s="80"/>
    </row>
    <row r="4" spans="1:11" ht="13.5" customHeight="1" x14ac:dyDescent="0.3">
      <c r="A4" s="150" t="s">
        <v>103</v>
      </c>
      <c r="B4" s="150"/>
      <c r="C4" s="150"/>
      <c r="D4" s="80"/>
      <c r="E4" s="80"/>
      <c r="F4" s="80"/>
      <c r="G4" s="80"/>
    </row>
    <row r="5" spans="1:11" ht="12" customHeight="1" x14ac:dyDescent="0.3">
      <c r="A5" s="110"/>
      <c r="B5" s="110"/>
      <c r="C5" s="127"/>
      <c r="D5" s="80"/>
      <c r="E5" s="80"/>
      <c r="F5" s="80"/>
      <c r="G5" s="80"/>
    </row>
    <row r="6" spans="1:11" s="82" customFormat="1" ht="39" customHeight="1" x14ac:dyDescent="0.3">
      <c r="A6" s="129" t="s">
        <v>86</v>
      </c>
      <c r="C6" s="72" t="s">
        <v>14</v>
      </c>
      <c r="D6" s="83"/>
      <c r="E6" s="85"/>
      <c r="G6" s="85"/>
      <c r="I6" s="85"/>
      <c r="K6" s="85"/>
    </row>
    <row r="7" spans="1:11" x14ac:dyDescent="0.3">
      <c r="A7" s="117" t="s">
        <v>37</v>
      </c>
      <c r="B7" s="86"/>
      <c r="C7" s="118">
        <v>60</v>
      </c>
      <c r="D7" s="86"/>
      <c r="E7" s="86"/>
      <c r="F7" s="86"/>
      <c r="G7" s="86"/>
      <c r="I7" s="86"/>
      <c r="K7" s="86"/>
    </row>
    <row r="8" spans="1:11" x14ac:dyDescent="0.3">
      <c r="A8" s="117" t="s">
        <v>38</v>
      </c>
      <c r="B8" s="86"/>
      <c r="C8" s="118">
        <v>20000</v>
      </c>
      <c r="D8" s="86"/>
      <c r="E8" s="86"/>
      <c r="F8" s="86"/>
      <c r="G8" s="86"/>
      <c r="I8" s="86"/>
      <c r="K8" s="86"/>
    </row>
    <row r="9" spans="1:11" s="88" customFormat="1" x14ac:dyDescent="0.3">
      <c r="A9" s="130" t="s">
        <v>39</v>
      </c>
      <c r="B9" s="122"/>
      <c r="C9" s="58" t="s">
        <v>14</v>
      </c>
      <c r="D9" s="122"/>
      <c r="E9" s="6"/>
      <c r="F9" s="6"/>
      <c r="I9" s="6"/>
      <c r="K9" s="6"/>
    </row>
    <row r="10" spans="1:11" s="88" customFormat="1" x14ac:dyDescent="0.3">
      <c r="A10" s="130" t="s">
        <v>40</v>
      </c>
      <c r="B10" s="122"/>
      <c r="C10" s="58" t="s">
        <v>14</v>
      </c>
      <c r="D10" s="122"/>
      <c r="E10" s="6"/>
      <c r="F10" s="6"/>
      <c r="G10" s="6"/>
      <c r="I10" s="6"/>
      <c r="K10" s="6"/>
    </row>
    <row r="11" spans="1:11" s="88" customFormat="1" x14ac:dyDescent="0.3">
      <c r="A11" s="130" t="s">
        <v>41</v>
      </c>
      <c r="B11" s="122"/>
      <c r="C11" s="58" t="s">
        <v>14</v>
      </c>
      <c r="D11" s="122"/>
      <c r="E11" s="6"/>
      <c r="F11" s="6"/>
      <c r="G11" s="6"/>
      <c r="I11" s="6"/>
      <c r="K11" s="6"/>
    </row>
    <row r="12" spans="1:11" s="88" customFormat="1" x14ac:dyDescent="0.3">
      <c r="A12" s="117" t="s">
        <v>42</v>
      </c>
      <c r="C12" s="58" t="s">
        <v>14</v>
      </c>
      <c r="E12" s="6"/>
      <c r="G12" s="6"/>
      <c r="I12" s="6"/>
      <c r="K12" s="6"/>
    </row>
    <row r="13" spans="1:11" x14ac:dyDescent="0.3">
      <c r="A13" s="117" t="s">
        <v>43</v>
      </c>
      <c r="B13" s="122"/>
      <c r="C13" s="66" t="s">
        <v>14</v>
      </c>
      <c r="D13" s="123"/>
      <c r="E13" s="6"/>
      <c r="F13" s="6"/>
      <c r="G13" s="6"/>
      <c r="I13" s="6"/>
      <c r="K13" s="6"/>
    </row>
    <row r="14" spans="1:11" x14ac:dyDescent="0.3">
      <c r="A14" s="117" t="s">
        <v>44</v>
      </c>
      <c r="B14" s="122"/>
      <c r="C14" s="58" t="s">
        <v>14</v>
      </c>
      <c r="D14" s="123"/>
      <c r="E14" s="6"/>
      <c r="F14" s="6"/>
      <c r="G14" s="6"/>
      <c r="I14" s="6"/>
      <c r="K14" s="6"/>
    </row>
    <row r="15" spans="1:11" x14ac:dyDescent="0.3">
      <c r="A15" s="117" t="s">
        <v>92</v>
      </c>
      <c r="B15" s="122"/>
      <c r="C15" s="67" t="s">
        <v>14</v>
      </c>
      <c r="D15" s="122"/>
      <c r="E15" s="91"/>
      <c r="F15" s="6"/>
      <c r="G15" s="91"/>
      <c r="I15" s="91"/>
      <c r="K15" s="91"/>
    </row>
    <row r="16" spans="1:11" x14ac:dyDescent="0.3">
      <c r="A16" s="117" t="s">
        <v>93</v>
      </c>
      <c r="B16" s="122"/>
      <c r="C16" s="67" t="s">
        <v>14</v>
      </c>
      <c r="D16" s="122"/>
      <c r="E16" s="91"/>
      <c r="F16" s="6"/>
      <c r="G16" s="91"/>
      <c r="I16" s="91"/>
      <c r="K16" s="91"/>
    </row>
    <row r="17" spans="1:11" x14ac:dyDescent="0.3">
      <c r="A17" s="117" t="s">
        <v>45</v>
      </c>
      <c r="C17" s="58" t="s">
        <v>14</v>
      </c>
      <c r="E17" s="6"/>
      <c r="G17" s="6"/>
      <c r="I17" s="6"/>
      <c r="K17" s="6"/>
    </row>
    <row r="18" spans="1:11" x14ac:dyDescent="0.3">
      <c r="A18" s="117" t="s">
        <v>46</v>
      </c>
      <c r="B18" s="122"/>
      <c r="C18" s="58" t="s">
        <v>14</v>
      </c>
      <c r="D18" s="122"/>
      <c r="E18" s="6"/>
      <c r="F18" s="6"/>
      <c r="G18" s="6"/>
      <c r="I18" s="6"/>
      <c r="K18" s="6"/>
    </row>
    <row r="19" spans="1:11" x14ac:dyDescent="0.3">
      <c r="A19" s="117" t="s">
        <v>47</v>
      </c>
      <c r="B19" s="86"/>
      <c r="C19" s="58" t="s">
        <v>14</v>
      </c>
      <c r="D19" s="86"/>
      <c r="E19" s="6"/>
      <c r="F19" s="86"/>
      <c r="G19" s="6"/>
      <c r="I19" s="6"/>
      <c r="K19" s="6"/>
    </row>
    <row r="20" spans="1:11" x14ac:dyDescent="0.3">
      <c r="A20" s="117" t="s">
        <v>48</v>
      </c>
      <c r="B20" s="122"/>
      <c r="C20" s="58" t="s">
        <v>14</v>
      </c>
      <c r="D20" s="122"/>
      <c r="E20" s="6"/>
      <c r="F20" s="6"/>
      <c r="G20" s="6"/>
      <c r="I20" s="6"/>
      <c r="K20" s="6"/>
    </row>
    <row r="21" spans="1:11" x14ac:dyDescent="0.3">
      <c r="A21" s="117" t="s">
        <v>49</v>
      </c>
      <c r="B21" s="122"/>
      <c r="C21" s="58" t="s">
        <v>14</v>
      </c>
      <c r="D21" s="122"/>
      <c r="E21" s="6"/>
      <c r="F21" s="6"/>
      <c r="G21" s="6"/>
      <c r="I21" s="6"/>
      <c r="K21" s="6"/>
    </row>
    <row r="22" spans="1:11" x14ac:dyDescent="0.3">
      <c r="A22" s="117" t="s">
        <v>50</v>
      </c>
      <c r="B22" s="122"/>
      <c r="C22" s="58" t="s">
        <v>14</v>
      </c>
      <c r="D22" s="122"/>
      <c r="E22" s="6"/>
      <c r="F22" s="6"/>
      <c r="G22" s="6"/>
      <c r="I22" s="6"/>
      <c r="K22" s="6"/>
    </row>
    <row r="23" spans="1:11" x14ac:dyDescent="0.3">
      <c r="A23" s="117" t="s">
        <v>51</v>
      </c>
      <c r="B23" s="122"/>
      <c r="C23" s="58" t="s">
        <v>14</v>
      </c>
      <c r="D23" s="122"/>
      <c r="E23" s="6"/>
      <c r="F23" s="6"/>
      <c r="G23" s="6"/>
      <c r="I23" s="6"/>
      <c r="K23" s="6"/>
    </row>
    <row r="24" spans="1:11" x14ac:dyDescent="0.3">
      <c r="A24" s="117" t="s">
        <v>52</v>
      </c>
      <c r="B24" s="122"/>
      <c r="C24" s="58" t="s">
        <v>14</v>
      </c>
      <c r="D24" s="122"/>
      <c r="E24" s="6"/>
      <c r="F24" s="6"/>
      <c r="G24" s="6"/>
      <c r="I24" s="6"/>
      <c r="K24" s="6"/>
    </row>
    <row r="25" spans="1:11" x14ac:dyDescent="0.3">
      <c r="A25" s="117" t="s">
        <v>53</v>
      </c>
      <c r="B25" s="122"/>
      <c r="C25" s="58" t="s">
        <v>14</v>
      </c>
      <c r="D25" s="122"/>
      <c r="E25" s="6"/>
      <c r="F25" s="6"/>
      <c r="G25" s="6"/>
      <c r="I25" s="6"/>
      <c r="K25" s="6"/>
    </row>
    <row r="26" spans="1:11" x14ac:dyDescent="0.3">
      <c r="A26" s="117" t="s">
        <v>54</v>
      </c>
      <c r="B26" s="124"/>
      <c r="C26" s="5">
        <f>SUM(C17:C25)</f>
        <v>0</v>
      </c>
      <c r="D26" s="124"/>
      <c r="E26" s="92"/>
      <c r="F26" s="92"/>
      <c r="G26" s="92"/>
      <c r="I26" s="92"/>
      <c r="K26" s="92"/>
    </row>
    <row r="27" spans="1:11" x14ac:dyDescent="0.3">
      <c r="C27" s="94"/>
    </row>
    <row r="28" spans="1:11" x14ac:dyDescent="0.3">
      <c r="A28" s="117" t="s">
        <v>55</v>
      </c>
      <c r="B28" s="122"/>
      <c r="C28" s="58" t="s">
        <v>14</v>
      </c>
      <c r="D28" s="122"/>
      <c r="E28" s="6"/>
      <c r="F28" s="6"/>
      <c r="G28" s="6"/>
      <c r="I28" s="6"/>
      <c r="K28" s="6"/>
    </row>
    <row r="29" spans="1:11" x14ac:dyDescent="0.3">
      <c r="A29" s="117" t="s">
        <v>56</v>
      </c>
      <c r="B29" s="122"/>
      <c r="C29" s="58" t="s">
        <v>14</v>
      </c>
      <c r="D29" s="122"/>
      <c r="E29" s="6"/>
      <c r="F29" s="6"/>
      <c r="G29" s="6"/>
      <c r="I29" s="6"/>
      <c r="K29" s="6"/>
    </row>
    <row r="30" spans="1:11" x14ac:dyDescent="0.3">
      <c r="A30" s="117" t="s">
        <v>57</v>
      </c>
      <c r="B30" s="122"/>
      <c r="C30" s="58" t="s">
        <v>14</v>
      </c>
      <c r="D30" s="122">
        <v>2</v>
      </c>
      <c r="E30" s="6"/>
      <c r="F30" s="6"/>
      <c r="G30" s="6"/>
      <c r="I30" s="6"/>
      <c r="K30" s="6"/>
    </row>
    <row r="31" spans="1:11" x14ac:dyDescent="0.3">
      <c r="A31" s="117" t="s">
        <v>106</v>
      </c>
      <c r="B31" s="122"/>
      <c r="C31" s="58" t="s">
        <v>14</v>
      </c>
      <c r="D31" s="122">
        <v>10</v>
      </c>
      <c r="E31" s="6"/>
      <c r="F31" s="6"/>
      <c r="G31" s="6"/>
      <c r="I31" s="6"/>
      <c r="K31" s="6"/>
    </row>
    <row r="32" spans="1:11" x14ac:dyDescent="0.3">
      <c r="A32" s="117" t="s">
        <v>58</v>
      </c>
      <c r="C32" s="2">
        <f>SUM(C28:C31)</f>
        <v>0</v>
      </c>
      <c r="E32" s="92"/>
      <c r="G32" s="92"/>
      <c r="I32" s="92"/>
      <c r="K32" s="92"/>
    </row>
    <row r="33" spans="1:11" ht="6" customHeight="1" x14ac:dyDescent="0.3">
      <c r="C33" s="94"/>
    </row>
    <row r="34" spans="1:11" x14ac:dyDescent="0.3">
      <c r="A34" s="117" t="s">
        <v>59</v>
      </c>
      <c r="C34" s="132">
        <f>C26+C32</f>
        <v>0</v>
      </c>
      <c r="E34" s="7"/>
      <c r="G34" s="7"/>
      <c r="I34" s="7"/>
      <c r="K34" s="7"/>
    </row>
    <row r="35" spans="1:11" ht="6" customHeight="1" x14ac:dyDescent="0.3"/>
    <row r="36" spans="1:11" ht="12.6" customHeight="1" x14ac:dyDescent="0.3">
      <c r="A36" s="117" t="s">
        <v>60</v>
      </c>
      <c r="C36" s="68" t="s">
        <v>14</v>
      </c>
    </row>
    <row r="37" spans="1:11" ht="6" customHeight="1" x14ac:dyDescent="0.3"/>
    <row r="38" spans="1:11" x14ac:dyDescent="0.3">
      <c r="A38" s="117" t="s">
        <v>102</v>
      </c>
      <c r="C38" s="59" t="s">
        <v>14</v>
      </c>
      <c r="E38" s="7"/>
      <c r="G38" s="7"/>
      <c r="I38" s="7"/>
      <c r="K38" s="7"/>
    </row>
    <row r="39" spans="1:11" x14ac:dyDescent="0.3"/>
    <row r="40" spans="1:11" ht="13.5" customHeight="1" x14ac:dyDescent="0.3">
      <c r="A40" s="117" t="s">
        <v>61</v>
      </c>
      <c r="C40" s="120">
        <v>2</v>
      </c>
      <c r="D40" s="96"/>
      <c r="E40" s="98"/>
      <c r="F40" s="96"/>
      <c r="G40" s="125"/>
      <c r="I40" s="98"/>
      <c r="K40" s="98"/>
    </row>
    <row r="41" spans="1:11" x14ac:dyDescent="0.3">
      <c r="C41" s="96"/>
      <c r="D41" s="96"/>
      <c r="E41" s="96"/>
      <c r="F41" s="96"/>
      <c r="G41" s="96"/>
    </row>
    <row r="42" spans="1:11" ht="24" x14ac:dyDescent="0.3">
      <c r="A42" s="131" t="s">
        <v>62</v>
      </c>
      <c r="C42" s="121" t="e">
        <f>C38*C40</f>
        <v>#VALUE!</v>
      </c>
      <c r="D42" s="96"/>
      <c r="E42" s="96"/>
      <c r="F42" s="96"/>
      <c r="G42" s="96"/>
    </row>
    <row r="43" spans="1:11" x14ac:dyDescent="0.3"/>
    <row r="46" spans="1:11" hidden="1" x14ac:dyDescent="0.3">
      <c r="C46" s="126"/>
    </row>
    <row r="47" spans="1:11" x14ac:dyDescent="0.3">
      <c r="C47" s="117"/>
    </row>
    <row r="48" spans="1:11" x14ac:dyDescent="0.3"/>
    <row r="49" x14ac:dyDescent="0.3"/>
  </sheetData>
  <sheetProtection algorithmName="SHA-512" hashValue="lWYL2sP/mCkPB3E6AShIZICB7wLtyRgoEpTRInH/7MBxjqjp6t/Qvsy3Gofps5VKQANQJBspKzIWpqmEog0CKA==" saltValue="349VvnI1+Ns4VHzPcJueTg==" spinCount="100000" sheet="1" objects="1" scenarios="1"/>
  <mergeCells count="2">
    <mergeCell ref="D2:G2"/>
    <mergeCell ref="A4:C4"/>
  </mergeCells>
  <conditionalFormatting sqref="C38">
    <cfRule type="cellIs" dxfId="3" priority="1" operator="greaterThan">
      <formula>600</formula>
    </cfRule>
    <cfRule type="cellIs" dxfId="2" priority="2" operator="lessThan">
      <formula>425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F4446-E369-420D-9F88-9254B38CC1B1}">
  <dimension ref="A1:XFC52"/>
  <sheetViews>
    <sheetView showGridLines="0" zoomScaleNormal="100" workbookViewId="0">
      <selection activeCell="A38" sqref="A38"/>
    </sheetView>
  </sheetViews>
  <sheetFormatPr defaultColWidth="0" defaultRowHeight="12" zeroHeight="1" x14ac:dyDescent="0.3"/>
  <cols>
    <col min="1" max="1" width="42.25" style="71" customWidth="1"/>
    <col min="2" max="2" width="0.625" style="71" customWidth="1"/>
    <col min="3" max="3" width="18.375" style="71" customWidth="1"/>
    <col min="4" max="4" width="2" style="71" customWidth="1"/>
    <col min="5" max="5" width="17.375" style="71" hidden="1" customWidth="1"/>
    <col min="6" max="6" width="1" style="71" hidden="1" customWidth="1"/>
    <col min="7" max="7" width="17.75" style="71" hidden="1" customWidth="1"/>
    <col min="8" max="8" width="1" style="71" hidden="1" customWidth="1"/>
    <col min="9" max="9" width="17.375" style="71" hidden="1"/>
    <col min="10" max="10" width="1.25" style="71" hidden="1"/>
    <col min="11" max="11" width="17.375" style="71" hidden="1"/>
    <col min="12" max="12" width="23.625" style="71" hidden="1"/>
    <col min="13" max="13" width="22.625" style="71" hidden="1"/>
    <col min="14" max="16383" width="8.625" style="71" hidden="1"/>
    <col min="16384" max="16384" width="0.5" style="71" hidden="1" customWidth="1"/>
  </cols>
  <sheetData>
    <row r="1" spans="1:11" x14ac:dyDescent="0.3">
      <c r="A1" s="127"/>
      <c r="B1" s="127"/>
      <c r="C1" s="127"/>
    </row>
    <row r="2" spans="1:11" ht="15.75" x14ac:dyDescent="0.3">
      <c r="A2" s="128" t="s">
        <v>64</v>
      </c>
      <c r="B2" s="110"/>
      <c r="C2" s="110" t="s">
        <v>14</v>
      </c>
      <c r="D2" s="147" t="s">
        <v>14</v>
      </c>
      <c r="E2" s="147"/>
      <c r="F2" s="147"/>
      <c r="G2" s="147"/>
    </row>
    <row r="3" spans="1:11" ht="13.5" customHeight="1" x14ac:dyDescent="0.3">
      <c r="A3" s="110"/>
      <c r="B3" s="110"/>
      <c r="C3" s="127"/>
      <c r="D3" s="80"/>
      <c r="E3" s="80"/>
      <c r="F3" s="80"/>
      <c r="G3" s="80"/>
    </row>
    <row r="4" spans="1:11" ht="13.5" customHeight="1" x14ac:dyDescent="0.3">
      <c r="A4" s="150" t="s">
        <v>104</v>
      </c>
      <c r="B4" s="150"/>
      <c r="C4" s="150"/>
      <c r="D4" s="80"/>
      <c r="E4" s="80"/>
      <c r="F4" s="80"/>
      <c r="G4" s="80"/>
    </row>
    <row r="5" spans="1:11" ht="12" customHeight="1" x14ac:dyDescent="0.3">
      <c r="A5" s="110"/>
      <c r="B5" s="110"/>
      <c r="C5" s="127"/>
      <c r="D5" s="80"/>
      <c r="E5" s="80"/>
      <c r="F5" s="80"/>
      <c r="G5" s="80"/>
    </row>
    <row r="6" spans="1:11" s="82" customFormat="1" ht="39" customHeight="1" x14ac:dyDescent="0.3">
      <c r="A6" s="129" t="s">
        <v>86</v>
      </c>
      <c r="C6" s="72" t="s">
        <v>14</v>
      </c>
      <c r="D6" s="83"/>
      <c r="E6" s="85"/>
      <c r="G6" s="85"/>
      <c r="I6" s="85"/>
      <c r="K6" s="85"/>
    </row>
    <row r="7" spans="1:11" x14ac:dyDescent="0.3">
      <c r="A7" s="117" t="s">
        <v>37</v>
      </c>
      <c r="B7" s="86"/>
      <c r="C7" s="118">
        <v>60</v>
      </c>
      <c r="D7" s="86"/>
      <c r="E7" s="86"/>
      <c r="F7" s="86"/>
      <c r="G7" s="86"/>
      <c r="I7" s="86"/>
      <c r="K7" s="86"/>
    </row>
    <row r="8" spans="1:11" x14ac:dyDescent="0.3">
      <c r="A8" s="117" t="s">
        <v>38</v>
      </c>
      <c r="B8" s="86"/>
      <c r="C8" s="118">
        <v>20000</v>
      </c>
      <c r="D8" s="86"/>
      <c r="E8" s="86"/>
      <c r="F8" s="86"/>
      <c r="G8" s="86"/>
      <c r="I8" s="86"/>
      <c r="K8" s="86"/>
    </row>
    <row r="9" spans="1:11" s="88" customFormat="1" x14ac:dyDescent="0.3">
      <c r="A9" s="130" t="s">
        <v>39</v>
      </c>
      <c r="B9" s="122"/>
      <c r="C9" s="58" t="s">
        <v>14</v>
      </c>
      <c r="D9" s="122"/>
      <c r="E9" s="6"/>
      <c r="F9" s="6"/>
      <c r="G9" s="6"/>
      <c r="I9" s="6"/>
      <c r="K9" s="6"/>
    </row>
    <row r="10" spans="1:11" s="88" customFormat="1" x14ac:dyDescent="0.3">
      <c r="A10" s="130" t="s">
        <v>40</v>
      </c>
      <c r="B10" s="122"/>
      <c r="C10" s="58" t="s">
        <v>14</v>
      </c>
      <c r="D10" s="122"/>
      <c r="E10" s="6"/>
      <c r="F10" s="6"/>
      <c r="G10" s="6"/>
      <c r="I10" s="6"/>
      <c r="K10" s="6"/>
    </row>
    <row r="11" spans="1:11" s="88" customFormat="1" x14ac:dyDescent="0.3">
      <c r="A11" s="130" t="s">
        <v>41</v>
      </c>
      <c r="B11" s="122"/>
      <c r="C11" s="58" t="s">
        <v>14</v>
      </c>
      <c r="D11" s="122"/>
      <c r="E11" s="6"/>
      <c r="F11" s="6"/>
      <c r="G11" s="6"/>
      <c r="I11" s="6"/>
      <c r="K11" s="6"/>
    </row>
    <row r="12" spans="1:11" s="88" customFormat="1" x14ac:dyDescent="0.3">
      <c r="A12" s="117" t="s">
        <v>42</v>
      </c>
      <c r="C12" s="58" t="s">
        <v>14</v>
      </c>
      <c r="E12" s="6"/>
      <c r="G12" s="6"/>
      <c r="I12" s="6"/>
      <c r="K12" s="6"/>
    </row>
    <row r="13" spans="1:11" x14ac:dyDescent="0.3">
      <c r="A13" s="117" t="s">
        <v>43</v>
      </c>
      <c r="B13" s="122"/>
      <c r="C13" s="66" t="s">
        <v>14</v>
      </c>
      <c r="D13" s="123"/>
      <c r="E13" s="6"/>
      <c r="F13" s="6"/>
      <c r="G13" s="6"/>
      <c r="I13" s="6"/>
      <c r="K13" s="6"/>
    </row>
    <row r="14" spans="1:11" x14ac:dyDescent="0.3">
      <c r="A14" s="117" t="s">
        <v>44</v>
      </c>
      <c r="B14" s="122"/>
      <c r="C14" s="58" t="s">
        <v>14</v>
      </c>
      <c r="D14" s="123"/>
      <c r="E14" s="6"/>
      <c r="F14" s="6"/>
      <c r="G14" s="6"/>
      <c r="I14" s="6"/>
      <c r="K14" s="6"/>
    </row>
    <row r="15" spans="1:11" x14ac:dyDescent="0.3">
      <c r="A15" s="117" t="s">
        <v>99</v>
      </c>
      <c r="B15" s="122"/>
      <c r="C15" s="77" t="s">
        <v>14</v>
      </c>
      <c r="D15" s="123"/>
      <c r="E15" s="6"/>
      <c r="F15" s="6"/>
      <c r="G15" s="6"/>
      <c r="I15" s="6"/>
      <c r="K15" s="6"/>
    </row>
    <row r="16" spans="1:11" x14ac:dyDescent="0.3">
      <c r="A16" s="117" t="s">
        <v>93</v>
      </c>
      <c r="B16" s="122"/>
      <c r="C16" s="67" t="s">
        <v>14</v>
      </c>
      <c r="D16" s="122"/>
      <c r="E16" s="91"/>
      <c r="F16" s="6"/>
      <c r="G16" s="91"/>
      <c r="I16" s="91"/>
      <c r="K16" s="91"/>
    </row>
    <row r="17" spans="1:11" x14ac:dyDescent="0.3">
      <c r="A17" s="117" t="s">
        <v>45</v>
      </c>
      <c r="C17" s="58" t="s">
        <v>14</v>
      </c>
      <c r="E17" s="6"/>
      <c r="G17" s="6"/>
      <c r="I17" s="6"/>
      <c r="K17" s="6"/>
    </row>
    <row r="18" spans="1:11" x14ac:dyDescent="0.3">
      <c r="A18" s="117" t="s">
        <v>46</v>
      </c>
      <c r="B18" s="122"/>
      <c r="C18" s="58" t="s">
        <v>14</v>
      </c>
      <c r="D18" s="122"/>
      <c r="E18" s="6"/>
      <c r="F18" s="6"/>
      <c r="G18" s="6"/>
      <c r="I18" s="6"/>
      <c r="K18" s="6"/>
    </row>
    <row r="19" spans="1:11" x14ac:dyDescent="0.3">
      <c r="A19" s="117" t="s">
        <v>47</v>
      </c>
      <c r="B19" s="86"/>
      <c r="C19" s="58" t="s">
        <v>14</v>
      </c>
      <c r="D19" s="86"/>
      <c r="E19" s="6"/>
      <c r="F19" s="86"/>
      <c r="G19" s="6"/>
      <c r="I19" s="6"/>
      <c r="K19" s="6"/>
    </row>
    <row r="20" spans="1:11" x14ac:dyDescent="0.3">
      <c r="A20" s="117" t="s">
        <v>48</v>
      </c>
      <c r="B20" s="122"/>
      <c r="C20" s="58" t="s">
        <v>14</v>
      </c>
      <c r="D20" s="122"/>
      <c r="E20" s="6"/>
      <c r="F20" s="6"/>
      <c r="G20" s="6"/>
      <c r="I20" s="6"/>
      <c r="K20" s="6"/>
    </row>
    <row r="21" spans="1:11" x14ac:dyDescent="0.3">
      <c r="A21" s="117" t="s">
        <v>49</v>
      </c>
      <c r="B21" s="122"/>
      <c r="C21" s="58" t="s">
        <v>14</v>
      </c>
      <c r="D21" s="122"/>
      <c r="E21" s="6"/>
      <c r="F21" s="6"/>
      <c r="G21" s="6"/>
      <c r="I21" s="6"/>
      <c r="K21" s="6"/>
    </row>
    <row r="22" spans="1:11" x14ac:dyDescent="0.3">
      <c r="A22" s="117" t="s">
        <v>50</v>
      </c>
      <c r="B22" s="122"/>
      <c r="C22" s="58" t="s">
        <v>14</v>
      </c>
      <c r="D22" s="122"/>
      <c r="E22" s="6"/>
      <c r="F22" s="6"/>
      <c r="G22" s="6"/>
      <c r="I22" s="6"/>
      <c r="K22" s="6"/>
    </row>
    <row r="23" spans="1:11" x14ac:dyDescent="0.3">
      <c r="A23" s="117" t="s">
        <v>51</v>
      </c>
      <c r="B23" s="122"/>
      <c r="C23" s="58" t="s">
        <v>14</v>
      </c>
      <c r="D23" s="122"/>
      <c r="E23" s="6"/>
      <c r="F23" s="6"/>
      <c r="G23" s="6"/>
      <c r="I23" s="6"/>
      <c r="K23" s="6"/>
    </row>
    <row r="24" spans="1:11" x14ac:dyDescent="0.3">
      <c r="A24" s="117" t="s">
        <v>52</v>
      </c>
      <c r="B24" s="122"/>
      <c r="C24" s="58" t="s">
        <v>14</v>
      </c>
      <c r="D24" s="122"/>
      <c r="E24" s="6"/>
      <c r="F24" s="6"/>
      <c r="G24" s="6"/>
      <c r="I24" s="6"/>
      <c r="K24" s="6"/>
    </row>
    <row r="25" spans="1:11" x14ac:dyDescent="0.3">
      <c r="A25" s="117" t="s">
        <v>53</v>
      </c>
      <c r="B25" s="122"/>
      <c r="C25" s="58" t="s">
        <v>14</v>
      </c>
      <c r="D25" s="122"/>
      <c r="E25" s="6"/>
      <c r="F25" s="6"/>
      <c r="G25" s="6"/>
      <c r="I25" s="6"/>
      <c r="K25" s="6"/>
    </row>
    <row r="26" spans="1:11" x14ac:dyDescent="0.3">
      <c r="A26" s="117" t="s">
        <v>54</v>
      </c>
      <c r="B26" s="124"/>
      <c r="C26" s="5">
        <f>SUM(C17:C25)</f>
        <v>0</v>
      </c>
      <c r="D26" s="124"/>
      <c r="E26" s="92"/>
      <c r="F26" s="92"/>
      <c r="G26" s="92"/>
      <c r="I26" s="92"/>
      <c r="K26" s="92"/>
    </row>
    <row r="27" spans="1:11" x14ac:dyDescent="0.3">
      <c r="A27" s="117"/>
      <c r="C27" s="94"/>
    </row>
    <row r="28" spans="1:11" x14ac:dyDescent="0.3">
      <c r="A28" s="117" t="s">
        <v>55</v>
      </c>
      <c r="B28" s="122"/>
      <c r="C28" s="58" t="s">
        <v>14</v>
      </c>
      <c r="D28" s="122"/>
      <c r="E28" s="6"/>
      <c r="F28" s="6"/>
      <c r="G28" s="6"/>
      <c r="I28" s="6"/>
      <c r="K28" s="6"/>
    </row>
    <row r="29" spans="1:11" x14ac:dyDescent="0.3">
      <c r="A29" s="117" t="s">
        <v>56</v>
      </c>
      <c r="B29" s="122"/>
      <c r="C29" s="58" t="s">
        <v>14</v>
      </c>
      <c r="D29" s="122"/>
      <c r="E29" s="6"/>
      <c r="F29" s="6"/>
      <c r="G29" s="6"/>
      <c r="I29" s="6"/>
      <c r="K29" s="6"/>
    </row>
    <row r="30" spans="1:11" x14ac:dyDescent="0.3">
      <c r="A30" s="117" t="s">
        <v>57</v>
      </c>
      <c r="B30" s="122"/>
      <c r="C30" s="58" t="s">
        <v>14</v>
      </c>
      <c r="D30" s="122">
        <v>2</v>
      </c>
      <c r="E30" s="6"/>
      <c r="F30" s="6"/>
      <c r="G30" s="6"/>
      <c r="I30" s="6"/>
      <c r="K30" s="6"/>
    </row>
    <row r="31" spans="1:11" x14ac:dyDescent="0.3">
      <c r="A31" s="117" t="s">
        <v>106</v>
      </c>
      <c r="B31" s="122"/>
      <c r="C31" s="58" t="s">
        <v>14</v>
      </c>
      <c r="D31" s="122">
        <v>10</v>
      </c>
      <c r="E31" s="6"/>
      <c r="F31" s="6"/>
      <c r="G31" s="6"/>
      <c r="I31" s="6"/>
      <c r="K31" s="6"/>
    </row>
    <row r="32" spans="1:11" x14ac:dyDescent="0.3">
      <c r="A32" s="117" t="s">
        <v>58</v>
      </c>
      <c r="C32" s="2">
        <f>SUM(C28:C31)</f>
        <v>0</v>
      </c>
      <c r="E32" s="92"/>
      <c r="G32" s="92"/>
      <c r="I32" s="92"/>
      <c r="K32" s="92"/>
    </row>
    <row r="33" spans="1:11" ht="6" customHeight="1" x14ac:dyDescent="0.3">
      <c r="A33" s="117"/>
      <c r="C33" s="94"/>
    </row>
    <row r="34" spans="1:11" x14ac:dyDescent="0.3">
      <c r="A34" s="117" t="s">
        <v>59</v>
      </c>
      <c r="C34" s="132">
        <f>C26+C32</f>
        <v>0</v>
      </c>
      <c r="E34" s="7"/>
      <c r="G34" s="7"/>
      <c r="I34" s="7"/>
      <c r="K34" s="7"/>
    </row>
    <row r="35" spans="1:11" ht="6" customHeight="1" x14ac:dyDescent="0.3">
      <c r="A35" s="117"/>
    </row>
    <row r="36" spans="1:11" ht="14.1" customHeight="1" x14ac:dyDescent="0.3">
      <c r="A36" s="117" t="s">
        <v>60</v>
      </c>
      <c r="C36" s="68" t="s">
        <v>14</v>
      </c>
    </row>
    <row r="37" spans="1:11" ht="6" customHeight="1" x14ac:dyDescent="0.3">
      <c r="A37" s="117"/>
    </row>
    <row r="38" spans="1:11" x14ac:dyDescent="0.3">
      <c r="A38" s="117" t="s">
        <v>102</v>
      </c>
      <c r="C38" s="59" t="s">
        <v>14</v>
      </c>
      <c r="E38" s="7"/>
      <c r="G38" s="7"/>
      <c r="I38" s="7"/>
      <c r="K38" s="7"/>
    </row>
    <row r="39" spans="1:11" x14ac:dyDescent="0.3">
      <c r="A39" s="117"/>
      <c r="C39" s="71" t="s">
        <v>14</v>
      </c>
    </row>
    <row r="40" spans="1:11" ht="13.5" customHeight="1" x14ac:dyDescent="0.3">
      <c r="A40" s="117" t="s">
        <v>61</v>
      </c>
      <c r="C40" s="120">
        <v>1</v>
      </c>
      <c r="D40" s="96"/>
      <c r="E40" s="98"/>
      <c r="F40" s="96"/>
      <c r="I40" s="98"/>
      <c r="K40" s="98"/>
    </row>
    <row r="41" spans="1:11" x14ac:dyDescent="0.3">
      <c r="A41" s="117"/>
      <c r="C41" s="96"/>
      <c r="D41" s="96"/>
      <c r="E41" s="96"/>
      <c r="F41" s="96"/>
      <c r="G41" s="96"/>
    </row>
    <row r="42" spans="1:11" ht="24" x14ac:dyDescent="0.3">
      <c r="A42" s="131" t="s">
        <v>62</v>
      </c>
      <c r="C42" s="121" t="e">
        <f>C38*C40</f>
        <v>#VALUE!</v>
      </c>
      <c r="D42" s="96"/>
      <c r="E42" s="96"/>
      <c r="F42" s="96"/>
      <c r="G42" s="96"/>
    </row>
    <row r="43" spans="1:11" x14ac:dyDescent="0.3">
      <c r="A43" s="117"/>
    </row>
    <row r="44" spans="1:11" hidden="1" x14ac:dyDescent="0.3">
      <c r="A44" s="117"/>
    </row>
    <row r="45" spans="1:11" hidden="1" x14ac:dyDescent="0.3">
      <c r="A45" s="117"/>
    </row>
    <row r="46" spans="1:11" hidden="1" x14ac:dyDescent="0.3">
      <c r="A46" s="117"/>
    </row>
    <row r="47" spans="1:11" x14ac:dyDescent="0.3">
      <c r="A47" s="117"/>
    </row>
    <row r="48" spans="1:11" x14ac:dyDescent="0.3">
      <c r="A48" s="117"/>
    </row>
    <row r="50" spans="1:1" ht="24" hidden="1" customHeight="1" x14ac:dyDescent="0.3"/>
    <row r="51" spans="1:1" hidden="1" x14ac:dyDescent="0.3">
      <c r="A51" s="80"/>
    </row>
    <row r="52" spans="1:1" x14ac:dyDescent="0.3"/>
  </sheetData>
  <sheetProtection algorithmName="SHA-512" hashValue="5GG5z360+c2WA4ymH6mmht+VYdQcWIxtSGA5Q4Q0jok7ML9Q9zdqGDjCJKEnYVGciSjB5W73jHHde6Hd9OfU3g==" saltValue="Xjcm1S/QAIaES14Ee450AA==" spinCount="100000" sheet="1" objects="1" scenarios="1"/>
  <mergeCells count="2">
    <mergeCell ref="D2:G2"/>
    <mergeCell ref="A4:C4"/>
  </mergeCells>
  <conditionalFormatting sqref="C38">
    <cfRule type="cellIs" dxfId="1" priority="1" operator="greaterThan">
      <formula>950</formula>
    </cfRule>
    <cfRule type="cellIs" dxfId="0" priority="2" operator="lessThan">
      <formula>650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ba909c-40ff-43d2-8650-c1cb9609952f">
      <Terms xmlns="http://schemas.microsoft.com/office/infopath/2007/PartnerControls"/>
    </lcf76f155ced4ddcb4097134ff3c332f>
    <TaxCatchAll xmlns="7b51f98f-61e6-42f4-bae9-9a6129e68d68" xsi:nil="true"/>
  </documentManagement>
</p:properties>
</file>

<file path=customXml/itemProps1.xml><?xml version="1.0" encoding="utf-8"?>
<ds:datastoreItem xmlns:ds="http://schemas.openxmlformats.org/officeDocument/2006/customXml" ds:itemID="{C3540860-E7AE-43D3-8D3D-44D4A27927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2B0EEE-4AD7-47A6-B14E-A7A66711E2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89AAC3-057D-4BD8-AE4D-3A5E60409B6A}">
  <ds:schemaRefs>
    <ds:schemaRef ds:uri="7b51f98f-61e6-42f4-bae9-9a6129e68d68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e9ba909c-40ff-43d2-8650-c1cb9609952f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Toelichting</vt:lpstr>
      <vt:lpstr>Totaal inschrijfsom</vt:lpstr>
      <vt:lpstr>Calculaties cat B elektrisch</vt:lpstr>
      <vt:lpstr>Calculaties cat B hybride</vt:lpstr>
      <vt:lpstr>Calculaties cat C-SUV hydride</vt:lpstr>
      <vt:lpstr>'Calculaties cat B elektrisch'!Afdrukbereik</vt:lpstr>
      <vt:lpstr>Toelichting!Afdrukbereik</vt:lpstr>
      <vt:lpstr>'Calculaties cat B elektrisch'!Afdruktitels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 Koevoet</dc:creator>
  <cp:keywords/>
  <dc:description/>
  <cp:lastModifiedBy>Jose Fafianie</cp:lastModifiedBy>
  <cp:revision/>
  <dcterms:created xsi:type="dcterms:W3CDTF">2018-02-15T14:13:04Z</dcterms:created>
  <dcterms:modified xsi:type="dcterms:W3CDTF">2025-01-23T10:29:25Z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0x0101002EECAD7A3916FF48B1C9DA05787AE159</vt:lpwstr>
  </property>
  <property fmtid="{D5CDD505-2E9C-101B-9397-08002B2CF9AE}" pid="3" name="MediaServiceImageTags">
    <vt:lpwstr/>
  </property>
</Properties>
</file>