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B\CLVD Dropbox\SpecifiQ\01 - Projecten\25009 Leasevoertuigen\01 Aanbesteding\02 Nota van inlichtingen\nvi 2\"/>
    </mc:Choice>
  </mc:AlternateContent>
  <xr:revisionPtr revIDLastSave="0" documentId="8_{00B9B9D0-CCF3-4685-8D2D-915FCB06756F}" xr6:coauthVersionLast="47" xr6:coauthVersionMax="47" xr10:uidLastSave="{00000000-0000-0000-0000-000000000000}"/>
  <bookViews>
    <workbookView xWindow="-110" yWindow="-110" windowWidth="19420" windowHeight="10300" xr2:uid="{773A183D-504E-4074-9B4A-5D9633314097}"/>
  </bookViews>
  <sheets>
    <sheet name="Invulblad" sheetId="1" r:id="rId1"/>
    <sheet name="Bereken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N19" i="1"/>
  <c r="M51" i="1"/>
  <c r="F41" i="1"/>
  <c r="B2" i="2"/>
  <c r="B5" i="2"/>
  <c r="B4" i="2"/>
  <c r="B3" i="2"/>
  <c r="V12" i="1"/>
  <c r="D5" i="2" l="1"/>
  <c r="D4" i="2"/>
  <c r="D3" i="2"/>
  <c r="D2" i="2"/>
  <c r="D6" i="2" l="1"/>
</calcChain>
</file>

<file path=xl/sharedStrings.xml><?xml version="1.0" encoding="utf-8"?>
<sst xmlns="http://schemas.openxmlformats.org/spreadsheetml/2006/main" count="162" uniqueCount="89">
  <si>
    <t>Auto 1</t>
  </si>
  <si>
    <t>Auto 2</t>
  </si>
  <si>
    <t>Auto 3</t>
  </si>
  <si>
    <t>Merk:</t>
  </si>
  <si>
    <t>Hyundai Kona Electric Comfort</t>
  </si>
  <si>
    <t>Kleur:</t>
  </si>
  <si>
    <t>Saphir zwart metallic</t>
  </si>
  <si>
    <t>Mythos Zwart Metalic</t>
  </si>
  <si>
    <t>Wit</t>
  </si>
  <si>
    <t>Looptijd contract:</t>
  </si>
  <si>
    <t>36 maanden - 50.000 KM/per jaar</t>
  </si>
  <si>
    <t>48 maanden - 50.000 KM/per jaar</t>
  </si>
  <si>
    <t>60 maanden - 25.000 KM/per jaar</t>
  </si>
  <si>
    <t>Onderdelen</t>
  </si>
  <si>
    <t>Prijs</t>
  </si>
  <si>
    <t>Aanschaf prijs auto</t>
  </si>
  <si>
    <t>Interieur design Suite Castanea</t>
  </si>
  <si>
    <t>MMI Experience Pro</t>
  </si>
  <si>
    <t>M intgerieur in dark silver</t>
  </si>
  <si>
    <t>Leder fijnnapa met stiksels in ruitpatroon zwart leder</t>
  </si>
  <si>
    <t>Innovation Pack</t>
  </si>
  <si>
    <t>Geen model aanduiding</t>
  </si>
  <si>
    <t>Extra warmtewerende voorruit</t>
  </si>
  <si>
    <t>B&amp;O Premium sound system 3D geluid en hoofdstreunspeakers</t>
  </si>
  <si>
    <t>M koplampen schadowline</t>
  </si>
  <si>
    <t>4g ondersteuning Audi Phone box</t>
  </si>
  <si>
    <t>Totaal prijs</t>
  </si>
  <si>
    <t>BMW Iconic Glow nierengrille</t>
  </si>
  <si>
    <t>Warmte werend glas donker</t>
  </si>
  <si>
    <t>Totale lease prijs per maand</t>
  </si>
  <si>
    <t>Extragetintglas achterprotieren</t>
  </si>
  <si>
    <t>Akoestisch glas voorportieren</t>
  </si>
  <si>
    <t>M Sportstuurwiel leder</t>
  </si>
  <si>
    <t>Handbediende rolgordijnen achterportierramen</t>
  </si>
  <si>
    <t>Comfortpakket</t>
  </si>
  <si>
    <t>Travel en Comfort Entertainment 2 stoel</t>
  </si>
  <si>
    <t>Velgen tbv winterbanden</t>
  </si>
  <si>
    <t>velgen tbv winterbanden</t>
  </si>
  <si>
    <t>Auto 4</t>
  </si>
  <si>
    <t>Ford Ranger Double cab 2,3 PHEV 207Kwh/281PK automaat</t>
  </si>
  <si>
    <t>Agate Black</t>
  </si>
  <si>
    <t>60 maanden - 35.000 KM/per jaar</t>
  </si>
  <si>
    <t>Leverancier</t>
  </si>
  <si>
    <t>Actie</t>
  </si>
  <si>
    <t>Opmerkingen</t>
  </si>
  <si>
    <t>-</t>
  </si>
  <si>
    <t>Drip</t>
  </si>
  <si>
    <t>Ebo van Weel</t>
  </si>
  <si>
    <t>opbouw</t>
  </si>
  <si>
    <t>Indien nodig nieuw te leveren drip, kosten van aanschaf en opbouw aangeven.</t>
  </si>
  <si>
    <t>Peli 7060 zaklamp met kegels rood en geel</t>
  </si>
  <si>
    <t>inbouw</t>
  </si>
  <si>
    <t>Indien nodig nieuw te leveren, kosten van aanschaf en inbouw aangeven.</t>
  </si>
  <si>
    <t>Track and trace systeem</t>
  </si>
  <si>
    <t>RAM data (inbouw geregeld door Van den Born)</t>
  </si>
  <si>
    <t>Opbergmodule</t>
  </si>
  <si>
    <t>Traanplaatkist</t>
  </si>
  <si>
    <t>Start/stop (doorloop) systeem</t>
  </si>
  <si>
    <t>Peli charger (laadsysteem zaklamp)</t>
  </si>
  <si>
    <t xml:space="preserve">Dakset xpert SL XE </t>
  </si>
  <si>
    <t>Marelko</t>
  </si>
  <si>
    <t xml:space="preserve">Wrapping Geel met Rood en wit strepen Provincie logo etc. </t>
  </si>
  <si>
    <t>Trimline</t>
  </si>
  <si>
    <t>Elk voertuig moet uitgerust worden met belettering en reflectiebestickering. Bergslot ontwerpt deze binnen de huisstijl van de provincie en brengt deze ook aan op het voertuig.</t>
  </si>
  <si>
    <t>Indien Numerico ingang wordt gezet is tablethouder een must</t>
  </si>
  <si>
    <t>Kaartleeslamp</t>
  </si>
  <si>
    <t>Extra 12 volt aansluiting</t>
  </si>
  <si>
    <t>Laadbak voorzien van aluminium traanplaat</t>
  </si>
  <si>
    <t>Hergebruik plaatmateriaal?
Bodem, wielkasten, zijborden incl. bovenkanten en doortrekken tot kopschot, kopschot en achterklep). Er dient rekening gehouden te worden met de te plaatsen drip.</t>
  </si>
  <si>
    <t>Laadbak voorzien van vliegtuig rail, rondom</t>
  </si>
  <si>
    <t>Afdeknet (achterbak)</t>
  </si>
  <si>
    <t>Ook nalevering tijdens de levensduur van het voertuig.</t>
  </si>
  <si>
    <t>Achteruitrijdsignalering/alarm</t>
  </si>
  <si>
    <t>Brandblusser prymos gemonteerd</t>
  </si>
  <si>
    <t>Pilonhouder gemonteerd</t>
  </si>
  <si>
    <t>EHBO trommel gemonteerd</t>
  </si>
  <si>
    <t>Bediening drip en dakset GO112</t>
  </si>
  <si>
    <t>Carterpan bescherming</t>
  </si>
  <si>
    <t>frontflitsers</t>
  </si>
  <si>
    <t>Prijs totaal:</t>
  </si>
  <si>
    <t>Weging</t>
  </si>
  <si>
    <t>Totaal</t>
  </si>
  <si>
    <t>Totale kosten:</t>
  </si>
  <si>
    <t>BMW iX 60 x-drive</t>
  </si>
  <si>
    <t>AUDI SQ6 Sportback e-tron quattro</t>
  </si>
  <si>
    <t>Universele telefoonhouder/Tablethouder</t>
  </si>
  <si>
    <t>af fabriek aanwezig bij ranger</t>
  </si>
  <si>
    <t>zit in nieuwprijs regel 9</t>
  </si>
  <si>
    <t>Totale lease prijs per maand (inclusief opties inbouw)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</si>
</sst>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3" borderId="9" xfId="0" applyFill="1" applyBorder="1"/>
    <xf numFmtId="0" fontId="0" fillId="3" borderId="10" xfId="0" applyFill="1" applyBorder="1"/>
    <xf numFmtId="0" fontId="0" fillId="3" borderId="1" xfId="0" applyFill="1" applyBorder="1" applyAlignment="1">
      <alignment vertical="top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0" xfId="0" applyNumberFormat="1" applyFont="1" applyBorder="1"/>
    <xf numFmtId="0" fontId="3" fillId="0" borderId="13" xfId="0" applyFont="1" applyBorder="1"/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14" xfId="0" applyNumberFormat="1" applyFont="1" applyBorder="1"/>
    <xf numFmtId="164" fontId="4" fillId="0" borderId="17" xfId="0" applyNumberFormat="1" applyFont="1" applyBorder="1"/>
    <xf numFmtId="0" fontId="0" fillId="0" borderId="1" xfId="0" applyBorder="1" applyAlignment="1">
      <alignment horizontal="left" vertical="top"/>
    </xf>
    <xf numFmtId="164" fontId="2" fillId="0" borderId="30" xfId="0" applyNumberFormat="1" applyFont="1" applyBorder="1"/>
    <xf numFmtId="0" fontId="6" fillId="0" borderId="0" xfId="0" applyFont="1"/>
    <xf numFmtId="0" fontId="0" fillId="4" borderId="1" xfId="0" applyFill="1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4" borderId="38" xfId="0" applyFill="1" applyBorder="1" applyAlignment="1">
      <alignment vertical="top"/>
    </xf>
    <xf numFmtId="164" fontId="0" fillId="0" borderId="10" xfId="0" applyNumberFormat="1" applyBorder="1" applyProtection="1">
      <protection locked="0"/>
    </xf>
    <xf numFmtId="164" fontId="0" fillId="0" borderId="10" xfId="1" applyNumberFormat="1" applyFont="1" applyBorder="1" applyProtection="1">
      <protection locked="0"/>
    </xf>
    <xf numFmtId="164" fontId="0" fillId="0" borderId="14" xfId="0" applyNumberFormat="1" applyBorder="1" applyProtection="1">
      <protection locked="0"/>
    </xf>
    <xf numFmtId="44" fontId="0" fillId="0" borderId="10" xfId="1" applyFont="1" applyFill="1" applyBorder="1" applyProtection="1">
      <protection locked="0"/>
    </xf>
    <xf numFmtId="44" fontId="0" fillId="0" borderId="10" xfId="1" applyFont="1" applyFill="1" applyBorder="1" applyAlignment="1" applyProtection="1">
      <alignment horizontal="left"/>
      <protection locked="0"/>
    </xf>
    <xf numFmtId="164" fontId="0" fillId="4" borderId="10" xfId="1" applyNumberFormat="1" applyFont="1" applyFill="1" applyBorder="1" applyProtection="1">
      <protection locked="0"/>
    </xf>
    <xf numFmtId="0" fontId="0" fillId="0" borderId="1" xfId="0" applyBorder="1"/>
    <xf numFmtId="164" fontId="2" fillId="0" borderId="41" xfId="0" applyNumberFormat="1" applyFont="1" applyBorder="1"/>
    <xf numFmtId="44" fontId="2" fillId="0" borderId="17" xfId="1" applyFont="1" applyBorder="1" applyProtection="1">
      <protection locked="0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35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9" xfId="0" applyFill="1" applyBorder="1" applyAlignment="1">
      <alignment horizontal="left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31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4" borderId="39" xfId="0" applyFill="1" applyBorder="1" applyAlignment="1">
      <alignment horizontal="left" vertical="top" wrapText="1"/>
    </xf>
    <xf numFmtId="0" fontId="0" fillId="4" borderId="40" xfId="0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4" borderId="9" xfId="0" applyFill="1" applyBorder="1" applyAlignment="1">
      <alignment horizontal="left" vertical="top" wrapText="1"/>
    </xf>
    <xf numFmtId="0" fontId="0" fillId="4" borderId="36" xfId="0" applyFill="1" applyBorder="1" applyAlignment="1">
      <alignment horizontal="left" vertical="top" wrapText="1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0" fillId="4" borderId="5" xfId="0" applyFill="1" applyBorder="1" applyAlignment="1">
      <alignment horizontal="left" vertical="top" wrapText="1"/>
    </xf>
    <xf numFmtId="0" fontId="0" fillId="4" borderId="13" xfId="0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3" borderId="1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34" xfId="0" applyFont="1" applyBorder="1" applyAlignment="1">
      <alignment horizontal="left"/>
    </xf>
    <xf numFmtId="0" fontId="0" fillId="3" borderId="3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4" borderId="37" xfId="0" applyFill="1" applyBorder="1" applyAlignment="1">
      <alignment horizontal="left" vertical="top" wrapText="1"/>
    </xf>
    <xf numFmtId="0" fontId="0" fillId="4" borderId="38" xfId="0" applyFill="1" applyBorder="1" applyAlignment="1">
      <alignment horizontal="left" vertical="top" wrapText="1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164" fontId="0" fillId="4" borderId="10" xfId="1" applyNumberFormat="1" applyFont="1" applyFill="1" applyBorder="1" applyProtection="1"/>
    <xf numFmtId="0" fontId="7" fillId="5" borderId="42" xfId="0" applyFont="1" applyFill="1" applyBorder="1" applyProtection="1"/>
    <xf numFmtId="0" fontId="7" fillId="5" borderId="42" xfId="0" applyFont="1" applyFill="1" applyBorder="1" applyAlignment="1" applyProtection="1">
      <alignment horizontal="right"/>
    </xf>
    <xf numFmtId="0" fontId="7" fillId="6" borderId="42" xfId="0" applyFont="1" applyFill="1" applyBorder="1" applyProtection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1465-47C5-441B-A274-064E882F5F4A}">
  <dimension ref="A1:V57"/>
  <sheetViews>
    <sheetView tabSelected="1" zoomScale="90" zoomScaleNormal="90" workbookViewId="0">
      <selection activeCell="M49" sqref="M49"/>
    </sheetView>
  </sheetViews>
  <sheetFormatPr defaultRowHeight="14.5" x14ac:dyDescent="0.35"/>
  <cols>
    <col min="1" max="1" width="15.453125" bestFit="1" customWidth="1"/>
    <col min="6" max="6" width="10.81640625" bestFit="1" customWidth="1"/>
    <col min="8" max="8" width="15.453125" bestFit="1" customWidth="1"/>
    <col min="13" max="13" width="17.453125" customWidth="1"/>
    <col min="14" max="14" width="10.54296875" bestFit="1" customWidth="1"/>
    <col min="16" max="16" width="16" bestFit="1" customWidth="1"/>
  </cols>
  <sheetData>
    <row r="1" spans="1:22" x14ac:dyDescent="0.35">
      <c r="A1" s="38" t="s">
        <v>0</v>
      </c>
      <c r="B1" s="39"/>
      <c r="C1" s="39"/>
      <c r="D1" s="39"/>
      <c r="E1" s="39"/>
      <c r="F1" s="40"/>
      <c r="H1" s="38" t="s">
        <v>1</v>
      </c>
      <c r="I1" s="39"/>
      <c r="J1" s="39"/>
      <c r="K1" s="39"/>
      <c r="L1" s="39"/>
      <c r="M1" s="39"/>
      <c r="N1" s="40"/>
      <c r="P1" s="38" t="s">
        <v>2</v>
      </c>
      <c r="Q1" s="39"/>
      <c r="R1" s="39"/>
      <c r="S1" s="39"/>
      <c r="T1" s="39"/>
      <c r="U1" s="39"/>
      <c r="V1" s="40"/>
    </row>
    <row r="2" spans="1:22" x14ac:dyDescent="0.35">
      <c r="A2" s="1" t="s">
        <v>3</v>
      </c>
      <c r="B2" s="41" t="s">
        <v>83</v>
      </c>
      <c r="C2" s="41"/>
      <c r="D2" s="41"/>
      <c r="E2" s="41"/>
      <c r="F2" s="42"/>
      <c r="H2" s="1" t="s">
        <v>3</v>
      </c>
      <c r="I2" s="41" t="s">
        <v>84</v>
      </c>
      <c r="J2" s="41"/>
      <c r="K2" s="41"/>
      <c r="L2" s="41"/>
      <c r="M2" s="41"/>
      <c r="N2" s="42"/>
      <c r="P2" s="1" t="s">
        <v>3</v>
      </c>
      <c r="Q2" s="41" t="s">
        <v>4</v>
      </c>
      <c r="R2" s="41"/>
      <c r="S2" s="41"/>
      <c r="T2" s="41"/>
      <c r="U2" s="41"/>
      <c r="V2" s="42"/>
    </row>
    <row r="3" spans="1:22" x14ac:dyDescent="0.35">
      <c r="A3" s="1" t="s">
        <v>5</v>
      </c>
      <c r="B3" s="84" t="s">
        <v>6</v>
      </c>
      <c r="C3" s="84"/>
      <c r="D3" s="84"/>
      <c r="E3" s="84"/>
      <c r="F3" s="85"/>
      <c r="H3" s="1" t="s">
        <v>5</v>
      </c>
      <c r="I3" s="43" t="s">
        <v>7</v>
      </c>
      <c r="J3" s="44"/>
      <c r="K3" s="44"/>
      <c r="L3" s="44"/>
      <c r="M3" s="44"/>
      <c r="N3" s="45"/>
      <c r="P3" s="1" t="s">
        <v>5</v>
      </c>
      <c r="Q3" s="43" t="s">
        <v>8</v>
      </c>
      <c r="R3" s="44"/>
      <c r="S3" s="44"/>
      <c r="T3" s="44"/>
      <c r="U3" s="44"/>
      <c r="V3" s="45"/>
    </row>
    <row r="4" spans="1:22" x14ac:dyDescent="0.35">
      <c r="A4" s="1" t="s">
        <v>9</v>
      </c>
      <c r="B4" s="41" t="s">
        <v>10</v>
      </c>
      <c r="C4" s="41"/>
      <c r="D4" s="41"/>
      <c r="E4" s="41"/>
      <c r="F4" s="42"/>
      <c r="H4" s="1" t="s">
        <v>9</v>
      </c>
      <c r="I4" s="41" t="s">
        <v>11</v>
      </c>
      <c r="J4" s="41"/>
      <c r="K4" s="41"/>
      <c r="L4" s="41"/>
      <c r="M4" s="41"/>
      <c r="N4" s="42"/>
      <c r="P4" s="1" t="s">
        <v>9</v>
      </c>
      <c r="Q4" s="41" t="s">
        <v>12</v>
      </c>
      <c r="R4" s="41"/>
      <c r="S4" s="41"/>
      <c r="T4" s="41"/>
      <c r="U4" s="41"/>
      <c r="V4" s="42"/>
    </row>
    <row r="5" spans="1:22" x14ac:dyDescent="0.35">
      <c r="A5" s="59"/>
      <c r="B5" s="60"/>
      <c r="C5" s="60"/>
      <c r="D5" s="60"/>
      <c r="E5" s="60"/>
      <c r="F5" s="61"/>
      <c r="H5" s="46"/>
      <c r="I5" s="47"/>
      <c r="J5" s="47"/>
      <c r="K5" s="47"/>
      <c r="L5" s="47"/>
      <c r="M5" s="47"/>
      <c r="N5" s="48"/>
      <c r="P5" s="46"/>
      <c r="Q5" s="47"/>
      <c r="R5" s="47"/>
      <c r="S5" s="47"/>
      <c r="T5" s="47"/>
      <c r="U5" s="47"/>
      <c r="V5" s="48"/>
    </row>
    <row r="6" spans="1:22" x14ac:dyDescent="0.35">
      <c r="A6" s="49" t="s">
        <v>13</v>
      </c>
      <c r="B6" s="41"/>
      <c r="C6" s="41"/>
      <c r="D6" s="41"/>
      <c r="E6" s="41"/>
      <c r="F6" s="2" t="s">
        <v>14</v>
      </c>
      <c r="H6" s="49" t="s">
        <v>13</v>
      </c>
      <c r="I6" s="41"/>
      <c r="J6" s="41"/>
      <c r="K6" s="41"/>
      <c r="L6" s="41"/>
      <c r="M6" s="41"/>
      <c r="N6" s="2" t="s">
        <v>14</v>
      </c>
      <c r="P6" s="49" t="s">
        <v>13</v>
      </c>
      <c r="Q6" s="41"/>
      <c r="R6" s="41"/>
      <c r="S6" s="41"/>
      <c r="T6" s="41"/>
      <c r="U6" s="41"/>
      <c r="V6" s="2" t="s">
        <v>14</v>
      </c>
    </row>
    <row r="7" spans="1:22" x14ac:dyDescent="0.35">
      <c r="A7" s="53" t="s">
        <v>15</v>
      </c>
      <c r="B7" s="54"/>
      <c r="C7" s="54"/>
      <c r="D7" s="54"/>
      <c r="E7" s="55"/>
      <c r="F7" s="22"/>
      <c r="H7" s="53" t="s">
        <v>15</v>
      </c>
      <c r="I7" s="54"/>
      <c r="J7" s="54"/>
      <c r="K7" s="54"/>
      <c r="L7" s="54"/>
      <c r="M7" s="55"/>
      <c r="N7" s="25"/>
      <c r="P7" s="53" t="s">
        <v>15</v>
      </c>
      <c r="Q7" s="54"/>
      <c r="R7" s="54"/>
      <c r="S7" s="54"/>
      <c r="T7" s="54"/>
      <c r="U7" s="55"/>
      <c r="V7" s="25"/>
    </row>
    <row r="8" spans="1:22" x14ac:dyDescent="0.35">
      <c r="A8" s="53" t="s">
        <v>16</v>
      </c>
      <c r="B8" s="54"/>
      <c r="C8" s="54"/>
      <c r="D8" s="54"/>
      <c r="E8" s="55"/>
      <c r="F8" s="22"/>
      <c r="H8" s="50" t="s">
        <v>17</v>
      </c>
      <c r="I8" s="51"/>
      <c r="J8" s="51"/>
      <c r="K8" s="51"/>
      <c r="L8" s="51"/>
      <c r="M8" s="51"/>
      <c r="N8" s="22"/>
      <c r="P8" s="50"/>
      <c r="Q8" s="51"/>
      <c r="R8" s="51"/>
      <c r="S8" s="51"/>
      <c r="T8" s="51"/>
      <c r="U8" s="51"/>
      <c r="V8" s="22"/>
    </row>
    <row r="9" spans="1:22" x14ac:dyDescent="0.35">
      <c r="A9" s="53" t="s">
        <v>18</v>
      </c>
      <c r="B9" s="54"/>
      <c r="C9" s="54"/>
      <c r="D9" s="54"/>
      <c r="E9" s="55"/>
      <c r="F9" s="23"/>
      <c r="H9" s="52" t="s">
        <v>19</v>
      </c>
      <c r="I9" s="51"/>
      <c r="J9" s="51"/>
      <c r="K9" s="51"/>
      <c r="L9" s="51"/>
      <c r="M9" s="51"/>
      <c r="N9" s="23"/>
      <c r="P9" s="52"/>
      <c r="Q9" s="51"/>
      <c r="R9" s="51"/>
      <c r="S9" s="51"/>
      <c r="T9" s="51"/>
      <c r="U9" s="51"/>
      <c r="V9" s="23"/>
    </row>
    <row r="10" spans="1:22" x14ac:dyDescent="0.35">
      <c r="A10" s="53" t="s">
        <v>20</v>
      </c>
      <c r="B10" s="54"/>
      <c r="C10" s="54"/>
      <c r="D10" s="54"/>
      <c r="E10" s="55"/>
      <c r="F10" s="22"/>
      <c r="H10" s="52" t="s">
        <v>21</v>
      </c>
      <c r="I10" s="51"/>
      <c r="J10" s="51"/>
      <c r="K10" s="51"/>
      <c r="L10" s="51"/>
      <c r="M10" s="51"/>
      <c r="N10" s="22"/>
      <c r="P10" s="52"/>
      <c r="Q10" s="51"/>
      <c r="R10" s="51"/>
      <c r="S10" s="51"/>
      <c r="T10" s="51"/>
      <c r="U10" s="51"/>
      <c r="V10" s="22"/>
    </row>
    <row r="11" spans="1:22" ht="15" thickBot="1" x14ac:dyDescent="0.4">
      <c r="A11" s="53" t="s">
        <v>22</v>
      </c>
      <c r="B11" s="54"/>
      <c r="C11" s="54"/>
      <c r="D11" s="54"/>
      <c r="E11" s="55"/>
      <c r="F11" s="22"/>
      <c r="H11" s="70" t="s">
        <v>23</v>
      </c>
      <c r="I11" s="71"/>
      <c r="J11" s="71"/>
      <c r="K11" s="71"/>
      <c r="L11" s="71"/>
      <c r="M11" s="71"/>
      <c r="N11" s="22"/>
      <c r="P11" s="52"/>
      <c r="Q11" s="51"/>
      <c r="R11" s="51"/>
      <c r="S11" s="51"/>
      <c r="T11" s="51"/>
      <c r="U11" s="51"/>
      <c r="V11" s="22"/>
    </row>
    <row r="12" spans="1:22" ht="15" thickBot="1" x14ac:dyDescent="0.4">
      <c r="A12" s="53" t="s">
        <v>24</v>
      </c>
      <c r="B12" s="54"/>
      <c r="C12" s="54"/>
      <c r="D12" s="54"/>
      <c r="E12" s="55"/>
      <c r="F12" s="22"/>
      <c r="H12" s="70" t="s">
        <v>25</v>
      </c>
      <c r="I12" s="71"/>
      <c r="J12" s="71"/>
      <c r="K12" s="71"/>
      <c r="L12" s="71"/>
      <c r="M12" s="71"/>
      <c r="N12" s="22"/>
      <c r="P12" s="56" t="s">
        <v>26</v>
      </c>
      <c r="Q12" s="57"/>
      <c r="R12" s="57"/>
      <c r="S12" s="57"/>
      <c r="T12" s="57"/>
      <c r="U12" s="58"/>
      <c r="V12" s="17">
        <f>SUM(V7:V11)</f>
        <v>0</v>
      </c>
    </row>
    <row r="13" spans="1:22" ht="15" thickBot="1" x14ac:dyDescent="0.4">
      <c r="A13" s="53" t="s">
        <v>27</v>
      </c>
      <c r="B13" s="54"/>
      <c r="C13" s="54"/>
      <c r="D13" s="54"/>
      <c r="E13" s="55"/>
      <c r="F13" s="22"/>
      <c r="H13" s="70" t="s">
        <v>28</v>
      </c>
      <c r="I13" s="71"/>
      <c r="J13" s="71"/>
      <c r="K13" s="71"/>
      <c r="L13" s="71"/>
      <c r="M13" s="71"/>
      <c r="N13" s="22"/>
      <c r="P13" s="31" t="s">
        <v>88</v>
      </c>
      <c r="Q13" s="32"/>
      <c r="R13" s="32"/>
      <c r="S13" s="32"/>
      <c r="T13" s="32"/>
      <c r="U13" s="32"/>
      <c r="V13" s="30"/>
    </row>
    <row r="14" spans="1:22" x14ac:dyDescent="0.35">
      <c r="A14" s="74" t="s">
        <v>30</v>
      </c>
      <c r="B14" s="75"/>
      <c r="C14" s="75"/>
      <c r="D14" s="75"/>
      <c r="E14" s="76"/>
      <c r="F14" s="22"/>
      <c r="H14" s="70" t="s">
        <v>31</v>
      </c>
      <c r="I14" s="71"/>
      <c r="J14" s="71"/>
      <c r="K14" s="71"/>
      <c r="L14" s="71"/>
      <c r="M14" s="71"/>
      <c r="N14" s="22"/>
    </row>
    <row r="15" spans="1:22" x14ac:dyDescent="0.35">
      <c r="A15" s="53" t="s">
        <v>32</v>
      </c>
      <c r="B15" s="54"/>
      <c r="C15" s="54"/>
      <c r="D15" s="54"/>
      <c r="E15" s="55"/>
      <c r="F15" s="22"/>
      <c r="H15" s="70" t="s">
        <v>33</v>
      </c>
      <c r="I15" s="71"/>
      <c r="J15" s="71"/>
      <c r="K15" s="71"/>
      <c r="L15" s="71"/>
      <c r="M15" s="71"/>
      <c r="N15" s="22"/>
    </row>
    <row r="16" spans="1:22" x14ac:dyDescent="0.35">
      <c r="A16" s="53" t="s">
        <v>34</v>
      </c>
      <c r="B16" s="54"/>
      <c r="C16" s="54"/>
      <c r="D16" s="54"/>
      <c r="E16" s="55"/>
      <c r="F16" s="22"/>
      <c r="H16" s="70"/>
      <c r="I16" s="71"/>
      <c r="J16" s="71"/>
      <c r="K16" s="71"/>
      <c r="L16" s="71"/>
      <c r="M16" s="71"/>
      <c r="N16" s="22"/>
    </row>
    <row r="17" spans="1:16" x14ac:dyDescent="0.35">
      <c r="A17" s="53" t="s">
        <v>35</v>
      </c>
      <c r="B17" s="54"/>
      <c r="C17" s="54"/>
      <c r="D17" s="54"/>
      <c r="E17" s="55"/>
      <c r="F17" s="22"/>
      <c r="H17" s="70"/>
      <c r="I17" s="71"/>
      <c r="J17" s="71"/>
      <c r="K17" s="71"/>
      <c r="L17" s="71"/>
      <c r="M17" s="71"/>
      <c r="N17" s="22"/>
    </row>
    <row r="18" spans="1:16" ht="15" thickBot="1" x14ac:dyDescent="0.4">
      <c r="A18" s="91" t="s">
        <v>36</v>
      </c>
      <c r="B18" s="92"/>
      <c r="C18" s="92"/>
      <c r="D18" s="92"/>
      <c r="E18" s="93"/>
      <c r="F18" s="24"/>
      <c r="H18" s="52" t="s">
        <v>37</v>
      </c>
      <c r="I18" s="51"/>
      <c r="J18" s="51"/>
      <c r="K18" s="51"/>
      <c r="L18" s="51"/>
      <c r="M18" s="51"/>
      <c r="N18" s="22"/>
      <c r="P18" s="18"/>
    </row>
    <row r="19" spans="1:16" ht="15" thickBot="1" x14ac:dyDescent="0.4">
      <c r="A19" s="79" t="s">
        <v>26</v>
      </c>
      <c r="B19" s="80"/>
      <c r="C19" s="80"/>
      <c r="D19" s="80"/>
      <c r="E19" s="80"/>
      <c r="F19" s="17">
        <f>SUM(F7:F18)</f>
        <v>0</v>
      </c>
      <c r="H19" s="56" t="s">
        <v>26</v>
      </c>
      <c r="I19" s="57"/>
      <c r="J19" s="57"/>
      <c r="K19" s="57"/>
      <c r="L19" s="57"/>
      <c r="M19" s="58"/>
      <c r="N19" s="17">
        <f>SUM(N7:N18)</f>
        <v>0</v>
      </c>
    </row>
    <row r="20" spans="1:16" ht="15" thickBot="1" x14ac:dyDescent="0.4">
      <c r="A20" s="31" t="s">
        <v>88</v>
      </c>
      <c r="B20" s="32"/>
      <c r="C20" s="32"/>
      <c r="D20" s="32"/>
      <c r="E20" s="32"/>
      <c r="F20" s="30"/>
      <c r="H20" s="31" t="s">
        <v>88</v>
      </c>
      <c r="I20" s="32"/>
      <c r="J20" s="32"/>
      <c r="K20" s="32"/>
      <c r="L20" s="32"/>
      <c r="M20" s="32"/>
      <c r="N20" s="30"/>
    </row>
    <row r="21" spans="1:16" ht="15" thickBot="1" x14ac:dyDescent="0.4"/>
    <row r="22" spans="1:16" x14ac:dyDescent="0.35">
      <c r="A22" s="67" t="s">
        <v>38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9"/>
    </row>
    <row r="23" spans="1:16" x14ac:dyDescent="0.35">
      <c r="A23" s="1" t="s">
        <v>3</v>
      </c>
      <c r="B23" s="64" t="s">
        <v>39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6"/>
    </row>
    <row r="24" spans="1:16" x14ac:dyDescent="0.35">
      <c r="A24" s="1" t="s">
        <v>5</v>
      </c>
      <c r="B24" s="43" t="s">
        <v>40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5"/>
    </row>
    <row r="25" spans="1:16" x14ac:dyDescent="0.35">
      <c r="A25" s="1" t="s">
        <v>9</v>
      </c>
      <c r="B25" s="64" t="s">
        <v>41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6"/>
    </row>
    <row r="26" spans="1:16" x14ac:dyDescent="0.35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1"/>
    </row>
    <row r="27" spans="1:16" ht="14.75" customHeight="1" x14ac:dyDescent="0.35">
      <c r="A27" s="49" t="s">
        <v>13</v>
      </c>
      <c r="B27" s="41"/>
      <c r="C27" s="41"/>
      <c r="D27" s="41"/>
      <c r="E27" s="41"/>
      <c r="F27" s="89" t="s">
        <v>42</v>
      </c>
      <c r="G27" s="90"/>
      <c r="H27" s="3" t="s">
        <v>43</v>
      </c>
      <c r="I27" s="37" t="s">
        <v>44</v>
      </c>
      <c r="J27" s="37"/>
      <c r="K27" s="37"/>
      <c r="L27" s="37"/>
      <c r="M27" s="2" t="s">
        <v>14</v>
      </c>
    </row>
    <row r="28" spans="1:16" ht="33" customHeight="1" x14ac:dyDescent="0.35">
      <c r="A28" s="74" t="s">
        <v>15</v>
      </c>
      <c r="B28" s="75"/>
      <c r="C28" s="75"/>
      <c r="D28" s="75"/>
      <c r="E28" s="76"/>
      <c r="F28" s="62" t="s">
        <v>45</v>
      </c>
      <c r="G28" s="63"/>
      <c r="H28" s="16" t="s">
        <v>45</v>
      </c>
      <c r="I28" s="62" t="s">
        <v>45</v>
      </c>
      <c r="J28" s="83"/>
      <c r="K28" s="83"/>
      <c r="L28" s="63"/>
      <c r="M28" s="26"/>
    </row>
    <row r="29" spans="1:16" ht="61.25" customHeight="1" x14ac:dyDescent="0.35">
      <c r="A29" s="77" t="s">
        <v>46</v>
      </c>
      <c r="B29" s="33"/>
      <c r="C29" s="33"/>
      <c r="D29" s="33"/>
      <c r="E29" s="33"/>
      <c r="F29" s="34" t="s">
        <v>47</v>
      </c>
      <c r="G29" s="81"/>
      <c r="H29" s="19" t="s">
        <v>48</v>
      </c>
      <c r="I29" s="33" t="s">
        <v>49</v>
      </c>
      <c r="J29" s="33"/>
      <c r="K29" s="33"/>
      <c r="L29" s="33"/>
      <c r="M29" s="99">
        <v>28000</v>
      </c>
    </row>
    <row r="30" spans="1:16" ht="43.5" customHeight="1" x14ac:dyDescent="0.35">
      <c r="A30" s="77" t="s">
        <v>50</v>
      </c>
      <c r="B30" s="33"/>
      <c r="C30" s="33"/>
      <c r="D30" s="33"/>
      <c r="E30" s="33"/>
      <c r="F30" s="34" t="s">
        <v>45</v>
      </c>
      <c r="G30" s="81"/>
      <c r="H30" s="19" t="s">
        <v>51</v>
      </c>
      <c r="I30" s="33" t="s">
        <v>52</v>
      </c>
      <c r="J30" s="33"/>
      <c r="K30" s="33"/>
      <c r="L30" s="33"/>
      <c r="M30" s="99">
        <v>325</v>
      </c>
    </row>
    <row r="31" spans="1:16" ht="60.75" customHeight="1" x14ac:dyDescent="0.35">
      <c r="A31" s="77" t="s">
        <v>53</v>
      </c>
      <c r="B31" s="33"/>
      <c r="C31" s="33"/>
      <c r="D31" s="33"/>
      <c r="E31" s="33"/>
      <c r="F31" s="34" t="s">
        <v>54</v>
      </c>
      <c r="G31" s="81"/>
      <c r="H31" s="19" t="s">
        <v>51</v>
      </c>
      <c r="I31" s="33" t="s">
        <v>52</v>
      </c>
      <c r="J31" s="33"/>
      <c r="K31" s="33"/>
      <c r="L31" s="33"/>
      <c r="M31" s="99">
        <v>600</v>
      </c>
    </row>
    <row r="32" spans="1:16" ht="31.25" customHeight="1" x14ac:dyDescent="0.35">
      <c r="A32" s="77" t="s">
        <v>55</v>
      </c>
      <c r="B32" s="33"/>
      <c r="C32" s="33"/>
      <c r="D32" s="33"/>
      <c r="E32" s="33"/>
      <c r="F32" s="34" t="s">
        <v>45</v>
      </c>
      <c r="G32" s="81"/>
      <c r="H32" s="19" t="s">
        <v>51</v>
      </c>
      <c r="I32" s="33" t="s">
        <v>52</v>
      </c>
      <c r="J32" s="33"/>
      <c r="K32" s="33"/>
      <c r="L32" s="33"/>
      <c r="M32" s="99">
        <v>900</v>
      </c>
    </row>
    <row r="33" spans="1:14" ht="29" customHeight="1" x14ac:dyDescent="0.35">
      <c r="A33" s="77" t="s">
        <v>56</v>
      </c>
      <c r="B33" s="33"/>
      <c r="C33" s="33"/>
      <c r="D33" s="33"/>
      <c r="E33" s="33"/>
      <c r="F33" s="34" t="s">
        <v>45</v>
      </c>
      <c r="G33" s="81"/>
      <c r="H33" s="19" t="s">
        <v>51</v>
      </c>
      <c r="I33" s="33" t="s">
        <v>52</v>
      </c>
      <c r="J33" s="33"/>
      <c r="K33" s="33"/>
      <c r="L33" s="33"/>
      <c r="M33" s="99">
        <v>1000</v>
      </c>
    </row>
    <row r="34" spans="1:14" ht="30.5" customHeight="1" x14ac:dyDescent="0.35">
      <c r="A34" s="77" t="s">
        <v>57</v>
      </c>
      <c r="B34" s="33"/>
      <c r="C34" s="33"/>
      <c r="D34" s="33"/>
      <c r="E34" s="33"/>
      <c r="F34" s="34" t="s">
        <v>45</v>
      </c>
      <c r="G34" s="81"/>
      <c r="H34" s="19" t="s">
        <v>51</v>
      </c>
      <c r="I34" s="33" t="s">
        <v>52</v>
      </c>
      <c r="J34" s="33"/>
      <c r="K34" s="33"/>
      <c r="L34" s="33"/>
      <c r="M34" s="27">
        <v>0</v>
      </c>
      <c r="N34" s="28" t="s">
        <v>86</v>
      </c>
    </row>
    <row r="35" spans="1:14" ht="30" customHeight="1" x14ac:dyDescent="0.35">
      <c r="A35" s="77" t="s">
        <v>58</v>
      </c>
      <c r="B35" s="33"/>
      <c r="C35" s="33"/>
      <c r="D35" s="33"/>
      <c r="E35" s="33"/>
      <c r="F35" s="34" t="s">
        <v>45</v>
      </c>
      <c r="G35" s="81"/>
      <c r="H35" s="19" t="s">
        <v>51</v>
      </c>
      <c r="I35" s="33" t="s">
        <v>52</v>
      </c>
      <c r="J35" s="33"/>
      <c r="K35" s="33"/>
      <c r="L35" s="33"/>
      <c r="M35" s="27">
        <v>0</v>
      </c>
      <c r="N35" s="28" t="s">
        <v>87</v>
      </c>
    </row>
    <row r="36" spans="1:14" ht="44.75" customHeight="1" x14ac:dyDescent="0.35">
      <c r="A36" s="77" t="s">
        <v>59</v>
      </c>
      <c r="B36" s="33"/>
      <c r="C36" s="33"/>
      <c r="D36" s="33"/>
      <c r="E36" s="33"/>
      <c r="F36" s="34" t="s">
        <v>60</v>
      </c>
      <c r="G36" s="81"/>
      <c r="H36" s="19" t="s">
        <v>51</v>
      </c>
      <c r="I36" s="33" t="s">
        <v>52</v>
      </c>
      <c r="J36" s="33"/>
      <c r="K36" s="33"/>
      <c r="L36" s="33"/>
      <c r="M36" s="99">
        <v>2700</v>
      </c>
    </row>
    <row r="37" spans="1:14" ht="31.25" customHeight="1" x14ac:dyDescent="0.35">
      <c r="A37" s="77" t="s">
        <v>61</v>
      </c>
      <c r="B37" s="33"/>
      <c r="C37" s="33"/>
      <c r="D37" s="33"/>
      <c r="E37" s="33"/>
      <c r="F37" s="34" t="s">
        <v>62</v>
      </c>
      <c r="G37" s="81"/>
      <c r="H37" s="19" t="s">
        <v>48</v>
      </c>
      <c r="I37" s="33" t="s">
        <v>63</v>
      </c>
      <c r="J37" s="33"/>
      <c r="K37" s="33"/>
      <c r="L37" s="33"/>
      <c r="M37" s="99">
        <v>5000</v>
      </c>
    </row>
    <row r="38" spans="1:14" ht="44" customHeight="1" x14ac:dyDescent="0.35">
      <c r="A38" s="77" t="s">
        <v>85</v>
      </c>
      <c r="B38" s="33"/>
      <c r="C38" s="33"/>
      <c r="D38" s="33"/>
      <c r="E38" s="33"/>
      <c r="F38" s="34" t="s">
        <v>45</v>
      </c>
      <c r="G38" s="81"/>
      <c r="H38" s="19" t="s">
        <v>51</v>
      </c>
      <c r="I38" s="33" t="s">
        <v>64</v>
      </c>
      <c r="J38" s="33"/>
      <c r="K38" s="33"/>
      <c r="L38" s="33"/>
      <c r="M38" s="99">
        <v>75</v>
      </c>
    </row>
    <row r="39" spans="1:14" ht="31.25" customHeight="1" x14ac:dyDescent="0.35">
      <c r="A39" s="77" t="s">
        <v>65</v>
      </c>
      <c r="B39" s="33"/>
      <c r="C39" s="33"/>
      <c r="D39" s="33"/>
      <c r="E39" s="33"/>
      <c r="F39" s="34" t="s">
        <v>45</v>
      </c>
      <c r="G39" s="81"/>
      <c r="H39" s="19" t="s">
        <v>51</v>
      </c>
      <c r="I39" s="33"/>
      <c r="J39" s="33"/>
      <c r="K39" s="33"/>
      <c r="L39" s="33"/>
      <c r="M39" s="99">
        <v>120</v>
      </c>
    </row>
    <row r="40" spans="1:14" ht="45" customHeight="1" x14ac:dyDescent="0.35">
      <c r="A40" s="77" t="s">
        <v>66</v>
      </c>
      <c r="B40" s="33"/>
      <c r="C40" s="33"/>
      <c r="D40" s="33"/>
      <c r="E40" s="33"/>
      <c r="F40" s="34" t="s">
        <v>45</v>
      </c>
      <c r="G40" s="81"/>
      <c r="H40" s="19" t="s">
        <v>51</v>
      </c>
      <c r="I40" s="33"/>
      <c r="J40" s="33"/>
      <c r="K40" s="33"/>
      <c r="L40" s="33"/>
      <c r="M40" s="99">
        <v>80</v>
      </c>
    </row>
    <row r="41" spans="1:14" ht="30.5" customHeight="1" x14ac:dyDescent="0.35">
      <c r="A41" s="77" t="s">
        <v>67</v>
      </c>
      <c r="B41" s="33"/>
      <c r="C41" s="33"/>
      <c r="D41" s="33"/>
      <c r="E41" s="33"/>
      <c r="F41" s="34">
        <f>-M29099</f>
        <v>0</v>
      </c>
      <c r="G41" s="81"/>
      <c r="H41" s="19" t="s">
        <v>51</v>
      </c>
      <c r="I41" s="33" t="s">
        <v>68</v>
      </c>
      <c r="J41" s="33"/>
      <c r="K41" s="33"/>
      <c r="L41" s="33"/>
      <c r="M41" s="99">
        <v>1200</v>
      </c>
    </row>
    <row r="42" spans="1:14" ht="44.75" customHeight="1" x14ac:dyDescent="0.35">
      <c r="A42" s="77" t="s">
        <v>69</v>
      </c>
      <c r="B42" s="33"/>
      <c r="C42" s="33"/>
      <c r="D42" s="33"/>
      <c r="E42" s="33"/>
      <c r="F42" s="34" t="s">
        <v>45</v>
      </c>
      <c r="G42" s="81"/>
      <c r="H42" s="19" t="s">
        <v>51</v>
      </c>
      <c r="I42" s="33"/>
      <c r="J42" s="33"/>
      <c r="K42" s="33"/>
      <c r="L42" s="33"/>
      <c r="M42" s="99">
        <v>450</v>
      </c>
    </row>
    <row r="43" spans="1:14" ht="29.75" customHeight="1" x14ac:dyDescent="0.35">
      <c r="A43" s="77" t="s">
        <v>70</v>
      </c>
      <c r="B43" s="33"/>
      <c r="C43" s="33"/>
      <c r="D43" s="33"/>
      <c r="E43" s="33"/>
      <c r="F43" s="34" t="s">
        <v>45</v>
      </c>
      <c r="G43" s="81"/>
      <c r="H43" s="19" t="s">
        <v>51</v>
      </c>
      <c r="I43" s="33" t="s">
        <v>71</v>
      </c>
      <c r="J43" s="33"/>
      <c r="K43" s="33"/>
      <c r="L43" s="33"/>
      <c r="M43" s="99">
        <v>225</v>
      </c>
    </row>
    <row r="44" spans="1:14" ht="44" customHeight="1" x14ac:dyDescent="0.35">
      <c r="A44" s="77" t="s">
        <v>72</v>
      </c>
      <c r="B44" s="33"/>
      <c r="C44" s="33"/>
      <c r="D44" s="33"/>
      <c r="E44" s="33"/>
      <c r="F44" s="34" t="s">
        <v>45</v>
      </c>
      <c r="G44" s="81"/>
      <c r="H44" s="19" t="s">
        <v>51</v>
      </c>
      <c r="I44" s="33"/>
      <c r="J44" s="33"/>
      <c r="K44" s="33"/>
      <c r="L44" s="33"/>
      <c r="M44" s="99">
        <v>180</v>
      </c>
    </row>
    <row r="45" spans="1:14" ht="73.5" customHeight="1" x14ac:dyDescent="0.35">
      <c r="A45" s="77" t="s">
        <v>73</v>
      </c>
      <c r="B45" s="33"/>
      <c r="C45" s="33"/>
      <c r="D45" s="33"/>
      <c r="E45" s="33"/>
      <c r="F45" s="34" t="s">
        <v>45</v>
      </c>
      <c r="G45" s="81"/>
      <c r="H45" s="19" t="s">
        <v>51</v>
      </c>
      <c r="I45" s="33"/>
      <c r="J45" s="33"/>
      <c r="K45" s="33"/>
      <c r="L45" s="34"/>
      <c r="M45" s="102">
        <v>80</v>
      </c>
    </row>
    <row r="46" spans="1:14" x14ac:dyDescent="0.35">
      <c r="A46" s="77" t="s">
        <v>74</v>
      </c>
      <c r="B46" s="33"/>
      <c r="C46" s="33"/>
      <c r="D46" s="33"/>
      <c r="E46" s="33"/>
      <c r="F46" s="34" t="s">
        <v>45</v>
      </c>
      <c r="G46" s="81"/>
      <c r="H46" s="19" t="s">
        <v>51</v>
      </c>
      <c r="I46" s="33"/>
      <c r="J46" s="33"/>
      <c r="K46" s="33"/>
      <c r="L46" s="34"/>
      <c r="M46" s="102">
        <v>50</v>
      </c>
    </row>
    <row r="47" spans="1:14" x14ac:dyDescent="0.35">
      <c r="A47" s="77" t="s">
        <v>75</v>
      </c>
      <c r="B47" s="33"/>
      <c r="C47" s="33"/>
      <c r="D47" s="33"/>
      <c r="E47" s="33"/>
      <c r="F47" s="34" t="s">
        <v>45</v>
      </c>
      <c r="G47" s="81"/>
      <c r="H47" s="19" t="s">
        <v>51</v>
      </c>
      <c r="I47" s="33"/>
      <c r="J47" s="33"/>
      <c r="K47" s="33"/>
      <c r="L47" s="34"/>
      <c r="M47" s="102">
        <v>45</v>
      </c>
    </row>
    <row r="48" spans="1:14" x14ac:dyDescent="0.35">
      <c r="A48" s="77" t="s">
        <v>76</v>
      </c>
      <c r="B48" s="33"/>
      <c r="C48" s="33"/>
      <c r="D48" s="33"/>
      <c r="E48" s="33"/>
      <c r="F48" s="34" t="s">
        <v>60</v>
      </c>
      <c r="G48" s="81"/>
      <c r="H48" s="19" t="s">
        <v>51</v>
      </c>
      <c r="I48" s="33" t="s">
        <v>52</v>
      </c>
      <c r="J48" s="33"/>
      <c r="K48" s="33"/>
      <c r="L48" s="34"/>
      <c r="M48" s="102">
        <v>3335</v>
      </c>
    </row>
    <row r="49" spans="1:13" ht="86.75" customHeight="1" x14ac:dyDescent="0.35">
      <c r="A49" s="82" t="s">
        <v>77</v>
      </c>
      <c r="B49" s="35"/>
      <c r="C49" s="35"/>
      <c r="D49" s="35"/>
      <c r="E49" s="35"/>
      <c r="F49" s="36" t="s">
        <v>45</v>
      </c>
      <c r="G49" s="78"/>
      <c r="H49" s="20" t="s">
        <v>48</v>
      </c>
      <c r="I49" s="35"/>
      <c r="J49" s="35"/>
      <c r="K49" s="35"/>
      <c r="L49" s="36"/>
      <c r="M49" s="101">
        <v>650</v>
      </c>
    </row>
    <row r="50" spans="1:13" ht="42.75" customHeight="1" x14ac:dyDescent="0.35">
      <c r="A50" s="94" t="s">
        <v>78</v>
      </c>
      <c r="B50" s="95"/>
      <c r="C50" s="95"/>
      <c r="D50" s="95"/>
      <c r="E50" s="95"/>
      <c r="F50" s="72" t="s">
        <v>45</v>
      </c>
      <c r="G50" s="73"/>
      <c r="H50" s="21" t="s">
        <v>51</v>
      </c>
      <c r="I50" s="95"/>
      <c r="J50" s="95"/>
      <c r="K50" s="95"/>
      <c r="L50" s="72"/>
      <c r="M50" s="100">
        <v>500</v>
      </c>
    </row>
    <row r="51" spans="1:13" ht="15" thickBot="1" x14ac:dyDescent="0.4">
      <c r="A51" s="86" t="s">
        <v>79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8"/>
      <c r="M51" s="29">
        <f>SUM(M28:M50)</f>
        <v>45515</v>
      </c>
    </row>
    <row r="52" spans="1:13" ht="31.25" customHeight="1" thickBot="1" x14ac:dyDescent="0.4">
      <c r="A52" s="31" t="s">
        <v>88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0"/>
    </row>
    <row r="57" spans="1:13" ht="45.5" customHeight="1" x14ac:dyDescent="0.35"/>
  </sheetData>
  <sheetProtection algorithmName="SHA-512" hashValue="WkYQ38UYRqUkArfwtw8nOCMY0nbv6J2f8Vc/hNOsG/ibJKzvb5o07Y1S4L1vhcQ/8EXqWzM7lPWmiiijpCu6Bg==" saltValue="ovWsFPkeb4MY1Et8FIjrGQ==" spinCount="100000" sheet="1" objects="1" scenarios="1"/>
  <mergeCells count="132">
    <mergeCell ref="A51:L51"/>
    <mergeCell ref="F31:G31"/>
    <mergeCell ref="F30:G30"/>
    <mergeCell ref="F29:G29"/>
    <mergeCell ref="F27:G27"/>
    <mergeCell ref="A17:E17"/>
    <mergeCell ref="A18:E18"/>
    <mergeCell ref="A8:E8"/>
    <mergeCell ref="A9:E9"/>
    <mergeCell ref="A10:E10"/>
    <mergeCell ref="A11:E11"/>
    <mergeCell ref="A12:E12"/>
    <mergeCell ref="A27:E27"/>
    <mergeCell ref="A50:E50"/>
    <mergeCell ref="A37:E37"/>
    <mergeCell ref="A38:E38"/>
    <mergeCell ref="F39:G39"/>
    <mergeCell ref="F40:G40"/>
    <mergeCell ref="F41:G41"/>
    <mergeCell ref="F42:G42"/>
    <mergeCell ref="F43:G43"/>
    <mergeCell ref="F44:G44"/>
    <mergeCell ref="F36:G36"/>
    <mergeCell ref="I50:L50"/>
    <mergeCell ref="A28:E28"/>
    <mergeCell ref="F28:G28"/>
    <mergeCell ref="I28:L28"/>
    <mergeCell ref="A1:F1"/>
    <mergeCell ref="A7:E7"/>
    <mergeCell ref="H7:M7"/>
    <mergeCell ref="B2:F2"/>
    <mergeCell ref="B4:F4"/>
    <mergeCell ref="F47:G47"/>
    <mergeCell ref="B3:F3"/>
    <mergeCell ref="A41:E41"/>
    <mergeCell ref="A42:E42"/>
    <mergeCell ref="A43:E43"/>
    <mergeCell ref="A44:E44"/>
    <mergeCell ref="A45:E45"/>
    <mergeCell ref="A46:E46"/>
    <mergeCell ref="A36:E36"/>
    <mergeCell ref="A47:E47"/>
    <mergeCell ref="A48:E48"/>
    <mergeCell ref="A5:F5"/>
    <mergeCell ref="A13:E13"/>
    <mergeCell ref="A14:E14"/>
    <mergeCell ref="A15:E15"/>
    <mergeCell ref="A16:E16"/>
    <mergeCell ref="A20:E20"/>
    <mergeCell ref="A40:E40"/>
    <mergeCell ref="F49:G49"/>
    <mergeCell ref="A6:E6"/>
    <mergeCell ref="A19:E19"/>
    <mergeCell ref="F45:G45"/>
    <mergeCell ref="F46:G46"/>
    <mergeCell ref="A39:E39"/>
    <mergeCell ref="A34:E34"/>
    <mergeCell ref="A35:E35"/>
    <mergeCell ref="A30:E30"/>
    <mergeCell ref="A31:E31"/>
    <mergeCell ref="A32:E32"/>
    <mergeCell ref="A33:E33"/>
    <mergeCell ref="F37:G37"/>
    <mergeCell ref="F38:G38"/>
    <mergeCell ref="F48:G48"/>
    <mergeCell ref="A49:E49"/>
    <mergeCell ref="A29:E29"/>
    <mergeCell ref="P10:U10"/>
    <mergeCell ref="P11:U11"/>
    <mergeCell ref="P12:U12"/>
    <mergeCell ref="A26:M26"/>
    <mergeCell ref="H10:M10"/>
    <mergeCell ref="I30:L30"/>
    <mergeCell ref="F35:G35"/>
    <mergeCell ref="F32:G32"/>
    <mergeCell ref="F33:G33"/>
    <mergeCell ref="F34:G34"/>
    <mergeCell ref="B24:M24"/>
    <mergeCell ref="B25:M25"/>
    <mergeCell ref="H19:M19"/>
    <mergeCell ref="A22:M22"/>
    <mergeCell ref="B23:M23"/>
    <mergeCell ref="H18:M18"/>
    <mergeCell ref="H20:M20"/>
    <mergeCell ref="H11:M11"/>
    <mergeCell ref="H12:M12"/>
    <mergeCell ref="H13:M13"/>
    <mergeCell ref="H14:M14"/>
    <mergeCell ref="H15:M15"/>
    <mergeCell ref="H16:M16"/>
    <mergeCell ref="H17:M17"/>
    <mergeCell ref="P1:V1"/>
    <mergeCell ref="Q2:V2"/>
    <mergeCell ref="Q3:V3"/>
    <mergeCell ref="Q4:V4"/>
    <mergeCell ref="P5:V5"/>
    <mergeCell ref="P6:U6"/>
    <mergeCell ref="P8:U8"/>
    <mergeCell ref="P9:U9"/>
    <mergeCell ref="I2:N2"/>
    <mergeCell ref="H1:N1"/>
    <mergeCell ref="I3:N3"/>
    <mergeCell ref="I4:N4"/>
    <mergeCell ref="H5:N5"/>
    <mergeCell ref="H9:M9"/>
    <mergeCell ref="H6:M6"/>
    <mergeCell ref="H8:M8"/>
    <mergeCell ref="P7:U7"/>
    <mergeCell ref="P13:U13"/>
    <mergeCell ref="A52:L52"/>
    <mergeCell ref="I45:L45"/>
    <mergeCell ref="I46:L46"/>
    <mergeCell ref="I47:L47"/>
    <mergeCell ref="I48:L48"/>
    <mergeCell ref="I49:L49"/>
    <mergeCell ref="I37:L37"/>
    <mergeCell ref="I41:L41"/>
    <mergeCell ref="I40:L40"/>
    <mergeCell ref="I38:L38"/>
    <mergeCell ref="I39:L39"/>
    <mergeCell ref="I44:L44"/>
    <mergeCell ref="I43:L43"/>
    <mergeCell ref="I42:L42"/>
    <mergeCell ref="I34:L34"/>
    <mergeCell ref="I35:L35"/>
    <mergeCell ref="I36:L36"/>
    <mergeCell ref="I31:L31"/>
    <mergeCell ref="I32:L32"/>
    <mergeCell ref="I33:L33"/>
    <mergeCell ref="I27:L27"/>
    <mergeCell ref="I29:L29"/>
    <mergeCell ref="F50:G5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BFB5-A82E-42DA-A7D8-D5388306F901}">
  <dimension ref="A1:D6"/>
  <sheetViews>
    <sheetView workbookViewId="0">
      <selection activeCell="B2" sqref="B2"/>
    </sheetView>
  </sheetViews>
  <sheetFormatPr defaultRowHeight="14.5" x14ac:dyDescent="0.35"/>
  <cols>
    <col min="2" max="2" width="23.81640625" bestFit="1" customWidth="1"/>
    <col min="4" max="4" width="11.54296875" bestFit="1" customWidth="1"/>
  </cols>
  <sheetData>
    <row r="1" spans="1:4" x14ac:dyDescent="0.35">
      <c r="A1" s="4"/>
      <c r="B1" s="5" t="s">
        <v>29</v>
      </c>
      <c r="C1" s="5" t="s">
        <v>80</v>
      </c>
      <c r="D1" s="6" t="s">
        <v>81</v>
      </c>
    </row>
    <row r="2" spans="1:4" x14ac:dyDescent="0.35">
      <c r="A2" s="7" t="s">
        <v>0</v>
      </c>
      <c r="B2" s="8">
        <f>Invulblad!F20</f>
        <v>0</v>
      </c>
      <c r="C2" s="9">
        <v>2.5</v>
      </c>
      <c r="D2" s="10">
        <f>B2*C2</f>
        <v>0</v>
      </c>
    </row>
    <row r="3" spans="1:4" x14ac:dyDescent="0.35">
      <c r="A3" s="7" t="s">
        <v>1</v>
      </c>
      <c r="B3" s="8">
        <f>Invulblad!N20</f>
        <v>0</v>
      </c>
      <c r="C3" s="9">
        <v>2.5</v>
      </c>
      <c r="D3" s="10">
        <f>B3*C3</f>
        <v>0</v>
      </c>
    </row>
    <row r="4" spans="1:4" x14ac:dyDescent="0.35">
      <c r="A4" s="7" t="s">
        <v>2</v>
      </c>
      <c r="B4" s="8">
        <f>Invulblad!V13</f>
        <v>0</v>
      </c>
      <c r="C4" s="9">
        <v>1</v>
      </c>
      <c r="D4" s="10">
        <f>B4*C4</f>
        <v>0</v>
      </c>
    </row>
    <row r="5" spans="1:4" ht="15" thickBot="1" x14ac:dyDescent="0.4">
      <c r="A5" s="11" t="s">
        <v>38</v>
      </c>
      <c r="B5" s="12">
        <f>Invulblad!M52</f>
        <v>0</v>
      </c>
      <c r="C5" s="13">
        <v>13</v>
      </c>
      <c r="D5" s="14">
        <f>B5*C5</f>
        <v>0</v>
      </c>
    </row>
    <row r="6" spans="1:4" ht="15" thickBot="1" x14ac:dyDescent="0.4">
      <c r="A6" s="96" t="s">
        <v>82</v>
      </c>
      <c r="B6" s="97"/>
      <c r="C6" s="98"/>
      <c r="D6" s="15">
        <f>SUM(D2:D5)</f>
        <v>0</v>
      </c>
    </row>
  </sheetData>
  <sheetProtection sheet="1" objects="1" scenarios="1"/>
  <mergeCells count="1">
    <mergeCell ref="A6:C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89870b-6061-40bc-acab-b499b76dd644">
      <Terms xmlns="http://schemas.microsoft.com/office/infopath/2007/PartnerControls"/>
    </lcf76f155ced4ddcb4097134ff3c332f>
    <TaxCatchAll xmlns="6fefd92f-be87-4d1b-ba07-3d91be09fb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78362F7B92CC409F28AE1B7959FEB3" ma:contentTypeVersion="15" ma:contentTypeDescription="Een nieuw document maken." ma:contentTypeScope="" ma:versionID="8f3e550473e331fd605d03e3e39f0aa0">
  <xsd:schema xmlns:xsd="http://www.w3.org/2001/XMLSchema" xmlns:xs="http://www.w3.org/2001/XMLSchema" xmlns:p="http://schemas.microsoft.com/office/2006/metadata/properties" xmlns:ns2="fa89870b-6061-40bc-acab-b499b76dd644" xmlns:ns3="6fefd92f-be87-4d1b-ba07-3d91be09fb56" targetNamespace="http://schemas.microsoft.com/office/2006/metadata/properties" ma:root="true" ma:fieldsID="96e71a398632dc784017f471390966ab" ns2:_="" ns3:_="">
    <xsd:import namespace="fa89870b-6061-40bc-acab-b499b76dd644"/>
    <xsd:import namespace="6fefd92f-be87-4d1b-ba07-3d91be09fb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9870b-6061-40bc-acab-b499b76dd6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973e716c-908e-467b-bea2-8423709b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fd92f-be87-4d1b-ba07-3d91be09fb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91f99bb-78ed-4658-bd99-51b1c6152f59}" ma:internalName="TaxCatchAll" ma:showField="CatchAllData" ma:web="6fefd92f-be87-4d1b-ba07-3d91be09fb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FA8A1B-D5EA-4FB3-9677-4E76ABA2D6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7CEFC1-D845-4985-96AF-9209FF99E6C8}">
  <ds:schemaRefs>
    <ds:schemaRef ds:uri="http://schemas.microsoft.com/office/2006/metadata/properties"/>
    <ds:schemaRef ds:uri="http://schemas.microsoft.com/office/infopath/2007/PartnerControls"/>
    <ds:schemaRef ds:uri="fa89870b-6061-40bc-acab-b499b76dd644"/>
    <ds:schemaRef ds:uri="6fefd92f-be87-4d1b-ba07-3d91be09fb56"/>
  </ds:schemaRefs>
</ds:datastoreItem>
</file>

<file path=customXml/itemProps3.xml><?xml version="1.0" encoding="utf-8"?>
<ds:datastoreItem xmlns:ds="http://schemas.openxmlformats.org/officeDocument/2006/customXml" ds:itemID="{8B2E9311-4CC8-4F3E-9D22-8DDCDA54CB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9870b-6061-40bc-acab-b499b76dd644"/>
    <ds:schemaRef ds:uri="6fefd92f-be87-4d1b-ba07-3d91be09fb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Invulblad</vt:lpstr>
      <vt:lpstr>Berekening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Aniek van der Pols | Cleverland</dc:creator>
  <cp:keywords/>
  <dc:description/>
  <cp:lastModifiedBy>Fleur Timmer | SpecifiQ - Inkoop</cp:lastModifiedBy>
  <cp:revision/>
  <dcterms:created xsi:type="dcterms:W3CDTF">2021-01-26T12:20:47Z</dcterms:created>
  <dcterms:modified xsi:type="dcterms:W3CDTF">2025-09-25T11:36:55Z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665262-5df6-455e-bf48-5928a5d868f6_Enabled">
    <vt:lpwstr>true</vt:lpwstr>
  </property>
  <property fmtid="{D5CDD505-2E9C-101B-9397-08002B2CF9AE}" pid="3" name="MSIP_Label_b8665262-5df6-455e-bf48-5928a5d868f6_SetDate">
    <vt:lpwstr>2025-05-06T11:18:06Z</vt:lpwstr>
  </property>
  <property fmtid="{D5CDD505-2E9C-101B-9397-08002B2CF9AE}" pid="4" name="MSIP_Label_b8665262-5df6-455e-bf48-5928a5d868f6_Method">
    <vt:lpwstr>Standard</vt:lpwstr>
  </property>
  <property fmtid="{D5CDD505-2E9C-101B-9397-08002B2CF9AE}" pid="5" name="MSIP_Label_b8665262-5df6-455e-bf48-5928a5d868f6_Name">
    <vt:lpwstr>Vertrouwelijk</vt:lpwstr>
  </property>
  <property fmtid="{D5CDD505-2E9C-101B-9397-08002B2CF9AE}" pid="6" name="MSIP_Label_b8665262-5df6-455e-bf48-5928a5d868f6_SiteId">
    <vt:lpwstr>d2aff5f9-8c21-47f2-88f3-08ac4fda56f5</vt:lpwstr>
  </property>
  <property fmtid="{D5CDD505-2E9C-101B-9397-08002B2CF9AE}" pid="7" name="MSIP_Label_b8665262-5df6-455e-bf48-5928a5d868f6_ActionId">
    <vt:lpwstr>906781f4-46d5-4c93-bfdd-baaa962c4d93</vt:lpwstr>
  </property>
  <property fmtid="{D5CDD505-2E9C-101B-9397-08002B2CF9AE}" pid="8" name="MSIP_Label_b8665262-5df6-455e-bf48-5928a5d868f6_ContentBits">
    <vt:lpwstr>0</vt:lpwstr>
  </property>
  <property fmtid="{D5CDD505-2E9C-101B-9397-08002B2CF9AE}" pid="9" name="ContentTypeId">
    <vt:lpwstr>0x0101009478362F7B92CC409F28AE1B7959FEB3</vt:lpwstr>
  </property>
  <property fmtid="{D5CDD505-2E9C-101B-9397-08002B2CF9AE}" pid="10" name="MediaServiceImageTags">
    <vt:lpwstr/>
  </property>
</Properties>
</file>