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5 - MFP's en Netwerkprinters\03. Nota's van Inlichtingen\NvI-4\"/>
    </mc:Choice>
  </mc:AlternateContent>
  <xr:revisionPtr revIDLastSave="0" documentId="8_{3D628724-B487-4B3D-978B-6C4AEB9FD22F}" xr6:coauthVersionLast="47" xr6:coauthVersionMax="47" xr10:uidLastSave="{00000000-0000-0000-0000-000000000000}"/>
  <bookViews>
    <workbookView xWindow="-108" yWindow="-108" windowWidth="23256" windowHeight="14016" tabRatio="942" activeTab="6" xr2:uid="{00000000-000D-0000-FFFF-FFFF00000000}"/>
  </bookViews>
  <sheets>
    <sheet name="1. Voorblad" sheetId="21" r:id="rId1"/>
    <sheet name="2. Invulinstructie" sheetId="23" r:id="rId2"/>
    <sheet name="3. Tarieflijst kernassortiment" sheetId="26" r:id="rId3"/>
    <sheet name="4. Huur flex.termijn" sheetId="31" r:id="rId4"/>
    <sheet name="5. Tarieflijst accessoires" sheetId="29" r:id="rId5"/>
    <sheet name="6. Tarieflijst aanv.prod." sheetId="32" r:id="rId6"/>
    <sheet name="7. Tarieflijst Diensten" sheetId="27" r:id="rId7"/>
    <sheet name="8. Totale inschrijfprijs" sheetId="30" r:id="rId8"/>
  </sheets>
  <definedNames>
    <definedName name="OLE_LINK1" localSheetId="0">'1. 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2" i="27" l="1"/>
  <c r="G42" i="27"/>
  <c r="D15" i="29"/>
  <c r="D5" i="32"/>
  <c r="D4" i="32"/>
  <c r="D43" i="27"/>
  <c r="G43" i="27"/>
  <c r="D44" i="27"/>
  <c r="G44" i="27"/>
  <c r="D45" i="27"/>
  <c r="G45" i="27"/>
  <c r="D46" i="27"/>
  <c r="G46" i="27"/>
  <c r="D47" i="27"/>
  <c r="G47" i="27"/>
  <c r="G38" i="27"/>
  <c r="D7" i="29"/>
  <c r="I16" i="26"/>
  <c r="I17" i="26"/>
  <c r="I18" i="26"/>
  <c r="I19" i="26"/>
  <c r="B6" i="30"/>
  <c r="G48" i="27"/>
  <c r="G23" i="27"/>
  <c r="G24" i="27"/>
  <c r="G25" i="27"/>
  <c r="G5" i="27"/>
  <c r="G7" i="27"/>
  <c r="G8" i="27"/>
  <c r="D11" i="29"/>
  <c r="D5" i="29"/>
  <c r="B12" i="30"/>
  <c r="B10" i="30"/>
  <c r="B8" i="30"/>
  <c r="I8" i="26"/>
  <c r="I9" i="26"/>
  <c r="I10" i="26"/>
  <c r="I11" i="26"/>
  <c r="B5" i="30"/>
  <c r="G12" i="27"/>
  <c r="G13" i="27"/>
  <c r="G14" i="27"/>
  <c r="G15" i="27"/>
  <c r="G16" i="27"/>
  <c r="G17" i="27"/>
  <c r="G18" i="27"/>
  <c r="G19" i="27"/>
  <c r="B9" i="30"/>
  <c r="B11" i="30"/>
  <c r="D6" i="29"/>
  <c r="D8" i="29"/>
  <c r="D9" i="29"/>
  <c r="D10" i="29"/>
  <c r="D12" i="29"/>
  <c r="D13" i="29"/>
  <c r="D14" i="29"/>
  <c r="B7" i="30"/>
  <c r="B13" i="30"/>
</calcChain>
</file>

<file path=xl/sharedStrings.xml><?xml version="1.0" encoding="utf-8"?>
<sst xmlns="http://schemas.openxmlformats.org/spreadsheetml/2006/main" count="160" uniqueCount="137">
  <si>
    <t>Bijlage G</t>
  </si>
  <si>
    <t>Invulformulier Tarieven</t>
  </si>
  <si>
    <t>Behorend bij</t>
  </si>
  <si>
    <t>Europese aanbesteding</t>
  </si>
  <si>
    <t>ICT Werkomgeving Rijk</t>
  </si>
  <si>
    <t>Kenmerk</t>
  </si>
  <si>
    <t>Versie</t>
  </si>
  <si>
    <t>Status</t>
  </si>
  <si>
    <t>Naam Inschrijver:</t>
  </si>
  <si>
    <t xml:space="preserve">Subtotaal: P*Q  </t>
  </si>
  <si>
    <t xml:space="preserve">Merk en productnaam </t>
  </si>
  <si>
    <t>Unieke bestelcode</t>
  </si>
  <si>
    <t>IUC 202405066</t>
  </si>
  <si>
    <t>MFP-A</t>
  </si>
  <si>
    <t>MFP-B</t>
  </si>
  <si>
    <t>NWP-A</t>
  </si>
  <si>
    <t>Q: aantallen</t>
  </si>
  <si>
    <t>Kernassortiment*</t>
  </si>
  <si>
    <t>Inschrijfprijs kernassortiment Koop</t>
  </si>
  <si>
    <t>Inschrijfprijs kernassortiment Huur vaste termijn</t>
  </si>
  <si>
    <t>(inclusief optionele Diensten)</t>
  </si>
  <si>
    <t>IWR2025|WpWH|MFP NWP</t>
  </si>
  <si>
    <t>IWR2025|WpHW| MFP NWP</t>
  </si>
  <si>
    <t>Periodiek reinigen</t>
  </si>
  <si>
    <t>Opnemen tellerstanden</t>
  </si>
  <si>
    <t>Bijvullen, vervangen en afvoeren van Product verbruiksartikelen</t>
  </si>
  <si>
    <t>Bijvullen afdrukmedia</t>
  </si>
  <si>
    <t>Interne verhuizingen</t>
  </si>
  <si>
    <t>Voorraadbeheer verbruiksartikelen</t>
  </si>
  <si>
    <t>Voorraadbeheer afdrukmedia</t>
  </si>
  <si>
    <t>Incidentafhandeling</t>
  </si>
  <si>
    <t>Product monitoring</t>
  </si>
  <si>
    <t>OPTIONELE DIENST</t>
  </si>
  <si>
    <t>P: Maximale prijs Koop
excl. BTW
(eenmalig)</t>
  </si>
  <si>
    <t>P: Maximale prijs per maand
vaste huurperiode
excl. BTW</t>
  </si>
  <si>
    <t>% kleur dat als zwart/wit afdruk wordt berekend</t>
  </si>
  <si>
    <t>Kleur</t>
  </si>
  <si>
    <t>Afdruktype</t>
  </si>
  <si>
    <t>Zwart/wit</t>
  </si>
  <si>
    <t>kleur als zw/w te verrekenen (%)</t>
  </si>
  <si>
    <t>Volume per maand</t>
  </si>
  <si>
    <t>aantal maanden</t>
  </si>
  <si>
    <t>Totaal</t>
  </si>
  <si>
    <t>Tarief per afdruk (€) in 4 decimalen</t>
  </si>
  <si>
    <t>Tarief bij Koop</t>
  </si>
  <si>
    <t>Totaal Koop</t>
  </si>
  <si>
    <t>Fictief aantal uren per jaar</t>
  </si>
  <si>
    <t>Fictieve kosten per jaar</t>
  </si>
  <si>
    <t>Uurtarief excl. BTW Fleetmanagement</t>
  </si>
  <si>
    <t>Dienst</t>
  </si>
  <si>
    <t>Incidentafhandeling gedurende werktijd 06:00 - 08:00 op Werkdagen</t>
  </si>
  <si>
    <t>Aantal</t>
  </si>
  <si>
    <t>Incidentafhandeling gedurende werktijd 17:00 - 19:00 op Werkdagen</t>
  </si>
  <si>
    <t>Incidentafhandeling gedurende werktijd 19:00 - 24:00 op Werkdagen</t>
  </si>
  <si>
    <t>Incidentafhandeling gedurende werktijd 00:00 - 06:00 op Werkdagen</t>
  </si>
  <si>
    <t>Incidentafhandeling gedurende werktijd 08:00 - 17:00 op zaterdagen</t>
  </si>
  <si>
    <t>Incidentafhandeling gedurende werktijd 08:00 - 17:00 op zon- en feestdagen</t>
  </si>
  <si>
    <t>Oplostijd incidentafhandeling binnen 6 Werkuren (alleen in combinatie met fleet management en incidentafhandeling)</t>
  </si>
  <si>
    <t>Dienst verhuizingen</t>
  </si>
  <si>
    <t>Interne verhuizing binnen Locatie</t>
  </si>
  <si>
    <t>Externe verhuizing tussen Locaties</t>
  </si>
  <si>
    <t>Tarief per verhuizing</t>
  </si>
  <si>
    <t>Omschrijving onderdeel</t>
  </si>
  <si>
    <t>Fleet management</t>
  </si>
  <si>
    <t>Dienst all-in aangepaste tijden afhandeling incidenten</t>
  </si>
  <si>
    <t>Totale fictieve Inschrijfprijs</t>
  </si>
  <si>
    <t>Werktijd 06:00 - 08:00 op Werkdagen</t>
  </si>
  <si>
    <t>Werktijd 17:00 - 19:00 op Werkdagen</t>
  </si>
  <si>
    <t>Werktijd 19:00 - 24:00 op Werkdagen</t>
  </si>
  <si>
    <t>Werktijd 00:00 - 06:00 op Werkdagen</t>
  </si>
  <si>
    <t>Werktijd 08:00 - 17:00 op zaterdagen</t>
  </si>
  <si>
    <t>Werktijd 08:00 - 17:00 op zon- en feestdagen</t>
  </si>
  <si>
    <t>Tijdsperiode</t>
  </si>
  <si>
    <t>Aantal uren</t>
  </si>
  <si>
    <t>Aantal maanden</t>
  </si>
  <si>
    <t>Subtotaal</t>
  </si>
  <si>
    <t>faxkaart MFP-A</t>
  </si>
  <si>
    <t>Invoerlade 500 vel A4 MFP-A</t>
  </si>
  <si>
    <t>Invoerlade 500 vel A4 NWP-A</t>
  </si>
  <si>
    <t>802.11 wireless connectie tbv NWP-A</t>
  </si>
  <si>
    <t>Accessoires Koop - optioneel</t>
  </si>
  <si>
    <t>Totale inschrijfprijs Koop accessoires</t>
  </si>
  <si>
    <t>Huur van accessoires is vervallen.</t>
  </si>
  <si>
    <r>
      <t xml:space="preserve">Invoerlade 2000 vel A4 </t>
    </r>
    <r>
      <rPr>
        <sz val="9"/>
        <color rgb="FFFF0000"/>
        <rFont val="Verdana"/>
        <family val="2"/>
      </rPr>
      <t>MFP</t>
    </r>
    <r>
      <rPr>
        <sz val="9"/>
        <color theme="1"/>
        <rFont val="Verdana"/>
        <family val="2"/>
      </rPr>
      <t>-B</t>
    </r>
  </si>
  <si>
    <r>
      <t xml:space="preserve">Perforeer module </t>
    </r>
    <r>
      <rPr>
        <sz val="9"/>
        <color rgb="FFFF0000"/>
        <rFont val="Verdana"/>
        <family val="2"/>
      </rPr>
      <t>MFP</t>
    </r>
    <r>
      <rPr>
        <sz val="9"/>
        <color theme="1"/>
        <rFont val="Verdana"/>
        <family val="2"/>
      </rPr>
      <t>-B</t>
    </r>
  </si>
  <si>
    <r>
      <t xml:space="preserve">Boekjesmaker module </t>
    </r>
    <r>
      <rPr>
        <sz val="9"/>
        <color rgb="FFFF0000"/>
        <rFont val="Verdana"/>
        <family val="2"/>
      </rPr>
      <t>MFP</t>
    </r>
    <r>
      <rPr>
        <sz val="9"/>
        <color theme="1"/>
        <rFont val="Verdana"/>
        <family val="2"/>
      </rPr>
      <t>-B</t>
    </r>
  </si>
  <si>
    <t>Definitief</t>
  </si>
  <si>
    <t>Onderstaande aantallen zijn ramingen, Inschrijver kan hieraan geen rechten ontlenen.</t>
  </si>
  <si>
    <t>Huur vaste termijn
7 jaar</t>
  </si>
  <si>
    <t>Tarief kernassortiment - KOOP</t>
  </si>
  <si>
    <t>Tarief kernassortiment - HUUR</t>
  </si>
  <si>
    <t>Subtotaal: P*Q*7 JAAR</t>
  </si>
  <si>
    <t>Bijlage G – Invulformulier Tarieven, tabblad Tarieflijst kernassortiment; zie Bijlage 02- Specificatie van de Prestatie</t>
  </si>
  <si>
    <t>Toeslag op uurtarief fleetmgt. (%)</t>
  </si>
  <si>
    <t>Toeslag op Uurtarief (EUR)</t>
  </si>
  <si>
    <t>Kernassortiment - Koop</t>
  </si>
  <si>
    <t>Kernassortiment - Huur</t>
  </si>
  <si>
    <t>Kernassortiment Huur flexibele termijn</t>
  </si>
  <si>
    <t xml:space="preserve">Merk en product-naam </t>
  </si>
  <si>
    <t>Unieke bestel-code</t>
  </si>
  <si>
    <t>Kernassortiment</t>
  </si>
  <si>
    <t>Maximale prijs per maand
flexibele huurtermijn
excl. BTW</t>
  </si>
  <si>
    <t>Randvoorwaarden</t>
  </si>
  <si>
    <t>- Maximale huurtermijn is tot en met augustus 2037</t>
  </si>
  <si>
    <t>- Indien Deelnemer/ Opdrachtgever gebruikmaakt van de optie tot verlenging (flexibele termijn), gelden bovenstaande maandprijzen</t>
  </si>
  <si>
    <t>- Bovengenoemde prijzen worden NIET MEEGENOMEN IN DE BEOORDELING.</t>
  </si>
  <si>
    <t>- Inschrijver biedt een prijs/mnd voor de flexibele huurtermijn conform de door u ingevulde Wens 16.3.2 (levensduur)</t>
  </si>
  <si>
    <t>in 
jaar 8</t>
  </si>
  <si>
    <t>in 
jaar 9</t>
  </si>
  <si>
    <t>in 
jaar 10</t>
  </si>
  <si>
    <t>in 
jaar 11</t>
  </si>
  <si>
    <t>in 
jaar 12</t>
  </si>
  <si>
    <t>SSD/ HDD/ Interne opslag</t>
  </si>
  <si>
    <t>Prijs per stuk</t>
  </si>
  <si>
    <t>1. Verbruik (Koop/ Huur)</t>
  </si>
  <si>
    <t>2. Dienst all-in onderhoud aangepaste tijden afhandeling incidenten (Huur)</t>
  </si>
  <si>
    <t>3. Dienst verhuizingen</t>
  </si>
  <si>
    <t>4A. Fleet management werkzaamheden (Koop/ Huur)</t>
  </si>
  <si>
    <t>Verbruik (clicks/afdrukken)</t>
  </si>
  <si>
    <t>Toeslag buiten standaard tijd bij fleetmanagement</t>
  </si>
  <si>
    <r>
      <t xml:space="preserve">- Maximale prijs per maand is </t>
    </r>
    <r>
      <rPr>
        <b/>
        <u val="singleAccounting"/>
        <sz val="9"/>
        <color theme="1"/>
        <rFont val="Verdana"/>
        <family val="2"/>
      </rPr>
      <t xml:space="preserve">gelijk of lager </t>
    </r>
    <r>
      <rPr>
        <sz val="9"/>
        <color theme="1"/>
        <rFont val="Verdana"/>
        <family val="2"/>
      </rPr>
      <t>dan de aangeboden prijs per maand voor de vaste beheerperiode van 7 jaar</t>
    </r>
  </si>
  <si>
    <t>Overzicht totale fictieve inschrijfprijs</t>
  </si>
  <si>
    <t>Naam tekenbevoegde:</t>
  </si>
  <si>
    <t>Functie tekenbevoegde:</t>
  </si>
  <si>
    <t>Tarief aanvullende Producten - OPTIE</t>
  </si>
  <si>
    <r>
      <t xml:space="preserve">Enveloppen module </t>
    </r>
    <r>
      <rPr>
        <strike/>
        <sz val="9"/>
        <color rgb="FFFF0000"/>
        <rFont val="Verdana"/>
        <family val="2"/>
      </rPr>
      <t>MFP</t>
    </r>
    <r>
      <rPr>
        <strike/>
        <sz val="9"/>
        <color theme="1"/>
        <rFont val="Verdana"/>
        <family val="2"/>
      </rPr>
      <t>-B</t>
    </r>
  </si>
  <si>
    <r>
      <t xml:space="preserve">V&amp;Z vouw module </t>
    </r>
    <r>
      <rPr>
        <strike/>
        <sz val="9"/>
        <color rgb="FFFF0000"/>
        <rFont val="Verdana"/>
        <family val="2"/>
      </rPr>
      <t>MFP</t>
    </r>
    <r>
      <rPr>
        <strike/>
        <sz val="9"/>
        <color theme="1"/>
        <rFont val="Verdana"/>
        <family val="2"/>
      </rPr>
      <t>-B</t>
    </r>
  </si>
  <si>
    <r>
      <t xml:space="preserve">Grafische kleurencontroller </t>
    </r>
    <r>
      <rPr>
        <strike/>
        <sz val="9"/>
        <color rgb="FFFF0000"/>
        <rFont val="Verdana"/>
        <family val="2"/>
      </rPr>
      <t>MFP</t>
    </r>
    <r>
      <rPr>
        <strike/>
        <sz val="9"/>
        <color theme="1"/>
        <rFont val="Verdana"/>
        <family val="2"/>
      </rPr>
      <t>-B</t>
    </r>
  </si>
  <si>
    <t>1.2</t>
  </si>
  <si>
    <r>
      <t xml:space="preserve">Accessoires - </t>
    </r>
    <r>
      <rPr>
        <sz val="10"/>
        <color rgb="FFFF0000"/>
        <rFont val="Verdana"/>
        <family val="2"/>
      </rPr>
      <t>Koop</t>
    </r>
  </si>
  <si>
    <r>
      <t xml:space="preserve">Rijkspas kaartlezer </t>
    </r>
    <r>
      <rPr>
        <sz val="10"/>
        <color rgb="FFFF0000"/>
        <rFont val="Arial"/>
        <family val="2"/>
      </rPr>
      <t>t.b.v. NWP-A</t>
    </r>
  </si>
  <si>
    <r>
      <t xml:space="preserve">IWR2025|WpHW| MFP NWP o.b.v. </t>
    </r>
    <r>
      <rPr>
        <b/>
        <u/>
        <sz val="11"/>
        <color theme="1"/>
        <rFont val="Verdana"/>
        <family val="2"/>
      </rPr>
      <t>fictieve aantallen</t>
    </r>
  </si>
  <si>
    <r>
      <t xml:space="preserve">Aantal </t>
    </r>
    <r>
      <rPr>
        <b/>
        <sz val="9"/>
        <color rgb="FFFF0000"/>
        <rFont val="Verdana"/>
        <family val="2"/>
      </rPr>
      <t>per jaar</t>
    </r>
  </si>
  <si>
    <r>
      <t xml:space="preserve">Aantal </t>
    </r>
    <r>
      <rPr>
        <b/>
        <sz val="9"/>
        <color rgb="FFFF0000"/>
        <rFont val="Verdana"/>
        <family val="2"/>
      </rPr>
      <t>Producten</t>
    </r>
  </si>
  <si>
    <r>
      <t xml:space="preserve">Fictief aantal </t>
    </r>
    <r>
      <rPr>
        <b/>
        <sz val="10"/>
        <color rgb="FFFF0000"/>
        <rFont val="Verdana"/>
        <family val="2"/>
      </rPr>
      <t>Producten</t>
    </r>
  </si>
  <si>
    <r>
      <t xml:space="preserve">Opslagtarief </t>
    </r>
    <r>
      <rPr>
        <b/>
        <sz val="9"/>
        <color rgb="FFFF0000"/>
        <rFont val="Verdana"/>
        <family val="2"/>
      </rPr>
      <t xml:space="preserve">per Product </t>
    </r>
    <r>
      <rPr>
        <b/>
        <sz val="9"/>
        <color theme="1"/>
        <rFont val="Verdana"/>
        <family val="2"/>
      </rPr>
      <t>per maand</t>
    </r>
  </si>
  <si>
    <r>
      <t>4B. Toeslag buiten standaard tijd bij fleetmanagement
(Werkdagen 08:00 - 17:00 uur) (</t>
    </r>
    <r>
      <rPr>
        <b/>
        <sz val="10"/>
        <color rgb="FFFF0000"/>
        <rFont val="Verdana"/>
        <family val="2"/>
      </rPr>
      <t>bij Koop en/of Huur per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</si>
</sst>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_ &quot;€&quot;\ * #,##0.0000_ ;_ &quot;€&quot;\ * \-#,##0.0000_ ;_ &quot;€&quot;\ * &quot;-&quot;????_ ;_ @_ "/>
    <numFmt numFmtId="166" formatCode="#,##0_ ;\-#,##0\ "/>
  </numFmts>
  <fonts count="38"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sz val="9"/>
      <name val="Verdana"/>
      <family val="2"/>
    </font>
    <font>
      <sz val="9"/>
      <name val="Arial"/>
      <family val="2"/>
    </font>
    <font>
      <sz val="10"/>
      <name val="Arial"/>
      <family val="2"/>
    </font>
    <font>
      <b/>
      <sz val="10"/>
      <color indexed="8"/>
      <name val="Arial"/>
      <family val="2"/>
    </font>
    <font>
      <sz val="11"/>
      <color rgb="FF000000"/>
      <name val="Calibri"/>
      <family val="2"/>
      <scheme val="minor"/>
    </font>
    <font>
      <b/>
      <sz val="10"/>
      <name val="Arial"/>
      <family val="2"/>
    </font>
    <font>
      <sz val="10"/>
      <color rgb="FF000000"/>
      <name val="Arial"/>
      <family val="2"/>
    </font>
    <font>
      <sz val="10"/>
      <color theme="1"/>
      <name val="Arial"/>
      <family val="2"/>
    </font>
    <font>
      <sz val="14"/>
      <color theme="1"/>
      <name val="Verdana"/>
      <family val="2"/>
    </font>
    <font>
      <sz val="10"/>
      <color theme="1"/>
      <name val="Verdana"/>
      <family val="2"/>
    </font>
    <font>
      <sz val="10"/>
      <color rgb="FF000000"/>
      <name val="Verdana"/>
      <family val="2"/>
    </font>
    <font>
      <b/>
      <sz val="11"/>
      <color theme="0"/>
      <name val="Verdana"/>
      <family val="2"/>
    </font>
    <font>
      <b/>
      <sz val="10"/>
      <color theme="0"/>
      <name val="Verdana"/>
      <family val="2"/>
    </font>
    <font>
      <sz val="8"/>
      <name val="Calibri"/>
      <family val="2"/>
      <scheme val="minor"/>
    </font>
    <font>
      <b/>
      <sz val="10"/>
      <color theme="1"/>
      <name val="Verdana"/>
      <family val="2"/>
    </font>
    <font>
      <b/>
      <sz val="11"/>
      <color theme="1"/>
      <name val="Verdana"/>
      <family val="2"/>
    </font>
    <font>
      <sz val="9"/>
      <color rgb="FF000000"/>
      <name val="Verdana"/>
      <family val="2"/>
    </font>
    <font>
      <sz val="9"/>
      <color rgb="FFFF0000"/>
      <name val="Verdana"/>
      <family val="2"/>
    </font>
    <font>
      <b/>
      <u val="singleAccounting"/>
      <sz val="9"/>
      <color theme="1"/>
      <name val="Verdana"/>
      <family val="2"/>
    </font>
    <font>
      <sz val="10"/>
      <color rgb="FFFF0000"/>
      <name val="Verdana"/>
      <family val="2"/>
    </font>
    <font>
      <b/>
      <sz val="11"/>
      <name val="Verdana"/>
      <family val="2"/>
    </font>
    <font>
      <strike/>
      <sz val="9"/>
      <color theme="1"/>
      <name val="Verdana"/>
      <family val="2"/>
    </font>
    <font>
      <strike/>
      <sz val="9"/>
      <color rgb="FFFF0000"/>
      <name val="Verdana"/>
      <family val="2"/>
    </font>
    <font>
      <sz val="10"/>
      <color rgb="FFFF0000"/>
      <name val="Arial"/>
      <family val="2"/>
    </font>
    <font>
      <b/>
      <sz val="9"/>
      <color rgb="FFFF0000"/>
      <name val="Verdana"/>
      <family val="2"/>
    </font>
    <font>
      <b/>
      <u/>
      <sz val="11"/>
      <color theme="1"/>
      <name val="Verdana"/>
      <family val="2"/>
    </font>
    <font>
      <b/>
      <sz val="10"/>
      <color rgb="FFFF0000"/>
      <name val="Verdana"/>
      <family val="2"/>
    </font>
    <font>
      <b/>
      <strike/>
      <sz val="9"/>
      <color theme="1"/>
      <name val="Verdana"/>
      <family val="2"/>
    </font>
    <font>
      <strike/>
      <sz val="10"/>
      <color theme="1"/>
      <name val="Verdana"/>
      <family val="2"/>
    </font>
  </fonts>
  <fills count="11">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rgb="FFA6D86E"/>
        <bgColor indexed="64"/>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00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double">
        <color auto="1"/>
      </left>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style="thin">
        <color indexed="64"/>
      </left>
      <right/>
      <top style="thin">
        <color indexed="64"/>
      </top>
      <bottom style="thin">
        <color indexed="64"/>
      </bottom>
      <diagonal/>
    </border>
    <border>
      <left style="double">
        <color auto="1"/>
      </left>
      <right/>
      <top style="double">
        <color auto="1"/>
      </top>
      <bottom/>
      <diagonal/>
    </border>
    <border>
      <left style="medium">
        <color indexed="64"/>
      </left>
      <right/>
      <top style="double">
        <color auto="1"/>
      </top>
      <bottom/>
      <diagonal/>
    </border>
    <border>
      <left/>
      <right/>
      <top style="double">
        <color auto="1"/>
      </top>
      <bottom/>
      <diagonal/>
    </border>
    <border>
      <left/>
      <right style="double">
        <color auto="1"/>
      </right>
      <top style="double">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5">
    <xf numFmtId="0" fontId="0" fillId="0" borderId="0"/>
    <xf numFmtId="44" fontId="1" fillId="0" borderId="0" applyFont="0" applyFill="0" applyBorder="0" applyAlignment="0" applyProtection="0"/>
    <xf numFmtId="0" fontId="11" fillId="0" borderId="0"/>
    <xf numFmtId="0" fontId="13" fillId="0" borderId="0"/>
    <xf numFmtId="9" fontId="1" fillId="0" borderId="0" applyFont="0" applyFill="0" applyBorder="0" applyAlignment="0" applyProtection="0"/>
  </cellStyleXfs>
  <cellXfs count="212">
    <xf numFmtId="0" fontId="0" fillId="0" borderId="0" xfId="0"/>
    <xf numFmtId="0" fontId="2" fillId="0" borderId="11" xfId="0" applyFont="1" applyBorder="1" applyAlignment="1">
      <alignment vertical="top" wrapText="1"/>
    </xf>
    <xf numFmtId="0" fontId="8" fillId="0" borderId="0" xfId="0" applyFont="1"/>
    <xf numFmtId="0" fontId="2" fillId="0" borderId="0" xfId="0" applyFont="1"/>
    <xf numFmtId="0" fontId="2" fillId="0" borderId="12" xfId="0" applyFont="1" applyBorder="1"/>
    <xf numFmtId="0" fontId="2" fillId="0" borderId="13" xfId="0" applyFont="1" applyBorder="1"/>
    <xf numFmtId="3" fontId="2" fillId="0" borderId="15"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3" xfId="0" applyFont="1" applyBorder="1" applyProtection="1">
      <protection locked="0"/>
    </xf>
    <xf numFmtId="0" fontId="8" fillId="0" borderId="4" xfId="0" applyFont="1" applyBorder="1" applyProtection="1">
      <protection locked="0"/>
    </xf>
    <xf numFmtId="44" fontId="10" fillId="2" borderId="16" xfId="1" applyFont="1" applyFill="1" applyBorder="1" applyAlignment="1" applyProtection="1">
      <alignment horizontal="center" vertical="center"/>
      <protection locked="0"/>
    </xf>
    <xf numFmtId="44" fontId="10" fillId="2" borderId="17" xfId="1" applyFont="1" applyFill="1" applyBorder="1" applyAlignment="1" applyProtection="1">
      <alignment horizontal="center" vertical="center"/>
      <protection locked="0"/>
    </xf>
    <xf numFmtId="0" fontId="2" fillId="0" borderId="4" xfId="0" applyFont="1" applyBorder="1" applyAlignment="1">
      <alignment vertical="top" wrapText="1"/>
    </xf>
    <xf numFmtId="0" fontId="15" fillId="0" borderId="1" xfId="3" applyFont="1" applyBorder="1" applyAlignment="1">
      <alignment horizontal="center" vertical="center" wrapText="1" readingOrder="1"/>
    </xf>
    <xf numFmtId="0" fontId="2" fillId="0" borderId="19" xfId="0" applyFont="1" applyBorder="1"/>
    <xf numFmtId="0" fontId="16" fillId="0" borderId="1" xfId="0" applyFont="1" applyBorder="1" applyAlignment="1">
      <alignment horizontal="center" vertical="center"/>
    </xf>
    <xf numFmtId="0" fontId="11" fillId="4" borderId="1" xfId="2" applyFill="1" applyBorder="1" applyAlignment="1">
      <alignment horizontal="center"/>
    </xf>
    <xf numFmtId="0" fontId="9" fillId="4" borderId="1" xfId="0" applyFont="1" applyFill="1" applyBorder="1" applyAlignment="1">
      <alignment horizontal="left" vertical="center" wrapText="1"/>
    </xf>
    <xf numFmtId="44" fontId="9" fillId="4" borderId="1" xfId="1" applyFont="1" applyFill="1" applyBorder="1" applyAlignment="1" applyProtection="1">
      <alignment horizontal="center" vertical="center"/>
      <protection locked="0"/>
    </xf>
    <xf numFmtId="0" fontId="2" fillId="0" borderId="0" xfId="0" applyFont="1" applyAlignment="1">
      <alignment horizontal="center"/>
    </xf>
    <xf numFmtId="0" fontId="2" fillId="0" borderId="19" xfId="0" applyFont="1" applyBorder="1" applyAlignment="1">
      <alignment horizontal="center"/>
    </xf>
    <xf numFmtId="0" fontId="8" fillId="0" borderId="0" xfId="0" applyFont="1" applyAlignment="1">
      <alignment vertical="center"/>
    </xf>
    <xf numFmtId="0" fontId="18" fillId="0" borderId="0" xfId="0" applyFont="1"/>
    <xf numFmtId="0" fontId="19" fillId="0" borderId="0" xfId="0" applyFont="1" applyAlignment="1">
      <alignment horizontal="right" vertical="center"/>
    </xf>
    <xf numFmtId="0" fontId="14" fillId="6" borderId="1" xfId="2" applyFont="1" applyFill="1" applyBorder="1" applyAlignment="1">
      <alignment horizontal="center" vertical="center" wrapText="1"/>
    </xf>
    <xf numFmtId="49" fontId="12" fillId="6" borderId="1" xfId="2" applyNumberFormat="1" applyFont="1" applyFill="1" applyBorder="1" applyAlignment="1">
      <alignment horizontal="center" vertical="center" wrapText="1"/>
    </xf>
    <xf numFmtId="3" fontId="9" fillId="6" borderId="1" xfId="0" applyNumberFormat="1" applyFont="1" applyFill="1" applyBorder="1" applyAlignment="1">
      <alignment horizontal="center" vertical="center" wrapText="1"/>
    </xf>
    <xf numFmtId="44" fontId="9" fillId="6" borderId="1" xfId="1" applyFont="1" applyFill="1" applyBorder="1" applyAlignment="1" applyProtection="1">
      <alignment horizontal="center" vertical="center"/>
      <protection locked="0"/>
    </xf>
    <xf numFmtId="164" fontId="9" fillId="6" borderId="1" xfId="1" applyNumberFormat="1" applyFont="1" applyFill="1" applyBorder="1" applyAlignment="1" applyProtection="1">
      <alignment horizontal="center" vertical="center"/>
      <protection locked="0"/>
    </xf>
    <xf numFmtId="44" fontId="18" fillId="0" borderId="0" xfId="0" applyNumberFormat="1" applyFont="1"/>
    <xf numFmtId="44" fontId="8" fillId="0" borderId="0" xfId="0" applyNumberFormat="1" applyFont="1"/>
    <xf numFmtId="0" fontId="18" fillId="0" borderId="0" xfId="0" applyFont="1" applyAlignment="1">
      <alignment vertical="center"/>
    </xf>
    <xf numFmtId="44" fontId="18" fillId="0" borderId="0" xfId="0" applyNumberFormat="1" applyFont="1" applyAlignment="1">
      <alignment vertical="center"/>
    </xf>
    <xf numFmtId="0" fontId="24" fillId="5" borderId="0" xfId="0" applyFont="1" applyFill="1" applyAlignment="1">
      <alignment vertical="center"/>
    </xf>
    <xf numFmtId="0" fontId="23" fillId="0" borderId="0" xfId="0" applyFont="1" applyAlignment="1">
      <alignment vertical="center"/>
    </xf>
    <xf numFmtId="166" fontId="18" fillId="0" borderId="0" xfId="0" applyNumberFormat="1" applyFont="1" applyAlignment="1">
      <alignment vertical="center"/>
    </xf>
    <xf numFmtId="0" fontId="3" fillId="0" borderId="0" xfId="0" applyFont="1" applyAlignment="1">
      <alignment vertical="center"/>
    </xf>
    <xf numFmtId="3" fontId="2" fillId="0" borderId="0" xfId="0" applyNumberFormat="1" applyFont="1"/>
    <xf numFmtId="44" fontId="2" fillId="0" borderId="0" xfId="0" applyNumberFormat="1" applyFont="1"/>
    <xf numFmtId="0" fontId="24" fillId="0" borderId="0" xfId="0" applyFont="1" applyAlignment="1">
      <alignment vertical="center"/>
    </xf>
    <xf numFmtId="0" fontId="18" fillId="0" borderId="0" xfId="0" applyFont="1" applyAlignment="1">
      <alignment horizontal="center" vertical="center"/>
    </xf>
    <xf numFmtId="0" fontId="23" fillId="5" borderId="0" xfId="0" applyFont="1" applyFill="1" applyAlignment="1">
      <alignment vertical="center"/>
    </xf>
    <xf numFmtId="0" fontId="23" fillId="5" borderId="0" xfId="0" applyFont="1" applyFill="1" applyAlignment="1">
      <alignment horizontal="center" vertical="center"/>
    </xf>
    <xf numFmtId="0" fontId="23" fillId="0" borderId="0" xfId="0" applyFont="1" applyAlignment="1">
      <alignment horizontal="center" vertical="center"/>
    </xf>
    <xf numFmtId="0" fontId="2" fillId="0" borderId="0" xfId="0" applyFont="1" applyAlignment="1">
      <alignment vertical="center"/>
    </xf>
    <xf numFmtId="0" fontId="20" fillId="0" borderId="0" xfId="0" applyFont="1" applyAlignment="1">
      <alignment vertical="center"/>
    </xf>
    <xf numFmtId="44" fontId="23" fillId="0" borderId="0" xfId="0" applyNumberFormat="1" applyFont="1" applyAlignment="1">
      <alignment horizontal="center" vertical="center" wrapText="1"/>
    </xf>
    <xf numFmtId="0" fontId="23" fillId="0" borderId="0" xfId="0" applyFont="1" applyAlignment="1">
      <alignment horizontal="center" vertical="center" wrapText="1"/>
    </xf>
    <xf numFmtId="166" fontId="2" fillId="0" borderId="0" xfId="0" applyNumberFormat="1" applyFont="1"/>
    <xf numFmtId="0" fontId="3" fillId="0" borderId="0" xfId="0" applyFont="1" applyAlignment="1">
      <alignment horizontal="center" vertical="center"/>
    </xf>
    <xf numFmtId="44" fontId="9" fillId="0" borderId="0" xfId="0" applyNumberFormat="1" applyFont="1" applyAlignment="1">
      <alignment horizontal="left" vertical="center" wrapText="1"/>
    </xf>
    <xf numFmtId="0" fontId="2" fillId="5" borderId="0" xfId="0" applyFont="1" applyFill="1" applyAlignment="1">
      <alignment vertical="center"/>
    </xf>
    <xf numFmtId="0" fontId="9" fillId="5" borderId="0" xfId="2" applyFont="1" applyFill="1" applyAlignment="1">
      <alignment horizontal="left" vertical="center" wrapText="1"/>
    </xf>
    <xf numFmtId="0" fontId="2" fillId="5" borderId="0" xfId="0" applyFont="1" applyFill="1" applyAlignment="1">
      <alignment horizontal="center" vertical="center"/>
    </xf>
    <xf numFmtId="44" fontId="3" fillId="0" borderId="0" xfId="0" applyNumberFormat="1" applyFont="1"/>
    <xf numFmtId="44" fontId="2" fillId="0" borderId="0" xfId="0" quotePrefix="1" applyNumberFormat="1" applyFont="1"/>
    <xf numFmtId="44" fontId="3" fillId="0" borderId="0" xfId="0" quotePrefix="1" applyNumberFormat="1" applyFont="1"/>
    <xf numFmtId="0" fontId="23" fillId="5" borderId="0" xfId="0" applyFont="1" applyFill="1" applyAlignment="1">
      <alignment horizontal="center" vertical="center" wrapText="1"/>
    </xf>
    <xf numFmtId="44" fontId="9" fillId="0" borderId="1" xfId="1" applyFont="1" applyFill="1" applyBorder="1" applyAlignment="1" applyProtection="1">
      <alignment horizontal="center" vertical="center"/>
      <protection locked="0"/>
    </xf>
    <xf numFmtId="166" fontId="9" fillId="0" borderId="1" xfId="1" applyNumberFormat="1" applyFont="1" applyFill="1" applyBorder="1" applyAlignment="1" applyProtection="1">
      <alignment horizontal="center" vertical="center"/>
      <protection locked="0"/>
    </xf>
    <xf numFmtId="0" fontId="15" fillId="0" borderId="1" xfId="3" applyFont="1" applyBorder="1" applyAlignment="1">
      <alignment horizontal="left" vertical="center" wrapText="1" readingOrder="1"/>
    </xf>
    <xf numFmtId="0" fontId="16" fillId="0" borderId="1" xfId="0" applyFont="1" applyBorder="1" applyAlignment="1">
      <alignment horizontal="left" vertical="center"/>
    </xf>
    <xf numFmtId="44" fontId="23" fillId="5" borderId="0" xfId="0" applyNumberFormat="1" applyFont="1" applyFill="1" applyAlignment="1">
      <alignment horizontal="center" vertical="center" wrapText="1"/>
    </xf>
    <xf numFmtId="0" fontId="3" fillId="6" borderId="20" xfId="0" applyFont="1" applyFill="1" applyBorder="1" applyAlignment="1">
      <alignment horizontal="center" vertical="center" wrapText="1"/>
    </xf>
    <xf numFmtId="44" fontId="9" fillId="0" borderId="20" xfId="0" applyNumberFormat="1" applyFont="1" applyBorder="1" applyAlignment="1">
      <alignment horizontal="left" vertical="center" wrapText="1"/>
    </xf>
    <xf numFmtId="44" fontId="9" fillId="8" borderId="20" xfId="0" applyNumberFormat="1" applyFont="1" applyFill="1" applyBorder="1" applyAlignment="1">
      <alignment horizontal="left" vertical="center" wrapText="1"/>
    </xf>
    <xf numFmtId="0" fontId="2" fillId="0" borderId="21" xfId="0" applyFont="1" applyBorder="1"/>
    <xf numFmtId="0" fontId="28" fillId="5" borderId="0" xfId="0" applyFont="1" applyFill="1" applyAlignment="1">
      <alignment horizontal="left" vertical="center"/>
    </xf>
    <xf numFmtId="0" fontId="21" fillId="5" borderId="25" xfId="0" applyFont="1" applyFill="1" applyBorder="1" applyAlignment="1">
      <alignment horizontal="left" vertical="center" wrapText="1"/>
    </xf>
    <xf numFmtId="0" fontId="21" fillId="5" borderId="27" xfId="0" applyFont="1" applyFill="1" applyBorder="1" applyAlignment="1">
      <alignment horizontal="center" vertical="center"/>
    </xf>
    <xf numFmtId="0" fontId="2" fillId="0" borderId="27" xfId="0" applyFont="1" applyBorder="1" applyAlignment="1">
      <alignment vertical="center"/>
    </xf>
    <xf numFmtId="164" fontId="18" fillId="0" borderId="0" xfId="0" applyNumberFormat="1" applyFont="1" applyAlignment="1">
      <alignment vertical="center"/>
    </xf>
    <xf numFmtId="9" fontId="18" fillId="4" borderId="0" xfId="4" applyFont="1" applyFill="1" applyBorder="1" applyAlignment="1">
      <alignment vertical="center"/>
    </xf>
    <xf numFmtId="44" fontId="18" fillId="0" borderId="28" xfId="0" applyNumberFormat="1" applyFont="1" applyBorder="1" applyAlignment="1">
      <alignment vertical="center"/>
    </xf>
    <xf numFmtId="0" fontId="19" fillId="3" borderId="29" xfId="0" applyFont="1" applyFill="1" applyBorder="1" applyAlignment="1">
      <alignment horizontal="right" vertical="center"/>
    </xf>
    <xf numFmtId="0" fontId="19" fillId="3" borderId="30" xfId="0" applyFont="1" applyFill="1" applyBorder="1" applyAlignment="1">
      <alignment horizontal="right" vertical="center"/>
    </xf>
    <xf numFmtId="44" fontId="18" fillId="3" borderId="30" xfId="0" applyNumberFormat="1" applyFont="1" applyFill="1" applyBorder="1" applyAlignment="1">
      <alignment vertical="center"/>
    </xf>
    <xf numFmtId="166" fontId="18" fillId="3" borderId="30" xfId="0" applyNumberFormat="1" applyFont="1" applyFill="1" applyBorder="1" applyAlignment="1">
      <alignment vertical="center"/>
    </xf>
    <xf numFmtId="0" fontId="18" fillId="3" borderId="30" xfId="0" applyFont="1" applyFill="1" applyBorder="1" applyAlignment="1">
      <alignment vertical="center"/>
    </xf>
    <xf numFmtId="44" fontId="18" fillId="8" borderId="31" xfId="0" applyNumberFormat="1" applyFont="1" applyFill="1" applyBorder="1" applyAlignment="1">
      <alignment vertical="center"/>
    </xf>
    <xf numFmtId="0" fontId="21" fillId="5" borderId="25" xfId="0" applyFont="1" applyFill="1" applyBorder="1" applyAlignment="1">
      <alignment vertical="center"/>
    </xf>
    <xf numFmtId="0" fontId="21" fillId="5" borderId="18" xfId="0" applyFont="1" applyFill="1" applyBorder="1" applyAlignment="1">
      <alignment vertical="center"/>
    </xf>
    <xf numFmtId="0" fontId="18" fillId="5" borderId="18" xfId="0" applyFont="1" applyFill="1" applyBorder="1" applyAlignment="1">
      <alignment vertical="center"/>
    </xf>
    <xf numFmtId="0" fontId="18" fillId="5" borderId="18" xfId="0" applyFont="1" applyFill="1" applyBorder="1"/>
    <xf numFmtId="0" fontId="18" fillId="5" borderId="26" xfId="0" applyFont="1" applyFill="1" applyBorder="1"/>
    <xf numFmtId="0" fontId="3" fillId="7" borderId="27" xfId="0" applyFont="1" applyFill="1" applyBorder="1" applyAlignment="1">
      <alignment vertical="center"/>
    </xf>
    <xf numFmtId="0" fontId="3" fillId="7" borderId="0" xfId="0" applyFont="1" applyFill="1" applyAlignment="1">
      <alignment vertical="center"/>
    </xf>
    <xf numFmtId="0" fontId="3" fillId="7" borderId="0" xfId="0" applyFont="1" applyFill="1" applyAlignment="1">
      <alignment vertical="center" wrapText="1"/>
    </xf>
    <xf numFmtId="0" fontId="3" fillId="7" borderId="0" xfId="0" applyFont="1" applyFill="1" applyAlignment="1">
      <alignment horizontal="center" vertical="center"/>
    </xf>
    <xf numFmtId="0" fontId="3" fillId="7" borderId="0" xfId="0" applyFont="1" applyFill="1" applyAlignment="1">
      <alignment horizontal="center" vertical="center" wrapText="1"/>
    </xf>
    <xf numFmtId="0" fontId="3" fillId="7" borderId="28" xfId="0" applyFont="1" applyFill="1" applyBorder="1" applyAlignment="1">
      <alignment vertical="center"/>
    </xf>
    <xf numFmtId="0" fontId="2" fillId="0" borderId="27" xfId="0" applyFont="1" applyBorder="1"/>
    <xf numFmtId="165" fontId="2" fillId="4" borderId="0" xfId="0" applyNumberFormat="1" applyFont="1" applyFill="1"/>
    <xf numFmtId="1" fontId="2" fillId="0" borderId="0" xfId="0" applyNumberFormat="1" applyFont="1"/>
    <xf numFmtId="44" fontId="2" fillId="0" borderId="28" xfId="0" applyNumberFormat="1" applyFont="1" applyBorder="1"/>
    <xf numFmtId="0" fontId="2" fillId="3" borderId="29" xfId="0" applyFont="1" applyFill="1" applyBorder="1"/>
    <xf numFmtId="0" fontId="2" fillId="3" borderId="30" xfId="0" applyFont="1" applyFill="1" applyBorder="1"/>
    <xf numFmtId="44" fontId="2" fillId="8" borderId="31" xfId="0" applyNumberFormat="1" applyFont="1" applyFill="1" applyBorder="1"/>
    <xf numFmtId="44" fontId="2" fillId="4" borderId="0" xfId="0" applyNumberFormat="1" applyFont="1" applyFill="1"/>
    <xf numFmtId="44" fontId="2" fillId="3" borderId="30" xfId="0" applyNumberFormat="1" applyFont="1" applyFill="1" applyBorder="1"/>
    <xf numFmtId="0" fontId="20" fillId="5" borderId="25" xfId="0" applyFont="1" applyFill="1" applyBorder="1" applyAlignment="1">
      <alignment vertical="center"/>
    </xf>
    <xf numFmtId="0" fontId="20" fillId="5" borderId="18" xfId="0" applyFont="1" applyFill="1" applyBorder="1" applyAlignment="1">
      <alignment vertical="center"/>
    </xf>
    <xf numFmtId="0" fontId="8" fillId="5" borderId="18" xfId="0" applyFont="1" applyFill="1" applyBorder="1"/>
    <xf numFmtId="0" fontId="8" fillId="5" borderId="26" xfId="0" applyFont="1" applyFill="1" applyBorder="1"/>
    <xf numFmtId="0" fontId="21" fillId="5" borderId="27" xfId="0" applyFont="1" applyFill="1" applyBorder="1" applyAlignment="1">
      <alignment vertical="center"/>
    </xf>
    <xf numFmtId="0" fontId="21" fillId="5" borderId="0" xfId="0" applyFont="1" applyFill="1" applyAlignment="1">
      <alignment vertical="center"/>
    </xf>
    <xf numFmtId="0" fontId="18" fillId="5" borderId="0" xfId="0" applyFont="1" applyFill="1"/>
    <xf numFmtId="0" fontId="18" fillId="5" borderId="28" xfId="0" applyFont="1" applyFill="1" applyBorder="1"/>
    <xf numFmtId="0" fontId="25" fillId="0" borderId="0" xfId="0" applyFont="1" applyAlignment="1">
      <alignment vertical="center"/>
    </xf>
    <xf numFmtId="0" fontId="2" fillId="0" borderId="28" xfId="0" applyFont="1" applyBorder="1"/>
    <xf numFmtId="0" fontId="23" fillId="7" borderId="0" xfId="0" applyFont="1" applyFill="1" applyAlignment="1">
      <alignment horizontal="center" vertical="center" wrapText="1"/>
    </xf>
    <xf numFmtId="0" fontId="23" fillId="7" borderId="0" xfId="0" applyFont="1" applyFill="1" applyAlignment="1">
      <alignment vertical="center"/>
    </xf>
    <xf numFmtId="0" fontId="23" fillId="7" borderId="28" xfId="0" applyFont="1" applyFill="1" applyBorder="1" applyAlignment="1">
      <alignment vertical="center" wrapText="1"/>
    </xf>
    <xf numFmtId="0" fontId="19" fillId="0" borderId="29" xfId="0" applyFont="1" applyBorder="1" applyAlignment="1">
      <alignment horizontal="right" vertical="center"/>
    </xf>
    <xf numFmtId="0" fontId="19" fillId="0" borderId="30" xfId="0" applyFont="1" applyBorder="1" applyAlignment="1">
      <alignment horizontal="right" vertical="center"/>
    </xf>
    <xf numFmtId="44" fontId="18" fillId="4" borderId="30" xfId="0" applyNumberFormat="1" applyFont="1" applyFill="1" applyBorder="1" applyAlignment="1">
      <alignment vertical="center"/>
    </xf>
    <xf numFmtId="166" fontId="18" fillId="0" borderId="30" xfId="0" applyNumberFormat="1" applyFont="1" applyBorder="1" applyAlignment="1">
      <alignment horizontal="right" vertical="center"/>
    </xf>
    <xf numFmtId="44" fontId="18" fillId="0" borderId="30" xfId="0" applyNumberFormat="1" applyFont="1" applyBorder="1" applyAlignment="1">
      <alignment vertical="center"/>
    </xf>
    <xf numFmtId="0" fontId="18" fillId="0" borderId="30" xfId="0" applyFont="1" applyBorder="1" applyAlignment="1">
      <alignment vertical="center"/>
    </xf>
    <xf numFmtId="0" fontId="25" fillId="0" borderId="1" xfId="0" applyFont="1" applyBorder="1" applyAlignment="1">
      <alignment vertical="center"/>
    </xf>
    <xf numFmtId="0" fontId="24" fillId="5" borderId="25" xfId="0" applyFont="1" applyFill="1" applyBorder="1" applyAlignment="1">
      <alignment vertical="center"/>
    </xf>
    <xf numFmtId="0" fontId="8" fillId="5" borderId="18" xfId="0" applyFont="1" applyFill="1" applyBorder="1" applyAlignment="1">
      <alignment vertical="center"/>
    </xf>
    <xf numFmtId="44" fontId="8" fillId="5" borderId="18" xfId="0" applyNumberFormat="1" applyFont="1" applyFill="1" applyBorder="1" applyAlignment="1">
      <alignment vertical="center"/>
    </xf>
    <xf numFmtId="0" fontId="8" fillId="5" borderId="26" xfId="0" applyFont="1" applyFill="1" applyBorder="1" applyAlignment="1">
      <alignment vertical="center"/>
    </xf>
    <xf numFmtId="0" fontId="18" fillId="9" borderId="27" xfId="0" applyFont="1" applyFill="1" applyBorder="1" applyAlignment="1">
      <alignment vertical="center"/>
    </xf>
    <xf numFmtId="0" fontId="8" fillId="9" borderId="0" xfId="0" applyFont="1" applyFill="1" applyAlignment="1">
      <alignment vertical="center"/>
    </xf>
    <xf numFmtId="44" fontId="8" fillId="9" borderId="0" xfId="0" applyNumberFormat="1" applyFont="1" applyFill="1" applyAlignment="1">
      <alignment vertical="center"/>
    </xf>
    <xf numFmtId="0" fontId="8" fillId="9" borderId="28" xfId="0" applyFont="1" applyFill="1" applyBorder="1" applyAlignment="1">
      <alignment vertical="center"/>
    </xf>
    <xf numFmtId="0" fontId="29" fillId="5" borderId="27" xfId="0" applyFont="1" applyFill="1" applyBorder="1" applyAlignment="1">
      <alignment vertical="center"/>
    </xf>
    <xf numFmtId="0" fontId="8" fillId="5" borderId="0" xfId="0" applyFont="1" applyFill="1"/>
    <xf numFmtId="44" fontId="8" fillId="5" borderId="0" xfId="0" applyNumberFormat="1" applyFont="1" applyFill="1"/>
    <xf numFmtId="0" fontId="8" fillId="5" borderId="28" xfId="0" applyFont="1" applyFill="1" applyBorder="1"/>
    <xf numFmtId="0" fontId="23" fillId="7" borderId="27" xfId="0" applyFont="1" applyFill="1" applyBorder="1" applyAlignment="1">
      <alignment horizontal="center" vertical="center"/>
    </xf>
    <xf numFmtId="0" fontId="23" fillId="7" borderId="0" xfId="0" applyFont="1" applyFill="1" applyAlignment="1">
      <alignment horizontal="center" vertical="center"/>
    </xf>
    <xf numFmtId="44" fontId="23" fillId="7" borderId="0" xfId="0" applyNumberFormat="1" applyFont="1" applyFill="1" applyAlignment="1">
      <alignment horizontal="center" vertical="center"/>
    </xf>
    <xf numFmtId="0" fontId="23" fillId="7" borderId="28" xfId="0" applyFont="1" applyFill="1" applyBorder="1" applyAlignment="1">
      <alignment horizontal="center" vertical="center"/>
    </xf>
    <xf numFmtId="0" fontId="26" fillId="0" borderId="0" xfId="0" applyFont="1"/>
    <xf numFmtId="3" fontId="2" fillId="0" borderId="27" xfId="0" applyNumberFormat="1" applyFont="1" applyBorder="1"/>
    <xf numFmtId="0" fontId="23" fillId="3" borderId="29" xfId="0" applyFont="1" applyFill="1" applyBorder="1" applyAlignment="1">
      <alignment vertical="center"/>
    </xf>
    <xf numFmtId="0" fontId="23" fillId="5" borderId="20" xfId="0" applyFont="1" applyFill="1" applyBorder="1" applyAlignment="1">
      <alignment vertical="center"/>
    </xf>
    <xf numFmtId="44" fontId="23" fillId="5" borderId="9" xfId="0" applyNumberFormat="1" applyFont="1" applyFill="1" applyBorder="1" applyAlignment="1">
      <alignment vertical="center"/>
    </xf>
    <xf numFmtId="44" fontId="18" fillId="5" borderId="26" xfId="0" applyNumberFormat="1" applyFont="1" applyFill="1" applyBorder="1"/>
    <xf numFmtId="0" fontId="21" fillId="7" borderId="27" xfId="0" applyFont="1" applyFill="1" applyBorder="1" applyAlignment="1">
      <alignment vertical="center"/>
    </xf>
    <xf numFmtId="44" fontId="18" fillId="7" borderId="28" xfId="0" applyNumberFormat="1" applyFont="1" applyFill="1" applyBorder="1"/>
    <xf numFmtId="44" fontId="23" fillId="8" borderId="1" xfId="0" applyNumberFormat="1" applyFont="1" applyFill="1" applyBorder="1" applyAlignment="1">
      <alignment vertical="center"/>
    </xf>
    <xf numFmtId="0" fontId="23" fillId="8" borderId="1" xfId="0" applyFont="1" applyFill="1" applyBorder="1" applyAlignment="1">
      <alignment vertical="center"/>
    </xf>
    <xf numFmtId="0" fontId="18" fillId="0" borderId="27" xfId="0" applyFont="1" applyBorder="1" applyAlignment="1">
      <alignment vertical="center"/>
    </xf>
    <xf numFmtId="0" fontId="23" fillId="0" borderId="8" xfId="0" applyFont="1" applyBorder="1" applyAlignment="1">
      <alignment horizontal="right"/>
    </xf>
    <xf numFmtId="0" fontId="24" fillId="0" borderId="2" xfId="0" applyFont="1" applyBorder="1"/>
    <xf numFmtId="0" fontId="23" fillId="0" borderId="2" xfId="0" applyFont="1" applyBorder="1" applyAlignment="1">
      <alignment horizontal="right" vertical="center"/>
    </xf>
    <xf numFmtId="0" fontId="26" fillId="0" borderId="4" xfId="0" applyFont="1" applyBorder="1" applyAlignment="1">
      <alignment vertical="top" wrapText="1"/>
    </xf>
    <xf numFmtId="0" fontId="30" fillId="0" borderId="27" xfId="0" applyFont="1" applyBorder="1"/>
    <xf numFmtId="0" fontId="30" fillId="0" borderId="0" xfId="0" applyFont="1"/>
    <xf numFmtId="44" fontId="30" fillId="0" borderId="28" xfId="0" applyNumberFormat="1" applyFont="1" applyBorder="1"/>
    <xf numFmtId="44" fontId="30" fillId="0" borderId="0" xfId="0" applyNumberFormat="1" applyFont="1"/>
    <xf numFmtId="166" fontId="26" fillId="0" borderId="1" xfId="1" applyNumberFormat="1" applyFont="1" applyFill="1" applyBorder="1" applyAlignment="1" applyProtection="1">
      <alignment horizontal="center" vertical="center"/>
      <protection locked="0"/>
    </xf>
    <xf numFmtId="0" fontId="23" fillId="0" borderId="0" xfId="0" applyFont="1" applyAlignment="1">
      <alignment vertical="center" wrapText="1"/>
    </xf>
    <xf numFmtId="0" fontId="2" fillId="0" borderId="27" xfId="0" applyFont="1" applyBorder="1" applyAlignment="1">
      <alignment vertical="center" wrapText="1"/>
    </xf>
    <xf numFmtId="0" fontId="2" fillId="0" borderId="0" xfId="0" applyFont="1" applyAlignment="1">
      <alignment vertical="center" wrapText="1"/>
    </xf>
    <xf numFmtId="44" fontId="2" fillId="4" borderId="0" xfId="0" applyNumberFormat="1" applyFont="1" applyFill="1" applyAlignment="1">
      <alignment vertical="center"/>
    </xf>
    <xf numFmtId="44" fontId="2" fillId="0" borderId="28" xfId="0" applyNumberFormat="1" applyFont="1" applyBorder="1" applyAlignment="1">
      <alignment vertical="center"/>
    </xf>
    <xf numFmtId="3" fontId="2" fillId="0" borderId="0" xfId="0" applyNumberFormat="1" applyFont="1" applyAlignment="1">
      <alignment vertical="center"/>
    </xf>
    <xf numFmtId="3" fontId="26" fillId="0" borderId="0" xfId="0" applyNumberFormat="1" applyFont="1"/>
    <xf numFmtId="0" fontId="36" fillId="7" borderId="0" xfId="0" applyFont="1" applyFill="1" applyAlignment="1">
      <alignment vertical="center" wrapText="1"/>
    </xf>
    <xf numFmtId="9" fontId="37" fillId="10" borderId="0" xfId="4" applyFont="1" applyFill="1" applyBorder="1" applyAlignment="1">
      <alignment vertical="center"/>
    </xf>
    <xf numFmtId="1" fontId="30" fillId="0" borderId="0" xfId="0" applyNumberFormat="1" applyFont="1"/>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4" fillId="0" borderId="5" xfId="0" applyFont="1" applyBorder="1" applyAlignment="1">
      <alignment horizontal="center" wrapText="1"/>
    </xf>
    <xf numFmtId="0" fontId="4"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9" fillId="0" borderId="0" xfId="2" applyFont="1" applyAlignment="1">
      <alignment horizontal="center" vertical="center" wrapText="1"/>
    </xf>
    <xf numFmtId="0" fontId="17" fillId="3" borderId="22" xfId="0" applyFont="1" applyFill="1" applyBorder="1" applyAlignment="1">
      <alignment horizontal="center" vertical="center"/>
    </xf>
    <xf numFmtId="0" fontId="17" fillId="3" borderId="23" xfId="0" applyFont="1" applyFill="1" applyBorder="1" applyAlignment="1">
      <alignment horizontal="center" vertical="center"/>
    </xf>
    <xf numFmtId="0" fontId="17" fillId="3" borderId="24"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7" xfId="0" applyFont="1" applyFill="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center" vertical="center"/>
    </xf>
    <xf numFmtId="0" fontId="23" fillId="5" borderId="1" xfId="0" applyFont="1" applyFill="1" applyBorder="1" applyAlignment="1">
      <alignment vertical="center"/>
    </xf>
    <xf numFmtId="0" fontId="17" fillId="3" borderId="1" xfId="0" applyFont="1" applyFill="1" applyBorder="1" applyAlignment="1">
      <alignment horizontal="center" vertical="center"/>
    </xf>
    <xf numFmtId="0" fontId="3" fillId="0" borderId="1" xfId="0" applyFont="1" applyBorder="1" applyAlignment="1">
      <alignment horizontal="center" vertical="center"/>
    </xf>
    <xf numFmtId="49" fontId="12" fillId="6" borderId="1" xfId="2" applyNumberFormat="1" applyFont="1" applyFill="1" applyBorder="1" applyAlignment="1">
      <alignment horizontal="center" vertical="center" wrapText="1"/>
    </xf>
    <xf numFmtId="0" fontId="14" fillId="6" borderId="1" xfId="2" applyFont="1" applyFill="1" applyBorder="1" applyAlignment="1">
      <alignment horizontal="center" vertical="center" wrapText="1"/>
    </xf>
    <xf numFmtId="0" fontId="23" fillId="5" borderId="26" xfId="0" applyFont="1" applyFill="1" applyBorder="1" applyAlignment="1">
      <alignment horizontal="center" vertical="center"/>
    </xf>
    <xf numFmtId="0" fontId="23" fillId="5" borderId="28" xfId="0" applyFont="1" applyFill="1" applyBorder="1" applyAlignment="1">
      <alignment horizontal="center" vertical="center"/>
    </xf>
    <xf numFmtId="0" fontId="23" fillId="5" borderId="18"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18" xfId="0" applyFont="1" applyFill="1" applyBorder="1" applyAlignment="1">
      <alignment horizontal="center" vertical="center"/>
    </xf>
    <xf numFmtId="0" fontId="23" fillId="5" borderId="0" xfId="0" applyFont="1" applyFill="1" applyAlignment="1">
      <alignment horizontal="center" vertical="center"/>
    </xf>
    <xf numFmtId="1" fontId="33" fillId="0" borderId="0" xfId="0" applyNumberFormat="1" applyFont="1" applyAlignment="1">
      <alignment vertical="center"/>
    </xf>
    <xf numFmtId="0" fontId="35" fillId="0" borderId="0" xfId="0" applyFont="1" applyAlignment="1">
      <alignment vertical="center"/>
    </xf>
  </cellXfs>
  <cellStyles count="5">
    <cellStyle name="Normal" xfId="3" xr:uid="{EDB45CD6-A266-F044-9593-4DBC36A8D75D}"/>
    <cellStyle name="Procent" xfId="4" builtinId="5"/>
    <cellStyle name="Standaard" xfId="0" builtinId="0"/>
    <cellStyle name="Standaard 2" xfId="2" xr:uid="{1EE5C0B4-A7DD-7044-8F0D-4D8C19F59348}"/>
    <cellStyle name="Valuta" xfId="1" builtinId="4"/>
  </cellStyles>
  <dxfs count="0"/>
  <tableStyles count="0" defaultTableStyle="TableStyleMedium9" defaultPivotStyle="PivotStyleLight16"/>
  <colors>
    <mruColors>
      <color rgb="FFA6D86E"/>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441960</xdr:colOff>
      <xdr:row>77</xdr:row>
      <xdr:rowOff>137160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985760" cy="141522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b="1">
              <a:latin typeface="Verdana" pitchFamily="34" charset="0"/>
              <a:ea typeface="Verdana" pitchFamily="34" charset="0"/>
              <a:cs typeface="Verdana" pitchFamily="34" charset="0"/>
            </a:rPr>
            <a:t>Invulinstructie en voorwaarden</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1. Voorblad</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2. Invulinstructie</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3. Tarieflijst kernassortiment (vaste termijn)</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4. Huur flex.termijn</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5. Tarieflijst Accessoires </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6. Tarieflijst aanv.prod. (aanvullende Producten)</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7. Tarieflijst Diensten</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8. Totale inschrijfprijs</a:t>
          </a:r>
          <a:endParaRPr lang="nl-NL" sz="900">
            <a:effectLst/>
            <a:latin typeface="Verdana" panose="020B0604030504040204" pitchFamily="34" charset="0"/>
            <a:ea typeface="Verdana" panose="020B0604030504040204" pitchFamily="34" charset="0"/>
          </a:endParaRP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in de volgende werkbladen de </a:t>
          </a:r>
          <a:r>
            <a:rPr lang="nl-NL" sz="900" b="1" i="0" u="sng" baseline="0">
              <a:solidFill>
                <a:schemeClr val="dk1"/>
              </a:solidFill>
              <a:latin typeface="Verdana" pitchFamily="34" charset="0"/>
              <a:ea typeface="Verdana" pitchFamily="34" charset="0"/>
              <a:cs typeface="Verdana" pitchFamily="34" charset="0"/>
            </a:rPr>
            <a:t>groen gearceerde cellen </a:t>
          </a:r>
          <a:r>
            <a:rPr lang="nl-NL" sz="900" b="0" i="0" baseline="0">
              <a:solidFill>
                <a:schemeClr val="dk1"/>
              </a:solidFill>
              <a:latin typeface="Verdana" pitchFamily="34" charset="0"/>
              <a:ea typeface="Verdana" pitchFamily="34" charset="0"/>
              <a:cs typeface="Verdana" pitchFamily="34" charset="0"/>
            </a:rPr>
            <a:t>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3. Tarieflijst kernassortiment</a:t>
          </a:r>
        </a:p>
        <a:p>
          <a:pPr rtl="0" fontAlgn="base"/>
          <a:r>
            <a:rPr lang="nl-NL" sz="900" b="0" i="0" baseline="0">
              <a:solidFill>
                <a:schemeClr val="dk1"/>
              </a:solidFill>
              <a:latin typeface="Verdana" pitchFamily="34" charset="0"/>
              <a:ea typeface="Verdana" pitchFamily="34" charset="0"/>
              <a:cs typeface="Verdana" pitchFamily="34" charset="0"/>
            </a:rPr>
            <a:t>4. Huur flex.termijn (DEZE PRIJZEN WORDEN NIET IN DE BEOORDELING MEEGENOMEN)</a:t>
          </a:r>
        </a:p>
        <a:p>
          <a:pPr rtl="0" eaLnBrk="1" fontAlgn="base" latinLnBrk="0" hangingPunct="1"/>
          <a:r>
            <a:rPr lang="nl-NL" sz="900" b="0" i="0" baseline="0">
              <a:solidFill>
                <a:schemeClr val="dk1"/>
              </a:solidFill>
              <a:effectLst/>
              <a:latin typeface="Verdana" panose="020B0604030504040204" pitchFamily="34" charset="0"/>
              <a:ea typeface="Verdana" panose="020B0604030504040204" pitchFamily="34" charset="0"/>
              <a:cs typeface="+mn-cs"/>
            </a:rPr>
            <a:t>5. Tarieflijst Accessoires </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6. Tarieflijst aanv.Prod. (aanvullende Producten)</a:t>
          </a:r>
          <a:endParaRPr lang="nl-NL" sz="900">
            <a:effectLst/>
            <a:latin typeface="Verdana" panose="020B0604030504040204" pitchFamily="34" charset="0"/>
            <a:ea typeface="Verdana" panose="020B0604030504040204" pitchFamily="34" charset="0"/>
          </a:endParaRPr>
        </a:p>
        <a:p>
          <a:pPr rtl="0" eaLnBrk="1" fontAlgn="base" latinLnBrk="0" hangingPunct="1"/>
          <a:r>
            <a:rPr lang="nl-NL" sz="900" b="0" i="0" baseline="0">
              <a:solidFill>
                <a:schemeClr val="dk1"/>
              </a:solidFill>
              <a:effectLst/>
              <a:latin typeface="Verdana" panose="020B0604030504040204" pitchFamily="34" charset="0"/>
              <a:ea typeface="Verdana" panose="020B0604030504040204" pitchFamily="34" charset="0"/>
              <a:cs typeface="+mn-cs"/>
            </a:rPr>
            <a:t>7. Tarieflijst Diensten</a:t>
          </a:r>
          <a:endParaRPr lang="nl-NL" sz="900" b="0" i="0" baseline="0">
            <a:solidFill>
              <a:schemeClr val="dk1"/>
            </a:solidFill>
            <a:latin typeface="Verdana" pitchFamily="34" charset="0"/>
            <a:ea typeface="Verdana" pitchFamily="34" charset="0"/>
            <a:cs typeface="Verdana" pitchFamily="34" charset="0"/>
          </a:endParaRP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in euro's en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a:t>
          </a:r>
          <a:r>
            <a:rPr lang="nl-NL" sz="900" b="0" i="0" baseline="0">
              <a:solidFill>
                <a:schemeClr val="dk1"/>
              </a:solidFill>
              <a:latin typeface="Verdana" pitchFamily="34" charset="0"/>
              <a:ea typeface="Verdana" pitchFamily="34" charset="0"/>
              <a:cs typeface="Verdana" pitchFamily="34" charset="0"/>
            </a:rPr>
            <a:t>Tarieflijst kernassortiment </a:t>
          </a:r>
          <a:r>
            <a:rPr lang="nl-NL" sz="900" baseline="0">
              <a:solidFill>
                <a:schemeClr val="dk1"/>
              </a:solidFill>
              <a:latin typeface="Verdana" pitchFamily="34" charset="0"/>
              <a:ea typeface="Verdana" pitchFamily="34" charset="0"/>
              <a:cs typeface="Verdana" pitchFamily="34" charset="0"/>
            </a:rPr>
            <a:t>de Totale Inschrijfprijs </a:t>
          </a:r>
          <a:r>
            <a:rPr lang="nl-NL" sz="900" b="0" i="0" baseline="0">
              <a:solidFill>
                <a:schemeClr val="dk1"/>
              </a:solidFill>
              <a:latin typeface="Verdana" pitchFamily="34" charset="0"/>
              <a:ea typeface="Verdana" pitchFamily="34" charset="0"/>
              <a:cs typeface="Verdana" pitchFamily="34" charset="0"/>
            </a:rPr>
            <a:t>kernassortiment.</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a:t>
          </a:r>
          <a:r>
            <a:rPr lang="nl-NL" sz="900" b="0" i="0" baseline="0">
              <a:solidFill>
                <a:sysClr val="windowText" lastClr="000000"/>
              </a:solidFill>
              <a:latin typeface="Verdana" pitchFamily="34" charset="0"/>
              <a:ea typeface="Verdana" pitchFamily="34" charset="0"/>
              <a:cs typeface="Verdana" pitchFamily="34" charset="0"/>
            </a:rPr>
            <a:t>vult i</a:t>
          </a:r>
          <a:r>
            <a:rPr lang="nl-NL" sz="900" b="0" i="0" baseline="0">
              <a:solidFill>
                <a:schemeClr val="dk1"/>
              </a:solidFill>
              <a:latin typeface="Verdana" pitchFamily="34" charset="0"/>
              <a:ea typeface="Verdana" pitchFamily="34" charset="0"/>
              <a:cs typeface="Verdana" pitchFamily="34" charset="0"/>
            </a:rPr>
            <a:t>n kolom C van de Tarieflijst kernassortiment de door hem in Bijlage I aangeboden multifunctionele-/ netwerkprinters in, en in kolom D het daarbij behorende artikelnummer. De aangeboden prijs geldt als een maximumprijs. </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ingediende Tarieven (kolom F, G of H) gelden gedurende de eerste twee contractjaren en voor eventueel aan de orde zijnde Logische opvolgers van het aangeboden Product.</a:t>
          </a:r>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endParaRPr lang="nl-NL" sz="900" baseline="0">
            <a:solidFill>
              <a:schemeClr val="dk1"/>
            </a:solidFill>
            <a:latin typeface="Verdana" pitchFamily="34" charset="0"/>
            <a:ea typeface="Verdana" pitchFamily="34" charset="0"/>
            <a:cs typeface="Verdana" pitchFamily="34" charset="0"/>
          </a:endParaRPr>
        </a:p>
        <a:p>
          <a:pPr rtl="0" eaLnBrk="1" latinLnBrk="0" hangingPunct="1"/>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a:t>
          </a:r>
          <a:r>
            <a:rPr lang="nl-NL" sz="900" b="0" u="none" baseline="0">
              <a:latin typeface="Verdana" pitchFamily="34" charset="0"/>
              <a:ea typeface="Verdana" pitchFamily="34" charset="0"/>
              <a:cs typeface="Verdana" pitchFamily="34" charset="0"/>
            </a:rPr>
            <a:t> groene velden, </a:t>
          </a:r>
          <a:r>
            <a:rPr lang="nl-NL" sz="900" baseline="0">
              <a:latin typeface="Verdana" pitchFamily="34" charset="0"/>
              <a:ea typeface="Verdana" pitchFamily="34" charset="0"/>
              <a:cs typeface="Verdana" pitchFamily="34" charset="0"/>
            </a:rPr>
            <a:t>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Deze Bijlage dient na invulling en rechtsgeldige ondertekening te worden ingediend bij de Inschrijving. </a:t>
          </a:r>
          <a:endParaRPr lang="nl-NL" sz="900">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dient </a:t>
          </a:r>
          <a:r>
            <a:rPr lang="nl-NL" sz="900" baseline="0">
              <a:solidFill>
                <a:schemeClr val="dk1"/>
              </a:solidFill>
              <a:effectLst/>
              <a:latin typeface="Verdana" panose="020B0604030504040204" pitchFamily="34" charset="0"/>
              <a:ea typeface="Verdana" panose="020B0604030504040204" pitchFamily="34" charset="0"/>
              <a:cs typeface="+mn-cs"/>
            </a:rPr>
            <a:t>te worden</a:t>
          </a:r>
          <a:r>
            <a:rPr lang="nl-NL" sz="900" baseline="0">
              <a:solidFill>
                <a:schemeClr val="dk1"/>
              </a:solidFill>
              <a:latin typeface="Verdana" pitchFamily="34" charset="0"/>
              <a:ea typeface="Verdana" pitchFamily="34" charset="0"/>
              <a:cs typeface="Verdana" pitchFamily="34" charset="0"/>
            </a:rPr>
            <a:t> toegevoegd. Deze bestanden dienen vervolgens in elektronisch formaat bij de Inschrijving te worden ingediend (zowel in Excel als PDF).</a:t>
          </a:r>
        </a:p>
        <a:p>
          <a:endParaRPr lang="nl-NL" sz="900" baseline="0">
            <a:solidFill>
              <a:schemeClr val="dk1"/>
            </a:solidFill>
            <a:latin typeface="Verdana" pitchFamily="34" charset="0"/>
            <a:ea typeface="Verdana" pitchFamily="34" charset="0"/>
            <a:cs typeface="Verdana"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Bij het invullen van Bijlage G – Invulformulier Subgunningscriterium Tarieven is Inschrijver verplicht een Tarief in te vullen in alle daarvoor bedoelde groene cellen. Inschrijvingen waar Tarieven/ </a:t>
          </a:r>
          <a:r>
            <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rPr>
            <a:t>percentages</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niet zijn ingevuld, of een nul - of negatieve waarde bevatten, worden aangemerkt als een ongeldige Inschrijving, welke door de Aanbestedende dienst wordt uitgesloten van verdere deelname aan de Aanbesteding. </a:t>
          </a:r>
        </a:p>
        <a:p>
          <a:pPr marL="0" marR="0" lvl="0" indent="0" defTabSz="914400" eaLnBrk="1" fontAlgn="auto" latinLnBrk="0" hangingPunct="1">
            <a:lnSpc>
              <a:spcPct val="100000"/>
            </a:lnSpc>
            <a:spcBef>
              <a:spcPts val="0"/>
            </a:spcBef>
            <a:spcAft>
              <a:spcPts val="0"/>
            </a:spcAft>
            <a:buClrTx/>
            <a:buSzTx/>
            <a:buFontTx/>
            <a:buNone/>
            <a:tabLst/>
            <a:defRPr/>
          </a:pPr>
          <a:endPar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a:solidFill>
                <a:srgbClr val="FF0000"/>
              </a:solidFill>
              <a:effectLst/>
              <a:latin typeface="Verdana" panose="020B0604030504040204" pitchFamily="34" charset="0"/>
              <a:ea typeface="Verdana" panose="020B0604030504040204" pitchFamily="34" charset="0"/>
              <a:cs typeface="Verdana" panose="020B0604030504040204" pitchFamily="34" charset="0"/>
            </a:rPr>
            <a:t>Aanvullende instructies</a:t>
          </a: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rPr>
            <a:t>3. Kernassortiment</a:t>
          </a: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rPr>
            <a:t>Tarieven</a:t>
          </a: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 zijn inclusief de werkzaamheden voor Afleveren, Installatie, training en migratie, printer drivers en de  beheertool, die nodig zijn om de Producten voor Oplevering aan te bieden aan Deelnemer.</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Het door Inschrijver ingevulde Tarief voor de </a:t>
          </a:r>
          <a:r>
            <a:rPr lang="nl-NL" sz="900" u="sng"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vaste </a:t>
          </a: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Beheerfase (huurtermijn) blijft gedurende de looptijd van de Raamovereenkomst onveranderd.</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mn-cs"/>
            </a:rPr>
            <a:t>4. Het door Inschrijver ingevulde Tarief voor de </a:t>
          </a:r>
          <a:r>
            <a:rPr lang="nl-NL" sz="900" u="sng" baseline="0">
              <a:solidFill>
                <a:srgbClr val="FF0000"/>
              </a:solidFill>
              <a:effectLst/>
              <a:latin typeface="Verdana" panose="020B0604030504040204" pitchFamily="34" charset="0"/>
              <a:ea typeface="Verdana" panose="020B0604030504040204" pitchFamily="34" charset="0"/>
              <a:cs typeface="+mn-cs"/>
            </a:rPr>
            <a:t>flexibele </a:t>
          </a:r>
          <a:r>
            <a:rPr lang="nl-NL" sz="900" baseline="0">
              <a:solidFill>
                <a:srgbClr val="FF0000"/>
              </a:solidFill>
              <a:effectLst/>
              <a:latin typeface="Verdana" panose="020B0604030504040204" pitchFamily="34" charset="0"/>
              <a:ea typeface="Verdana" panose="020B0604030504040204" pitchFamily="34" charset="0"/>
              <a:cs typeface="+mn-cs"/>
            </a:rPr>
            <a:t>Beheerfase (huurtermijn) is het door Inschrijver aangeboden Tarief voor dat desbetreffende jaar en is vast gedurende dat jaar.</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mn-cs"/>
            </a:rPr>
            <a:t>7-1. Verbruik</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mn-cs"/>
            </a:rPr>
            <a:t>Het Tarief voor all-in onderhoud standaard wordt uitgedrukt in een Tarief voor zwart-wit afdrukken en in een Tarief voor kleurafdrukken. Het opgegeven Tarief geldt per enkelzijde afdruk op A4-formaat en staat vast gedurende de initiele termijn van 2 jaar.</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7-2. Dienst all-in onderhoud aangepaste tijden afhandeling van Incidentent (Huur).</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Aanvullend op het standaard all-in onderhoud kan een Deelnemer het sericeniveau voor de afhandeling van incidenten aanpassen.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Het Tarief voor aangepaste incidentafhandeling wordt uitgevraagd als een opslagtarief per Product (machine/ MFP/NWP) per maand.</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7-3. Verhuizingen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ER zijn 2 typen verhuizingen onderkend, te weten een interne verhuizing (het Product wordt binnen een Locatie verplaatst) en een externe verhuizing (het Product wordt tussen twee Locaties verplaatst). Inschrijver dient per type verhuizing een Tarief in te vullen.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NB. Het Tarief voor een interne verhuizing is niet van toepassing indien binnen de Dienst fleetmanagement interne verhuizingen wordt afgenomen.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7-4A. Fleetmanagement - werkzaamheden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Inschrijver dient een Tarief per uur voor het uitvoeren van fleetmanagement (voor alle activiteiten) in te vullen. </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7-4B. Fleetmanagement - buiten standaard tijd</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Inschrijver dient per tijdsperiode die buiten werkdagen tussen 08:00 en 17:00 uur vallen een toeslag op het hierboven genoemde Tarief per uur op te geven voor elke onderkende tijdsperiode. De toeslag dient uitgedrukt te worden in een percentage (geen 0 of negatief getal).</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Het door Inschrijver ingevulde percentage blijft gedurende de looptijd van de Raamovereenkomst onveranderd.</a:t>
          </a:r>
        </a:p>
        <a:p>
          <a:pPr marL="0" marR="0" lvl="0" indent="0" defTabSz="914400" eaLnBrk="1" fontAlgn="auto" latinLnBrk="0" hangingPunct="1">
            <a:lnSpc>
              <a:spcPct val="100000"/>
            </a:lnSpc>
            <a:spcBef>
              <a:spcPts val="0"/>
            </a:spcBef>
            <a:spcAft>
              <a:spcPts val="0"/>
            </a:spcAft>
            <a:buClrTx/>
            <a:buSzTx/>
            <a:buFontTx/>
            <a:buNone/>
            <a:tabLst/>
            <a:defRPr/>
          </a:pPr>
          <a:endPar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9</xdr:col>
      <xdr:colOff>0</xdr:colOff>
      <xdr:row>4</xdr:row>
      <xdr:rowOff>1047750</xdr:rowOff>
    </xdr:to>
    <xdr:sp macro="" textlink="">
      <xdr:nvSpPr>
        <xdr:cNvPr id="2" name="Tekstvak 1">
          <a:extLst>
            <a:ext uri="{FF2B5EF4-FFF2-40B4-BE49-F238E27FC236}">
              <a16:creationId xmlns:a16="http://schemas.microsoft.com/office/drawing/2014/main" id="{5D9F24A0-73E1-B44F-9E52-FA34CAC5B01C}"/>
            </a:ext>
          </a:extLst>
        </xdr:cNvPr>
        <xdr:cNvSpPr txBox="1"/>
      </xdr:nvSpPr>
      <xdr:spPr>
        <a:xfrm>
          <a:off x="74083" y="63499"/>
          <a:ext cx="10390717" cy="1593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Aanbestedingsdocument paragraaf 6.6.</a:t>
          </a:r>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zijn in enigerlei mate gerelateerd </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aan de ingeschatte afnames gedurende de termijn van de overeenkomst. Aan deze inschattingen kan een Inschrijver geen rechten ontlenen.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Prijzen leidt tot gewogen kosten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10:C41"/>
  <sheetViews>
    <sheetView showGridLines="0" showWhiteSpace="0" view="pageLayout" topLeftCell="A24" zoomScaleNormal="80" workbookViewId="0">
      <selection activeCell="B45" sqref="B45"/>
    </sheetView>
  </sheetViews>
  <sheetFormatPr defaultColWidth="9.109375" defaultRowHeight="13.8" x14ac:dyDescent="0.25"/>
  <cols>
    <col min="1" max="1" width="8.33203125" style="2" customWidth="1"/>
    <col min="2" max="2" width="27" style="2" customWidth="1"/>
    <col min="3" max="3" width="68.44140625" style="2" customWidth="1"/>
    <col min="4" max="16384" width="9.109375" style="2"/>
  </cols>
  <sheetData>
    <row r="10" spans="2:3" ht="40.5" customHeight="1" thickBot="1" x14ac:dyDescent="0.3"/>
    <row r="11" spans="2:3" ht="18" customHeight="1" x14ac:dyDescent="0.3">
      <c r="B11" s="170" t="s">
        <v>0</v>
      </c>
      <c r="C11" s="171"/>
    </row>
    <row r="12" spans="2:3" ht="18" customHeight="1" x14ac:dyDescent="0.3">
      <c r="B12" s="172" t="s">
        <v>1</v>
      </c>
      <c r="C12" s="173"/>
    </row>
    <row r="13" spans="2:3" x14ac:dyDescent="0.25">
      <c r="B13" s="174"/>
      <c r="C13" s="175"/>
    </row>
    <row r="14" spans="2:3" ht="18" thickBot="1" x14ac:dyDescent="0.35">
      <c r="B14" s="176" t="s">
        <v>2</v>
      </c>
      <c r="C14" s="177"/>
    </row>
    <row r="15" spans="2:3" ht="16.2" x14ac:dyDescent="0.25">
      <c r="B15" s="178"/>
      <c r="C15" s="179"/>
    </row>
    <row r="16" spans="2:3" ht="15" customHeight="1" x14ac:dyDescent="0.25">
      <c r="B16" s="168" t="s">
        <v>3</v>
      </c>
      <c r="C16" s="169"/>
    </row>
    <row r="17" spans="2:3" ht="18" customHeight="1" x14ac:dyDescent="0.25">
      <c r="B17" s="168" t="s">
        <v>21</v>
      </c>
      <c r="C17" s="169"/>
    </row>
    <row r="18" spans="2:3" ht="18.75" customHeight="1" x14ac:dyDescent="0.25">
      <c r="B18" s="168" t="s">
        <v>20</v>
      </c>
      <c r="C18" s="169"/>
    </row>
    <row r="19" spans="2:3" ht="18.75" customHeight="1" x14ac:dyDescent="0.25">
      <c r="B19" s="168"/>
      <c r="C19" s="169"/>
    </row>
    <row r="20" spans="2:3" ht="17.399999999999999" x14ac:dyDescent="0.25">
      <c r="B20" s="168" t="s">
        <v>4</v>
      </c>
      <c r="C20" s="169"/>
    </row>
    <row r="21" spans="2:3" ht="16.2" x14ac:dyDescent="0.25">
      <c r="B21" s="186"/>
      <c r="C21" s="187"/>
    </row>
    <row r="22" spans="2:3" ht="15" customHeight="1" x14ac:dyDescent="0.25">
      <c r="B22" s="188"/>
      <c r="C22" s="189"/>
    </row>
    <row r="23" spans="2:3" ht="16.2" x14ac:dyDescent="0.25">
      <c r="B23" s="180"/>
      <c r="C23" s="181"/>
    </row>
    <row r="24" spans="2:3" ht="15" customHeight="1" x14ac:dyDescent="0.25">
      <c r="B24" s="182"/>
      <c r="C24" s="183"/>
    </row>
    <row r="25" spans="2:3" ht="14.4" thickBot="1" x14ac:dyDescent="0.3">
      <c r="B25" s="184"/>
      <c r="C25" s="185"/>
    </row>
    <row r="26" spans="2:3" ht="14.4" thickBot="1" x14ac:dyDescent="0.3">
      <c r="B26" s="1" t="s">
        <v>5</v>
      </c>
      <c r="C26" s="6" t="s">
        <v>12</v>
      </c>
    </row>
    <row r="27" spans="2:3" ht="14.4" thickBot="1" x14ac:dyDescent="0.3">
      <c r="B27" s="1" t="s">
        <v>6</v>
      </c>
      <c r="C27" s="152" t="s">
        <v>128</v>
      </c>
    </row>
    <row r="28" spans="2:3" ht="14.4" thickBot="1" x14ac:dyDescent="0.3">
      <c r="B28" s="1" t="s">
        <v>7</v>
      </c>
      <c r="C28" s="14" t="s">
        <v>86</v>
      </c>
    </row>
    <row r="32" spans="2:3" ht="14.4" thickBot="1" x14ac:dyDescent="0.3"/>
    <row r="33" spans="2:3" ht="18.600000000000001" customHeight="1" x14ac:dyDescent="0.25">
      <c r="B33" s="149" t="s">
        <v>8</v>
      </c>
      <c r="C33" s="12"/>
    </row>
    <row r="34" spans="2:3" x14ac:dyDescent="0.25">
      <c r="B34" s="150"/>
      <c r="C34" s="10"/>
    </row>
    <row r="35" spans="2:3" ht="18.600000000000001" customHeight="1" x14ac:dyDescent="0.25">
      <c r="B35" s="151" t="s">
        <v>122</v>
      </c>
      <c r="C35" s="13"/>
    </row>
    <row r="36" spans="2:3" x14ac:dyDescent="0.25">
      <c r="B36" s="150"/>
      <c r="C36" s="10"/>
    </row>
    <row r="37" spans="2:3" ht="19.8" customHeight="1" x14ac:dyDescent="0.25">
      <c r="B37" s="151" t="s">
        <v>123</v>
      </c>
      <c r="C37" s="13"/>
    </row>
    <row r="38" spans="2:3" x14ac:dyDescent="0.25">
      <c r="B38" s="7"/>
      <c r="C38" s="10"/>
    </row>
    <row r="39" spans="2:3" x14ac:dyDescent="0.25">
      <c r="B39" s="9"/>
      <c r="C39" s="10"/>
    </row>
    <row r="40" spans="2:3" x14ac:dyDescent="0.25">
      <c r="B40" s="7"/>
      <c r="C40" s="10"/>
    </row>
    <row r="41" spans="2:3" ht="14.4" thickBot="1" x14ac:dyDescent="0.3">
      <c r="B41" s="8"/>
      <c r="C41" s="11"/>
    </row>
  </sheetData>
  <sheetProtection selectLockedCells="1"/>
  <mergeCells count="14">
    <mergeCell ref="B23:C23"/>
    <mergeCell ref="B24:C24"/>
    <mergeCell ref="B25:C25"/>
    <mergeCell ref="B18:C19"/>
    <mergeCell ref="B17:C17"/>
    <mergeCell ref="B20:C20"/>
    <mergeCell ref="B21:C21"/>
    <mergeCell ref="B22:C22"/>
    <mergeCell ref="B16:C16"/>
    <mergeCell ref="B11:C11"/>
    <mergeCell ref="B12:C12"/>
    <mergeCell ref="B13:C13"/>
    <mergeCell ref="B14:C14"/>
    <mergeCell ref="B15:C15"/>
  </mergeCells>
  <pageMargins left="0.70866141732283472" right="0.70866141732283472" top="0.74803149606299213" bottom="0.74803149606299213" header="0.31496062992125984" footer="0.31496062992125984"/>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0:A34"/>
  <sheetViews>
    <sheetView showGridLines="0" topLeftCell="A37" zoomScaleNormal="100" zoomScaleSheetLayoutView="100" zoomScalePageLayoutView="140" workbookViewId="0">
      <selection activeCell="R42" sqref="R42"/>
    </sheetView>
  </sheetViews>
  <sheetFormatPr defaultColWidth="8.88671875" defaultRowHeight="14.4" x14ac:dyDescent="0.3"/>
  <sheetData>
    <row r="10" customFormat="1" x14ac:dyDescent="0.3"/>
    <row r="34" customFormat="1" x14ac:dyDescent="0.3"/>
  </sheetData>
  <sheetProtection selectLockedCells="1" selectUnlockedCells="1"/>
  <pageMargins left="0.70866141732283472" right="0.70866141732283472" top="0.74803149606299213" bottom="0.74803149606299213" header="0.31496062992125984" footer="0.31496062992125984"/>
  <pageSetup paperSize="9" scale="70" orientation="portrait" r:id="rId1"/>
  <headerFooter>
    <oddHeader>&amp;C&amp;"Verdana,Standaard"&amp;14Invulinstructie &amp; Voorwaarden</oddHeader>
    <oddFooter>&amp;L&amp;"Verdana,Standaard"Bijlage G – Invulformulier Tarieven behorende bij IWR2016|LAM._x000D_&amp;1#&amp;"Calibri"&amp;10&amp;K000000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BFAD-0015-6646-AEA4-D490D3EF1D19}">
  <sheetPr>
    <tabColor theme="2" tint="-0.499984740745262"/>
    <pageSetUpPr fitToPage="1"/>
  </sheetPr>
  <dimension ref="A5:J24"/>
  <sheetViews>
    <sheetView showGridLines="0" topLeftCell="A5" zoomScale="90" zoomScaleNormal="90" zoomScalePageLayoutView="150" workbookViewId="0">
      <selection activeCell="A6" sqref="A6:I6"/>
    </sheetView>
  </sheetViews>
  <sheetFormatPr defaultColWidth="9.109375" defaultRowHeight="11.4" x14ac:dyDescent="0.2"/>
  <cols>
    <col min="1" max="1" width="4.6640625" style="3" customWidth="1"/>
    <col min="2" max="2" width="17.6640625" style="3" customWidth="1"/>
    <col min="3" max="3" width="27.33203125" style="3" customWidth="1"/>
    <col min="4" max="4" width="21" style="3" bestFit="1" customWidth="1"/>
    <col min="5" max="5" width="21" style="21" customWidth="1"/>
    <col min="6" max="8" width="22.77734375" style="3" customWidth="1"/>
    <col min="9" max="9" width="18.88671875" style="3" customWidth="1"/>
    <col min="10" max="16384" width="9.109375" style="3"/>
  </cols>
  <sheetData>
    <row r="5" spans="1:10" ht="104.25" customHeight="1" thickBot="1" x14ac:dyDescent="0.25"/>
    <row r="6" spans="1:10" ht="27" customHeight="1" thickTop="1" x14ac:dyDescent="0.2">
      <c r="A6" s="68"/>
      <c r="B6" s="191" t="s">
        <v>89</v>
      </c>
      <c r="C6" s="192"/>
      <c r="D6" s="192"/>
      <c r="E6" s="192"/>
      <c r="F6" s="192"/>
      <c r="G6" s="192"/>
      <c r="H6" s="192"/>
      <c r="I6" s="193"/>
      <c r="J6" s="4"/>
    </row>
    <row r="7" spans="1:10" ht="53.25" customHeight="1" x14ac:dyDescent="0.2">
      <c r="A7" s="4"/>
      <c r="B7" s="26" t="s">
        <v>17</v>
      </c>
      <c r="C7" s="27" t="s">
        <v>10</v>
      </c>
      <c r="D7" s="27" t="s">
        <v>11</v>
      </c>
      <c r="E7" s="27" t="s">
        <v>16</v>
      </c>
      <c r="F7" s="27" t="s">
        <v>33</v>
      </c>
      <c r="G7" s="27"/>
      <c r="H7" s="27"/>
      <c r="I7" s="65" t="s">
        <v>9</v>
      </c>
      <c r="J7" s="4"/>
    </row>
    <row r="8" spans="1:10" ht="15" customHeight="1" x14ac:dyDescent="0.25">
      <c r="A8" s="4"/>
      <c r="B8" s="15" t="s">
        <v>13</v>
      </c>
      <c r="C8" s="18"/>
      <c r="D8" s="19"/>
      <c r="E8" s="28">
        <v>200</v>
      </c>
      <c r="F8" s="20">
        <v>0</v>
      </c>
      <c r="G8" s="29"/>
      <c r="H8" s="29"/>
      <c r="I8" s="66">
        <f>E8*F8</f>
        <v>0</v>
      </c>
      <c r="J8" s="4"/>
    </row>
    <row r="9" spans="1:10" ht="13.2" x14ac:dyDescent="0.25">
      <c r="A9" s="4"/>
      <c r="B9" s="17" t="s">
        <v>14</v>
      </c>
      <c r="C9" s="18"/>
      <c r="D9" s="19"/>
      <c r="E9" s="28">
        <v>1500</v>
      </c>
      <c r="F9" s="20">
        <v>0</v>
      </c>
      <c r="G9" s="29"/>
      <c r="H9" s="29"/>
      <c r="I9" s="66">
        <f>E9*F9</f>
        <v>0</v>
      </c>
      <c r="J9" s="4"/>
    </row>
    <row r="10" spans="1:10" ht="13.2" x14ac:dyDescent="0.25">
      <c r="A10" s="4"/>
      <c r="B10" s="17" t="s">
        <v>15</v>
      </c>
      <c r="C10" s="18"/>
      <c r="D10" s="19"/>
      <c r="E10" s="28">
        <v>100</v>
      </c>
      <c r="F10" s="20">
        <v>0</v>
      </c>
      <c r="G10" s="29"/>
      <c r="H10" s="29"/>
      <c r="I10" s="66">
        <f>E10*F10</f>
        <v>0</v>
      </c>
      <c r="J10" s="4"/>
    </row>
    <row r="11" spans="1:10" ht="18.899999999999999" customHeight="1" x14ac:dyDescent="0.2">
      <c r="A11" s="4"/>
      <c r="B11" s="196" t="s">
        <v>18</v>
      </c>
      <c r="C11" s="197"/>
      <c r="D11" s="197"/>
      <c r="E11" s="197"/>
      <c r="F11" s="197"/>
      <c r="G11" s="197"/>
      <c r="H11" s="198"/>
      <c r="I11" s="67">
        <f>SUM(I8:I10)</f>
        <v>0</v>
      </c>
      <c r="J11" s="4"/>
    </row>
    <row r="12" spans="1:10" ht="18.899999999999999" customHeight="1" x14ac:dyDescent="0.2">
      <c r="A12" s="4"/>
      <c r="B12" s="51"/>
      <c r="C12" s="51"/>
      <c r="D12" s="51"/>
      <c r="E12" s="51"/>
      <c r="F12" s="51"/>
      <c r="G12" s="51"/>
      <c r="H12" s="51"/>
      <c r="I12" s="52"/>
      <c r="J12" s="4"/>
    </row>
    <row r="13" spans="1:10" ht="12" thickBot="1" x14ac:dyDescent="0.25">
      <c r="A13" s="5"/>
      <c r="B13" s="16"/>
      <c r="C13" s="16"/>
      <c r="D13" s="16"/>
      <c r="E13" s="22"/>
      <c r="F13" s="16"/>
      <c r="G13" s="16"/>
      <c r="H13" s="16"/>
      <c r="I13" s="16"/>
      <c r="J13" s="4"/>
    </row>
    <row r="14" spans="1:10" ht="27" customHeight="1" thickTop="1" x14ac:dyDescent="0.2">
      <c r="A14" s="4"/>
      <c r="B14" s="194" t="s">
        <v>90</v>
      </c>
      <c r="C14" s="195"/>
      <c r="D14" s="195"/>
      <c r="E14" s="195"/>
      <c r="F14" s="195"/>
      <c r="G14" s="195"/>
      <c r="H14" s="195"/>
      <c r="I14" s="195"/>
      <c r="J14" s="4"/>
    </row>
    <row r="15" spans="1:10" ht="53.25" customHeight="1" x14ac:dyDescent="0.2">
      <c r="A15" s="4"/>
      <c r="B15" s="26" t="s">
        <v>17</v>
      </c>
      <c r="C15" s="27" t="s">
        <v>10</v>
      </c>
      <c r="D15" s="27" t="s">
        <v>11</v>
      </c>
      <c r="E15" s="27" t="s">
        <v>16</v>
      </c>
      <c r="F15" s="27" t="s">
        <v>88</v>
      </c>
      <c r="G15" s="27" t="s">
        <v>34</v>
      </c>
      <c r="H15" s="27"/>
      <c r="I15" s="65" t="s">
        <v>91</v>
      </c>
      <c r="J15" s="4"/>
    </row>
    <row r="16" spans="1:10" ht="15" customHeight="1" x14ac:dyDescent="0.25">
      <c r="A16" s="4"/>
      <c r="B16" s="15" t="s">
        <v>13</v>
      </c>
      <c r="C16" s="18"/>
      <c r="D16" s="19"/>
      <c r="E16" s="28">
        <v>1300</v>
      </c>
      <c r="F16" s="30">
        <v>84</v>
      </c>
      <c r="G16" s="20">
        <v>0</v>
      </c>
      <c r="H16" s="29"/>
      <c r="I16" s="66">
        <f>E16*F16*G16</f>
        <v>0</v>
      </c>
      <c r="J16" s="4"/>
    </row>
    <row r="17" spans="1:10" ht="13.2" x14ac:dyDescent="0.25">
      <c r="A17" s="4"/>
      <c r="B17" s="17" t="s">
        <v>14</v>
      </c>
      <c r="C17" s="18"/>
      <c r="D17" s="19"/>
      <c r="E17" s="28">
        <v>3000</v>
      </c>
      <c r="F17" s="30">
        <v>84</v>
      </c>
      <c r="G17" s="20">
        <v>0</v>
      </c>
      <c r="H17" s="29"/>
      <c r="I17" s="66">
        <f t="shared" ref="I17:I18" si="0">E17*F17*G17</f>
        <v>0</v>
      </c>
      <c r="J17" s="4"/>
    </row>
    <row r="18" spans="1:10" ht="13.2" x14ac:dyDescent="0.25">
      <c r="A18" s="4"/>
      <c r="B18" s="17" t="s">
        <v>15</v>
      </c>
      <c r="C18" s="18"/>
      <c r="D18" s="19"/>
      <c r="E18" s="28">
        <v>900</v>
      </c>
      <c r="F18" s="30">
        <v>84</v>
      </c>
      <c r="G18" s="20">
        <v>0</v>
      </c>
      <c r="H18" s="29"/>
      <c r="I18" s="66">
        <f t="shared" si="0"/>
        <v>0</v>
      </c>
      <c r="J18" s="4"/>
    </row>
    <row r="19" spans="1:10" ht="18.899999999999999" customHeight="1" x14ac:dyDescent="0.2">
      <c r="A19" s="4"/>
      <c r="B19" s="196" t="s">
        <v>19</v>
      </c>
      <c r="C19" s="197"/>
      <c r="D19" s="197"/>
      <c r="E19" s="197"/>
      <c r="F19" s="197"/>
      <c r="G19" s="197"/>
      <c r="H19" s="198"/>
      <c r="I19" s="67">
        <f>SUM(I16:I18)</f>
        <v>0</v>
      </c>
      <c r="J19" s="4"/>
    </row>
    <row r="20" spans="1:10" ht="22.2" customHeight="1" thickBot="1" x14ac:dyDescent="0.25">
      <c r="A20" s="5"/>
      <c r="B20" s="16"/>
      <c r="C20" s="16"/>
      <c r="D20" s="16"/>
      <c r="E20" s="22"/>
      <c r="F20" s="16"/>
      <c r="G20" s="16"/>
      <c r="H20" s="16"/>
      <c r="I20" s="16"/>
      <c r="J20" s="4"/>
    </row>
    <row r="21" spans="1:10" ht="12" thickTop="1" x14ac:dyDescent="0.2"/>
    <row r="22" spans="1:10" ht="12" thickBot="1" x14ac:dyDescent="0.25">
      <c r="A22" s="16"/>
      <c r="B22" s="16"/>
      <c r="C22" s="16"/>
      <c r="D22" s="16"/>
      <c r="E22" s="22"/>
      <c r="F22" s="16"/>
      <c r="G22" s="16"/>
      <c r="H22" s="16"/>
      <c r="I22" s="16"/>
    </row>
    <row r="23" spans="1:10" s="46" customFormat="1" ht="24" customHeight="1" thickTop="1" x14ac:dyDescent="0.3">
      <c r="A23" s="43" t="s">
        <v>92</v>
      </c>
      <c r="B23" s="54"/>
      <c r="C23" s="53"/>
      <c r="D23" s="53"/>
      <c r="E23" s="55"/>
      <c r="F23" s="53"/>
      <c r="G23" s="53"/>
      <c r="H23" s="53"/>
      <c r="I23" s="53"/>
    </row>
    <row r="24" spans="1:10" ht="54" customHeight="1" x14ac:dyDescent="0.2">
      <c r="A24" s="190"/>
      <c r="B24" s="190"/>
      <c r="C24" s="190"/>
    </row>
  </sheetData>
  <sheetProtection selectLockedCells="1"/>
  <mergeCells count="5">
    <mergeCell ref="A24:C24"/>
    <mergeCell ref="B6:I6"/>
    <mergeCell ref="B14:I14"/>
    <mergeCell ref="B11:H11"/>
    <mergeCell ref="B19:H19"/>
  </mergeCells>
  <dataValidations count="1">
    <dataValidation type="custom" allowBlank="1" showInputMessage="1" showErrorMessage="1" errorTitle="Let op:" error="Beperk de invoer tot maximaal 2 decimalen." sqref="I8:I12 F8:H10 F16:H18 I16:I19" xr:uid="{7A282841-2856-E642-8D29-AA8BB0BE8523}">
      <formula1>F8-ROUND(F8,2)=0</formula1>
    </dataValidation>
  </dataValidations>
  <pageMargins left="0.70866141732283472" right="0.70866141732283472" top="0.51181102362204722" bottom="0.74803149606299213" header="0.31496062992125984" footer="0.31496062992125984"/>
  <pageSetup paperSize="9" scale="70" orientation="landscape" r:id="rId1"/>
  <headerFooter>
    <oddHeader>&amp;C&amp;"System Font,Standaard"&amp;14&amp;K000000Tarieflijst Kernassortiment</oddHeader>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337CC-AF56-4DAB-9939-56536E93DCB4}">
  <dimension ref="A1:H16"/>
  <sheetViews>
    <sheetView workbookViewId="0">
      <selection activeCell="K12" sqref="K12"/>
    </sheetView>
  </sheetViews>
  <sheetFormatPr defaultRowHeight="11.4" x14ac:dyDescent="0.2"/>
  <cols>
    <col min="1" max="1" width="33.109375" style="40" customWidth="1"/>
    <col min="2" max="3" width="13.21875" style="3" customWidth="1"/>
    <col min="4" max="8" width="11.88671875" style="3" customWidth="1"/>
    <col min="9" max="16384" width="8.88671875" style="3"/>
  </cols>
  <sheetData>
    <row r="1" spans="1:8" s="36" customFormat="1" ht="25.2" customHeight="1" x14ac:dyDescent="0.3">
      <c r="A1" s="199" t="s">
        <v>22</v>
      </c>
      <c r="B1" s="199"/>
      <c r="C1" s="199"/>
      <c r="D1" s="199"/>
      <c r="E1" s="199"/>
      <c r="F1" s="199"/>
      <c r="G1" s="199"/>
      <c r="H1" s="199"/>
    </row>
    <row r="2" spans="1:8" ht="27" customHeight="1" x14ac:dyDescent="0.2">
      <c r="A2" s="200" t="s">
        <v>90</v>
      </c>
      <c r="B2" s="200"/>
      <c r="C2" s="200"/>
      <c r="D2" s="200"/>
      <c r="E2" s="200"/>
      <c r="F2" s="200"/>
      <c r="G2" s="200"/>
      <c r="H2" s="200"/>
    </row>
    <row r="3" spans="1:8" ht="53.25" customHeight="1" x14ac:dyDescent="0.2">
      <c r="A3" s="203"/>
      <c r="B3" s="203"/>
      <c r="C3" s="203"/>
      <c r="D3" s="202" t="s">
        <v>101</v>
      </c>
      <c r="E3" s="202"/>
      <c r="F3" s="202"/>
      <c r="G3" s="202"/>
      <c r="H3" s="202"/>
    </row>
    <row r="4" spans="1:8" ht="53.25" customHeight="1" x14ac:dyDescent="0.2">
      <c r="A4" s="26" t="s">
        <v>100</v>
      </c>
      <c r="B4" s="27" t="s">
        <v>98</v>
      </c>
      <c r="C4" s="27" t="s">
        <v>99</v>
      </c>
      <c r="D4" s="27" t="s">
        <v>107</v>
      </c>
      <c r="E4" s="27" t="s">
        <v>108</v>
      </c>
      <c r="F4" s="27" t="s">
        <v>109</v>
      </c>
      <c r="G4" s="27" t="s">
        <v>110</v>
      </c>
      <c r="H4" s="27" t="s">
        <v>111</v>
      </c>
    </row>
    <row r="5" spans="1:8" ht="15" customHeight="1" x14ac:dyDescent="0.25">
      <c r="A5" s="15" t="s">
        <v>13</v>
      </c>
      <c r="B5" s="18"/>
      <c r="C5" s="19"/>
      <c r="D5" s="20">
        <v>0</v>
      </c>
      <c r="E5" s="20">
        <v>0</v>
      </c>
      <c r="F5" s="20">
        <v>0</v>
      </c>
      <c r="G5" s="20">
        <v>0</v>
      </c>
      <c r="H5" s="20">
        <v>0</v>
      </c>
    </row>
    <row r="6" spans="1:8" ht="13.2" x14ac:dyDescent="0.25">
      <c r="A6" s="17" t="s">
        <v>14</v>
      </c>
      <c r="B6" s="18"/>
      <c r="C6" s="19"/>
      <c r="D6" s="20">
        <v>0</v>
      </c>
      <c r="E6" s="20">
        <v>0</v>
      </c>
      <c r="F6" s="20">
        <v>0</v>
      </c>
      <c r="G6" s="20">
        <v>0</v>
      </c>
      <c r="H6" s="20">
        <v>0</v>
      </c>
    </row>
    <row r="7" spans="1:8" ht="13.2" x14ac:dyDescent="0.25">
      <c r="A7" s="17" t="s">
        <v>15</v>
      </c>
      <c r="B7" s="18"/>
      <c r="C7" s="19"/>
      <c r="D7" s="20">
        <v>0</v>
      </c>
      <c r="E7" s="20">
        <v>0</v>
      </c>
      <c r="F7" s="20">
        <v>0</v>
      </c>
      <c r="G7" s="20">
        <v>0</v>
      </c>
      <c r="H7" s="20">
        <v>0</v>
      </c>
    </row>
    <row r="8" spans="1:8" ht="23.4" customHeight="1" x14ac:dyDescent="0.2">
      <c r="A8" s="201" t="s">
        <v>97</v>
      </c>
      <c r="B8" s="201"/>
      <c r="C8" s="201"/>
      <c r="D8" s="201"/>
      <c r="E8" s="201"/>
      <c r="F8" s="201"/>
      <c r="G8" s="201"/>
      <c r="H8" s="201"/>
    </row>
    <row r="11" spans="1:8" ht="15" customHeight="1" x14ac:dyDescent="0.2">
      <c r="A11" s="56" t="s">
        <v>102</v>
      </c>
    </row>
    <row r="12" spans="1:8" ht="15" customHeight="1" x14ac:dyDescent="0.5">
      <c r="A12" s="57" t="s">
        <v>120</v>
      </c>
    </row>
    <row r="13" spans="1:8" ht="15" customHeight="1" x14ac:dyDescent="0.2">
      <c r="A13" s="57" t="s">
        <v>106</v>
      </c>
    </row>
    <row r="14" spans="1:8" ht="15" customHeight="1" x14ac:dyDescent="0.2">
      <c r="A14" s="57" t="s">
        <v>103</v>
      </c>
    </row>
    <row r="15" spans="1:8" ht="15" customHeight="1" x14ac:dyDescent="0.2">
      <c r="A15" s="57" t="s">
        <v>104</v>
      </c>
    </row>
    <row r="16" spans="1:8" ht="15" customHeight="1" x14ac:dyDescent="0.2">
      <c r="A16" s="58" t="s">
        <v>105</v>
      </c>
    </row>
  </sheetData>
  <mergeCells count="5">
    <mergeCell ref="A1:H1"/>
    <mergeCell ref="A2:H2"/>
    <mergeCell ref="A8:H8"/>
    <mergeCell ref="D3:H3"/>
    <mergeCell ref="A3:C3"/>
  </mergeCells>
  <dataValidations count="1">
    <dataValidation type="custom" allowBlank="1" showInputMessage="1" showErrorMessage="1" errorTitle="Let op:" error="Beperk de invoer tot maximaal 2 decimalen." sqref="D5:H7" xr:uid="{B6255ABE-057A-44E9-BF9C-7643A019CC56}">
      <formula1>D5-ROUND(D5,2)=0</formula1>
    </dataValidation>
  </dataValidations>
  <pageMargins left="0.70866141732283472" right="0.70866141732283472" top="0.74803149606299213" bottom="0.74803149606299213" header="0.31496062992125984" footer="0.31496062992125984"/>
  <pageSetup paperSize="9" orientation="landscape"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8F986-F6EB-44B9-85FB-4B5B6D67FBED}">
  <sheetPr>
    <pageSetUpPr fitToPage="1"/>
  </sheetPr>
  <dimension ref="A1:I29"/>
  <sheetViews>
    <sheetView workbookViewId="0">
      <selection activeCell="D15" sqref="D15"/>
    </sheetView>
  </sheetViews>
  <sheetFormatPr defaultRowHeight="12.6" x14ac:dyDescent="0.2"/>
  <cols>
    <col min="1" max="1" width="37.21875" style="24" customWidth="1"/>
    <col min="2" max="2" width="14.88671875" style="24" bestFit="1" customWidth="1"/>
    <col min="3" max="3" width="18.21875" style="31" bestFit="1" customWidth="1"/>
    <col min="4" max="4" width="19.33203125" style="24" customWidth="1"/>
    <col min="5" max="6" width="21.6640625" style="24" customWidth="1"/>
    <col min="7" max="7" width="20.21875" style="24" customWidth="1"/>
    <col min="8" max="8" width="21.5546875" style="24" customWidth="1"/>
    <col min="9" max="9" width="23" style="24" customWidth="1"/>
    <col min="10" max="16384" width="8.88671875" style="24"/>
  </cols>
  <sheetData>
    <row r="1" spans="1:4" s="23" customFormat="1" ht="40.950000000000003" customHeight="1" x14ac:dyDescent="0.3">
      <c r="A1" s="122" t="s">
        <v>22</v>
      </c>
      <c r="B1" s="123"/>
      <c r="C1" s="124"/>
      <c r="D1" s="125"/>
    </row>
    <row r="2" spans="1:4" s="23" customFormat="1" ht="18.600000000000001" customHeight="1" x14ac:dyDescent="0.3">
      <c r="A2" s="126" t="s">
        <v>87</v>
      </c>
      <c r="B2" s="127"/>
      <c r="C2" s="128"/>
      <c r="D2" s="129"/>
    </row>
    <row r="3" spans="1:4" s="2" customFormat="1" ht="19.95" customHeight="1" x14ac:dyDescent="0.25">
      <c r="A3" s="130" t="s">
        <v>80</v>
      </c>
      <c r="B3" s="131"/>
      <c r="C3" s="132"/>
      <c r="D3" s="133"/>
    </row>
    <row r="4" spans="1:4" s="42" customFormat="1" ht="21.6" customHeight="1" x14ac:dyDescent="0.3">
      <c r="A4" s="134"/>
      <c r="B4" s="135" t="s">
        <v>51</v>
      </c>
      <c r="C4" s="136" t="s">
        <v>44</v>
      </c>
      <c r="D4" s="137" t="s">
        <v>45</v>
      </c>
    </row>
    <row r="5" spans="1:4" s="3" customFormat="1" ht="15" customHeight="1" x14ac:dyDescent="0.2">
      <c r="A5" s="93" t="s">
        <v>76</v>
      </c>
      <c r="B5" s="3">
        <v>75</v>
      </c>
      <c r="C5" s="100">
        <v>0</v>
      </c>
      <c r="D5" s="96">
        <f>B5*C5</f>
        <v>0</v>
      </c>
    </row>
    <row r="6" spans="1:4" s="3" customFormat="1" ht="15" customHeight="1" x14ac:dyDescent="0.2">
      <c r="A6" s="93" t="s">
        <v>77</v>
      </c>
      <c r="B6" s="3">
        <v>600</v>
      </c>
      <c r="C6" s="100">
        <v>0</v>
      </c>
      <c r="D6" s="96">
        <f t="shared" ref="D6:D14" si="0">B6*C6</f>
        <v>0</v>
      </c>
    </row>
    <row r="7" spans="1:4" s="3" customFormat="1" ht="15" customHeight="1" x14ac:dyDescent="0.2">
      <c r="A7" s="93" t="s">
        <v>78</v>
      </c>
      <c r="B7" s="138">
        <v>400</v>
      </c>
      <c r="C7" s="100">
        <v>0</v>
      </c>
      <c r="D7" s="96">
        <f t="shared" ref="D7" si="1">B7*C7</f>
        <v>0</v>
      </c>
    </row>
    <row r="8" spans="1:4" s="3" customFormat="1" ht="15" customHeight="1" x14ac:dyDescent="0.2">
      <c r="A8" s="93" t="s">
        <v>83</v>
      </c>
      <c r="B8" s="3">
        <v>75</v>
      </c>
      <c r="C8" s="100">
        <v>0</v>
      </c>
      <c r="D8" s="96">
        <f t="shared" si="0"/>
        <v>0</v>
      </c>
    </row>
    <row r="9" spans="1:4" s="3" customFormat="1" ht="15" customHeight="1" x14ac:dyDescent="0.2">
      <c r="A9" s="93" t="s">
        <v>84</v>
      </c>
      <c r="B9" s="3">
        <v>50</v>
      </c>
      <c r="C9" s="100">
        <v>0</v>
      </c>
      <c r="D9" s="96">
        <f t="shared" si="0"/>
        <v>0</v>
      </c>
    </row>
    <row r="10" spans="1:4" s="3" customFormat="1" ht="15" customHeight="1" x14ac:dyDescent="0.2">
      <c r="A10" s="93" t="s">
        <v>85</v>
      </c>
      <c r="B10" s="3">
        <v>25</v>
      </c>
      <c r="C10" s="100">
        <v>0</v>
      </c>
      <c r="D10" s="96">
        <f t="shared" si="0"/>
        <v>0</v>
      </c>
    </row>
    <row r="11" spans="1:4" s="3" customFormat="1" ht="15" customHeight="1" x14ac:dyDescent="0.2">
      <c r="A11" s="139" t="s">
        <v>79</v>
      </c>
      <c r="B11" s="138">
        <v>100</v>
      </c>
      <c r="C11" s="100">
        <v>0</v>
      </c>
      <c r="D11" s="96">
        <f>B11*C11</f>
        <v>0</v>
      </c>
    </row>
    <row r="12" spans="1:4" s="154" customFormat="1" ht="15" customHeight="1" x14ac:dyDescent="0.2">
      <c r="A12" s="153" t="s">
        <v>125</v>
      </c>
      <c r="B12" s="154">
        <v>1</v>
      </c>
      <c r="C12" s="156">
        <v>0</v>
      </c>
      <c r="D12" s="155">
        <f t="shared" si="0"/>
        <v>0</v>
      </c>
    </row>
    <row r="13" spans="1:4" s="154" customFormat="1" ht="15" customHeight="1" x14ac:dyDescent="0.2">
      <c r="A13" s="153" t="s">
        <v>126</v>
      </c>
      <c r="B13" s="154">
        <v>1</v>
      </c>
      <c r="C13" s="156">
        <v>0</v>
      </c>
      <c r="D13" s="155">
        <f t="shared" si="0"/>
        <v>0</v>
      </c>
    </row>
    <row r="14" spans="1:4" s="154" customFormat="1" ht="15" customHeight="1" x14ac:dyDescent="0.2">
      <c r="A14" s="153" t="s">
        <v>127</v>
      </c>
      <c r="B14" s="154">
        <v>1</v>
      </c>
      <c r="C14" s="156">
        <v>0</v>
      </c>
      <c r="D14" s="155">
        <f t="shared" si="0"/>
        <v>0</v>
      </c>
    </row>
    <row r="15" spans="1:4" s="33" customFormat="1" ht="23.4" customHeight="1" x14ac:dyDescent="0.3">
      <c r="A15" s="140" t="s">
        <v>81</v>
      </c>
      <c r="B15" s="80"/>
      <c r="C15" s="78"/>
      <c r="D15" s="81">
        <f>SUM(D5:D11)</f>
        <v>0</v>
      </c>
    </row>
    <row r="16" spans="1:4" ht="15" customHeight="1" x14ac:dyDescent="0.2"/>
    <row r="17" spans="1:9" s="2" customFormat="1" ht="19.95" customHeight="1" x14ac:dyDescent="0.25">
      <c r="A17" s="47"/>
      <c r="C17" s="32"/>
    </row>
    <row r="18" spans="1:9" s="45" customFormat="1" ht="28.2" customHeight="1" x14ac:dyDescent="0.3">
      <c r="A18" s="69" t="s">
        <v>82</v>
      </c>
      <c r="B18" s="44"/>
      <c r="C18" s="64"/>
      <c r="D18" s="59"/>
      <c r="E18" s="49"/>
      <c r="F18" s="48"/>
      <c r="G18" s="49"/>
      <c r="H18" s="49"/>
    </row>
    <row r="19" spans="1:9" s="3" customFormat="1" ht="15" customHeight="1" x14ac:dyDescent="0.2">
      <c r="C19" s="40"/>
      <c r="D19" s="50"/>
      <c r="E19" s="40"/>
      <c r="F19" s="40"/>
      <c r="G19" s="50"/>
      <c r="H19" s="40"/>
      <c r="I19" s="40"/>
    </row>
    <row r="20" spans="1:9" s="3" customFormat="1" ht="15" customHeight="1" x14ac:dyDescent="0.2">
      <c r="C20" s="40"/>
      <c r="D20" s="50"/>
      <c r="E20" s="40"/>
      <c r="F20" s="40"/>
      <c r="G20" s="50"/>
      <c r="H20" s="40"/>
      <c r="I20" s="40"/>
    </row>
    <row r="21" spans="1:9" s="3" customFormat="1" ht="15" customHeight="1" x14ac:dyDescent="0.2">
      <c r="C21" s="40"/>
      <c r="D21" s="50"/>
      <c r="E21" s="40"/>
      <c r="F21" s="40"/>
      <c r="G21" s="50"/>
      <c r="H21" s="40"/>
      <c r="I21" s="40"/>
    </row>
    <row r="22" spans="1:9" s="3" customFormat="1" ht="15" customHeight="1" x14ac:dyDescent="0.2">
      <c r="C22" s="40"/>
      <c r="D22" s="50"/>
      <c r="E22" s="40"/>
      <c r="F22" s="40"/>
      <c r="G22" s="50"/>
      <c r="H22" s="40"/>
      <c r="I22" s="40"/>
    </row>
    <row r="23" spans="1:9" s="3" customFormat="1" ht="15" customHeight="1" x14ac:dyDescent="0.2">
      <c r="B23" s="39"/>
      <c r="C23" s="40"/>
      <c r="D23" s="50"/>
      <c r="E23" s="40"/>
      <c r="F23" s="40"/>
      <c r="G23" s="50"/>
      <c r="H23" s="40"/>
      <c r="I23" s="40"/>
    </row>
    <row r="24" spans="1:9" s="3" customFormat="1" ht="15" customHeight="1" x14ac:dyDescent="0.2">
      <c r="C24" s="40"/>
      <c r="D24" s="50"/>
      <c r="E24" s="40"/>
      <c r="F24" s="40"/>
      <c r="G24" s="50"/>
      <c r="H24" s="40"/>
      <c r="I24" s="40"/>
    </row>
    <row r="25" spans="1:9" s="3" customFormat="1" ht="15" customHeight="1" x14ac:dyDescent="0.2">
      <c r="C25" s="40"/>
      <c r="D25" s="50"/>
      <c r="E25" s="40"/>
      <c r="F25" s="40"/>
      <c r="G25" s="50"/>
      <c r="H25" s="40"/>
      <c r="I25" s="40"/>
    </row>
    <row r="26" spans="1:9" s="3" customFormat="1" ht="15" customHeight="1" x14ac:dyDescent="0.2">
      <c r="C26" s="40"/>
      <c r="D26" s="50"/>
      <c r="E26" s="40"/>
      <c r="F26" s="40"/>
      <c r="G26" s="50"/>
      <c r="H26" s="40"/>
      <c r="I26" s="40"/>
    </row>
    <row r="27" spans="1:9" s="3" customFormat="1" ht="15" customHeight="1" x14ac:dyDescent="0.2">
      <c r="C27" s="40"/>
      <c r="D27" s="50"/>
      <c r="E27" s="40"/>
      <c r="F27" s="40"/>
      <c r="G27" s="50"/>
      <c r="H27" s="40"/>
      <c r="I27" s="40"/>
    </row>
    <row r="28" spans="1:9" s="3" customFormat="1" ht="15" customHeight="1" x14ac:dyDescent="0.2">
      <c r="A28" s="39"/>
      <c r="C28" s="40"/>
      <c r="D28" s="50"/>
      <c r="E28" s="40"/>
      <c r="F28" s="40"/>
      <c r="G28" s="50"/>
      <c r="H28" s="40"/>
      <c r="I28" s="40"/>
    </row>
    <row r="29" spans="1:9" s="33" customFormat="1" ht="23.4" customHeight="1" x14ac:dyDescent="0.3">
      <c r="A29" s="36"/>
      <c r="C29" s="34"/>
      <c r="D29" s="34"/>
      <c r="E29" s="34"/>
      <c r="H29" s="34"/>
      <c r="I29" s="34"/>
    </row>
  </sheetData>
  <phoneticPr fontId="22" type="noConversion"/>
  <pageMargins left="0.70866141732283472" right="0.70866141732283472" top="0.74803149606299213" bottom="0.74803149606299213" header="0.31496062992125984" footer="0.31496062992125984"/>
  <pageSetup paperSize="9" scale="97"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BA316-7C14-4883-B407-9E1AAE4F75F9}">
  <dimension ref="A1:D9"/>
  <sheetViews>
    <sheetView workbookViewId="0">
      <selection activeCell="F5" sqref="F5"/>
    </sheetView>
  </sheetViews>
  <sheetFormatPr defaultRowHeight="11.4" x14ac:dyDescent="0.2"/>
  <cols>
    <col min="1" max="1" width="33.109375" style="40" customWidth="1"/>
    <col min="2" max="2" width="11.88671875" style="3" customWidth="1"/>
    <col min="3" max="4" width="15.88671875" style="3" customWidth="1"/>
    <col min="5" max="16384" width="8.88671875" style="3"/>
  </cols>
  <sheetData>
    <row r="1" spans="1:4" s="36" customFormat="1" ht="25.2" customHeight="1" x14ac:dyDescent="0.3">
      <c r="A1" s="199" t="s">
        <v>22</v>
      </c>
      <c r="B1" s="199"/>
      <c r="C1" s="199"/>
      <c r="D1" s="199"/>
    </row>
    <row r="2" spans="1:4" ht="27" customHeight="1" x14ac:dyDescent="0.2">
      <c r="A2" s="200" t="s">
        <v>124</v>
      </c>
      <c r="B2" s="200"/>
      <c r="C2" s="200"/>
      <c r="D2" s="200"/>
    </row>
    <row r="3" spans="1:4" ht="42" customHeight="1" x14ac:dyDescent="0.2">
      <c r="A3" s="26"/>
      <c r="B3" s="27" t="s">
        <v>51</v>
      </c>
      <c r="C3" s="27" t="s">
        <v>113</v>
      </c>
      <c r="D3" s="27" t="s">
        <v>42</v>
      </c>
    </row>
    <row r="4" spans="1:4" ht="19.95" customHeight="1" x14ac:dyDescent="0.2">
      <c r="A4" s="62" t="s">
        <v>112</v>
      </c>
      <c r="B4" s="61">
        <v>500</v>
      </c>
      <c r="C4" s="20">
        <v>0</v>
      </c>
      <c r="D4" s="60">
        <f>B4*C4</f>
        <v>0</v>
      </c>
    </row>
    <row r="5" spans="1:4" ht="19.95" customHeight="1" x14ac:dyDescent="0.2">
      <c r="A5" s="63" t="s">
        <v>130</v>
      </c>
      <c r="B5" s="157">
        <v>900</v>
      </c>
      <c r="C5" s="20">
        <v>0</v>
      </c>
      <c r="D5" s="60">
        <f>B5*C5</f>
        <v>0</v>
      </c>
    </row>
    <row r="8" spans="1:4" x14ac:dyDescent="0.2">
      <c r="A8" s="56" t="s">
        <v>102</v>
      </c>
    </row>
    <row r="9" spans="1:4" x14ac:dyDescent="0.2">
      <c r="A9" s="58" t="s">
        <v>105</v>
      </c>
    </row>
  </sheetData>
  <mergeCells count="2">
    <mergeCell ref="A1:D1"/>
    <mergeCell ref="A2:D2"/>
  </mergeCells>
  <dataValidations count="1">
    <dataValidation type="custom" allowBlank="1" showInputMessage="1" showErrorMessage="1" errorTitle="Let op:" error="Beperk de invoer tot maximaal 2 decimalen." sqref="B4:D5" xr:uid="{96B96FAD-4EC4-4408-A230-BB28A7D6DD9E}">
      <formula1>B4-ROUND(B4,2)=0</formula1>
    </dataValidation>
  </dataValidations>
  <pageMargins left="0.70866141732283472" right="0.70866141732283472" top="0.74803149606299213" bottom="0.74803149606299213" header="0.31496062992125984" footer="0.31496062992125984"/>
  <pageSetup paperSize="9" orientation="portrait" r:id="rId1"/>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B228F-1BE0-43C3-A609-6A5DBD4C1C39}">
  <sheetPr>
    <tabColor theme="2" tint="-0.249977111117893"/>
    <pageSetUpPr fitToPage="1"/>
  </sheetPr>
  <dimension ref="A1:H49"/>
  <sheetViews>
    <sheetView tabSelected="1" zoomScaleNormal="100" workbookViewId="0">
      <selection activeCell="F42" sqref="F42:F47"/>
    </sheetView>
  </sheetViews>
  <sheetFormatPr defaultRowHeight="13.8" x14ac:dyDescent="0.25"/>
  <cols>
    <col min="1" max="1" width="63.88671875" style="2" bestFit="1" customWidth="1"/>
    <col min="2" max="2" width="15.109375" style="2" customWidth="1"/>
    <col min="3" max="3" width="17.6640625" style="2" customWidth="1"/>
    <col min="4" max="4" width="21.33203125" style="2" customWidth="1"/>
    <col min="5" max="5" width="18.44140625" style="2" customWidth="1"/>
    <col min="6" max="6" width="15.77734375" style="2" customWidth="1"/>
    <col min="7" max="7" width="23.21875" style="2" customWidth="1"/>
    <col min="8" max="8" width="18.33203125" style="2" customWidth="1"/>
    <col min="9" max="16384" width="8.88671875" style="2"/>
  </cols>
  <sheetData>
    <row r="1" spans="1:7" s="41" customFormat="1" ht="25.2" customHeight="1" x14ac:dyDescent="0.3">
      <c r="A1" s="35" t="s">
        <v>131</v>
      </c>
      <c r="B1" s="35"/>
      <c r="C1" s="35"/>
      <c r="D1" s="35"/>
      <c r="E1" s="35"/>
      <c r="F1" s="35"/>
      <c r="G1" s="35"/>
    </row>
    <row r="2" spans="1:7" ht="19.95" customHeight="1" x14ac:dyDescent="0.25"/>
    <row r="3" spans="1:7" s="24" customFormat="1" ht="31.8" customHeight="1" x14ac:dyDescent="0.2">
      <c r="A3" s="82" t="s">
        <v>114</v>
      </c>
      <c r="B3" s="83"/>
      <c r="C3" s="84"/>
      <c r="D3" s="84"/>
      <c r="E3" s="84"/>
      <c r="F3" s="85"/>
      <c r="G3" s="86"/>
    </row>
    <row r="4" spans="1:7" s="38" customFormat="1" ht="22.8" x14ac:dyDescent="0.3">
      <c r="A4" s="87" t="s">
        <v>37</v>
      </c>
      <c r="B4" s="88"/>
      <c r="C4" s="165" t="s">
        <v>39</v>
      </c>
      <c r="D4" s="90" t="s">
        <v>40</v>
      </c>
      <c r="E4" s="91" t="s">
        <v>43</v>
      </c>
      <c r="F4" s="90" t="s">
        <v>41</v>
      </c>
      <c r="G4" s="92"/>
    </row>
    <row r="5" spans="1:7" s="3" customFormat="1" ht="15" customHeight="1" x14ac:dyDescent="0.2">
      <c r="A5" s="93" t="s">
        <v>38</v>
      </c>
      <c r="D5" s="39">
        <v>11000000</v>
      </c>
      <c r="E5" s="94">
        <v>0</v>
      </c>
      <c r="F5" s="95">
        <v>84</v>
      </c>
      <c r="G5" s="96">
        <f>D5*E5*F5</f>
        <v>0</v>
      </c>
    </row>
    <row r="6" spans="1:7" s="3" customFormat="1" ht="15" customHeight="1" x14ac:dyDescent="0.2">
      <c r="A6" s="153" t="s">
        <v>35</v>
      </c>
      <c r="B6" s="154"/>
      <c r="C6" s="166"/>
      <c r="D6" s="154"/>
      <c r="E6" s="154"/>
      <c r="F6" s="167"/>
      <c r="G6" s="155"/>
    </row>
    <row r="7" spans="1:7" s="3" customFormat="1" ht="15" customHeight="1" x14ac:dyDescent="0.2">
      <c r="A7" s="93" t="s">
        <v>36</v>
      </c>
      <c r="D7" s="39">
        <v>8200000</v>
      </c>
      <c r="E7" s="94">
        <v>0</v>
      </c>
      <c r="F7" s="95">
        <v>84</v>
      </c>
      <c r="G7" s="96">
        <f t="shared" ref="G7" si="0">D7*E7*F7</f>
        <v>0</v>
      </c>
    </row>
    <row r="8" spans="1:7" s="3" customFormat="1" ht="15" customHeight="1" x14ac:dyDescent="0.2">
      <c r="A8" s="97" t="s">
        <v>42</v>
      </c>
      <c r="B8" s="98"/>
      <c r="C8" s="98"/>
      <c r="D8" s="98"/>
      <c r="E8" s="98"/>
      <c r="F8" s="98"/>
      <c r="G8" s="99">
        <f>SUM(G5:G7)</f>
        <v>0</v>
      </c>
    </row>
    <row r="9" spans="1:7" s="3" customFormat="1" ht="19.95" customHeight="1" x14ac:dyDescent="0.2"/>
    <row r="10" spans="1:7" s="24" customFormat="1" ht="31.8" customHeight="1" x14ac:dyDescent="0.2">
      <c r="A10" s="82" t="s">
        <v>115</v>
      </c>
      <c r="B10" s="83"/>
      <c r="C10" s="84"/>
      <c r="D10" s="84"/>
      <c r="E10" s="84"/>
      <c r="F10" s="85"/>
      <c r="G10" s="86"/>
    </row>
    <row r="11" spans="1:7" s="38" customFormat="1" ht="34.200000000000003" x14ac:dyDescent="0.3">
      <c r="A11" s="87" t="s">
        <v>49</v>
      </c>
      <c r="B11" s="88"/>
      <c r="C11" s="89"/>
      <c r="D11" s="90" t="s">
        <v>133</v>
      </c>
      <c r="E11" s="91" t="s">
        <v>135</v>
      </c>
      <c r="F11" s="90" t="s">
        <v>41</v>
      </c>
      <c r="G11" s="92"/>
    </row>
    <row r="12" spans="1:7" s="3" customFormat="1" ht="15" customHeight="1" x14ac:dyDescent="0.2">
      <c r="A12" s="93" t="s">
        <v>50</v>
      </c>
      <c r="D12" s="39">
        <v>600</v>
      </c>
      <c r="E12" s="100">
        <v>0</v>
      </c>
      <c r="F12" s="95">
        <v>84</v>
      </c>
      <c r="G12" s="96">
        <f>D12*E12*F12</f>
        <v>0</v>
      </c>
    </row>
    <row r="13" spans="1:7" s="3" customFormat="1" ht="15" customHeight="1" x14ac:dyDescent="0.2">
      <c r="A13" s="93" t="s">
        <v>52</v>
      </c>
      <c r="D13" s="39">
        <v>750</v>
      </c>
      <c r="E13" s="100">
        <v>0</v>
      </c>
      <c r="F13" s="95">
        <v>84</v>
      </c>
      <c r="G13" s="96">
        <f t="shared" ref="G13:G18" si="1">D13*E13*F13</f>
        <v>0</v>
      </c>
    </row>
    <row r="14" spans="1:7" s="3" customFormat="1" ht="15" customHeight="1" x14ac:dyDescent="0.2">
      <c r="A14" s="93" t="s">
        <v>53</v>
      </c>
      <c r="D14" s="39">
        <v>100</v>
      </c>
      <c r="E14" s="100">
        <v>0</v>
      </c>
      <c r="F14" s="95">
        <v>84</v>
      </c>
      <c r="G14" s="96">
        <f t="shared" si="1"/>
        <v>0</v>
      </c>
    </row>
    <row r="15" spans="1:7" s="3" customFormat="1" ht="15" customHeight="1" x14ac:dyDescent="0.2">
      <c r="A15" s="93" t="s">
        <v>54</v>
      </c>
      <c r="D15" s="39">
        <v>100</v>
      </c>
      <c r="E15" s="100">
        <v>0</v>
      </c>
      <c r="F15" s="95">
        <v>84</v>
      </c>
      <c r="G15" s="96">
        <f t="shared" si="1"/>
        <v>0</v>
      </c>
    </row>
    <row r="16" spans="1:7" s="3" customFormat="1" ht="15" customHeight="1" x14ac:dyDescent="0.2">
      <c r="A16" s="93" t="s">
        <v>55</v>
      </c>
      <c r="D16" s="39">
        <v>100</v>
      </c>
      <c r="E16" s="100">
        <v>0</v>
      </c>
      <c r="F16" s="95">
        <v>84</v>
      </c>
      <c r="G16" s="96">
        <f t="shared" si="1"/>
        <v>0</v>
      </c>
    </row>
    <row r="17" spans="1:8" s="3" customFormat="1" ht="15" customHeight="1" x14ac:dyDescent="0.2">
      <c r="A17" s="93" t="s">
        <v>56</v>
      </c>
      <c r="D17" s="39">
        <v>100</v>
      </c>
      <c r="E17" s="100">
        <v>0</v>
      </c>
      <c r="F17" s="95">
        <v>84</v>
      </c>
      <c r="G17" s="96">
        <f t="shared" si="1"/>
        <v>0</v>
      </c>
    </row>
    <row r="18" spans="1:8" s="46" customFormat="1" ht="27" customHeight="1" x14ac:dyDescent="0.3">
      <c r="A18" s="159" t="s">
        <v>57</v>
      </c>
      <c r="B18" s="160"/>
      <c r="D18" s="163">
        <v>400</v>
      </c>
      <c r="E18" s="161">
        <v>0</v>
      </c>
      <c r="F18" s="210">
        <v>12</v>
      </c>
      <c r="G18" s="162">
        <f t="shared" si="1"/>
        <v>0</v>
      </c>
    </row>
    <row r="19" spans="1:8" s="3" customFormat="1" ht="15" customHeight="1" x14ac:dyDescent="0.2">
      <c r="A19" s="97" t="s">
        <v>42</v>
      </c>
      <c r="B19" s="98"/>
      <c r="C19" s="98"/>
      <c r="D19" s="98"/>
      <c r="E19" s="101"/>
      <c r="F19" s="98"/>
      <c r="G19" s="99">
        <f>SUM(G12:G18)</f>
        <v>0</v>
      </c>
    </row>
    <row r="20" spans="1:8" s="3" customFormat="1" ht="19.95" customHeight="1" x14ac:dyDescent="0.2">
      <c r="E20" s="40"/>
    </row>
    <row r="21" spans="1:8" s="24" customFormat="1" ht="31.8" customHeight="1" x14ac:dyDescent="0.2">
      <c r="A21" s="82" t="s">
        <v>116</v>
      </c>
      <c r="B21" s="83"/>
      <c r="C21" s="84"/>
      <c r="D21" s="84"/>
      <c r="E21" s="84"/>
      <c r="F21" s="85"/>
      <c r="G21" s="86"/>
    </row>
    <row r="22" spans="1:8" s="38" customFormat="1" ht="22.8" x14ac:dyDescent="0.3">
      <c r="A22" s="87" t="s">
        <v>49</v>
      </c>
      <c r="B22" s="88"/>
      <c r="C22" s="89"/>
      <c r="D22" s="90" t="s">
        <v>132</v>
      </c>
      <c r="E22" s="91" t="s">
        <v>61</v>
      </c>
      <c r="F22" s="90"/>
      <c r="G22" s="92"/>
    </row>
    <row r="23" spans="1:8" s="3" customFormat="1" ht="15" customHeight="1" x14ac:dyDescent="0.2">
      <c r="A23" s="93" t="s">
        <v>60</v>
      </c>
      <c r="D23" s="164">
        <v>415</v>
      </c>
      <c r="E23" s="100">
        <v>0</v>
      </c>
      <c r="F23" s="95"/>
      <c r="G23" s="96">
        <f>D23*E23</f>
        <v>0</v>
      </c>
      <c r="H23" s="138"/>
    </row>
    <row r="24" spans="1:8" s="3" customFormat="1" ht="15" customHeight="1" x14ac:dyDescent="0.2">
      <c r="A24" s="93" t="s">
        <v>59</v>
      </c>
      <c r="D24" s="164">
        <v>225</v>
      </c>
      <c r="E24" s="100">
        <v>0</v>
      </c>
      <c r="F24" s="95"/>
      <c r="G24" s="96">
        <f>D24*E24</f>
        <v>0</v>
      </c>
      <c r="H24" s="138"/>
    </row>
    <row r="25" spans="1:8" s="3" customFormat="1" ht="15" customHeight="1" x14ac:dyDescent="0.2">
      <c r="A25" s="97" t="s">
        <v>42</v>
      </c>
      <c r="B25" s="98"/>
      <c r="C25" s="98"/>
      <c r="D25" s="98"/>
      <c r="E25" s="98"/>
      <c r="F25" s="98"/>
      <c r="G25" s="99">
        <f>SUM(G23:G24)</f>
        <v>0</v>
      </c>
    </row>
    <row r="26" spans="1:8" ht="19.95" customHeight="1" x14ac:dyDescent="0.25">
      <c r="E26" s="32"/>
    </row>
    <row r="27" spans="1:8" ht="19.95" customHeight="1" x14ac:dyDescent="0.25">
      <c r="A27" s="102" t="s">
        <v>32</v>
      </c>
      <c r="B27" s="103"/>
      <c r="C27" s="104"/>
      <c r="D27" s="104"/>
      <c r="E27" s="104"/>
      <c r="F27" s="104"/>
      <c r="G27" s="105"/>
    </row>
    <row r="28" spans="1:8" s="24" customFormat="1" ht="19.95" customHeight="1" x14ac:dyDescent="0.2">
      <c r="A28" s="106" t="s">
        <v>117</v>
      </c>
      <c r="B28" s="107"/>
      <c r="C28" s="108"/>
      <c r="D28" s="108"/>
      <c r="E28" s="108"/>
      <c r="F28" s="108"/>
      <c r="G28" s="109"/>
    </row>
    <row r="29" spans="1:8" s="3" customFormat="1" ht="19.95" customHeight="1" x14ac:dyDescent="0.2">
      <c r="A29" s="121" t="s">
        <v>23</v>
      </c>
      <c r="B29" s="110"/>
      <c r="G29" s="111"/>
    </row>
    <row r="30" spans="1:8" s="3" customFormat="1" ht="19.95" customHeight="1" x14ac:dyDescent="0.2">
      <c r="A30" s="121" t="s">
        <v>24</v>
      </c>
      <c r="B30" s="110"/>
      <c r="G30" s="111"/>
    </row>
    <row r="31" spans="1:8" s="3" customFormat="1" ht="19.95" customHeight="1" x14ac:dyDescent="0.2">
      <c r="A31" s="121" t="s">
        <v>25</v>
      </c>
      <c r="B31" s="110"/>
      <c r="G31" s="111"/>
    </row>
    <row r="32" spans="1:8" s="3" customFormat="1" ht="19.95" customHeight="1" x14ac:dyDescent="0.2">
      <c r="A32" s="121" t="s">
        <v>26</v>
      </c>
      <c r="B32" s="110"/>
      <c r="G32" s="111"/>
    </row>
    <row r="33" spans="1:8" s="3" customFormat="1" ht="19.95" customHeight="1" x14ac:dyDescent="0.2">
      <c r="A33" s="121" t="s">
        <v>27</v>
      </c>
      <c r="B33" s="110"/>
      <c r="G33" s="111"/>
    </row>
    <row r="34" spans="1:8" s="3" customFormat="1" ht="19.95" customHeight="1" x14ac:dyDescent="0.2">
      <c r="A34" s="121" t="s">
        <v>28</v>
      </c>
      <c r="B34" s="110"/>
      <c r="G34" s="111"/>
    </row>
    <row r="35" spans="1:8" s="3" customFormat="1" ht="19.95" customHeight="1" x14ac:dyDescent="0.2">
      <c r="A35" s="121" t="s">
        <v>29</v>
      </c>
      <c r="B35" s="110"/>
      <c r="G35" s="111"/>
    </row>
    <row r="36" spans="1:8" s="3" customFormat="1" ht="19.95" customHeight="1" x14ac:dyDescent="0.2">
      <c r="A36" s="121" t="s">
        <v>30</v>
      </c>
      <c r="B36" s="110"/>
      <c r="G36" s="111"/>
    </row>
    <row r="37" spans="1:8" s="3" customFormat="1" ht="25.2" customHeight="1" x14ac:dyDescent="0.2">
      <c r="A37" s="121" t="s">
        <v>31</v>
      </c>
      <c r="B37" s="110"/>
      <c r="D37" s="112" t="s">
        <v>46</v>
      </c>
      <c r="E37" s="113"/>
      <c r="F37" s="113"/>
      <c r="G37" s="114" t="s">
        <v>47</v>
      </c>
    </row>
    <row r="38" spans="1:8" s="33" customFormat="1" ht="19.95" customHeight="1" x14ac:dyDescent="0.3">
      <c r="A38" s="115" t="s">
        <v>48</v>
      </c>
      <c r="B38" s="116"/>
      <c r="C38" s="117">
        <v>0</v>
      </c>
      <c r="D38" s="118">
        <v>17100</v>
      </c>
      <c r="E38" s="119"/>
      <c r="F38" s="120"/>
      <c r="G38" s="81">
        <f>C38*D38</f>
        <v>0</v>
      </c>
    </row>
    <row r="39" spans="1:8" s="33" customFormat="1" ht="19.95" customHeight="1" x14ac:dyDescent="0.3">
      <c r="A39" s="25"/>
      <c r="B39" s="25"/>
      <c r="C39" s="34"/>
      <c r="D39" s="37"/>
      <c r="E39" s="34"/>
      <c r="G39" s="34"/>
    </row>
    <row r="40" spans="1:8" s="33" customFormat="1" ht="45.6" customHeight="1" x14ac:dyDescent="0.3">
      <c r="A40" s="70" t="s">
        <v>136</v>
      </c>
      <c r="B40" s="206" t="s">
        <v>134</v>
      </c>
      <c r="C40" s="206" t="s">
        <v>93</v>
      </c>
      <c r="D40" s="206" t="s">
        <v>94</v>
      </c>
      <c r="E40" s="208" t="s">
        <v>73</v>
      </c>
      <c r="F40" s="206" t="s">
        <v>74</v>
      </c>
      <c r="G40" s="204" t="s">
        <v>42</v>
      </c>
      <c r="H40" s="158"/>
    </row>
    <row r="41" spans="1:8" s="45" customFormat="1" ht="27.6" customHeight="1" x14ac:dyDescent="0.3">
      <c r="A41" s="71" t="s">
        <v>72</v>
      </c>
      <c r="B41" s="207"/>
      <c r="C41" s="207"/>
      <c r="D41" s="207"/>
      <c r="E41" s="209"/>
      <c r="F41" s="207"/>
      <c r="G41" s="205"/>
    </row>
    <row r="42" spans="1:8" s="33" customFormat="1" ht="19.95" customHeight="1" x14ac:dyDescent="0.3">
      <c r="A42" s="72" t="s">
        <v>66</v>
      </c>
      <c r="B42" s="73">
        <v>600</v>
      </c>
      <c r="C42" s="74">
        <v>0</v>
      </c>
      <c r="D42" s="34">
        <f>$C$38</f>
        <v>0</v>
      </c>
      <c r="E42" s="73">
        <v>2</v>
      </c>
      <c r="F42" s="211">
        <v>12</v>
      </c>
      <c r="G42" s="75">
        <f>B42*C42*D42*E42*F42</f>
        <v>0</v>
      </c>
    </row>
    <row r="43" spans="1:8" s="33" customFormat="1" ht="19.95" customHeight="1" x14ac:dyDescent="0.3">
      <c r="A43" s="72" t="s">
        <v>67</v>
      </c>
      <c r="B43" s="73">
        <v>750</v>
      </c>
      <c r="C43" s="74">
        <v>0</v>
      </c>
      <c r="D43" s="34">
        <f t="shared" ref="D43:D47" si="2">$C$38</f>
        <v>0</v>
      </c>
      <c r="E43" s="73">
        <v>2</v>
      </c>
      <c r="F43" s="211">
        <v>12</v>
      </c>
      <c r="G43" s="75">
        <f>B43*C43*D43*E43*F43</f>
        <v>0</v>
      </c>
    </row>
    <row r="44" spans="1:8" s="33" customFormat="1" ht="19.95" customHeight="1" x14ac:dyDescent="0.3">
      <c r="A44" s="72" t="s">
        <v>68</v>
      </c>
      <c r="B44" s="73">
        <v>100</v>
      </c>
      <c r="C44" s="74">
        <v>0</v>
      </c>
      <c r="D44" s="34">
        <f t="shared" si="2"/>
        <v>0</v>
      </c>
      <c r="E44" s="73">
        <v>5</v>
      </c>
      <c r="F44" s="211">
        <v>12</v>
      </c>
      <c r="G44" s="75">
        <f t="shared" ref="G44:G47" si="3">B44*C44*D44*E44*F44</f>
        <v>0</v>
      </c>
    </row>
    <row r="45" spans="1:8" s="33" customFormat="1" ht="19.95" customHeight="1" x14ac:dyDescent="0.3">
      <c r="A45" s="72" t="s">
        <v>69</v>
      </c>
      <c r="B45" s="73">
        <v>100</v>
      </c>
      <c r="C45" s="74">
        <v>0</v>
      </c>
      <c r="D45" s="34">
        <f t="shared" si="2"/>
        <v>0</v>
      </c>
      <c r="E45" s="73">
        <v>6</v>
      </c>
      <c r="F45" s="211">
        <v>12</v>
      </c>
      <c r="G45" s="75">
        <f t="shared" si="3"/>
        <v>0</v>
      </c>
    </row>
    <row r="46" spans="1:8" s="33" customFormat="1" ht="19.95" customHeight="1" x14ac:dyDescent="0.3">
      <c r="A46" s="72" t="s">
        <v>70</v>
      </c>
      <c r="B46" s="73">
        <v>100</v>
      </c>
      <c r="C46" s="74">
        <v>0</v>
      </c>
      <c r="D46" s="34">
        <f t="shared" si="2"/>
        <v>0</v>
      </c>
      <c r="E46" s="73">
        <v>9</v>
      </c>
      <c r="F46" s="211">
        <v>12</v>
      </c>
      <c r="G46" s="75">
        <f t="shared" si="3"/>
        <v>0</v>
      </c>
    </row>
    <row r="47" spans="1:8" s="33" customFormat="1" ht="19.95" customHeight="1" x14ac:dyDescent="0.3">
      <c r="A47" s="72" t="s">
        <v>71</v>
      </c>
      <c r="B47" s="73">
        <v>50</v>
      </c>
      <c r="C47" s="74">
        <v>0</v>
      </c>
      <c r="D47" s="34">
        <f t="shared" si="2"/>
        <v>0</v>
      </c>
      <c r="E47" s="73">
        <v>9</v>
      </c>
      <c r="F47" s="211">
        <v>12</v>
      </c>
      <c r="G47" s="75">
        <f t="shared" si="3"/>
        <v>0</v>
      </c>
    </row>
    <row r="48" spans="1:8" s="33" customFormat="1" ht="19.95" customHeight="1" x14ac:dyDescent="0.3">
      <c r="A48" s="76" t="s">
        <v>75</v>
      </c>
      <c r="B48" s="77"/>
      <c r="C48" s="78"/>
      <c r="D48" s="79"/>
      <c r="E48" s="78"/>
      <c r="F48" s="80"/>
      <c r="G48" s="81">
        <f>SUM(G42:G47)</f>
        <v>0</v>
      </c>
    </row>
    <row r="49" spans="1:7" s="33" customFormat="1" ht="19.95" customHeight="1" x14ac:dyDescent="0.3">
      <c r="A49" s="25"/>
      <c r="B49" s="25"/>
      <c r="C49" s="34"/>
      <c r="D49" s="37"/>
      <c r="E49" s="34"/>
      <c r="G49" s="34"/>
    </row>
  </sheetData>
  <mergeCells count="6">
    <mergeCell ref="G40:G41"/>
    <mergeCell ref="C40:C41"/>
    <mergeCell ref="D40:D41"/>
    <mergeCell ref="B40:B41"/>
    <mergeCell ref="E40:E41"/>
    <mergeCell ref="F40:F41"/>
  </mergeCells>
  <pageMargins left="0.70866141732283472" right="0.70866141732283472" top="0.74803149606299213" bottom="0.74803149606299213" header="0.31496062992125984" footer="0.31496062992125984"/>
  <pageSetup paperSize="9" scale="75" fitToHeight="0" orientation="landscape" r:id="rId1"/>
  <headerFooter>
    <oddFooter>&amp;C&amp;A&amp;R-&amp;P/ &amp;N--</oddFooter>
  </headerFooter>
  <rowBreaks count="1" manualBreakCount="1">
    <brk id="2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CD3BD-196C-4526-8107-25A1EE2560C3}">
  <dimension ref="A1:B15"/>
  <sheetViews>
    <sheetView workbookViewId="0">
      <selection activeCell="A16" sqref="A16"/>
    </sheetView>
  </sheetViews>
  <sheetFormatPr defaultRowHeight="11.4" x14ac:dyDescent="0.2"/>
  <cols>
    <col min="1" max="1" width="56.21875" style="3" customWidth="1"/>
    <col min="2" max="2" width="43.21875" style="40" customWidth="1"/>
    <col min="3" max="16384" width="8.88671875" style="3"/>
  </cols>
  <sheetData>
    <row r="1" spans="1:2" s="36" customFormat="1" ht="25.2" customHeight="1" x14ac:dyDescent="0.3">
      <c r="A1" s="141" t="s">
        <v>22</v>
      </c>
      <c r="B1" s="142"/>
    </row>
    <row r="2" spans="1:2" s="24" customFormat="1" ht="12.6" x14ac:dyDescent="0.2">
      <c r="B2" s="31"/>
    </row>
    <row r="3" spans="1:2" s="24" customFormat="1" ht="19.95" customHeight="1" x14ac:dyDescent="0.2">
      <c r="A3" s="82" t="s">
        <v>121</v>
      </c>
      <c r="B3" s="143"/>
    </row>
    <row r="4" spans="1:2" s="24" customFormat="1" ht="19.95" customHeight="1" x14ac:dyDescent="0.2">
      <c r="A4" s="144" t="s">
        <v>62</v>
      </c>
      <c r="B4" s="145"/>
    </row>
    <row r="5" spans="1:2" s="33" customFormat="1" ht="19.95" customHeight="1" x14ac:dyDescent="0.3">
      <c r="A5" s="148" t="s">
        <v>95</v>
      </c>
      <c r="B5" s="75">
        <f>'3. Tarieflijst kernassortiment'!I11</f>
        <v>0</v>
      </c>
    </row>
    <row r="6" spans="1:2" s="33" customFormat="1" ht="19.95" customHeight="1" x14ac:dyDescent="0.3">
      <c r="A6" s="148" t="s">
        <v>96</v>
      </c>
      <c r="B6" s="75">
        <f>'3. Tarieflijst kernassortiment'!I19</f>
        <v>0</v>
      </c>
    </row>
    <row r="7" spans="1:2" s="33" customFormat="1" ht="19.95" customHeight="1" x14ac:dyDescent="0.3">
      <c r="A7" s="148" t="s">
        <v>129</v>
      </c>
      <c r="B7" s="75">
        <f>'5. Tarieflijst accessoires'!D15</f>
        <v>0</v>
      </c>
    </row>
    <row r="8" spans="1:2" s="33" customFormat="1" ht="19.95" customHeight="1" x14ac:dyDescent="0.3">
      <c r="A8" s="148" t="s">
        <v>118</v>
      </c>
      <c r="B8" s="75">
        <f>'7. Tarieflijst Diensten'!G8</f>
        <v>0</v>
      </c>
    </row>
    <row r="9" spans="1:2" s="33" customFormat="1" ht="19.95" customHeight="1" x14ac:dyDescent="0.3">
      <c r="A9" s="148" t="s">
        <v>64</v>
      </c>
      <c r="B9" s="75">
        <f>'7. Tarieflijst Diensten'!G19</f>
        <v>0</v>
      </c>
    </row>
    <row r="10" spans="1:2" s="33" customFormat="1" ht="19.95" customHeight="1" x14ac:dyDescent="0.3">
      <c r="A10" s="148" t="s">
        <v>58</v>
      </c>
      <c r="B10" s="75">
        <f>'7. Tarieflijst Diensten'!G25</f>
        <v>0</v>
      </c>
    </row>
    <row r="11" spans="1:2" s="33" customFormat="1" ht="19.95" customHeight="1" x14ac:dyDescent="0.3">
      <c r="A11" s="148" t="s">
        <v>63</v>
      </c>
      <c r="B11" s="75">
        <f>'7. Tarieflijst Diensten'!G38</f>
        <v>0</v>
      </c>
    </row>
    <row r="12" spans="1:2" s="33" customFormat="1" ht="19.95" customHeight="1" x14ac:dyDescent="0.3">
      <c r="A12" s="148" t="s">
        <v>119</v>
      </c>
      <c r="B12" s="75">
        <f>'7. Tarieflijst Diensten'!G48</f>
        <v>0</v>
      </c>
    </row>
    <row r="13" spans="1:2" s="36" customFormat="1" ht="30" customHeight="1" x14ac:dyDescent="0.3">
      <c r="A13" s="147" t="s">
        <v>65</v>
      </c>
      <c r="B13" s="146">
        <f>SUM(B5:B12)</f>
        <v>0</v>
      </c>
    </row>
    <row r="14" spans="1:2" ht="15" customHeight="1" x14ac:dyDescent="0.2"/>
    <row r="15" spans="1:2" ht="15" customHeight="1" x14ac:dyDescent="0.2"/>
  </sheetData>
  <pageMargins left="0.70866141732283472" right="0.70866141732283472" top="0.74803149606299213" bottom="0.74803149606299213" header="0.31496062992125984" footer="0.31496062992125984"/>
  <pageSetup paperSize="9" orientation="landscape" r:id="rId1"/>
  <headerFooter>
    <oddFooter>&amp;C&amp;A</oddFooter>
  </headerFooter>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1. Voorblad</vt:lpstr>
      <vt:lpstr>2. Invulinstructie</vt:lpstr>
      <vt:lpstr>3. Tarieflijst kernassortiment</vt:lpstr>
      <vt:lpstr>4. Huur flex.termijn</vt:lpstr>
      <vt:lpstr>5. Tarieflijst accessoires</vt:lpstr>
      <vt:lpstr>6. Tarieflijst aanv.prod.</vt:lpstr>
      <vt:lpstr>7. Tarieflijst Diensten</vt:lpstr>
      <vt:lpstr>8. Totale 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 drs Karl Muuuse</dc:creator>
  <cp:keywords/>
  <dc:description/>
  <cp:lastModifiedBy>Vugt, M.E.D. van (Marliese)</cp:lastModifiedBy>
  <cp:lastPrinted>2025-06-03T12:56:55Z</cp:lastPrinted>
  <dcterms:created xsi:type="dcterms:W3CDTF">2016-09-15T10:18:21Z</dcterms:created>
  <dcterms:modified xsi:type="dcterms:W3CDTF">2025-08-11T12:45:13Z</dcterms:modified>
  <cp:category/>
</cp:coreProperties>
</file>