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rand\02 Accounts NL\U\Universiteiten\Universiteit Wageningen\EA\2025\Definitieve aanbestedingsdocumenten\"/>
    </mc:Choice>
  </mc:AlternateContent>
  <xr:revisionPtr revIDLastSave="0" documentId="13_ncr:1_{D2E9B3C9-A649-400C-A8B9-0C4059A2DEB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Verzekerde waarde_totaaloverzic" sheetId="2" r:id="rId1"/>
    <sheet name="locatie + info scope" sheetId="1" r:id="rId2"/>
  </sheets>
  <definedNames>
    <definedName name="_xlnm._FilterDatabase" localSheetId="1" hidden="1">'locatie + info scope'!$A$2:$I$359</definedName>
    <definedName name="_xlnm._FilterDatabase" localSheetId="0" hidden="1">'Verzekerde waarde_totaaloverzic'!$A$1:$BW$70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27" i="2" l="1"/>
  <c r="B182" i="2" a="1"/>
  <c r="B182" i="2" s="1"/>
  <c r="B113" i="2" a="1"/>
  <c r="B113" i="2" s="1"/>
  <c r="B112" i="2" a="1"/>
  <c r="B112" i="2" s="1"/>
  <c r="B111" i="2" a="1"/>
  <c r="B111" i="2" s="1"/>
  <c r="E500" i="1"/>
  <c r="F500" i="1"/>
  <c r="E485" i="1"/>
  <c r="F485" i="1"/>
  <c r="E476" i="1"/>
  <c r="E473" i="1"/>
  <c r="F473" i="1"/>
  <c r="E465" i="1"/>
  <c r="F465" i="1"/>
  <c r="E461" i="1"/>
  <c r="F461" i="1"/>
  <c r="E453" i="1"/>
  <c r="F453" i="1"/>
  <c r="E448" i="1"/>
  <c r="F448" i="1"/>
  <c r="E403" i="1"/>
  <c r="F403" i="1"/>
  <c r="E3" i="1"/>
  <c r="F3" i="1"/>
  <c r="E387" i="1" l="1"/>
  <c r="F376" i="1"/>
  <c r="E376" i="1"/>
  <c r="E227" i="1"/>
  <c r="F227" i="1"/>
  <c r="E352" i="1"/>
  <c r="F352" i="1"/>
  <c r="E371" i="1"/>
  <c r="F371" i="1"/>
  <c r="E362" i="1"/>
  <c r="F362" i="1"/>
  <c r="E338" i="1"/>
  <c r="F338" i="1"/>
  <c r="E329" i="1"/>
  <c r="F329" i="1"/>
  <c r="E324" i="1"/>
  <c r="F324" i="1"/>
  <c r="E317" i="1"/>
  <c r="F317" i="1"/>
  <c r="E291" i="1"/>
  <c r="F291" i="1"/>
  <c r="E256" i="1"/>
  <c r="F256" i="1"/>
  <c r="E238" i="1"/>
  <c r="F238" i="1"/>
  <c r="E235" i="1"/>
  <c r="F235" i="1"/>
  <c r="E196" i="1"/>
  <c r="F196" i="1"/>
  <c r="E186" i="1"/>
  <c r="F186" i="1"/>
  <c r="E174" i="1"/>
  <c r="F174" i="1"/>
  <c r="E167" i="1"/>
  <c r="F167" i="1"/>
  <c r="E146" i="1"/>
  <c r="F146" i="1"/>
  <c r="E114" i="1"/>
  <c r="F114" i="1"/>
  <c r="E108" i="1"/>
  <c r="F108" i="1"/>
  <c r="E97" i="1"/>
  <c r="F97" i="1"/>
  <c r="E91" i="1"/>
  <c r="F91" i="1"/>
  <c r="E88" i="1"/>
  <c r="F88" i="1"/>
  <c r="E82" i="1"/>
  <c r="F82" i="1"/>
  <c r="E76" i="1"/>
  <c r="F76" i="1"/>
  <c r="E73" i="1"/>
  <c r="F73" i="1"/>
  <c r="E67" i="1"/>
  <c r="E55" i="1"/>
  <c r="F55" i="1"/>
  <c r="E47" i="1"/>
  <c r="F47" i="1"/>
  <c r="E35" i="1"/>
  <c r="F35" i="1"/>
  <c r="E17" i="1"/>
  <c r="F17" i="1"/>
  <c r="F14" i="1" l="1"/>
  <c r="E14" i="1"/>
  <c r="F220" i="1" l="1"/>
  <c r="E220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41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4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</valueMetadata>
</metadata>
</file>

<file path=xl/sharedStrings.xml><?xml version="1.0" encoding="utf-8"?>
<sst xmlns="http://schemas.openxmlformats.org/spreadsheetml/2006/main" count="4494" uniqueCount="857">
  <si>
    <t>Afbeelding</t>
  </si>
  <si>
    <t>Gebouwnummer</t>
  </si>
  <si>
    <t>intern nr.</t>
  </si>
  <si>
    <t>Adres</t>
  </si>
  <si>
    <t>Verzekerde waarde opstal</t>
  </si>
  <si>
    <t>Verzekerde waarde inventaris</t>
  </si>
  <si>
    <t>Scope 8 (1keer per 5 jaar)</t>
  </si>
  <si>
    <t>Scope 12</t>
  </si>
  <si>
    <t>Sprinkler</t>
  </si>
  <si>
    <t>116</t>
  </si>
  <si>
    <t>Actio, Wageningen</t>
  </si>
  <si>
    <t>2025 uitgevoerd</t>
  </si>
  <si>
    <t>Actio</t>
  </si>
  <si>
    <t>Akkermaalsbos 12</t>
  </si>
  <si>
    <t>2503 Fietsenstalling zuid - Zodiac</t>
  </si>
  <si>
    <t>Akkermaalsbos 12, 6708 WB, Wageningen</t>
  </si>
  <si>
    <t>Hyperion (Datacenter)</t>
  </si>
  <si>
    <t>Akkermaalsbos 12a</t>
  </si>
  <si>
    <t>Actio Zuid (vm. Wisselkantoor)</t>
  </si>
  <si>
    <t>2602 Fietsenstalling bij Actio West</t>
  </si>
  <si>
    <t>2603 Fietsenstalling bij Actio Zuid</t>
  </si>
  <si>
    <t>2604 Fietsenstalling tussen Actio en Nexus</t>
  </si>
  <si>
    <t>2606 Fietsenstalling Actio Entree</t>
  </si>
  <si>
    <t>2607 Containerberging tussen Actio en Nexus</t>
  </si>
  <si>
    <t>104</t>
  </si>
  <si>
    <t>Atlas, Wageningen</t>
  </si>
  <si>
    <t>sprinkler</t>
  </si>
  <si>
    <t>127</t>
  </si>
  <si>
    <t>Aurora, Wageningen</t>
  </si>
  <si>
    <t>uitgevoerd</t>
  </si>
  <si>
    <t>Aurora</t>
  </si>
  <si>
    <t>Vijfde Polder 1, 6708 WC, Wageningen</t>
  </si>
  <si>
    <t>Gasflessenberging Aurora</t>
  </si>
  <si>
    <t>118</t>
  </si>
  <si>
    <t>Axis, Wageningen</t>
  </si>
  <si>
    <t>watermist</t>
  </si>
  <si>
    <t>2668 Fietsenstalling Qualitron 3</t>
  </si>
  <si>
    <t>Bornse Weilanden 9, 6708 WG Wageningen</t>
  </si>
  <si>
    <t>AXIS X</t>
  </si>
  <si>
    <t>Bornse Weilanden 9</t>
  </si>
  <si>
    <t>Gasflessenberging AFSG</t>
  </si>
  <si>
    <t>Chemicalienberging AFSG</t>
  </si>
  <si>
    <t>Qualitron 4</t>
  </si>
  <si>
    <t>Qualitron 3</t>
  </si>
  <si>
    <t>AXIS Z</t>
  </si>
  <si>
    <t>Rijwielstalling AFSG</t>
  </si>
  <si>
    <t>AXIS Y</t>
  </si>
  <si>
    <t>2538 Phenomea II</t>
  </si>
  <si>
    <t>2660 Plofhok bij Axis</t>
  </si>
  <si>
    <t>2661 AXIS T</t>
  </si>
  <si>
    <t>Bornse Weilanden 11</t>
  </si>
  <si>
    <t>2665 Fietsenstalling AXIS Z</t>
  </si>
  <si>
    <t>2667 Fietsenstalling AXIS X-achter</t>
  </si>
  <si>
    <t>2666 Trafohuisje bij Axis Z (2547)</t>
  </si>
  <si>
    <t>2670 Bulkgastank N1-0755, Axis</t>
  </si>
  <si>
    <t>2671 Gashok, Axis</t>
  </si>
  <si>
    <t>120</t>
  </si>
  <si>
    <t>Carus, Wageningen</t>
  </si>
  <si>
    <t>Carus A</t>
  </si>
  <si>
    <t>Bornse Weilanden 5, 6708WG, Wageningen</t>
  </si>
  <si>
    <t>Carus H</t>
  </si>
  <si>
    <t>Bornse Weilanden 7</t>
  </si>
  <si>
    <t>Carus I</t>
  </si>
  <si>
    <t>Bornse Weilanden 5</t>
  </si>
  <si>
    <t>Carus B</t>
  </si>
  <si>
    <t>Carus C</t>
  </si>
  <si>
    <t>Carus D</t>
  </si>
  <si>
    <t>Bornse Weilanden 3</t>
  </si>
  <si>
    <t>Carus E</t>
  </si>
  <si>
    <t>Bornse Weilanden 1</t>
  </si>
  <si>
    <t>Carus G</t>
  </si>
  <si>
    <t>Carus F</t>
  </si>
  <si>
    <t>2669 Fietsenstalling Carus</t>
  </si>
  <si>
    <t>Trafo tussen Carus A en I</t>
  </si>
  <si>
    <t>114</t>
  </si>
  <si>
    <t>Droevendaal, Wageningen</t>
  </si>
  <si>
    <t>Boerderij/dienstwoning Prb Droevendaal</t>
  </si>
  <si>
    <t>Kielekampsteeg 34, 6708 PC Wageningen</t>
  </si>
  <si>
    <t xml:space="preserve">Aardappelloods Prb </t>
  </si>
  <si>
    <t>Kielekampsteeg 32, 6708 PC Wageningen</t>
  </si>
  <si>
    <t>Werktuigenloods Prb Droevendaal</t>
  </si>
  <si>
    <t>Kielekampsteeg 32</t>
  </si>
  <si>
    <t>Bedrijfsgebouw Prb Droevendaal</t>
  </si>
  <si>
    <t>Ligboxenstal Prb Droevendaal</t>
  </si>
  <si>
    <t>2370 Filclairkappen Droevendaal</t>
  </si>
  <si>
    <t>102</t>
  </si>
  <si>
    <t>Forum, Wageningen</t>
  </si>
  <si>
    <t>101</t>
  </si>
  <si>
    <t>Gaia, Wageningen</t>
  </si>
  <si>
    <t>Entree Gaia &amp; Lumen</t>
  </si>
  <si>
    <t>Droevendaalsesteeg 3, 6708 PB Wageningen</t>
  </si>
  <si>
    <t>Rijwielstalling ESG</t>
  </si>
  <si>
    <t>Droevendaalsesteeg 3</t>
  </si>
  <si>
    <t>Gasflessenberging ESG</t>
  </si>
  <si>
    <t>Gaia</t>
  </si>
  <si>
    <t>Bedrijfsgebouw ESG</t>
  </si>
  <si>
    <t>Hydraulicahal ESG</t>
  </si>
  <si>
    <t>2346 Gastank opslagruimten Atlas</t>
  </si>
  <si>
    <t>2407 Bulkgastank N1-3939, Gaia/Lumen</t>
  </si>
  <si>
    <t>111</t>
  </si>
  <si>
    <t>Groot Nergena, Wageningen</t>
  </si>
  <si>
    <t>2490 Hoofdgebouw Groot Nergena</t>
  </si>
  <si>
    <t>Dr. Willem Dreeslaan 1, 6721 ND Bennekom</t>
  </si>
  <si>
    <t>2491 Bijgebouw zuid Groot Nergena</t>
  </si>
  <si>
    <t>Dr. Willem Dreeslaan 1</t>
  </si>
  <si>
    <t>2492 Bijgebouw noord Groot Nergena</t>
  </si>
  <si>
    <t>Groot Nergena Fietsenstalling Zuid</t>
  </si>
  <si>
    <t>Groot Nergena Fietsenstalling Noord</t>
  </si>
  <si>
    <t>351</t>
  </si>
  <si>
    <t>Gebouw met de Klok, Wageningen</t>
  </si>
  <si>
    <t>Clock House (huur oudbouw)</t>
  </si>
  <si>
    <t>Generaal Foulkesweg 37, 6703 BL Wageningen</t>
  </si>
  <si>
    <t>Rijwielstalling</t>
  </si>
  <si>
    <t>Generaal Foulkesweg 37</t>
  </si>
  <si>
    <t>124</t>
  </si>
  <si>
    <t>Helix, Wageningen</t>
  </si>
  <si>
    <t>Helix</t>
  </si>
  <si>
    <t>Stippeneng 4, 6708 WE Wageningen</t>
  </si>
  <si>
    <t>Chemie- en gassenberging</t>
  </si>
  <si>
    <t>Stippeneng 4</t>
  </si>
  <si>
    <t>2631 Containerberging</t>
  </si>
  <si>
    <t>2630 Fietsenstalling Helix</t>
  </si>
  <si>
    <t>2632 Fietsenstalling Helix 2</t>
  </si>
  <si>
    <t>115</t>
  </si>
  <si>
    <t>2251 - 2552 - 2553</t>
  </si>
  <si>
    <t>Impulse, Wageningen</t>
  </si>
  <si>
    <t>in uitvoer</t>
  </si>
  <si>
    <t>-Kantoorgebouw AFSG</t>
  </si>
  <si>
    <t>Stippeneng 2, 6708 WE Wageningen</t>
  </si>
  <si>
    <t>-Kantoorgebouw Impulse</t>
  </si>
  <si>
    <t>Stippeneng 2</t>
  </si>
  <si>
    <t>-Futurum</t>
  </si>
  <si>
    <t>2554 Amfitheater</t>
  </si>
  <si>
    <t>2638 Fietstenstalling oostzijde Impulse</t>
  </si>
  <si>
    <t>121</t>
  </si>
  <si>
    <t>Innovatron, Wageningen</t>
  </si>
  <si>
    <t>Innovatron</t>
  </si>
  <si>
    <t>Bornse Weilanden 4, 6708 WG, Wageningen</t>
  </si>
  <si>
    <t>2641 Fietsenstalling Innovatron</t>
  </si>
  <si>
    <t>Bornse Weilanden 4</t>
  </si>
  <si>
    <t>201</t>
  </si>
  <si>
    <t>Leeuwenborch, Wageningen</t>
  </si>
  <si>
    <t>Leeuwenborch</t>
  </si>
  <si>
    <t>Hollandseweg 1, 6706KN, Wageningen</t>
  </si>
  <si>
    <t>Leeuwenborch-collegevleugel</t>
  </si>
  <si>
    <t>Hollandseweg 1</t>
  </si>
  <si>
    <t>Gasreduceerstation Leeuwenborch</t>
  </si>
  <si>
    <t>Rijwielstalling Leeuwenborch</t>
  </si>
  <si>
    <t>100</t>
  </si>
  <si>
    <t>Lumen, Wageningen</t>
  </si>
  <si>
    <t>112</t>
  </si>
  <si>
    <t>Nergena, Wageningen</t>
  </si>
  <si>
    <t>Bedrijfsgebouw Noord Nergena</t>
  </si>
  <si>
    <t>Bornsesteeg 10, 6721 NG, Bennekom</t>
  </si>
  <si>
    <t>Bedrijfsgebouw Zuid Nergena</t>
  </si>
  <si>
    <t>Bornsesteeg 10</t>
  </si>
  <si>
    <t>Kas Nergena</t>
  </si>
  <si>
    <t>Bedrijfsgebouw Nergena</t>
  </si>
  <si>
    <t>2384 Droogtetunnel Nergena</t>
  </si>
  <si>
    <t>2385 Schaduwhal Nergena</t>
  </si>
  <si>
    <t>2386 Foliekap Nergena</t>
  </si>
  <si>
    <t>2387 Tunnelkasjes 1-10 Nergena</t>
  </si>
  <si>
    <t>117</t>
  </si>
  <si>
    <t>Nexus, Wageningen</t>
  </si>
  <si>
    <t>105</t>
  </si>
  <si>
    <t>Omnia, Wageningen</t>
  </si>
  <si>
    <t>103</t>
  </si>
  <si>
    <t>Orion, Wageningen</t>
  </si>
  <si>
    <t>Orion</t>
  </si>
  <si>
    <t>Bronland 1, 6708 WH, Wageningen</t>
  </si>
  <si>
    <t>2441 Klokkentoren</t>
  </si>
  <si>
    <t xml:space="preserve">Bronland </t>
  </si>
  <si>
    <t>2455 Containerberging Orion</t>
  </si>
  <si>
    <t>Bronland 1</t>
  </si>
  <si>
    <t>125</t>
  </si>
  <si>
    <t>Phenomea, Wageningen, zie Axis geb 118</t>
  </si>
  <si>
    <t>Plus Ultra II</t>
  </si>
  <si>
    <t>Wageningen</t>
  </si>
  <si>
    <t>109</t>
  </si>
  <si>
    <t>Radix Serre, Klima, Agros en Nova, Wageningen</t>
  </si>
  <si>
    <t>Radix Klima</t>
  </si>
  <si>
    <t>Bornsesteeg 48, 6708 PE, Wageningen</t>
  </si>
  <si>
    <t>Radix Serre - Kantoor</t>
  </si>
  <si>
    <t>Bornsesteeg 48</t>
  </si>
  <si>
    <t>Radix Serre - Bedrijfsgebouw (achter)</t>
  </si>
  <si>
    <t>Radix Insectenkas</t>
  </si>
  <si>
    <t>Radix Agros</t>
  </si>
  <si>
    <t>Machineberging PSG</t>
  </si>
  <si>
    <t>Radix Agros - Werktuigenberging</t>
  </si>
  <si>
    <t>Radix Agros - Loods west</t>
  </si>
  <si>
    <t>Radix Serre - Kasgebouw</t>
  </si>
  <si>
    <t>Fren-kas PSG</t>
  </si>
  <si>
    <t>Gaastunnelkassen PSG</t>
  </si>
  <si>
    <t>Tunnelkas 1 PSG</t>
  </si>
  <si>
    <t>Tunnelkas 3 PSG</t>
  </si>
  <si>
    <t>2356 Regenwaterbassin</t>
  </si>
  <si>
    <t>2411 Fietsenstalling Radix Agros</t>
  </si>
  <si>
    <t>2412 Fietsenstalling Radix Agros/Serre</t>
  </si>
  <si>
    <t>2413 Fietsenstalling Radix Serre</t>
  </si>
  <si>
    <t>2425 Trafo PSG</t>
  </si>
  <si>
    <t>2426 Agregaat PSG</t>
  </si>
  <si>
    <t>2429 NSA Unifarm (voorheen 6090)</t>
  </si>
  <si>
    <t>2439 WKO bij NPEC</t>
  </si>
  <si>
    <t>2415 Radix Nova</t>
  </si>
  <si>
    <t>2414 Fietsen &amp; Botenstalling PSG en ESG</t>
  </si>
  <si>
    <t>2416 Wateropslagtanks WOT en KOT</t>
  </si>
  <si>
    <t>2427 Koeler NH3 PSG</t>
  </si>
  <si>
    <t>2428 Opslag N2 + CO2 PSG</t>
  </si>
  <si>
    <t>2431 Radix Serre Red</t>
  </si>
  <si>
    <t>2434 NPEC-Kas Unifarm</t>
  </si>
  <si>
    <t>2435 NPEC-Klimaatgebouw Unifarm</t>
  </si>
  <si>
    <t>2456 CS Trafo bij Radix Serre Kantoor (2310)</t>
  </si>
  <si>
    <t>2459 CS trafo bij Radix Agros</t>
  </si>
  <si>
    <t>107</t>
  </si>
  <si>
    <t>Radix, Wageningen</t>
  </si>
  <si>
    <t>sprinkler Radix-west</t>
  </si>
  <si>
    <t>Rijwielstalling PSG</t>
  </si>
  <si>
    <t>Droevendaalsesteeg 1,6708 PB,  Wageningen</t>
  </si>
  <si>
    <t>Energiegebouw PSG</t>
  </si>
  <si>
    <t>Droevendaalsesteeg 1</t>
  </si>
  <si>
    <t>Berging en gasflessendepot PSG</t>
  </si>
  <si>
    <t>Radix (middenvleugel)</t>
  </si>
  <si>
    <t>Radix (oostvleugel)</t>
  </si>
  <si>
    <t>Chemicalienberging PSG</t>
  </si>
  <si>
    <t>Warmtekrachtcontainer PSG</t>
  </si>
  <si>
    <t>Radix Entreegebouw</t>
  </si>
  <si>
    <t>Radix (Westvleugel)</t>
  </si>
  <si>
    <t>Tempora 2</t>
  </si>
  <si>
    <t>Polaris</t>
  </si>
  <si>
    <t>Parkeerdek Droevendaalsesteeg</t>
  </si>
  <si>
    <t>2437 Fietsenstalling Radix Oost</t>
  </si>
  <si>
    <t>2423 Radix Trafostation</t>
  </si>
  <si>
    <t>2327 Fietsenstalling Radix</t>
  </si>
  <si>
    <t>2403 Bulkgastank N1-0138 - Radix</t>
  </si>
  <si>
    <t>2404 Bulkgastank N1-0139 - Radix</t>
  </si>
  <si>
    <t>2405 Bulkgastank N1-0658 - Radix</t>
  </si>
  <si>
    <t>2406 Bulkgastank N1-0705 - Radix</t>
  </si>
  <si>
    <t>130</t>
  </si>
  <si>
    <t>Sports Centre De Bongerd, Wageningen</t>
  </si>
  <si>
    <t>Gravelbakken De Bongerd</t>
  </si>
  <si>
    <t>Bornsesteeg 2, 6708 PE, Wageningen</t>
  </si>
  <si>
    <t>Werfgebouw De Bongerd</t>
  </si>
  <si>
    <t>Bornsesteeg 2</t>
  </si>
  <si>
    <t>Trafogebouwtje De Bongerd</t>
  </si>
  <si>
    <t>Bongerd</t>
  </si>
  <si>
    <t>Bongerd tweede sporthal</t>
  </si>
  <si>
    <t>2308 2 Fietsenstallingen op parkeerplaats Bongerd</t>
  </si>
  <si>
    <t>123</t>
  </si>
  <si>
    <t>2512, 2514</t>
  </si>
  <si>
    <t>Vitae, Wageningen</t>
  </si>
  <si>
    <t>2601 Carport Vitae</t>
  </si>
  <si>
    <t>Akkermaalsbos 2, 6708 WB, Wageningen</t>
  </si>
  <si>
    <t>Vitae A</t>
  </si>
  <si>
    <t>Akkermaalsbos 2</t>
  </si>
  <si>
    <t>Maalunit</t>
  </si>
  <si>
    <t>Vitae B</t>
  </si>
  <si>
    <t>Fietsenstalling WFSR</t>
  </si>
  <si>
    <t>Chemicalienberging WFSR</t>
  </si>
  <si>
    <t>Portocabins</t>
  </si>
  <si>
    <t>2605 Fietsenstalling Vitae P3</t>
  </si>
  <si>
    <t>2612 Vriesgebouw Vitae</t>
  </si>
  <si>
    <t>2617 Bulkgastank N1-0262, Vitae</t>
  </si>
  <si>
    <t>2618 Bulkgastank N1-0263, Vitae</t>
  </si>
  <si>
    <t>122</t>
  </si>
  <si>
    <t>2520, 2521, 2523</t>
  </si>
  <si>
    <t>Zodiac, Wageningen</t>
  </si>
  <si>
    <t>2526 Fietsenstalling  noord - Zodiac</t>
  </si>
  <si>
    <t>De Elst 1, 6708 WD, Wageningen</t>
  </si>
  <si>
    <t>Zodiac D</t>
  </si>
  <si>
    <t>De Elst 1</t>
  </si>
  <si>
    <t>Zodiac B + C</t>
  </si>
  <si>
    <t>Zodiac F</t>
  </si>
  <si>
    <t>Zodiac E</t>
  </si>
  <si>
    <t>Zodiac A</t>
  </si>
  <si>
    <t>2620 Gasflessenberging - Zodiac</t>
  </si>
  <si>
    <t>Trafo Zodiac F</t>
  </si>
  <si>
    <t>Noorderstraat 1 - Z  1823 CS Alkmaar</t>
  </si>
  <si>
    <t>Violierenweg 1 2665 MV Bleiswijk</t>
  </si>
  <si>
    <t>Kantoor Bleiswijk</t>
  </si>
  <si>
    <t>Violierenweg 1, 2665 MV, Bleiswijk</t>
  </si>
  <si>
    <t>Kas 1/bedrijfsgebouw Bleiswijk</t>
  </si>
  <si>
    <t>Violierenweg 1</t>
  </si>
  <si>
    <t>Kas 2 Bleiswijk</t>
  </si>
  <si>
    <t>Kas 3 Bleiswijk</t>
  </si>
  <si>
    <t>Trafo Bleiswijk</t>
  </si>
  <si>
    <t>Kas 4 (Sunergiekas) Bleiswijk</t>
  </si>
  <si>
    <t>Kas 5 Bleiswijk</t>
  </si>
  <si>
    <t>Koelbassin Bleiswijk</t>
  </si>
  <si>
    <t>5619 Waterbassin HWA Bleiswijk</t>
  </si>
  <si>
    <t>5620 Waterbassin koudsproeiwater Bleiswijk</t>
  </si>
  <si>
    <t>5621 Opslagruimte Bleiswijk</t>
  </si>
  <si>
    <t>5622 Fietsenstalling Bleiswijk</t>
  </si>
  <si>
    <t>5623 Kantoor uitbreiding Bleiswijk</t>
  </si>
  <si>
    <t>5627 Bubbelfoliekas Bleiswijk</t>
  </si>
  <si>
    <t>5628 Fossielvrije kas Bleiswijk</t>
  </si>
  <si>
    <t>5629 Vertical farming kas Bleiswijk</t>
  </si>
  <si>
    <t>5632 Kantoor (portacabin)  Bleiswijk</t>
  </si>
  <si>
    <t>Containerplaats</t>
  </si>
  <si>
    <t>5633 Omkleedruimte (portacabin) Bleiswijk</t>
  </si>
  <si>
    <t>5630 Fietsenstalling Bleiswijk 2</t>
  </si>
  <si>
    <t>5631 Trayveld met meststoffenunit</t>
  </si>
  <si>
    <t>Bloemendalstraat 2 7721 AM Dalfsen</t>
  </si>
  <si>
    <t>Prinses Beatrixlaan 582 - 528 2595 BM Den Haag</t>
  </si>
  <si>
    <t>Ankerpark 27 1781 AG Den Helder</t>
  </si>
  <si>
    <t>Spoor Haven Kade</t>
  </si>
  <si>
    <t>Bassingracht 106a, 1781CJ Den Helder</t>
  </si>
  <si>
    <t xml:space="preserve">Ballastwater faciliteit </t>
  </si>
  <si>
    <t>Bassingracht 106a</t>
  </si>
  <si>
    <t>Zonnedauw 5 9202 PE Drachten</t>
  </si>
  <si>
    <t>Stationsplein 9 A4461 HP Goes</t>
  </si>
  <si>
    <t>Werfheegde 23 7481 JR Haaksbergen</t>
  </si>
  <si>
    <t>Roessinkweg 2 7255 PC Hengelo Gld.</t>
  </si>
  <si>
    <t>Kantoor De Marke</t>
  </si>
  <si>
    <t>Roessinkweg 2, 7255PC, Hengelo Gld</t>
  </si>
  <si>
    <t>Rundveestal De Marke</t>
  </si>
  <si>
    <t>Roessinkweg 2</t>
  </si>
  <si>
    <t>Jongvee / Berging De Marke</t>
  </si>
  <si>
    <t>Werktuigenberging De Marke</t>
  </si>
  <si>
    <t>Mestsilo De Marke</t>
  </si>
  <si>
    <t>Dienstwoning De Marke</t>
  </si>
  <si>
    <t>Roessinkweg 2A</t>
  </si>
  <si>
    <t>Roessinkweg 2B</t>
  </si>
  <si>
    <t>Haringkade 1 1976 CP IJmuiden</t>
  </si>
  <si>
    <t>Kantoor/lab IMARES</t>
  </si>
  <si>
    <t>Haringkade 1, 1976CP, Ijmuiden</t>
  </si>
  <si>
    <t>5102 Fietsenstalling IJmuiden</t>
  </si>
  <si>
    <t>Haringkade 1</t>
  </si>
  <si>
    <t>Boksumerdyk  9-13 9408 AA, Goutum</t>
  </si>
  <si>
    <t>Dienstwoning</t>
  </si>
  <si>
    <t xml:space="preserve">Boksumerdyk 13,9408 AA, Goutum </t>
  </si>
  <si>
    <t>Ontvangstgebouw Dairy Campus</t>
  </si>
  <si>
    <t>Boksumerdyk 11</t>
  </si>
  <si>
    <t>Ligboxenstal Dairy Campus</t>
  </si>
  <si>
    <t>Boksumerdyk 9</t>
  </si>
  <si>
    <t>Jongveestal/werktuigenberging Dairy Campus</t>
  </si>
  <si>
    <t>Mestopslag Dairy Campus</t>
  </si>
  <si>
    <t xml:space="preserve">Voeropslagplaats Dairy </t>
  </si>
  <si>
    <t>Voeropslagplaats Dairy Campus</t>
  </si>
  <si>
    <t>7875 Boksumerdyk 11 9084 AA Goutum</t>
  </si>
  <si>
    <t>7818 Vrijloop innovatiestal Dairy Campus</t>
  </si>
  <si>
    <t>7810 Ontvangstgebouw Dairy Campus</t>
  </si>
  <si>
    <t>7812 Ligboxen innovatiestal Dairy Campus</t>
  </si>
  <si>
    <t>7813 Voedingsstal Dairy Campus</t>
  </si>
  <si>
    <t>7814 Melkstal Dairy Campus</t>
  </si>
  <si>
    <t>7815 Transitiestal Dairy Campus</t>
  </si>
  <si>
    <t>7816 Meetstal vrijloop Dairy Campus</t>
  </si>
  <si>
    <t>7817 Meetstal ligboxen Dairy Campus</t>
  </si>
  <si>
    <t>Weegtafel verplaatsbaar</t>
  </si>
  <si>
    <t>Edelhertweg 1 8219 PH Lelystad</t>
  </si>
  <si>
    <t>Hoofdgebouw EHW1</t>
  </si>
  <si>
    <t>Edelhertweg 1</t>
  </si>
  <si>
    <t>Bedrijfsgebouw  EHW1</t>
  </si>
  <si>
    <t>Bedrijfsgebouw MF EHW1</t>
  </si>
  <si>
    <t>Bestrijdingsmiddelengebouw EHW1</t>
  </si>
  <si>
    <t>Woning EHW 3</t>
  </si>
  <si>
    <t>Edelhertweg 3</t>
  </si>
  <si>
    <t>Garage EHW1</t>
  </si>
  <si>
    <t>Fietsenstalling EHW1</t>
  </si>
  <si>
    <t>Kunstmestsilo's EHW1</t>
  </si>
  <si>
    <t>Weegbrug EHW1</t>
  </si>
  <si>
    <t>Gedro-loods gesloten EHW1</t>
  </si>
  <si>
    <t>Werktuigenberging gesloten/open EHW1</t>
  </si>
  <si>
    <t>Open werktuigenberging EHW1</t>
  </si>
  <si>
    <t>Voorkiemloods open EHW1</t>
  </si>
  <si>
    <t>Brandstofopslag EHW1</t>
  </si>
  <si>
    <t>Overkapping EHW1</t>
  </si>
  <si>
    <t>Kas EHW1</t>
  </si>
  <si>
    <t>Gietwaterbassin EHW1</t>
  </si>
  <si>
    <t>Fillclair Kasgebouw EHW1</t>
  </si>
  <si>
    <t>Werktuigenberging</t>
  </si>
  <si>
    <t>Opslagloods</t>
  </si>
  <si>
    <t>6408 Trafo EHW1</t>
  </si>
  <si>
    <t>Edelhertweg 15</t>
  </si>
  <si>
    <t>6416 Inkoopstation EHW1</t>
  </si>
  <si>
    <t>6417 Trafo 2 EHW1</t>
  </si>
  <si>
    <t>6427 Overkapping 27 EHW1</t>
  </si>
  <si>
    <t>6428 Overkapping 28 EHW1</t>
  </si>
  <si>
    <t>6429 Overkapping 29 EHW1</t>
  </si>
  <si>
    <t>6430 Overkapping 30 EHW1</t>
  </si>
  <si>
    <t>6432 Overkapping 32 EHW1</t>
  </si>
  <si>
    <t>6058 Gasreduceerstation 2 EHW</t>
  </si>
  <si>
    <t>6418 Onderzoekskas EHW1 (was 6140)</t>
  </si>
  <si>
    <t>6431 Overkapping 31 EHW1</t>
  </si>
  <si>
    <t>6433 Overkapping 33 EHW1</t>
  </si>
  <si>
    <t>6449 Portocabins Fieldlab EHW1</t>
  </si>
  <si>
    <t>Poldergemaal</t>
  </si>
  <si>
    <t>Houtribweg 39, 8221 RA Lelystad</t>
  </si>
  <si>
    <t>Hoofdgebouw (vleugel 11) HRW</t>
  </si>
  <si>
    <t>Houtribweg 39</t>
  </si>
  <si>
    <t>Kantoor (vleugel 12) HRW</t>
  </si>
  <si>
    <t>Entree/kantine (vleugel 13) HRW</t>
  </si>
  <si>
    <t>Opslag/bergingen HRW</t>
  </si>
  <si>
    <t>Isoleeropstelling HRW</t>
  </si>
  <si>
    <t>Runderstallen HRW</t>
  </si>
  <si>
    <t>Varkensstallen HRW</t>
  </si>
  <si>
    <t>HBSL3-stal HRW</t>
  </si>
  <si>
    <t>Loods</t>
  </si>
  <si>
    <t>Ketelhuis HRW</t>
  </si>
  <si>
    <t>Laboratoria lk (vleugel 41) HRW</t>
  </si>
  <si>
    <t>Laboratoria pk (vleugel 42) HRW</t>
  </si>
  <si>
    <t>Laboratoria mk (Vleugel 43) HRW</t>
  </si>
  <si>
    <t>Laboratoria mk (Vleugel 45) HRW</t>
  </si>
  <si>
    <t>Kantine HRW</t>
  </si>
  <si>
    <t>Produktie vk (vleugel 51) HRW</t>
  </si>
  <si>
    <t>6215 Kantoor/laboratorium 215</t>
  </si>
  <si>
    <t>6216 Fietsenstalling HRW voor</t>
  </si>
  <si>
    <t>6217 Fietsenstalling HRW</t>
  </si>
  <si>
    <t>6227 Loods 2 HRW</t>
  </si>
  <si>
    <t>1358 Bulkgastank N1-1297 - HRW</t>
  </si>
  <si>
    <t>1359 Bulkgastank N1-1298 - HRW</t>
  </si>
  <si>
    <t>1360 Bulkgastank N1-5117 - HRW</t>
  </si>
  <si>
    <t>6218 Bulkgastank N1-1296 - HRW</t>
  </si>
  <si>
    <t>791*</t>
  </si>
  <si>
    <t>Marwijksoord 4 Gebouw Kooijenburg 9448 XB Marwijksoord</t>
  </si>
  <si>
    <t>Dienstwoning en bedrijfsgebouw Marwijksoord</t>
  </si>
  <si>
    <t>Marwijksoord 4</t>
  </si>
  <si>
    <t>Kapschuur Marwijksoord</t>
  </si>
  <si>
    <t>Bewaarschuur Marwijksoord</t>
  </si>
  <si>
    <t>Pomphok elektrisch Marwijksoord</t>
  </si>
  <si>
    <t>Pomphok diesel Marwijksoord</t>
  </si>
  <si>
    <t>Jan Truijenstraat 2 5768 CB Meijel</t>
  </si>
  <si>
    <t>Oud Emmeloorderweg 6 8308 PK Nagele</t>
  </si>
  <si>
    <t>Dienstwoning De Eest</t>
  </si>
  <si>
    <t>Oud Emmeloorderweg 6</t>
  </si>
  <si>
    <t>Droogschuur De Eest</t>
  </si>
  <si>
    <t>Bewaarschuur De Eest</t>
  </si>
  <si>
    <t>Almystraat 12 5061 PA Oisterwijk</t>
  </si>
  <si>
    <t>Lingewal 1 6668 LA Randwijk</t>
  </si>
  <si>
    <t>Bedrijfsgebouw Randwijk</t>
  </si>
  <si>
    <t>Lingewal 1</t>
  </si>
  <si>
    <t>Woning Lingewal 1</t>
  </si>
  <si>
    <t>Lingewal 1a</t>
  </si>
  <si>
    <t>Overkapping voor kleinfruit Randwijk</t>
  </si>
  <si>
    <t>Fillclairkappen Randwijk</t>
  </si>
  <si>
    <t>Fustloods Randwijk</t>
  </si>
  <si>
    <t>9116 Cabrio kap Randwijk</t>
  </si>
  <si>
    <t>9117 Bijenhotel Randwijk</t>
  </si>
  <si>
    <t>Telefoonweg 77 6871 NJ Renkum</t>
  </si>
  <si>
    <t>Kantoor/lab Sinderhoeve</t>
  </si>
  <si>
    <t>Telefoonweg 77</t>
  </si>
  <si>
    <t>Kapschuur Sinderhoeve</t>
  </si>
  <si>
    <t>Proefslotencomplex Sinderhoeve</t>
  </si>
  <si>
    <t>Trafo-Pompgebouw Sinderhoeve</t>
  </si>
  <si>
    <t>Grondopslagplaats Sinderhoeve</t>
  </si>
  <si>
    <t>Proefopstelling Waterbakken Sinderhoeve</t>
  </si>
  <si>
    <t>Proefopstalling Waterbakken Sinderhoeve</t>
  </si>
  <si>
    <t>Proefopstelling Waterbakken en Pomphuis</t>
  </si>
  <si>
    <t>Waterbassins met overkapping Sinderhoeve</t>
  </si>
  <si>
    <t>Proefopstelling Waterbassins Sinderhoeve</t>
  </si>
  <si>
    <t>Waterbassin Sinderhoeve</t>
  </si>
  <si>
    <t>Waterbassin zuidzijde Sinderhoeve</t>
  </si>
  <si>
    <t>7732 Koolfilterunit Sinderhoeve</t>
  </si>
  <si>
    <t>792*</t>
  </si>
  <si>
    <t>Noorderdiep 211 Gebouw 't Kompas 7876 CL Valthermond</t>
  </si>
  <si>
    <t>Dienstwoning en bedrijfsgebouw 't Kompas</t>
  </si>
  <si>
    <t>Noorderdiep 211</t>
  </si>
  <si>
    <t>Werktuigenschuur 't Kompas</t>
  </si>
  <si>
    <t>Aardappelbewaarplaats 't Kompas</t>
  </si>
  <si>
    <t>Hoofdschuur 't Kompas</t>
  </si>
  <si>
    <t>Kapschuur 't Kompas</t>
  </si>
  <si>
    <t>Bestrijdingsmiddelenbox 't Kompas</t>
  </si>
  <si>
    <t>7926 Loods</t>
  </si>
  <si>
    <t xml:space="preserve"> </t>
  </si>
  <si>
    <t>Vredeweg 1C 5816 AJ Vredepeel</t>
  </si>
  <si>
    <t>Groeneweg 3 3273 LP Westmaas</t>
  </si>
  <si>
    <t>Kantoor en bedrijfsgebouw Westmaas</t>
  </si>
  <si>
    <t>Groeneweg 3</t>
  </si>
  <si>
    <t>Dienstwoning Westmaas</t>
  </si>
  <si>
    <t>Groeneweg 1</t>
  </si>
  <si>
    <t>Trafohuis Westmaas</t>
  </si>
  <si>
    <t>Kapschuur/werktuigenloods Westmaas</t>
  </si>
  <si>
    <t>Schuur met klimaatkamers Westmaas</t>
  </si>
  <si>
    <t>Kantoor DLV Westmaas</t>
  </si>
  <si>
    <t>Schuur Westmaas</t>
  </si>
  <si>
    <t>8908 Overkapping/schuur</t>
  </si>
  <si>
    <t>Korringaweg 7 4401 NT Yerseke</t>
  </si>
  <si>
    <t>Zeewaterbassin Yerseke</t>
  </si>
  <si>
    <t>Korringaweg 7</t>
  </si>
  <si>
    <t>Aquacultuur Kweekruimte Yerseke</t>
  </si>
  <si>
    <t>Onderzoekhal Yerseke</t>
  </si>
  <si>
    <t>8705 Containeropslag Yerseke</t>
  </si>
  <si>
    <t>PPO Bloembollen</t>
  </si>
  <si>
    <t>Prof. van Slogterenweg 2, 2161DW, Lisse</t>
  </si>
  <si>
    <t>verhuur</t>
  </si>
  <si>
    <t>Hoofdgebouw Lisse</t>
  </si>
  <si>
    <t>Bedrijfsgebouw Lisse</t>
  </si>
  <si>
    <t>Kas Lisse</t>
  </si>
  <si>
    <t>Prof. van Slogterenweg 2</t>
  </si>
  <si>
    <t>Werktuigenberging Lisse</t>
  </si>
  <si>
    <t>Rijwielstalling Lisse</t>
  </si>
  <si>
    <t>Waterbassin Lisse</t>
  </si>
  <si>
    <t>5356 Filklairoverkapping Lisse</t>
  </si>
  <si>
    <t>5358 Pomphuisje Lisse</t>
  </si>
  <si>
    <t>5359 Filclairoverkapping en weerstation Lisse</t>
  </si>
  <si>
    <t>5360 Filclairkas en 24 insektenkasjes Lisse</t>
  </si>
  <si>
    <t>Vlaamseweg 17, 6029PK, Sterksel</t>
  </si>
  <si>
    <t>Hoofdgebouw VIC Sterksel</t>
  </si>
  <si>
    <t>Biggenopfok VIC Sterksel</t>
  </si>
  <si>
    <t>Vlaamseweg 17</t>
  </si>
  <si>
    <t>Kraamstal/biggenopfok  VIC Sterksel</t>
  </si>
  <si>
    <t>Dek-drachtstal VIC Sterksel</t>
  </si>
  <si>
    <t>Vleesvarkenstal VIC Sterksel</t>
  </si>
  <si>
    <t>APF-stal VIC Sterksel</t>
  </si>
  <si>
    <t>Mestloods VIC Sterksel</t>
  </si>
  <si>
    <t>Opslagloods VIC Sterksel</t>
  </si>
  <si>
    <t>Ontvangstgebouw VIC Sterksel</t>
  </si>
  <si>
    <t>Voersilo's VIC Sterksel</t>
  </si>
  <si>
    <t>Mestzakopslag VIC Sterksel</t>
  </si>
  <si>
    <t xml:space="preserve">Zeugenstal </t>
  </si>
  <si>
    <t>Star Plus stal</t>
  </si>
  <si>
    <t>Runderweg 6, 8219 PK, Lelystad</t>
  </si>
  <si>
    <t>vleeskuikenstal</t>
  </si>
  <si>
    <t>Wisentweg 53, 8219PL, Lelystad</t>
  </si>
  <si>
    <t>Leghennenstal</t>
  </si>
  <si>
    <t>Wisentweg 53</t>
  </si>
  <si>
    <t>Mestsilo</t>
  </si>
  <si>
    <t>Biologische legstal</t>
  </si>
  <si>
    <t>Bedrijfsgebouw Klein Broekemahoeve</t>
  </si>
  <si>
    <t>Elandweg 84, 8219 PJ, Lelystad</t>
  </si>
  <si>
    <t>Bedrijfsgebouw groot Broekemahoeve</t>
  </si>
  <si>
    <t>Elandweg 84</t>
  </si>
  <si>
    <t>Stofwisselingsgebouw BSC</t>
  </si>
  <si>
    <t>Draaimelkstal RDW</t>
  </si>
  <si>
    <t>Runderweg 6</t>
  </si>
  <si>
    <t>Trafo RDW</t>
  </si>
  <si>
    <t>Rijwielstalling RDW</t>
  </si>
  <si>
    <t>Trafo</t>
  </si>
  <si>
    <t>Noodstroom / Trafo RDW</t>
  </si>
  <si>
    <t>Runderweg 4</t>
  </si>
  <si>
    <t>Reinwaterkelder RDW</t>
  </si>
  <si>
    <t>Schakelstation</t>
  </si>
  <si>
    <t>Dienstwoning RDW 6</t>
  </si>
  <si>
    <t>Runderweg 10</t>
  </si>
  <si>
    <t>Schuur RDW</t>
  </si>
  <si>
    <t>Pluimveestal 1 RDW</t>
  </si>
  <si>
    <t>Pluimveestal 2 RDW</t>
  </si>
  <si>
    <t>Stallen (observatiestal) RDW</t>
  </si>
  <si>
    <t>Runderweg 2</t>
  </si>
  <si>
    <t>Zeugenstal RDW</t>
  </si>
  <si>
    <t>Kraamstal RDW</t>
  </si>
  <si>
    <t>Vleesvarkenstal RDW</t>
  </si>
  <si>
    <t>Facilitair gebouw RDW</t>
  </si>
  <si>
    <t>Mestopslagsilo RDW</t>
  </si>
  <si>
    <t>Portal Unit</t>
  </si>
  <si>
    <t>Kapschuur</t>
  </si>
  <si>
    <t>Dienstwoning WSW</t>
  </si>
  <si>
    <t>Wisentweg 68</t>
  </si>
  <si>
    <t>Werktuigenberging WSW</t>
  </si>
  <si>
    <t>Wisentweg 55</t>
  </si>
  <si>
    <t>Installatie gebouw WSW</t>
  </si>
  <si>
    <t>Kalkoenenstal</t>
  </si>
  <si>
    <t>6154 Mestopslagsilo's RDW2-6</t>
  </si>
  <si>
    <t>Schoutenhoef</t>
  </si>
  <si>
    <t>Bornsesteeg 16</t>
  </si>
  <si>
    <t>Meteostation</t>
  </si>
  <si>
    <t>Dienstwoning Prb De Kleine Born</t>
  </si>
  <si>
    <t>Boerderij Prb De Kleine Born</t>
  </si>
  <si>
    <t>Schuur Prb De Kleine Born</t>
  </si>
  <si>
    <t>Stalgebouw Prb De Kleine Born</t>
  </si>
  <si>
    <t>Gasflessenberging Schoutenhoef</t>
  </si>
  <si>
    <t>Trafo Schoutenhoef</t>
  </si>
  <si>
    <t>Chemicalienberging Schoutenhoef</t>
  </si>
  <si>
    <t>Reactorput Schoutenhoef</t>
  </si>
  <si>
    <t>Rijwielstalling Schoutenhoef</t>
  </si>
  <si>
    <t>Overkapping Schoutenhoef</t>
  </si>
  <si>
    <t>Trafogebouw/Campuskosten</t>
  </si>
  <si>
    <t>Dienstwoning Bornsesteeg 71</t>
  </si>
  <si>
    <t>Dienstwoning Bornsesteeg 73</t>
  </si>
  <si>
    <t>Theia</t>
  </si>
  <si>
    <t>Chemicalienberging (nr. 14a)</t>
  </si>
  <si>
    <t>Pomphuisje (nr. 14A)</t>
  </si>
  <si>
    <t>Trafo Dreijen</t>
  </si>
  <si>
    <t>Scheikundecomplex Zuid</t>
  </si>
  <si>
    <t>Scheikundecomplex Oost</t>
  </si>
  <si>
    <t>Scheikundecomplex Midden</t>
  </si>
  <si>
    <t>Scheikundecomplex Noord</t>
  </si>
  <si>
    <t>Scheikundecomplex West</t>
  </si>
  <si>
    <t>Gasreduceerstation+berging</t>
  </si>
  <si>
    <t>Chemicalienberging</t>
  </si>
  <si>
    <t>2 Trafo's</t>
  </si>
  <si>
    <t>Computechnion</t>
  </si>
  <si>
    <t>Ketelhuis/Rijwielstalling</t>
  </si>
  <si>
    <t>Agrotechnion</t>
  </si>
  <si>
    <t>De Valk</t>
  </si>
  <si>
    <t>Dienstw.Gen.Foulkesweg</t>
  </si>
  <si>
    <t>Inkoopstation Born Oost</t>
  </si>
  <si>
    <t>2689 en alle bijgebouwen op locatie Langesteeg 21 6721 NB Bennekom</t>
  </si>
  <si>
    <t>2690 Achterhuis de Kroesbergen</t>
  </si>
  <si>
    <t>2691 Ligboxenstal de Kroesbergen</t>
  </si>
  <si>
    <t>2692 Werktuigenberging / potstal de Kroesbergen</t>
  </si>
  <si>
    <t>2693 Jongveestal de Kroesbergen</t>
  </si>
  <si>
    <t>2694 Mestsilo met drijfdek de Kroesbergen</t>
  </si>
  <si>
    <t>2695 Loods met inpandige werkplaats de Kroesbergen</t>
  </si>
  <si>
    <t>2696 Veldschuur de Kroesbergen</t>
  </si>
  <si>
    <t>2697 Caravanstalling/machineloods de Kroesbergen</t>
  </si>
  <si>
    <t>3240 Studentenhuisvesting Earthhouse A</t>
  </si>
  <si>
    <t>3241 Studentenhuisvesting Earthhouse B</t>
  </si>
  <si>
    <t>3242 Studentenhuisvesting Earthhouse C</t>
  </si>
  <si>
    <t>3243 Studentenhuisvesting Earthhouse D</t>
  </si>
  <si>
    <t>3244 Studentenhuisvesting Earthhouse E</t>
  </si>
  <si>
    <t>3245 Studentenhuisvesting Earthhouse F</t>
  </si>
  <si>
    <t>3246 Studentenhuisvesting Earthhouse G</t>
  </si>
  <si>
    <t>3247 Veldkast gas Earthhouse</t>
  </si>
  <si>
    <t>3248 Trafo Earthhouse</t>
  </si>
  <si>
    <t>3249 Fietsen / containers / Postkasten Earthhouse 1</t>
  </si>
  <si>
    <t>3250 Fietsen / containers / Postkasten Earthhouse 2</t>
  </si>
  <si>
    <t>3251 Fietsen / containers / Postkasten Earthhouse 3</t>
  </si>
  <si>
    <t>3252 Fietsen / containers / Postkasten Earthhouse 4</t>
  </si>
  <si>
    <t>3253 Fietsen / containers / Postkasten Earthhouse 5</t>
  </si>
  <si>
    <t>2561 Filclairkas nabij Theia</t>
  </si>
  <si>
    <t>2471 Campus Plaza Student Lounge</t>
  </si>
  <si>
    <t>2688 Woning nr. 23 Hoeve Nergena</t>
  </si>
  <si>
    <t>2401 WKO bron W12</t>
  </si>
  <si>
    <t>2402 WKO bron K12</t>
  </si>
  <si>
    <t>2417 WKO bron K1</t>
  </si>
  <si>
    <t>2418 WKO bron K2</t>
  </si>
  <si>
    <t>2419 WKO bron W13</t>
  </si>
  <si>
    <t>2421 WKO bron W1</t>
  </si>
  <si>
    <t>2422 WKO bron W2</t>
  </si>
  <si>
    <t>2442 Brug ten westen van Orion</t>
  </si>
  <si>
    <t>2443 WKO bron K5</t>
  </si>
  <si>
    <t>2444 WKO bron K6</t>
  </si>
  <si>
    <t>2448 WKO bron W3</t>
  </si>
  <si>
    <t>2449 WKO bron W4</t>
  </si>
  <si>
    <t>2453 WKO bron W5</t>
  </si>
  <si>
    <t>2454 WKO bron K3</t>
  </si>
  <si>
    <t>2457 Brug ten zuidwesten van Forum</t>
  </si>
  <si>
    <t>2473 WKO bron K4</t>
  </si>
  <si>
    <t>2476 WKO bron Upfield/Sunflower 1</t>
  </si>
  <si>
    <t>2477 WKO bron Upfield/Sunflower 2</t>
  </si>
  <si>
    <t>2614 WKO bron W9</t>
  </si>
  <si>
    <t>2615 WKO bron W10</t>
  </si>
  <si>
    <t>2616 WKO bron W11</t>
  </si>
  <si>
    <t>2635 WKO bron W6</t>
  </si>
  <si>
    <t>2636 WKO bron W7</t>
  </si>
  <si>
    <t>2637 WKO bron W8</t>
  </si>
  <si>
    <t>2642 WKO bron K8</t>
  </si>
  <si>
    <t>2643 WKO bron K9</t>
  </si>
  <si>
    <t>2644 WKO bron K10</t>
  </si>
  <si>
    <t>2645 WKO bron K11</t>
  </si>
  <si>
    <t>2646 Brug ten oosten van Zodiac</t>
  </si>
  <si>
    <t>2663 WKO bron K7</t>
  </si>
  <si>
    <t>2664 WKO bron K13</t>
  </si>
  <si>
    <t>Dienstwoning Bornsesteeg 79</t>
  </si>
  <si>
    <t>Gasafleverstation Forum-Orion-Atlas</t>
  </si>
  <si>
    <t>Bornsesteeg 16, 6721 Bennekom</t>
  </si>
  <si>
    <t>Bornsesteeg 71</t>
  </si>
  <si>
    <t>Bornsesteeg 73</t>
  </si>
  <si>
    <t>Bornsesteeg 75</t>
  </si>
  <si>
    <t>Bornsesteeg 75, 6708 PD Wageningen</t>
  </si>
  <si>
    <t>Dreijenplein 6</t>
  </si>
  <si>
    <t>Dreijenplein 8</t>
  </si>
  <si>
    <t>Dreijenplein 4</t>
  </si>
  <si>
    <t>Tuinlaan 5</t>
  </si>
  <si>
    <t>Dreijenplein 10</t>
  </si>
  <si>
    <t>Dreijenplein 2</t>
  </si>
  <si>
    <t>Dreijenplein 2, 6703 HB, Wageningen</t>
  </si>
  <si>
    <t>Dreijenplein 8, 6703 HB Wageningen</t>
  </si>
  <si>
    <t>Veensteeg 1</t>
  </si>
  <si>
    <t>Langesteeg 22</t>
  </si>
  <si>
    <t>Langesteeg 21</t>
  </si>
  <si>
    <t>Haarweg 333</t>
  </si>
  <si>
    <t>Plantage 2</t>
  </si>
  <si>
    <t>Langesteeg 23</t>
  </si>
  <si>
    <t>Bornsesteeg 79</t>
  </si>
  <si>
    <t>Akkermaalsbos 5</t>
  </si>
  <si>
    <t xml:space="preserve">Ritzema Bosweg </t>
  </si>
  <si>
    <t>Tuinlaan 3</t>
  </si>
  <si>
    <t>Dreijenlaan 9</t>
  </si>
  <si>
    <t>Dreijenlaan 11</t>
  </si>
  <si>
    <t>Dreijenlaan 2</t>
  </si>
  <si>
    <t>Generaal Foulkesweg 94</t>
  </si>
  <si>
    <t>Mansholtlaan 18T</t>
  </si>
  <si>
    <t>Bomenweg 4, 6703HD Wageningen</t>
  </si>
  <si>
    <t>Dreijenlaan 2, 6703 HA Wageningen</t>
  </si>
  <si>
    <t>Langesteeg 21, 6721 NB Bennekom</t>
  </si>
  <si>
    <t>Haarweg 333, 6709 RZ Wageningen</t>
  </si>
  <si>
    <t>Overig</t>
  </si>
  <si>
    <t>diverse locaties</t>
  </si>
  <si>
    <t>Kielekampssteeg, 6708 PC, Wageningen</t>
  </si>
  <si>
    <t>2021 nieuwbouw</t>
  </si>
  <si>
    <t>2022 nieuwbouw</t>
  </si>
  <si>
    <t>Planonnr</t>
  </si>
  <si>
    <t>Omschrijving</t>
  </si>
  <si>
    <t>Postcode</t>
  </si>
  <si>
    <t>Plaats</t>
  </si>
  <si>
    <t>WU/WR</t>
  </si>
  <si>
    <t>Derden</t>
  </si>
  <si>
    <t xml:space="preserve"> Vastgoed  </t>
  </si>
  <si>
    <t xml:space="preserve"> Inventaris </t>
  </si>
  <si>
    <t>BTW deficit</t>
  </si>
  <si>
    <t>Herbw incl BTW deficit</t>
  </si>
  <si>
    <t>INV incl BTW deficit</t>
  </si>
  <si>
    <t>6708 WE</t>
  </si>
  <si>
    <t>Wageningen University</t>
  </si>
  <si>
    <t xml:space="preserve"> € -   </t>
  </si>
  <si>
    <t>6708 WB</t>
  </si>
  <si>
    <t>Wageningen Research</t>
  </si>
  <si>
    <t>6708 WD</t>
  </si>
  <si>
    <t>Dienstwoning Haarwal 1</t>
  </si>
  <si>
    <t>Haarwal 1</t>
  </si>
  <si>
    <t>6709 PC</t>
  </si>
  <si>
    <t>Kleinveestal Ossekampen</t>
  </si>
  <si>
    <t>Haarwal 3</t>
  </si>
  <si>
    <t>6709PC</t>
  </si>
  <si>
    <t>Gierput Ossekampen</t>
  </si>
  <si>
    <t>Kleinveestal hooiberging Ossekampen</t>
  </si>
  <si>
    <t>Weegbrug Ossekampen</t>
  </si>
  <si>
    <t>Werkplaats Werktuigenberging Ossekampen</t>
  </si>
  <si>
    <t>Trafo Ossekampen</t>
  </si>
  <si>
    <t>Stierenziekenstal Ossekampen</t>
  </si>
  <si>
    <t>Kantoor-schaftruimte Ossekampen</t>
  </si>
  <si>
    <t>Hooiberging Ossekampen</t>
  </si>
  <si>
    <t>Mestsilo Ossekampen</t>
  </si>
  <si>
    <t>Dienstwoning Ossekampen</t>
  </si>
  <si>
    <t>Haarwal 7</t>
  </si>
  <si>
    <t>Haarwal 9</t>
  </si>
  <si>
    <t>Ligboxenstal Ossekampen</t>
  </si>
  <si>
    <t>Paardenstal Ossekampen</t>
  </si>
  <si>
    <t>6709 PG</t>
  </si>
  <si>
    <t>6706 KN</t>
  </si>
  <si>
    <t>6708 PE</t>
  </si>
  <si>
    <t>6708 PB</t>
  </si>
  <si>
    <t>Lumen</t>
  </si>
  <si>
    <t>Droevendaalsesteeg 3a</t>
  </si>
  <si>
    <t>Atlas</t>
  </si>
  <si>
    <t>Droevendaalsesteeg 4</t>
  </si>
  <si>
    <t>Forum</t>
  </si>
  <si>
    <t>Droevendaalsesteeg 2</t>
  </si>
  <si>
    <t>6708  WH</t>
  </si>
  <si>
    <t>Kielekampsteeg 34</t>
  </si>
  <si>
    <t>6708 PC</t>
  </si>
  <si>
    <t>Kielekampsteeg 1</t>
  </si>
  <si>
    <t xml:space="preserve"> 6721 NG</t>
  </si>
  <si>
    <t>Bennekom</t>
  </si>
  <si>
    <t>6721 NG</t>
  </si>
  <si>
    <t>Akkermaalsbos 122</t>
  </si>
  <si>
    <t>Nexus</t>
  </si>
  <si>
    <t>Akkermaalsbos 14</t>
  </si>
  <si>
    <t>6708 WG</t>
  </si>
  <si>
    <t>Qualitron</t>
  </si>
  <si>
    <t>6708 PD</t>
  </si>
  <si>
    <t>Dienstwoning De Hoge Born</t>
  </si>
  <si>
    <t>Bornsesteeg 87</t>
  </si>
  <si>
    <t>Boerderij De Hoge Born</t>
  </si>
  <si>
    <t>Bedrijfsgebouw De Hoge Born</t>
  </si>
  <si>
    <t>6702 PB</t>
  </si>
  <si>
    <t>6703 BL</t>
  </si>
  <si>
    <t>6703 HB</t>
  </si>
  <si>
    <t>6703 HE</t>
  </si>
  <si>
    <t>6703HE</t>
  </si>
  <si>
    <t>6703 HA</t>
  </si>
  <si>
    <t>Bomenweg 4</t>
  </si>
  <si>
    <t>6703 HD</t>
  </si>
  <si>
    <t>6703 DS</t>
  </si>
  <si>
    <t>1976 CP</t>
  </si>
  <si>
    <t>IJmuiden</t>
  </si>
  <si>
    <t>2161 DW</t>
  </si>
  <si>
    <t>Lisse</t>
  </si>
  <si>
    <t>2665 MV</t>
  </si>
  <si>
    <t>Bleiswijk</t>
  </si>
  <si>
    <t>1781 CJ</t>
  </si>
  <si>
    <t>Den Helder</t>
  </si>
  <si>
    <t>LEI Kantoor Alkmaar</t>
  </si>
  <si>
    <t>Noorderstraat 1Z</t>
  </si>
  <si>
    <t>1823 CS</t>
  </si>
  <si>
    <t>Alkmaar</t>
  </si>
  <si>
    <t>Melkveestal RDW</t>
  </si>
  <si>
    <t>Runderweg 8</t>
  </si>
  <si>
    <t>8219 PK</t>
  </si>
  <si>
    <t>Lelystad</t>
  </si>
  <si>
    <t>Ruwvoeropslag RDW</t>
  </si>
  <si>
    <t>Hoofdgebouw BSC</t>
  </si>
  <si>
    <t>Vleugel 1 (Hoofdgebouw) BSC</t>
  </si>
  <si>
    <t>Vleugel 2 (Hoofdgebouw) BSC</t>
  </si>
  <si>
    <t>Vleugel 3 (Hoofdgebouw) BSC</t>
  </si>
  <si>
    <t>Chemicaliënberging RDW</t>
  </si>
  <si>
    <t>Gasflessenopslag RDW</t>
  </si>
  <si>
    <t>8221 RA</t>
  </si>
  <si>
    <t>8219 PH</t>
  </si>
  <si>
    <t>8218 PL</t>
  </si>
  <si>
    <t>8219 PL</t>
  </si>
  <si>
    <t>8308 PK</t>
  </si>
  <si>
    <t>Nagele</t>
  </si>
  <si>
    <t>8219 PJ</t>
  </si>
  <si>
    <t>LEI Kantoor Haaksbergen</t>
  </si>
  <si>
    <t>Werfheegde 23</t>
  </si>
  <si>
    <t>7481 JR</t>
  </si>
  <si>
    <t>Haaksbergen</t>
  </si>
  <si>
    <t>LEI Kantoor Dalfsen</t>
  </si>
  <si>
    <t>Bloemendalstraat 2</t>
  </si>
  <si>
    <t>7721 AM</t>
  </si>
  <si>
    <t>Dalfsen</t>
  </si>
  <si>
    <t>6871 NJ</t>
  </si>
  <si>
    <t>Renkum</t>
  </si>
  <si>
    <t>Boksumerdyk 13</t>
  </si>
  <si>
    <t>9084 AA</t>
  </si>
  <si>
    <t>Goutum</t>
  </si>
  <si>
    <t>8912 CA</t>
  </si>
  <si>
    <t>Roessinkweg 2a</t>
  </si>
  <si>
    <t>7255 PC</t>
  </si>
  <si>
    <t>Hengelo Gld</t>
  </si>
  <si>
    <t>Dienstwoning  De Marke</t>
  </si>
  <si>
    <t>Roessinkweg 2b</t>
  </si>
  <si>
    <t>9448 XB</t>
  </si>
  <si>
    <t>Marwijksoord</t>
  </si>
  <si>
    <t>7876 CL</t>
  </si>
  <si>
    <t>Valthermond</t>
  </si>
  <si>
    <t>LEI Kantoor Goes</t>
  </si>
  <si>
    <t>Stationsplein 9a</t>
  </si>
  <si>
    <t>4461 HP</t>
  </si>
  <si>
    <t>Goes</t>
  </si>
  <si>
    <t>4401 NT</t>
  </si>
  <si>
    <t>Yerseke</t>
  </si>
  <si>
    <t>3273 LP</t>
  </si>
  <si>
    <t>Westmaas</t>
  </si>
  <si>
    <t>6668 LA</t>
  </si>
  <si>
    <t>Randwijk</t>
  </si>
  <si>
    <t>LEI Kantoor Oisterwijk</t>
  </si>
  <si>
    <t>Sprendlingenstraat 16</t>
  </si>
  <si>
    <t>5061 KN</t>
  </si>
  <si>
    <t>Oisterwijk</t>
  </si>
  <si>
    <t>LEI Kantoor Meijel</t>
  </si>
  <si>
    <t>Jan Truijenstraat 2</t>
  </si>
  <si>
    <t>5768 CB</t>
  </si>
  <si>
    <t>Meijel</t>
  </si>
  <si>
    <t>6029 PK</t>
  </si>
  <si>
    <t>Sterksel</t>
  </si>
  <si>
    <t>Kantoor Vredepeel</t>
  </si>
  <si>
    <t>Vredeweg 1c</t>
  </si>
  <si>
    <t>5816 AJ</t>
  </si>
  <si>
    <t>Vredepeel</t>
  </si>
  <si>
    <t>6708 PA</t>
  </si>
  <si>
    <t>2688 Woning nr. 21 Hoeve Nergena</t>
  </si>
  <si>
    <t xml:space="preserve"> 6721 NB</t>
  </si>
  <si>
    <t>7621 Zonnedauw 5 9202 PE Drachten</t>
  </si>
  <si>
    <t>Zonnedauw 5</t>
  </si>
  <si>
    <t>9202 PE</t>
  </si>
  <si>
    <t>Drachten</t>
  </si>
  <si>
    <t>6709 RZ</t>
  </si>
  <si>
    <t>Zeevaartschool</t>
  </si>
  <si>
    <t>Ankerpark 27</t>
  </si>
  <si>
    <t>1781 AG</t>
  </si>
  <si>
    <t>Vijfde Polder 1</t>
  </si>
  <si>
    <t>6708 WC</t>
  </si>
  <si>
    <t>6708PC</t>
  </si>
  <si>
    <t>6721 ND</t>
  </si>
  <si>
    <t>2465 Plus Ultra II</t>
  </si>
  <si>
    <t>Bronland 10</t>
  </si>
  <si>
    <t>6708WH</t>
  </si>
  <si>
    <t>Omnia</t>
  </si>
  <si>
    <t>Hoge Steeg 2</t>
  </si>
  <si>
    <t>6708 PH</t>
  </si>
  <si>
    <t>6708 WJ</t>
  </si>
  <si>
    <t>6721 NB</t>
  </si>
  <si>
    <t>Totaal gebouwen + inventaris inclusief BTW</t>
  </si>
  <si>
    <t>Klik op de foto voor meer informatie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</si>
</sst>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€&quot;\ #,##0;[Red]&quot;€&quot;\ \-#,##0"/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 [$€-413]\ * #,##0_ ;_ [$€-413]\ * \-#,##0_ ;_ [$€-413]\ * &quot;-&quot;??_ ;_ @_ "/>
    <numFmt numFmtId="165" formatCode="_ &quot;€&quot;\ * #,##0_ ;_ &quot;€&quot;\ * \-#,##0_ ;_ &quot;€&quot;\ * &quot;-&quot;??_ ;_ @_ "/>
    <numFmt numFmtId="166" formatCode="_ [$€-413]\ * #,##0.00_ ;_ [$€-413]\ * \-#,##0.00_ ;_ [$€-413]\ * &quot;-&quot;??_ ;_ @_ 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FF0000"/>
      <name val="Calibri"/>
      <family val="2"/>
      <scheme val="minor"/>
    </font>
    <font>
      <sz val="9"/>
      <color rgb="FF3E4653"/>
      <name val="Arimo"/>
      <family val="2"/>
    </font>
    <font>
      <b/>
      <sz val="11"/>
      <name val="Arial"/>
    </font>
    <font>
      <b/>
      <sz val="10"/>
      <name val="Arial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sz val="11"/>
      <color rgb="FF3E4653"/>
      <name val="Arial"/>
    </font>
    <font>
      <sz val="11"/>
      <color rgb="FF92D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</cellStyleXfs>
  <cellXfs count="6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2" xfId="0" applyBorder="1"/>
    <xf numFmtId="164" fontId="0" fillId="0" borderId="2" xfId="0" applyNumberFormat="1" applyBorder="1" applyAlignment="1">
      <alignment horizontal="right"/>
    </xf>
    <xf numFmtId="9" fontId="0" fillId="0" borderId="0" xfId="0" applyNumberFormat="1"/>
    <xf numFmtId="0" fontId="0" fillId="0" borderId="3" xfId="0" applyBorder="1"/>
    <xf numFmtId="165" fontId="0" fillId="0" borderId="0" xfId="2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left" vertical="center"/>
    </xf>
    <xf numFmtId="0" fontId="0" fillId="2" borderId="0" xfId="0" applyFill="1"/>
    <xf numFmtId="0" fontId="7" fillId="3" borderId="0" xfId="0" applyFont="1" applyFill="1" applyAlignment="1">
      <alignment horizontal="left" vertical="center" wrapText="1"/>
    </xf>
    <xf numFmtId="165" fontId="1" fillId="0" borderId="0" xfId="2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16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left" vertical="top"/>
    </xf>
    <xf numFmtId="0" fontId="0" fillId="0" borderId="0" xfId="0" applyBorder="1"/>
    <xf numFmtId="164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/>
    <xf numFmtId="0" fontId="3" fillId="0" borderId="0" xfId="0" applyFont="1" applyBorder="1"/>
    <xf numFmtId="166" fontId="0" fillId="0" borderId="0" xfId="0" applyNumberFormat="1" applyBorder="1" applyAlignment="1">
      <alignment horizontal="right"/>
    </xf>
    <xf numFmtId="0" fontId="0" fillId="0" borderId="0" xfId="0" applyBorder="1" applyAlignment="1">
      <alignment wrapText="1"/>
    </xf>
    <xf numFmtId="164" fontId="0" fillId="0" borderId="0" xfId="0" applyNumberFormat="1" applyBorder="1"/>
    <xf numFmtId="9" fontId="0" fillId="0" borderId="0" xfId="0" applyNumberFormat="1" applyBorder="1"/>
    <xf numFmtId="0" fontId="3" fillId="0" borderId="0" xfId="0" applyFont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164" fontId="8" fillId="0" borderId="0" xfId="0" applyNumberFormat="1" applyFont="1" applyFill="1" applyBorder="1" applyAlignment="1">
      <alignment horizontal="right"/>
    </xf>
    <xf numFmtId="165" fontId="8" fillId="0" borderId="0" xfId="2" applyNumberFormat="1" applyFont="1" applyFill="1" applyBorder="1" applyAlignment="1">
      <alignment horizontal="right"/>
    </xf>
    <xf numFmtId="9" fontId="8" fillId="0" borderId="0" xfId="0" applyNumberFormat="1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/>
    <xf numFmtId="0" fontId="12" fillId="0" borderId="0" xfId="0" applyFont="1" applyFill="1" applyBorder="1" applyAlignment="1">
      <alignment horizontal="left" vertical="center" wrapText="1"/>
    </xf>
    <xf numFmtId="164" fontId="11" fillId="0" borderId="0" xfId="0" applyNumberFormat="1" applyFont="1" applyFill="1" applyBorder="1" applyAlignment="1">
      <alignment horizontal="right"/>
    </xf>
    <xf numFmtId="165" fontId="11" fillId="0" borderId="0" xfId="2" applyNumberFormat="1" applyFont="1" applyFill="1" applyBorder="1" applyAlignment="1">
      <alignment horizontal="right"/>
    </xf>
    <xf numFmtId="9" fontId="11" fillId="0" borderId="0" xfId="0" applyNumberFormat="1" applyFont="1" applyFill="1" applyBorder="1"/>
    <xf numFmtId="10" fontId="11" fillId="0" borderId="0" xfId="0" applyNumberFormat="1" applyFont="1" applyFill="1" applyBorder="1"/>
    <xf numFmtId="164" fontId="11" fillId="0" borderId="0" xfId="0" applyNumberFormat="1" applyFont="1" applyFill="1" applyBorder="1"/>
    <xf numFmtId="6" fontId="11" fillId="0" borderId="0" xfId="0" applyNumberFormat="1" applyFont="1" applyFill="1" applyBorder="1"/>
    <xf numFmtId="9" fontId="11" fillId="0" borderId="0" xfId="0" applyNumberFormat="1" applyFont="1" applyFill="1" applyBorder="1" applyAlignment="1">
      <alignment wrapText="1"/>
    </xf>
    <xf numFmtId="166" fontId="11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/>
    <xf numFmtId="0" fontId="11" fillId="0" borderId="0" xfId="0" applyFont="1" applyFill="1" applyBorder="1" applyAlignment="1">
      <alignment horizontal="right" wrapText="1"/>
    </xf>
    <xf numFmtId="42" fontId="11" fillId="0" borderId="0" xfId="0" applyNumberFormat="1" applyFont="1" applyFill="1" applyBorder="1"/>
    <xf numFmtId="1" fontId="11" fillId="0" borderId="0" xfId="0" applyNumberFormat="1" applyFont="1" applyFill="1" applyBorder="1" applyAlignment="1">
      <alignment wrapText="1"/>
    </xf>
    <xf numFmtId="0" fontId="13" fillId="0" borderId="0" xfId="0" applyFont="1" applyFill="1" applyBorder="1" applyAlignment="1">
      <alignment horizontal="left" vertical="center" wrapText="1"/>
    </xf>
    <xf numFmtId="6" fontId="10" fillId="0" borderId="0" xfId="0" applyNumberFormat="1" applyFont="1" applyFill="1" applyBorder="1"/>
    <xf numFmtId="6" fontId="10" fillId="3" borderId="0" xfId="0" applyNumberFormat="1" applyFont="1" applyFill="1" applyBorder="1"/>
    <xf numFmtId="0" fontId="14" fillId="0" borderId="0" xfId="0" applyFont="1"/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jpeg"/><Relationship Id="rId1" Type="http://schemas.openxmlformats.org/officeDocument/2006/relationships/hyperlink" Target="https://www.wur.nl/nl/waardecreatie-samenwerking/shared-research-facilities-5/faciliteiten-tools/multifunctionele-faciliteiten/bioscience-center.htm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387</xdr:row>
      <xdr:rowOff>1</xdr:rowOff>
    </xdr:from>
    <xdr:to>
      <xdr:col>0</xdr:col>
      <xdr:colOff>1346293</xdr:colOff>
      <xdr:row>402</xdr:row>
      <xdr:rowOff>891541</xdr:rowOff>
    </xdr:to>
    <xdr:pic>
      <xdr:nvPicPr>
        <xdr:cNvPr id="4" name="Afbeelding 3" descr="See related image detail. BioScience Center - WU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C5482C-F8F6-FAA4-FBC5-6ABEEDD1B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5302151"/>
          <a:ext cx="1346292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1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ur.nl/nl/show/gaia-gebouwnummer-101.htm" TargetMode="External"/><Relationship Id="rId13" Type="http://schemas.openxmlformats.org/officeDocument/2006/relationships/hyperlink" Target="https://www.wur.nl/nl/show/leeuwenborch-gebouwnummer-201.htm" TargetMode="External"/><Relationship Id="rId18" Type="http://schemas.openxmlformats.org/officeDocument/2006/relationships/hyperlink" Target="https://www.wur.nl/nl/show/orion-gebouwnummer-103.htm" TargetMode="External"/><Relationship Id="rId26" Type="http://schemas.openxmlformats.org/officeDocument/2006/relationships/hyperlink" Target="https://www.wur.nl/nl/show/bleiswijk-2.htm" TargetMode="External"/><Relationship Id="rId39" Type="http://schemas.openxmlformats.org/officeDocument/2006/relationships/hyperlink" Target="../010%20-%20Concept%20documenten/chatgpt.com/g/g-hBxWK2G2N-gpt-chat-nederlands" TargetMode="External"/><Relationship Id="rId3" Type="http://schemas.openxmlformats.org/officeDocument/2006/relationships/hyperlink" Target="https://www.wur.nl/nl/show/aurora-gebouwnummer-127.htm" TargetMode="External"/><Relationship Id="rId21" Type="http://schemas.openxmlformats.org/officeDocument/2006/relationships/hyperlink" Target="https://www.wur.nl/nl/show/radix-serre-klima-agros-en-nova-gebouwnummer-109.htm" TargetMode="External"/><Relationship Id="rId34" Type="http://schemas.openxmlformats.org/officeDocument/2006/relationships/hyperlink" Target="https://www.wur.nl/nl/locatie/open-teelten-nagele.ht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wur.nl/nl/show/forum-gebouwnummer-102.htm" TargetMode="External"/><Relationship Id="rId12" Type="http://schemas.openxmlformats.org/officeDocument/2006/relationships/hyperlink" Target="https://www.wur.nl/nl/show/innovatron-gebouwnummer-121.htm" TargetMode="External"/><Relationship Id="rId17" Type="http://schemas.openxmlformats.org/officeDocument/2006/relationships/hyperlink" Target="https://www.wur.nl/nl/show/omnia-gebouwnummer-105.htm" TargetMode="External"/><Relationship Id="rId25" Type="http://schemas.openxmlformats.org/officeDocument/2006/relationships/hyperlink" Target="https://www.wur.nl/nl/show/zodiac-gebouwnummer-122.htm" TargetMode="External"/><Relationship Id="rId33" Type="http://schemas.openxmlformats.org/officeDocument/2006/relationships/hyperlink" Target="https://www.wur.nl/nl/show/open-teelten-marwijksoord.htm" TargetMode="External"/><Relationship Id="rId38" Type="http://schemas.openxmlformats.org/officeDocument/2006/relationships/hyperlink" Target="https://www.wur.nl/nl/show/open-teelten-vredepeel.htm" TargetMode="External"/><Relationship Id="rId2" Type="http://schemas.openxmlformats.org/officeDocument/2006/relationships/hyperlink" Target="https://www.wur.nl/nl/show/atlas-gebouwnummer-104.htm" TargetMode="External"/><Relationship Id="rId16" Type="http://schemas.openxmlformats.org/officeDocument/2006/relationships/hyperlink" Target="https://www.wur.nl/nl/show/nexus-gebouwnummer-117-2.htm" TargetMode="External"/><Relationship Id="rId20" Type="http://schemas.openxmlformats.org/officeDocument/2006/relationships/hyperlink" Target="https://www.wur.nl/nl/show/plus-ultra-ii-3.htm" TargetMode="External"/><Relationship Id="rId29" Type="http://schemas.openxmlformats.org/officeDocument/2006/relationships/hyperlink" Target="https://www.wur.nl/nl/locatie/wageningen-economic-research-den-haag.htm" TargetMode="External"/><Relationship Id="rId41" Type="http://schemas.openxmlformats.org/officeDocument/2006/relationships/hyperlink" Target="https://www.wur.nl/nl/show/impulse-gebouwnummer-115.htm" TargetMode="External"/><Relationship Id="rId1" Type="http://schemas.openxmlformats.org/officeDocument/2006/relationships/hyperlink" Target="https://www.wur.nl/nl/show/actio.htm" TargetMode="External"/><Relationship Id="rId6" Type="http://schemas.openxmlformats.org/officeDocument/2006/relationships/hyperlink" Target="https://www.wur.nl/nl/show/droevendaal-gebouwnummer-114.htm" TargetMode="External"/><Relationship Id="rId11" Type="http://schemas.openxmlformats.org/officeDocument/2006/relationships/hyperlink" Target="https://www.wur.nl/nl/show/helix-gebouwnummer-124.htm" TargetMode="External"/><Relationship Id="rId24" Type="http://schemas.openxmlformats.org/officeDocument/2006/relationships/hyperlink" Target="https://www.wur.nl/nl/show/vitae-gebouwnummer-123.htm" TargetMode="External"/><Relationship Id="rId32" Type="http://schemas.openxmlformats.org/officeDocument/2006/relationships/hyperlink" Target="https://www.wur.nl/nl/locatie/open-teelten-lelystad.htm" TargetMode="External"/><Relationship Id="rId37" Type="http://schemas.openxmlformats.org/officeDocument/2006/relationships/hyperlink" Target="https://www.wur.nl/nl/show/open-teelten-valthermond.htm" TargetMode="External"/><Relationship Id="rId40" Type="http://schemas.openxmlformats.org/officeDocument/2006/relationships/hyperlink" Target="https://subsites.wur.nl/nl/display-on-pages/show/wageningen-bioveterinary-research-lelystad.htm" TargetMode="External"/><Relationship Id="rId5" Type="http://schemas.openxmlformats.org/officeDocument/2006/relationships/hyperlink" Target="https://www.wur.nl/nl/show/carus-gebouwnummer-120.htm" TargetMode="External"/><Relationship Id="rId15" Type="http://schemas.openxmlformats.org/officeDocument/2006/relationships/hyperlink" Target="https://www.wur.nl/nl/show/nergena-gebouwnummer-112.htm" TargetMode="External"/><Relationship Id="rId23" Type="http://schemas.openxmlformats.org/officeDocument/2006/relationships/hyperlink" Target="https://www.wur.nl/nl/show/sports-centre-de-bongerd-gebouwnummer-130.htm" TargetMode="External"/><Relationship Id="rId28" Type="http://schemas.openxmlformats.org/officeDocument/2006/relationships/hyperlink" Target="https://www.wur.nl/nl/locatie/yerseke.htm" TargetMode="External"/><Relationship Id="rId36" Type="http://schemas.openxmlformats.org/officeDocument/2006/relationships/hyperlink" Target="https://www.wur.nl/en/research-results/research-institutes/environmental-research/facilities-tools/sinderhoeve.htm" TargetMode="External"/><Relationship Id="rId10" Type="http://schemas.openxmlformats.org/officeDocument/2006/relationships/hyperlink" Target="https://www.wur.nl/nl/show/gebouw-met-de-klok-gebouwnummer-351.htm" TargetMode="External"/><Relationship Id="rId19" Type="http://schemas.openxmlformats.org/officeDocument/2006/relationships/hyperlink" Target="https://www.wur.nl/nl/show/phenomea-gebouwnummer-125.htm" TargetMode="External"/><Relationship Id="rId31" Type="http://schemas.openxmlformats.org/officeDocument/2006/relationships/hyperlink" Target="https://www.wur.nl/nl/locatie/ijmuiden.htm" TargetMode="External"/><Relationship Id="rId44" Type="http://schemas.openxmlformats.org/officeDocument/2006/relationships/vmlDrawing" Target="../drawings/vmlDrawing1.vml"/><Relationship Id="rId4" Type="http://schemas.openxmlformats.org/officeDocument/2006/relationships/hyperlink" Target="https://www.wur.nl/nl/show/axis-gebouwnummer-118.htm" TargetMode="External"/><Relationship Id="rId9" Type="http://schemas.openxmlformats.org/officeDocument/2006/relationships/hyperlink" Target="https://www.wur.nl/nl/show/groot-nergena-gebouwnummer-111.htm" TargetMode="External"/><Relationship Id="rId14" Type="http://schemas.openxmlformats.org/officeDocument/2006/relationships/hyperlink" Target="https://www.wur.nl/nl/show/lumen-gebouwnummer-100.htm" TargetMode="External"/><Relationship Id="rId22" Type="http://schemas.openxmlformats.org/officeDocument/2006/relationships/hyperlink" Target="https://www.wur.nl/nl/show/radix-gebouwnummer-107.htm" TargetMode="External"/><Relationship Id="rId27" Type="http://schemas.openxmlformats.org/officeDocument/2006/relationships/hyperlink" Target="https://www.wur.nl/nl/locatie/den-helder.htm" TargetMode="External"/><Relationship Id="rId30" Type="http://schemas.openxmlformats.org/officeDocument/2006/relationships/hyperlink" Target="https://www.wur.nl/nl/locatie/locatie-de-marke.htm" TargetMode="External"/><Relationship Id="rId35" Type="http://schemas.openxmlformats.org/officeDocument/2006/relationships/hyperlink" Target="https://www.wur.nl/nl/show/randwijk.htm" TargetMode="External"/><Relationship Id="rId4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E585D-7436-4704-9ABA-78FA2AC44EED}">
  <dimension ref="A1:BW629"/>
  <sheetViews>
    <sheetView tabSelected="1" topLeftCell="A506" workbookViewId="0">
      <selection activeCell="L527" sqref="L527"/>
    </sheetView>
  </sheetViews>
  <sheetFormatPr defaultColWidth="8.85546875" defaultRowHeight="14.25"/>
  <cols>
    <col min="1" max="1" width="8" style="45" bestFit="1" customWidth="1"/>
    <col min="2" max="2" width="43.85546875" style="45" bestFit="1" customWidth="1"/>
    <col min="3" max="3" width="24.7109375" style="45" bestFit="1" customWidth="1"/>
    <col min="4" max="4" width="10.5703125" style="45" bestFit="1" customWidth="1"/>
    <col min="5" max="5" width="13.42578125" style="45" bestFit="1" customWidth="1"/>
    <col min="6" max="6" width="22.85546875" style="45" bestFit="1" customWidth="1"/>
    <col min="7" max="7" width="7.85546875" style="45" bestFit="1" customWidth="1"/>
    <col min="8" max="8" width="17.28515625" style="51" bestFit="1" customWidth="1"/>
    <col min="9" max="9" width="28.7109375" style="49" bestFit="1" customWidth="1"/>
    <col min="10" max="10" width="8.85546875" style="49"/>
    <col min="11" max="11" width="11.42578125" style="45" bestFit="1" customWidth="1"/>
    <col min="12" max="12" width="24.42578125" style="45" bestFit="1" customWidth="1"/>
    <col min="13" max="13" width="21.140625" style="45" bestFit="1" customWidth="1"/>
    <col min="14" max="16384" width="8.85546875" style="45"/>
  </cols>
  <sheetData>
    <row r="1" spans="1:75" s="38" customFormat="1" ht="12" customHeight="1">
      <c r="A1" s="37" t="s">
        <v>682</v>
      </c>
      <c r="B1" s="37" t="s">
        <v>683</v>
      </c>
      <c r="C1" s="38" t="s">
        <v>3</v>
      </c>
      <c r="D1" s="38" t="s">
        <v>684</v>
      </c>
      <c r="E1" s="38" t="s">
        <v>685</v>
      </c>
      <c r="F1" s="38" t="s">
        <v>686</v>
      </c>
      <c r="G1" s="37" t="s">
        <v>687</v>
      </c>
      <c r="H1" s="39" t="s">
        <v>688</v>
      </c>
      <c r="I1" s="40" t="s">
        <v>689</v>
      </c>
      <c r="J1" s="41"/>
      <c r="K1" s="42" t="s">
        <v>690</v>
      </c>
      <c r="L1" s="43" t="s">
        <v>691</v>
      </c>
      <c r="M1" s="43" t="s">
        <v>692</v>
      </c>
    </row>
    <row r="2" spans="1:75" ht="12" customHeight="1">
      <c r="A2" s="44">
        <v>2668</v>
      </c>
      <c r="B2" s="44" t="s">
        <v>36</v>
      </c>
      <c r="C2" s="45" t="s">
        <v>39</v>
      </c>
      <c r="D2" s="45" t="s">
        <v>693</v>
      </c>
      <c r="E2" s="45" t="s">
        <v>177</v>
      </c>
      <c r="F2" s="46" t="s">
        <v>694</v>
      </c>
      <c r="G2" s="46"/>
      <c r="H2" s="47">
        <v>6589</v>
      </c>
      <c r="I2" s="48" t="s">
        <v>695</v>
      </c>
      <c r="K2" s="50">
        <v>6.5100000000000005E-2</v>
      </c>
      <c r="L2" s="51">
        <v>7018</v>
      </c>
      <c r="M2" s="51" t="s">
        <v>695</v>
      </c>
    </row>
    <row r="3" spans="1:75" ht="15" customHeight="1">
      <c r="A3" s="44">
        <v>2601</v>
      </c>
      <c r="B3" s="44" t="s">
        <v>250</v>
      </c>
      <c r="C3" s="45" t="s">
        <v>253</v>
      </c>
      <c r="D3" s="45" t="s">
        <v>696</v>
      </c>
      <c r="E3" s="45" t="s">
        <v>177</v>
      </c>
      <c r="F3" s="46" t="s">
        <v>697</v>
      </c>
      <c r="G3" s="46"/>
      <c r="H3" s="47">
        <v>18815</v>
      </c>
      <c r="I3" s="48" t="s">
        <v>695</v>
      </c>
      <c r="K3" s="50">
        <v>6.5100000000000005E-2</v>
      </c>
      <c r="L3" s="51">
        <v>20040</v>
      </c>
      <c r="M3" s="51" t="s">
        <v>695</v>
      </c>
    </row>
    <row r="4" spans="1:75" ht="15" customHeight="1">
      <c r="A4" s="44">
        <v>2503</v>
      </c>
      <c r="B4" s="44" t="s">
        <v>14</v>
      </c>
      <c r="C4" s="45" t="s">
        <v>13</v>
      </c>
      <c r="D4" s="45" t="s">
        <v>696</v>
      </c>
      <c r="E4" s="45" t="s">
        <v>177</v>
      </c>
      <c r="F4" s="46" t="s">
        <v>694</v>
      </c>
      <c r="G4" s="46"/>
      <c r="H4" s="47">
        <v>6589</v>
      </c>
      <c r="I4" s="48" t="s">
        <v>695</v>
      </c>
      <c r="K4" s="50">
        <v>6.5100000000000005E-2</v>
      </c>
      <c r="L4" s="51">
        <v>7018</v>
      </c>
      <c r="M4" s="51" t="s">
        <v>695</v>
      </c>
    </row>
    <row r="5" spans="1:75" ht="12.75" customHeight="1">
      <c r="A5" s="44">
        <v>2526</v>
      </c>
      <c r="B5" s="44" t="s">
        <v>266</v>
      </c>
      <c r="C5" s="45" t="s">
        <v>269</v>
      </c>
      <c r="D5" s="45" t="s">
        <v>698</v>
      </c>
      <c r="E5" s="45" t="s">
        <v>177</v>
      </c>
      <c r="F5" s="46" t="s">
        <v>694</v>
      </c>
      <c r="G5" s="46"/>
      <c r="H5" s="47">
        <v>6589</v>
      </c>
      <c r="I5" s="48" t="s">
        <v>695</v>
      </c>
      <c r="K5" s="50">
        <v>6.5100000000000005E-2</v>
      </c>
      <c r="L5" s="51">
        <v>7018</v>
      </c>
      <c r="M5" s="51" t="s">
        <v>695</v>
      </c>
    </row>
    <row r="6" spans="1:75" ht="15" customHeight="1">
      <c r="A6" s="44">
        <v>1301</v>
      </c>
      <c r="B6" s="44" t="s">
        <v>699</v>
      </c>
      <c r="C6" s="45" t="s">
        <v>700</v>
      </c>
      <c r="D6" s="45" t="s">
        <v>701</v>
      </c>
      <c r="E6" s="45" t="s">
        <v>177</v>
      </c>
      <c r="F6" s="46" t="s">
        <v>697</v>
      </c>
      <c r="G6" s="46"/>
      <c r="H6" s="47" t="s">
        <v>695</v>
      </c>
      <c r="I6" s="48" t="s">
        <v>695</v>
      </c>
      <c r="K6" s="50">
        <v>6.5100000000000005E-2</v>
      </c>
      <c r="L6" s="51" t="s">
        <v>695</v>
      </c>
      <c r="M6" s="51" t="s">
        <v>695</v>
      </c>
    </row>
    <row r="7" spans="1:75" ht="15" customHeight="1">
      <c r="A7" s="44">
        <v>1302</v>
      </c>
      <c r="B7" s="44" t="s">
        <v>702</v>
      </c>
      <c r="C7" s="45" t="s">
        <v>703</v>
      </c>
      <c r="D7" s="45" t="s">
        <v>704</v>
      </c>
      <c r="E7" s="45" t="s">
        <v>177</v>
      </c>
      <c r="F7" s="46" t="s">
        <v>697</v>
      </c>
      <c r="G7" s="46"/>
      <c r="H7" s="47" t="s">
        <v>695</v>
      </c>
      <c r="I7" s="48" t="s">
        <v>695</v>
      </c>
      <c r="K7" s="50">
        <v>6.5100000000000005E-2</v>
      </c>
      <c r="L7" s="51" t="s">
        <v>695</v>
      </c>
      <c r="M7" s="51" t="s">
        <v>695</v>
      </c>
    </row>
    <row r="8" spans="1:75" ht="12.75" customHeight="1">
      <c r="A8" s="44">
        <v>1305</v>
      </c>
      <c r="B8" s="44" t="s">
        <v>705</v>
      </c>
      <c r="C8" s="45" t="s">
        <v>703</v>
      </c>
      <c r="D8" s="45" t="s">
        <v>704</v>
      </c>
      <c r="E8" s="45" t="s">
        <v>177</v>
      </c>
      <c r="F8" s="46" t="s">
        <v>697</v>
      </c>
      <c r="G8" s="46"/>
      <c r="H8" s="47" t="s">
        <v>695</v>
      </c>
      <c r="I8" s="48" t="s">
        <v>695</v>
      </c>
      <c r="K8" s="50">
        <v>6.5100000000000005E-2</v>
      </c>
      <c r="L8" s="51" t="s">
        <v>695</v>
      </c>
      <c r="M8" s="51" t="s">
        <v>695</v>
      </c>
    </row>
    <row r="9" spans="1:75" s="49" customFormat="1" ht="12.75" customHeight="1">
      <c r="A9" s="44">
        <v>1306</v>
      </c>
      <c r="B9" s="44" t="s">
        <v>706</v>
      </c>
      <c r="C9" s="45" t="s">
        <v>703</v>
      </c>
      <c r="D9" s="45" t="s">
        <v>704</v>
      </c>
      <c r="E9" s="45" t="s">
        <v>177</v>
      </c>
      <c r="F9" s="46" t="s">
        <v>697</v>
      </c>
      <c r="G9" s="46"/>
      <c r="H9" s="47" t="s">
        <v>695</v>
      </c>
      <c r="I9" s="48" t="s">
        <v>695</v>
      </c>
      <c r="K9" s="50">
        <v>6.5100000000000005E-2</v>
      </c>
      <c r="L9" s="51" t="s">
        <v>695</v>
      </c>
      <c r="M9" s="51" t="s">
        <v>695</v>
      </c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</row>
    <row r="10" spans="1:75" s="49" customFormat="1" ht="15" customHeight="1">
      <c r="A10" s="44">
        <v>1307</v>
      </c>
      <c r="B10" s="44" t="s">
        <v>707</v>
      </c>
      <c r="C10" s="45" t="s">
        <v>703</v>
      </c>
      <c r="D10" s="45" t="s">
        <v>704</v>
      </c>
      <c r="E10" s="45" t="s">
        <v>177</v>
      </c>
      <c r="F10" s="46" t="s">
        <v>697</v>
      </c>
      <c r="G10" s="46"/>
      <c r="H10" s="47" t="s">
        <v>695</v>
      </c>
      <c r="I10" s="48" t="s">
        <v>695</v>
      </c>
      <c r="K10" s="50">
        <v>6.5100000000000005E-2</v>
      </c>
      <c r="L10" s="51" t="s">
        <v>695</v>
      </c>
      <c r="M10" s="51" t="s">
        <v>695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</row>
    <row r="11" spans="1:75" s="49" customFormat="1" ht="15" customHeight="1">
      <c r="A11" s="44">
        <v>1308</v>
      </c>
      <c r="B11" s="44" t="s">
        <v>708</v>
      </c>
      <c r="C11" s="45" t="s">
        <v>703</v>
      </c>
      <c r="D11" s="45" t="s">
        <v>704</v>
      </c>
      <c r="E11" s="45" t="s">
        <v>177</v>
      </c>
      <c r="F11" s="46" t="s">
        <v>697</v>
      </c>
      <c r="G11" s="46"/>
      <c r="H11" s="47" t="s">
        <v>695</v>
      </c>
      <c r="I11" s="48" t="s">
        <v>695</v>
      </c>
      <c r="K11" s="50">
        <v>6.5100000000000005E-2</v>
      </c>
      <c r="L11" s="51" t="s">
        <v>695</v>
      </c>
      <c r="M11" s="51" t="s">
        <v>695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</row>
    <row r="12" spans="1:75" s="49" customFormat="1" ht="15" customHeight="1">
      <c r="A12" s="44">
        <v>1309</v>
      </c>
      <c r="B12" s="44" t="s">
        <v>709</v>
      </c>
      <c r="C12" s="45" t="s">
        <v>703</v>
      </c>
      <c r="D12" s="45" t="s">
        <v>704</v>
      </c>
      <c r="E12" s="45" t="s">
        <v>177</v>
      </c>
      <c r="F12" s="46" t="s">
        <v>697</v>
      </c>
      <c r="G12" s="46"/>
      <c r="H12" s="47" t="s">
        <v>695</v>
      </c>
      <c r="I12" s="48" t="s">
        <v>695</v>
      </c>
      <c r="K12" s="50">
        <v>6.5100000000000005E-2</v>
      </c>
      <c r="L12" s="51" t="s">
        <v>695</v>
      </c>
      <c r="M12" s="51" t="s">
        <v>695</v>
      </c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</row>
    <row r="13" spans="1:75" s="49" customFormat="1" ht="15" customHeight="1">
      <c r="A13" s="44">
        <v>1310</v>
      </c>
      <c r="B13" s="44" t="s">
        <v>710</v>
      </c>
      <c r="C13" s="45" t="s">
        <v>703</v>
      </c>
      <c r="D13" s="45" t="s">
        <v>704</v>
      </c>
      <c r="E13" s="45" t="s">
        <v>177</v>
      </c>
      <c r="F13" s="46" t="s">
        <v>697</v>
      </c>
      <c r="G13" s="46"/>
      <c r="H13" s="47" t="s">
        <v>695</v>
      </c>
      <c r="I13" s="48" t="s">
        <v>695</v>
      </c>
      <c r="K13" s="50">
        <v>6.5100000000000005E-2</v>
      </c>
      <c r="L13" s="51" t="s">
        <v>695</v>
      </c>
      <c r="M13" s="51" t="s">
        <v>695</v>
      </c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</row>
    <row r="14" spans="1:75" s="49" customFormat="1" ht="12.75" customHeight="1">
      <c r="A14" s="44">
        <v>1311</v>
      </c>
      <c r="B14" s="44" t="s">
        <v>711</v>
      </c>
      <c r="C14" s="45" t="s">
        <v>703</v>
      </c>
      <c r="D14" s="45" t="s">
        <v>704</v>
      </c>
      <c r="E14" s="45" t="s">
        <v>177</v>
      </c>
      <c r="F14" s="46" t="s">
        <v>697</v>
      </c>
      <c r="G14" s="46"/>
      <c r="H14" s="47" t="s">
        <v>695</v>
      </c>
      <c r="I14" s="48" t="s">
        <v>695</v>
      </c>
      <c r="K14" s="50">
        <v>6.5100000000000005E-2</v>
      </c>
      <c r="L14" s="51" t="s">
        <v>695</v>
      </c>
      <c r="M14" s="51" t="s">
        <v>695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</row>
    <row r="15" spans="1:75" s="49" customFormat="1" ht="15" customHeight="1">
      <c r="A15" s="44">
        <v>1313</v>
      </c>
      <c r="B15" s="44" t="s">
        <v>712</v>
      </c>
      <c r="C15" s="45" t="s">
        <v>703</v>
      </c>
      <c r="D15" s="45" t="s">
        <v>704</v>
      </c>
      <c r="E15" s="45" t="s">
        <v>177</v>
      </c>
      <c r="F15" s="46" t="s">
        <v>697</v>
      </c>
      <c r="G15" s="46"/>
      <c r="H15" s="47" t="s">
        <v>695</v>
      </c>
      <c r="I15" s="48" t="s">
        <v>695</v>
      </c>
      <c r="K15" s="50">
        <v>6.5100000000000005E-2</v>
      </c>
      <c r="L15" s="51" t="s">
        <v>695</v>
      </c>
      <c r="M15" s="51" t="s">
        <v>695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</row>
    <row r="16" spans="1:75" s="49" customFormat="1" ht="15" customHeight="1">
      <c r="A16" s="44">
        <v>1314</v>
      </c>
      <c r="B16" s="44" t="s">
        <v>713</v>
      </c>
      <c r="C16" s="45" t="s">
        <v>703</v>
      </c>
      <c r="D16" s="45" t="s">
        <v>704</v>
      </c>
      <c r="E16" s="45" t="s">
        <v>177</v>
      </c>
      <c r="F16" s="46" t="s">
        <v>694</v>
      </c>
      <c r="G16" s="46"/>
      <c r="H16" s="47" t="s">
        <v>695</v>
      </c>
      <c r="I16" s="48" t="s">
        <v>695</v>
      </c>
      <c r="K16" s="50">
        <v>6.5100000000000005E-2</v>
      </c>
      <c r="L16" s="51" t="s">
        <v>695</v>
      </c>
      <c r="M16" s="51" t="s">
        <v>695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</row>
    <row r="17" spans="1:75" s="49" customFormat="1" ht="15" customHeight="1">
      <c r="A17" s="44">
        <v>1315</v>
      </c>
      <c r="B17" s="44" t="s">
        <v>714</v>
      </c>
      <c r="C17" s="45" t="s">
        <v>715</v>
      </c>
      <c r="D17" s="45" t="s">
        <v>701</v>
      </c>
      <c r="E17" s="45" t="s">
        <v>177</v>
      </c>
      <c r="F17" s="46" t="s">
        <v>697</v>
      </c>
      <c r="G17" s="46"/>
      <c r="H17" s="47" t="s">
        <v>695</v>
      </c>
      <c r="I17" s="48" t="s">
        <v>695</v>
      </c>
      <c r="K17" s="50">
        <v>6.5100000000000005E-2</v>
      </c>
      <c r="L17" s="51" t="s">
        <v>695</v>
      </c>
      <c r="M17" s="51" t="s">
        <v>695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</row>
    <row r="18" spans="1:75" s="49" customFormat="1" ht="15" customHeight="1">
      <c r="A18" s="44">
        <v>1316</v>
      </c>
      <c r="B18" s="44" t="s">
        <v>714</v>
      </c>
      <c r="C18" s="45" t="s">
        <v>716</v>
      </c>
      <c r="D18" s="45" t="s">
        <v>701</v>
      </c>
      <c r="E18" s="45" t="s">
        <v>177</v>
      </c>
      <c r="F18" s="46" t="s">
        <v>697</v>
      </c>
      <c r="G18" s="46"/>
      <c r="H18" s="47" t="s">
        <v>695</v>
      </c>
      <c r="I18" s="48" t="s">
        <v>695</v>
      </c>
      <c r="K18" s="50">
        <v>6.5100000000000005E-2</v>
      </c>
      <c r="L18" s="51" t="s">
        <v>695</v>
      </c>
      <c r="M18" s="51" t="s">
        <v>695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</row>
    <row r="19" spans="1:75" s="49" customFormat="1" ht="15" customHeight="1">
      <c r="A19" s="44">
        <v>1317</v>
      </c>
      <c r="B19" s="44" t="s">
        <v>717</v>
      </c>
      <c r="C19" s="45" t="s">
        <v>703</v>
      </c>
      <c r="D19" s="45" t="s">
        <v>704</v>
      </c>
      <c r="E19" s="45" t="s">
        <v>177</v>
      </c>
      <c r="F19" s="46" t="s">
        <v>694</v>
      </c>
      <c r="G19" s="46"/>
      <c r="H19" s="47" t="s">
        <v>695</v>
      </c>
      <c r="I19" s="48" t="s">
        <v>695</v>
      </c>
      <c r="K19" s="50">
        <v>6.5100000000000005E-2</v>
      </c>
      <c r="L19" s="51" t="s">
        <v>695</v>
      </c>
      <c r="M19" s="51" t="s">
        <v>695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</row>
    <row r="20" spans="1:75" s="49" customFormat="1" ht="15" customHeight="1">
      <c r="A20" s="44">
        <v>1320</v>
      </c>
      <c r="B20" s="44" t="s">
        <v>718</v>
      </c>
      <c r="C20" s="45" t="s">
        <v>703</v>
      </c>
      <c r="D20" s="45" t="s">
        <v>704</v>
      </c>
      <c r="E20" s="45" t="s">
        <v>177</v>
      </c>
      <c r="F20" s="46" t="s">
        <v>694</v>
      </c>
      <c r="G20" s="46"/>
      <c r="H20" s="47" t="s">
        <v>695</v>
      </c>
      <c r="I20" s="48" t="s">
        <v>695</v>
      </c>
      <c r="K20" s="50">
        <v>6.5100000000000005E-2</v>
      </c>
      <c r="L20" s="51" t="s">
        <v>695</v>
      </c>
      <c r="M20" s="51" t="s">
        <v>695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</row>
    <row r="21" spans="1:75" s="49" customFormat="1" ht="15" customHeight="1">
      <c r="A21" s="44">
        <v>1601</v>
      </c>
      <c r="B21" s="44" t="s">
        <v>554</v>
      </c>
      <c r="C21" s="45" t="s">
        <v>658</v>
      </c>
      <c r="D21" s="45" t="s">
        <v>719</v>
      </c>
      <c r="E21" s="45" t="s">
        <v>177</v>
      </c>
      <c r="F21" s="46" t="s">
        <v>694</v>
      </c>
      <c r="G21" s="46"/>
      <c r="H21" s="47">
        <v>276698</v>
      </c>
      <c r="I21" s="48">
        <v>184061</v>
      </c>
      <c r="K21" s="50">
        <v>6.5100000000000005E-2</v>
      </c>
      <c r="L21" s="51">
        <v>294711</v>
      </c>
      <c r="M21" s="51">
        <v>196043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</row>
    <row r="22" spans="1:75">
      <c r="A22" s="44">
        <v>2202</v>
      </c>
      <c r="B22" s="44" t="s">
        <v>142</v>
      </c>
      <c r="C22" s="45" t="s">
        <v>145</v>
      </c>
      <c r="D22" s="45" t="s">
        <v>720</v>
      </c>
      <c r="E22" s="45" t="s">
        <v>177</v>
      </c>
      <c r="F22" s="45" t="s">
        <v>694</v>
      </c>
      <c r="G22" s="44"/>
      <c r="H22" s="51">
        <v>45551564</v>
      </c>
      <c r="I22" s="52">
        <v>11202252</v>
      </c>
      <c r="K22" s="50">
        <v>6.5100000000000005E-2</v>
      </c>
      <c r="L22" s="52">
        <v>48516970</v>
      </c>
      <c r="M22" s="52">
        <v>11931519</v>
      </c>
    </row>
    <row r="23" spans="1:75">
      <c r="A23" s="44">
        <v>2203</v>
      </c>
      <c r="B23" s="44" t="s">
        <v>144</v>
      </c>
      <c r="C23" s="45" t="s">
        <v>145</v>
      </c>
      <c r="D23" s="45" t="s">
        <v>720</v>
      </c>
      <c r="E23" s="45" t="s">
        <v>177</v>
      </c>
      <c r="F23" s="45" t="s">
        <v>694</v>
      </c>
      <c r="G23" s="44"/>
      <c r="H23" s="51">
        <v>1996929</v>
      </c>
      <c r="I23" s="52">
        <v>301553</v>
      </c>
      <c r="K23" s="50">
        <v>6.5100000000000005E-2</v>
      </c>
      <c r="L23" s="52">
        <v>2126929</v>
      </c>
      <c r="M23" s="52">
        <v>321184</v>
      </c>
    </row>
    <row r="24" spans="1:75" s="49" customFormat="1" ht="15" customHeight="1">
      <c r="A24" s="44">
        <v>2206</v>
      </c>
      <c r="B24" s="44" t="s">
        <v>146</v>
      </c>
      <c r="C24" s="45" t="s">
        <v>145</v>
      </c>
      <c r="D24" s="45" t="s">
        <v>720</v>
      </c>
      <c r="E24" s="45" t="s">
        <v>177</v>
      </c>
      <c r="F24" s="46" t="s">
        <v>694</v>
      </c>
      <c r="G24" s="46"/>
      <c r="H24" s="47" t="s">
        <v>695</v>
      </c>
      <c r="I24" s="48" t="s">
        <v>695</v>
      </c>
      <c r="K24" s="50">
        <v>6.5100000000000005E-2</v>
      </c>
      <c r="L24" s="51" t="s">
        <v>695</v>
      </c>
      <c r="M24" s="51" t="s">
        <v>695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</row>
    <row r="25" spans="1:75" s="49" customFormat="1" ht="12.75" customHeight="1">
      <c r="A25" s="44">
        <v>2207</v>
      </c>
      <c r="B25" s="46" t="s">
        <v>147</v>
      </c>
      <c r="C25" s="45" t="s">
        <v>145</v>
      </c>
      <c r="D25" s="45" t="s">
        <v>720</v>
      </c>
      <c r="E25" s="45" t="s">
        <v>177</v>
      </c>
      <c r="F25" s="46" t="s">
        <v>694</v>
      </c>
      <c r="G25" s="46"/>
      <c r="H25" s="47">
        <v>161913</v>
      </c>
      <c r="I25" s="48" t="s">
        <v>695</v>
      </c>
      <c r="K25" s="50">
        <v>6.5100000000000005E-2</v>
      </c>
      <c r="L25" s="51">
        <v>172454</v>
      </c>
      <c r="M25" s="51" t="s">
        <v>695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</row>
    <row r="26" spans="1:75">
      <c r="A26" s="44">
        <v>2301</v>
      </c>
      <c r="B26" s="44" t="s">
        <v>180</v>
      </c>
      <c r="C26" s="45" t="s">
        <v>183</v>
      </c>
      <c r="D26" s="45" t="s">
        <v>721</v>
      </c>
      <c r="E26" s="45" t="s">
        <v>177</v>
      </c>
      <c r="F26" s="45" t="s">
        <v>697</v>
      </c>
      <c r="G26" s="44"/>
      <c r="H26" s="51">
        <v>5700571</v>
      </c>
      <c r="I26" s="52">
        <v>18077500</v>
      </c>
      <c r="K26" s="50">
        <v>6.5100000000000005E-2</v>
      </c>
      <c r="L26" s="52">
        <v>6071678</v>
      </c>
      <c r="M26" s="52">
        <v>19254345</v>
      </c>
    </row>
    <row r="27" spans="1:75" s="49" customFormat="1" ht="12.75" customHeight="1">
      <c r="A27" s="58">
        <v>2303</v>
      </c>
      <c r="B27" s="53" t="s">
        <v>239</v>
      </c>
      <c r="C27" s="49" t="s">
        <v>242</v>
      </c>
      <c r="D27" s="49" t="s">
        <v>721</v>
      </c>
      <c r="E27" s="49" t="s">
        <v>177</v>
      </c>
      <c r="F27" s="49" t="s">
        <v>694</v>
      </c>
      <c r="G27" s="53"/>
      <c r="H27" s="49" t="s">
        <v>695</v>
      </c>
      <c r="I27" s="49" t="s">
        <v>695</v>
      </c>
      <c r="K27" s="49">
        <v>6.5100000000000005E-2</v>
      </c>
      <c r="L27" s="49" t="s">
        <v>695</v>
      </c>
      <c r="M27" s="49" t="s">
        <v>695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</row>
    <row r="28" spans="1:75" s="49" customFormat="1" ht="12.75" customHeight="1">
      <c r="A28" s="44">
        <v>2304</v>
      </c>
      <c r="B28" s="46" t="s">
        <v>241</v>
      </c>
      <c r="C28" s="45" t="s">
        <v>242</v>
      </c>
      <c r="D28" s="45" t="s">
        <v>721</v>
      </c>
      <c r="E28" s="45" t="s">
        <v>177</v>
      </c>
      <c r="F28" s="46" t="s">
        <v>694</v>
      </c>
      <c r="G28" s="46"/>
      <c r="H28" s="47">
        <v>286538</v>
      </c>
      <c r="I28" s="48">
        <v>206600</v>
      </c>
      <c r="K28" s="50">
        <v>6.5100000000000005E-2</v>
      </c>
      <c r="L28" s="51">
        <v>305191</v>
      </c>
      <c r="M28" s="51">
        <v>220050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</row>
    <row r="29" spans="1:75" s="49" customFormat="1" ht="12.75" customHeight="1">
      <c r="A29" s="44">
        <v>2305</v>
      </c>
      <c r="B29" s="46" t="s">
        <v>243</v>
      </c>
      <c r="C29" s="45" t="s">
        <v>242</v>
      </c>
      <c r="D29" s="45" t="s">
        <v>721</v>
      </c>
      <c r="E29" s="45" t="s">
        <v>177</v>
      </c>
      <c r="F29" s="46" t="s">
        <v>694</v>
      </c>
      <c r="G29" s="46"/>
      <c r="H29" s="47">
        <v>70283</v>
      </c>
      <c r="I29" s="48" t="s">
        <v>695</v>
      </c>
      <c r="K29" s="50">
        <v>6.5100000000000005E-2</v>
      </c>
      <c r="L29" s="51">
        <v>74858</v>
      </c>
      <c r="M29" s="51" t="s">
        <v>695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</row>
    <row r="30" spans="1:75" s="49" customFormat="1" ht="12.75" customHeight="1">
      <c r="A30" s="44">
        <v>2306</v>
      </c>
      <c r="B30" s="46" t="s">
        <v>244</v>
      </c>
      <c r="C30" s="45" t="s">
        <v>242</v>
      </c>
      <c r="D30" s="45" t="s">
        <v>721</v>
      </c>
      <c r="E30" s="45" t="s">
        <v>177</v>
      </c>
      <c r="F30" s="46" t="s">
        <v>694</v>
      </c>
      <c r="G30" s="46"/>
      <c r="H30" s="47">
        <v>12650901</v>
      </c>
      <c r="I30" s="48">
        <v>1125970</v>
      </c>
      <c r="K30" s="50">
        <v>6.5100000000000005E-2</v>
      </c>
      <c r="L30" s="51">
        <v>13474475</v>
      </c>
      <c r="M30" s="51">
        <v>1199271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</row>
    <row r="31" spans="1:75" s="49" customFormat="1" ht="12.75" customHeight="1">
      <c r="A31" s="44">
        <v>2307</v>
      </c>
      <c r="B31" s="44" t="s">
        <v>245</v>
      </c>
      <c r="C31" s="45" t="s">
        <v>242</v>
      </c>
      <c r="D31" s="45" t="s">
        <v>721</v>
      </c>
      <c r="E31" s="45" t="s">
        <v>177</v>
      </c>
      <c r="F31" s="46" t="s">
        <v>694</v>
      </c>
      <c r="G31" s="46"/>
      <c r="H31" s="47">
        <v>7028279</v>
      </c>
      <c r="I31" s="48">
        <v>588810</v>
      </c>
      <c r="K31" s="50">
        <v>6.5100000000000005E-2</v>
      </c>
      <c r="L31" s="51">
        <v>7485819</v>
      </c>
      <c r="M31" s="51">
        <v>627142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</row>
    <row r="32" spans="1:75" s="49" customFormat="1" ht="12.75" customHeight="1">
      <c r="A32" s="44">
        <v>2309</v>
      </c>
      <c r="B32" s="44" t="s">
        <v>89</v>
      </c>
      <c r="C32" s="45" t="s">
        <v>92</v>
      </c>
      <c r="D32" s="45" t="s">
        <v>722</v>
      </c>
      <c r="E32" s="45" t="s">
        <v>177</v>
      </c>
      <c r="F32" s="46" t="s">
        <v>697</v>
      </c>
      <c r="G32" s="46"/>
      <c r="H32" s="47">
        <v>1885775</v>
      </c>
      <c r="I32" s="48">
        <v>336374</v>
      </c>
      <c r="K32" s="50">
        <v>6.5100000000000005E-2</v>
      </c>
      <c r="L32" s="51">
        <v>2008539</v>
      </c>
      <c r="M32" s="51">
        <v>358272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</row>
    <row r="33" spans="1:75">
      <c r="A33" s="44">
        <v>2310</v>
      </c>
      <c r="B33" s="44" t="s">
        <v>182</v>
      </c>
      <c r="C33" s="45" t="s">
        <v>183</v>
      </c>
      <c r="D33" s="45" t="s">
        <v>721</v>
      </c>
      <c r="E33" s="45" t="s">
        <v>177</v>
      </c>
      <c r="F33" s="45" t="s">
        <v>697</v>
      </c>
      <c r="G33" s="44"/>
      <c r="H33" s="51">
        <v>3133963</v>
      </c>
      <c r="I33" s="52">
        <v>650790</v>
      </c>
      <c r="K33" s="50">
        <v>6.5100000000000005E-2</v>
      </c>
      <c r="L33" s="52">
        <v>3337984</v>
      </c>
      <c r="M33" s="52">
        <v>693156</v>
      </c>
    </row>
    <row r="34" spans="1:75">
      <c r="A34" s="44">
        <v>2311</v>
      </c>
      <c r="B34" s="44" t="s">
        <v>184</v>
      </c>
      <c r="C34" s="45" t="s">
        <v>183</v>
      </c>
      <c r="D34" s="45" t="s">
        <v>721</v>
      </c>
      <c r="E34" s="45" t="s">
        <v>177</v>
      </c>
      <c r="F34" s="45" t="s">
        <v>697</v>
      </c>
      <c r="G34" s="44"/>
      <c r="H34" s="51">
        <v>3971488</v>
      </c>
      <c r="I34" s="52">
        <v>4855100</v>
      </c>
      <c r="K34" s="50">
        <v>6.5100000000000005E-2</v>
      </c>
      <c r="L34" s="52">
        <v>4230032</v>
      </c>
      <c r="M34" s="52">
        <v>5171167</v>
      </c>
    </row>
    <row r="35" spans="1:75" s="49" customFormat="1" ht="12.6" customHeight="1">
      <c r="A35" s="44">
        <v>2312</v>
      </c>
      <c r="B35" s="44" t="s">
        <v>91</v>
      </c>
      <c r="C35" s="45" t="s">
        <v>92</v>
      </c>
      <c r="D35" s="45" t="s">
        <v>722</v>
      </c>
      <c r="E35" s="45" t="s">
        <v>177</v>
      </c>
      <c r="F35" s="46" t="s">
        <v>697</v>
      </c>
      <c r="G35" s="46"/>
      <c r="H35" s="47">
        <v>44001</v>
      </c>
      <c r="I35" s="48" t="s">
        <v>695</v>
      </c>
      <c r="K35" s="50">
        <v>6.5100000000000005E-2</v>
      </c>
      <c r="L35" s="51">
        <v>46866</v>
      </c>
      <c r="M35" s="51" t="s">
        <v>695</v>
      </c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</row>
    <row r="36" spans="1:75" s="49" customFormat="1" ht="12.6" customHeight="1">
      <c r="A36" s="44">
        <v>2313</v>
      </c>
      <c r="B36" s="44" t="s">
        <v>93</v>
      </c>
      <c r="C36" s="45" t="s">
        <v>92</v>
      </c>
      <c r="D36" s="45" t="s">
        <v>722</v>
      </c>
      <c r="E36" s="45" t="s">
        <v>177</v>
      </c>
      <c r="F36" s="46" t="s">
        <v>697</v>
      </c>
      <c r="G36" s="46"/>
      <c r="H36" s="47">
        <v>14458</v>
      </c>
      <c r="I36" s="48">
        <v>37237</v>
      </c>
      <c r="K36" s="50">
        <v>6.5100000000000005E-2</v>
      </c>
      <c r="L36" s="51">
        <v>15399</v>
      </c>
      <c r="M36" s="51">
        <v>39661</v>
      </c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</row>
    <row r="37" spans="1:75" s="49" customFormat="1" ht="12.6" customHeight="1">
      <c r="A37" s="44">
        <v>2314</v>
      </c>
      <c r="B37" s="44" t="s">
        <v>216</v>
      </c>
      <c r="C37" s="45" t="s">
        <v>219</v>
      </c>
      <c r="D37" s="45" t="s">
        <v>722</v>
      </c>
      <c r="E37" s="45" t="s">
        <v>177</v>
      </c>
      <c r="F37" s="46" t="s">
        <v>697</v>
      </c>
      <c r="G37" s="46"/>
      <c r="H37" s="47">
        <v>28077</v>
      </c>
      <c r="I37" s="48" t="s">
        <v>695</v>
      </c>
      <c r="K37" s="50">
        <v>6.5100000000000005E-2</v>
      </c>
      <c r="L37" s="51">
        <v>29905</v>
      </c>
      <c r="M37" s="51" t="s">
        <v>695</v>
      </c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</row>
    <row r="38" spans="1:75" s="49" customFormat="1" ht="12.6" customHeight="1">
      <c r="A38" s="44">
        <v>2315</v>
      </c>
      <c r="B38" s="44" t="s">
        <v>94</v>
      </c>
      <c r="C38" s="45" t="s">
        <v>92</v>
      </c>
      <c r="D38" s="45" t="s">
        <v>722</v>
      </c>
      <c r="E38" s="45" t="s">
        <v>177</v>
      </c>
      <c r="F38" s="46" t="s">
        <v>697</v>
      </c>
      <c r="G38" s="46"/>
      <c r="H38" s="47">
        <v>37715497</v>
      </c>
      <c r="I38" s="48">
        <v>6835404</v>
      </c>
      <c r="K38" s="50">
        <v>6.5100000000000005E-2</v>
      </c>
      <c r="L38" s="51">
        <v>40170776</v>
      </c>
      <c r="M38" s="51">
        <v>7280389</v>
      </c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</row>
    <row r="39" spans="1:75" s="49" customFormat="1" ht="12.6" customHeight="1">
      <c r="A39" s="44">
        <v>2316</v>
      </c>
      <c r="B39" s="44" t="s">
        <v>723</v>
      </c>
      <c r="C39" s="45" t="s">
        <v>724</v>
      </c>
      <c r="D39" s="45" t="s">
        <v>722</v>
      </c>
      <c r="E39" s="45" t="s">
        <v>177</v>
      </c>
      <c r="F39" s="46" t="s">
        <v>697</v>
      </c>
      <c r="G39" s="46"/>
      <c r="H39" s="47">
        <v>44001414</v>
      </c>
      <c r="I39" s="48">
        <v>16461284</v>
      </c>
      <c r="K39" s="50">
        <v>6.5100000000000005E-2</v>
      </c>
      <c r="L39" s="51">
        <v>46865906</v>
      </c>
      <c r="M39" s="51">
        <v>17532914</v>
      </c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</row>
    <row r="40" spans="1:75" s="49" customFormat="1" ht="12.6" customHeight="1">
      <c r="A40" s="44">
        <v>2317</v>
      </c>
      <c r="B40" s="44" t="s">
        <v>218</v>
      </c>
      <c r="C40" s="45" t="s">
        <v>219</v>
      </c>
      <c r="D40" s="45" t="s">
        <v>722</v>
      </c>
      <c r="E40" s="45" t="s">
        <v>177</v>
      </c>
      <c r="F40" s="46" t="s">
        <v>697</v>
      </c>
      <c r="G40" s="46"/>
      <c r="H40" s="47">
        <v>3282124</v>
      </c>
      <c r="I40" s="48" t="s">
        <v>695</v>
      </c>
      <c r="K40" s="50">
        <v>6.5100000000000005E-2</v>
      </c>
      <c r="L40" s="51">
        <v>3495790</v>
      </c>
      <c r="M40" s="51" t="s">
        <v>695</v>
      </c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</row>
    <row r="41" spans="1:75" s="49" customFormat="1" ht="12.6" customHeight="1">
      <c r="A41" s="44">
        <v>2318</v>
      </c>
      <c r="B41" s="44" t="s">
        <v>95</v>
      </c>
      <c r="C41" s="45" t="s">
        <v>92</v>
      </c>
      <c r="D41" s="45" t="s">
        <v>722</v>
      </c>
      <c r="E41" s="45" t="s">
        <v>177</v>
      </c>
      <c r="F41" s="46" t="s">
        <v>697</v>
      </c>
      <c r="G41" s="46"/>
      <c r="H41" s="47">
        <v>5128734</v>
      </c>
      <c r="I41" s="48">
        <v>4546113</v>
      </c>
      <c r="K41" s="50">
        <v>6.5100000000000005E-2</v>
      </c>
      <c r="L41" s="51">
        <v>5462615</v>
      </c>
      <c r="M41" s="51">
        <v>4842065</v>
      </c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</row>
    <row r="42" spans="1:75" s="49" customFormat="1" ht="12.6" customHeight="1">
      <c r="A42" s="44">
        <v>2319</v>
      </c>
      <c r="B42" s="44" t="s">
        <v>220</v>
      </c>
      <c r="C42" s="45" t="s">
        <v>219</v>
      </c>
      <c r="D42" s="45" t="s">
        <v>722</v>
      </c>
      <c r="E42" s="45" t="s">
        <v>177</v>
      </c>
      <c r="F42" s="46" t="s">
        <v>697</v>
      </c>
      <c r="G42" s="46"/>
      <c r="H42" s="47">
        <v>52514</v>
      </c>
      <c r="I42" s="48">
        <v>75566</v>
      </c>
      <c r="K42" s="50">
        <v>6.5100000000000005E-2</v>
      </c>
      <c r="L42" s="51">
        <v>55933</v>
      </c>
      <c r="M42" s="51">
        <v>80486</v>
      </c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</row>
    <row r="43" spans="1:75" s="49" customFormat="1" ht="12.6" customHeight="1">
      <c r="A43" s="44">
        <v>2320</v>
      </c>
      <c r="B43" s="44" t="s">
        <v>221</v>
      </c>
      <c r="C43" s="45" t="s">
        <v>219</v>
      </c>
      <c r="D43" s="45" t="s">
        <v>722</v>
      </c>
      <c r="E43" s="45" t="s">
        <v>177</v>
      </c>
      <c r="F43" s="46" t="s">
        <v>697</v>
      </c>
      <c r="G43" s="46"/>
      <c r="H43" s="47">
        <v>10634082</v>
      </c>
      <c r="I43" s="48">
        <v>15296161</v>
      </c>
      <c r="K43" s="50">
        <v>6.5100000000000005E-2</v>
      </c>
      <c r="L43" s="51">
        <v>11326361</v>
      </c>
      <c r="M43" s="51">
        <v>16291941</v>
      </c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</row>
    <row r="44" spans="1:75" s="49" customFormat="1" ht="12.6" customHeight="1">
      <c r="A44" s="44">
        <v>2321</v>
      </c>
      <c r="B44" s="44" t="s">
        <v>222</v>
      </c>
      <c r="C44" s="45" t="s">
        <v>219</v>
      </c>
      <c r="D44" s="45" t="s">
        <v>722</v>
      </c>
      <c r="E44" s="45" t="s">
        <v>177</v>
      </c>
      <c r="F44" s="46" t="s">
        <v>697</v>
      </c>
      <c r="G44" s="46"/>
      <c r="H44" s="47">
        <v>22974869</v>
      </c>
      <c r="I44" s="48">
        <v>29677044</v>
      </c>
      <c r="K44" s="50">
        <v>6.5100000000000005E-2</v>
      </c>
      <c r="L44" s="51">
        <v>24470533</v>
      </c>
      <c r="M44" s="51">
        <v>31609020</v>
      </c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</row>
    <row r="45" spans="1:75" s="49" customFormat="1" ht="12.6" customHeight="1">
      <c r="A45" s="44">
        <v>2322</v>
      </c>
      <c r="B45" s="44" t="s">
        <v>223</v>
      </c>
      <c r="C45" s="45" t="s">
        <v>219</v>
      </c>
      <c r="D45" s="45" t="s">
        <v>722</v>
      </c>
      <c r="E45" s="45" t="s">
        <v>177</v>
      </c>
      <c r="F45" s="46" t="s">
        <v>697</v>
      </c>
      <c r="G45" s="46"/>
      <c r="H45" s="47">
        <v>229749</v>
      </c>
      <c r="I45" s="48">
        <v>33349</v>
      </c>
      <c r="K45" s="50">
        <v>6.5100000000000005E-2</v>
      </c>
      <c r="L45" s="51">
        <v>244705</v>
      </c>
      <c r="M45" s="51">
        <v>35521</v>
      </c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</row>
    <row r="46" spans="1:75" s="49" customFormat="1" ht="12.6" customHeight="1">
      <c r="A46" s="44">
        <v>2430</v>
      </c>
      <c r="B46" s="44" t="s">
        <v>185</v>
      </c>
      <c r="C46" s="45" t="s">
        <v>183</v>
      </c>
      <c r="D46" s="45" t="s">
        <v>721</v>
      </c>
      <c r="E46" s="45" t="s">
        <v>177</v>
      </c>
      <c r="F46" s="46" t="s">
        <v>694</v>
      </c>
      <c r="G46" s="46"/>
      <c r="H46" s="47">
        <v>2505926</v>
      </c>
      <c r="I46" s="48">
        <v>165127</v>
      </c>
      <c r="K46" s="50">
        <v>6.5100000000000005E-2</v>
      </c>
      <c r="L46" s="51">
        <v>2669062</v>
      </c>
      <c r="M46" s="51">
        <v>175877</v>
      </c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</row>
    <row r="47" spans="1:75" s="49" customFormat="1" ht="12.6" customHeight="1">
      <c r="A47" s="44">
        <v>2324</v>
      </c>
      <c r="B47" s="44" t="s">
        <v>96</v>
      </c>
      <c r="C47" s="45" t="s">
        <v>92</v>
      </c>
      <c r="D47" s="45" t="s">
        <v>722</v>
      </c>
      <c r="E47" s="45" t="s">
        <v>177</v>
      </c>
      <c r="F47" s="46" t="s">
        <v>694</v>
      </c>
      <c r="G47" s="46"/>
      <c r="H47" s="47">
        <v>1332139</v>
      </c>
      <c r="I47" s="48">
        <v>2782405</v>
      </c>
      <c r="K47" s="50">
        <v>6.5100000000000005E-2</v>
      </c>
      <c r="L47" s="51">
        <v>1418861</v>
      </c>
      <c r="M47" s="51">
        <v>2963540</v>
      </c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</row>
    <row r="48" spans="1:75" s="49" customFormat="1" ht="12.6" customHeight="1">
      <c r="A48" s="44">
        <v>2325</v>
      </c>
      <c r="B48" s="44" t="s">
        <v>186</v>
      </c>
      <c r="C48" s="45" t="s">
        <v>183</v>
      </c>
      <c r="D48" s="45" t="s">
        <v>721</v>
      </c>
      <c r="E48" s="45" t="s">
        <v>177</v>
      </c>
      <c r="F48" s="46" t="s">
        <v>697</v>
      </c>
      <c r="G48" s="46"/>
      <c r="H48" s="47">
        <v>5045634</v>
      </c>
      <c r="I48" s="48">
        <v>5776360</v>
      </c>
      <c r="K48" s="50">
        <v>6.5100000000000005E-2</v>
      </c>
      <c r="L48" s="51">
        <v>5374105</v>
      </c>
      <c r="M48" s="51">
        <v>6152401</v>
      </c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</row>
    <row r="49" spans="1:75" s="49" customFormat="1" ht="12.6" customHeight="1">
      <c r="A49" s="44">
        <v>2326</v>
      </c>
      <c r="B49" s="44" t="s">
        <v>224</v>
      </c>
      <c r="C49" s="45" t="s">
        <v>219</v>
      </c>
      <c r="D49" s="45" t="s">
        <v>722</v>
      </c>
      <c r="E49" s="45" t="s">
        <v>177</v>
      </c>
      <c r="F49" s="46" t="s">
        <v>697</v>
      </c>
      <c r="G49" s="46"/>
      <c r="H49" s="47">
        <v>262570</v>
      </c>
      <c r="I49" s="48" t="s">
        <v>695</v>
      </c>
      <c r="K49" s="50">
        <v>6.5100000000000005E-2</v>
      </c>
      <c r="L49" s="51">
        <v>279663</v>
      </c>
      <c r="M49" s="51" t="s">
        <v>695</v>
      </c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</row>
    <row r="50" spans="1:75" s="49" customFormat="1" ht="12.6" customHeight="1">
      <c r="A50" s="44">
        <v>2329</v>
      </c>
      <c r="B50" s="44" t="s">
        <v>216</v>
      </c>
      <c r="C50" s="45" t="s">
        <v>219</v>
      </c>
      <c r="D50" s="45" t="s">
        <v>722</v>
      </c>
      <c r="E50" s="45" t="s">
        <v>177</v>
      </c>
      <c r="F50" s="46" t="s">
        <v>697</v>
      </c>
      <c r="G50" s="46"/>
      <c r="H50" s="47">
        <v>78710</v>
      </c>
      <c r="I50" s="48" t="s">
        <v>695</v>
      </c>
      <c r="K50" s="50">
        <v>6.5100000000000005E-2</v>
      </c>
      <c r="L50" s="51">
        <v>83834</v>
      </c>
      <c r="M50" s="51" t="s">
        <v>695</v>
      </c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</row>
    <row r="51" spans="1:75" s="49" customFormat="1" ht="12.6" customHeight="1">
      <c r="A51" s="44">
        <v>2331</v>
      </c>
      <c r="B51" s="44" t="s">
        <v>187</v>
      </c>
      <c r="C51" s="45" t="s">
        <v>183</v>
      </c>
      <c r="D51" s="45" t="s">
        <v>721</v>
      </c>
      <c r="E51" s="45" t="s">
        <v>177</v>
      </c>
      <c r="F51" s="46" t="s">
        <v>697</v>
      </c>
      <c r="G51" s="46"/>
      <c r="H51" s="47">
        <v>473797</v>
      </c>
      <c r="I51" s="48" t="s">
        <v>695</v>
      </c>
      <c r="K51" s="50">
        <v>6.5100000000000005E-2</v>
      </c>
      <c r="L51" s="51">
        <v>504642</v>
      </c>
      <c r="M51" s="51" t="s">
        <v>695</v>
      </c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</row>
    <row r="52" spans="1:75" s="49" customFormat="1" ht="12.6" customHeight="1">
      <c r="A52" s="44">
        <v>2332</v>
      </c>
      <c r="B52" s="44" t="s">
        <v>188</v>
      </c>
      <c r="C52" s="45" t="s">
        <v>183</v>
      </c>
      <c r="D52" s="45" t="s">
        <v>721</v>
      </c>
      <c r="E52" s="45" t="s">
        <v>177</v>
      </c>
      <c r="F52" s="46" t="s">
        <v>697</v>
      </c>
      <c r="G52" s="46"/>
      <c r="H52" s="47">
        <v>1283201</v>
      </c>
      <c r="I52" s="48">
        <v>1218190</v>
      </c>
      <c r="K52" s="50">
        <v>6.5100000000000005E-2</v>
      </c>
      <c r="L52" s="51">
        <v>1366737</v>
      </c>
      <c r="M52" s="51">
        <v>1297494</v>
      </c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</row>
    <row r="53" spans="1:75" s="49" customFormat="1" ht="12.6" customHeight="1">
      <c r="A53" s="44">
        <v>2333</v>
      </c>
      <c r="B53" s="44" t="s">
        <v>189</v>
      </c>
      <c r="C53" s="45" t="s">
        <v>183</v>
      </c>
      <c r="D53" s="45" t="s">
        <v>721</v>
      </c>
      <c r="E53" s="45" t="s">
        <v>177</v>
      </c>
      <c r="F53" s="46" t="s">
        <v>697</v>
      </c>
      <c r="G53" s="46"/>
      <c r="H53" s="47">
        <v>1085786</v>
      </c>
      <c r="I53" s="48">
        <v>400528</v>
      </c>
      <c r="K53" s="50">
        <v>6.5100000000000005E-2</v>
      </c>
      <c r="L53" s="51">
        <v>1156470</v>
      </c>
      <c r="M53" s="51">
        <v>426603</v>
      </c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</row>
    <row r="54" spans="1:75" s="49" customFormat="1" ht="12.6" customHeight="1">
      <c r="A54" s="44">
        <v>2337</v>
      </c>
      <c r="B54" s="44" t="s">
        <v>93</v>
      </c>
      <c r="C54" s="45" t="s">
        <v>92</v>
      </c>
      <c r="D54" s="45" t="s">
        <v>722</v>
      </c>
      <c r="E54" s="45" t="s">
        <v>177</v>
      </c>
      <c r="F54" s="46" t="s">
        <v>697</v>
      </c>
      <c r="G54" s="46"/>
      <c r="H54" s="47">
        <v>10686</v>
      </c>
      <c r="I54" s="48">
        <v>37237</v>
      </c>
      <c r="K54" s="50">
        <v>6.5100000000000005E-2</v>
      </c>
      <c r="L54" s="51">
        <v>11382</v>
      </c>
      <c r="M54" s="51">
        <v>39661</v>
      </c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</row>
    <row r="55" spans="1:75" s="49" customFormat="1" ht="12.6" customHeight="1">
      <c r="A55" s="44">
        <v>2338</v>
      </c>
      <c r="B55" s="44" t="s">
        <v>91</v>
      </c>
      <c r="C55" s="45" t="s">
        <v>92</v>
      </c>
      <c r="D55" s="45" t="s">
        <v>722</v>
      </c>
      <c r="E55" s="45" t="s">
        <v>177</v>
      </c>
      <c r="F55" s="46" t="s">
        <v>697</v>
      </c>
      <c r="G55" s="46"/>
      <c r="H55" s="47">
        <v>44001</v>
      </c>
      <c r="I55" s="48" t="s">
        <v>695</v>
      </c>
      <c r="K55" s="50">
        <v>6.5100000000000005E-2</v>
      </c>
      <c r="L55" s="51">
        <v>46866</v>
      </c>
      <c r="M55" s="51" t="s">
        <v>695</v>
      </c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</row>
    <row r="56" spans="1:75" s="49" customFormat="1" ht="12.6" customHeight="1">
      <c r="A56" s="44">
        <v>2339</v>
      </c>
      <c r="B56" s="44" t="s">
        <v>91</v>
      </c>
      <c r="C56" s="45" t="s">
        <v>92</v>
      </c>
      <c r="D56" s="45" t="s">
        <v>722</v>
      </c>
      <c r="E56" s="45" t="s">
        <v>177</v>
      </c>
      <c r="F56" s="46" t="s">
        <v>697</v>
      </c>
      <c r="G56" s="46"/>
      <c r="H56" s="47">
        <v>50287</v>
      </c>
      <c r="I56" s="48" t="s">
        <v>695</v>
      </c>
      <c r="K56" s="50">
        <v>6.5100000000000005E-2</v>
      </c>
      <c r="L56" s="51">
        <v>53561</v>
      </c>
      <c r="M56" s="51" t="s">
        <v>695</v>
      </c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</row>
    <row r="57" spans="1:75" s="49" customFormat="1" ht="12.6" customHeight="1">
      <c r="A57" s="44">
        <v>2341</v>
      </c>
      <c r="B57" s="44" t="s">
        <v>190</v>
      </c>
      <c r="C57" s="45" t="s">
        <v>183</v>
      </c>
      <c r="D57" s="45" t="s">
        <v>721</v>
      </c>
      <c r="E57" s="45" t="s">
        <v>177</v>
      </c>
      <c r="F57" s="46" t="s">
        <v>697</v>
      </c>
      <c r="G57" s="46"/>
      <c r="H57" s="47">
        <v>6580518</v>
      </c>
      <c r="I57" s="48">
        <v>3031450</v>
      </c>
      <c r="K57" s="50">
        <v>6.5100000000000005E-2</v>
      </c>
      <c r="L57" s="51">
        <v>7008910</v>
      </c>
      <c r="M57" s="51">
        <v>3228798</v>
      </c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</row>
    <row r="58" spans="1:75" s="49" customFormat="1" ht="12.6" customHeight="1">
      <c r="A58" s="44">
        <v>2342</v>
      </c>
      <c r="B58" s="44" t="s">
        <v>225</v>
      </c>
      <c r="C58" s="45" t="s">
        <v>219</v>
      </c>
      <c r="D58" s="45" t="s">
        <v>722</v>
      </c>
      <c r="E58" s="45" t="s">
        <v>177</v>
      </c>
      <c r="F58" s="46" t="s">
        <v>697</v>
      </c>
      <c r="G58" s="46"/>
      <c r="H58" s="47">
        <v>1969274</v>
      </c>
      <c r="I58" s="48">
        <v>548182</v>
      </c>
      <c r="K58" s="50">
        <v>6.5100000000000005E-2</v>
      </c>
      <c r="L58" s="51">
        <v>2097474</v>
      </c>
      <c r="M58" s="51">
        <v>583869</v>
      </c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</row>
    <row r="59" spans="1:75" s="49" customFormat="1" ht="12.6" customHeight="1">
      <c r="A59" s="44">
        <v>2343</v>
      </c>
      <c r="B59" s="44" t="s">
        <v>226</v>
      </c>
      <c r="C59" s="45" t="s">
        <v>219</v>
      </c>
      <c r="D59" s="45" t="s">
        <v>722</v>
      </c>
      <c r="E59" s="45" t="s">
        <v>177</v>
      </c>
      <c r="F59" s="46" t="s">
        <v>697</v>
      </c>
      <c r="G59" s="46"/>
      <c r="H59" s="47">
        <v>56452535</v>
      </c>
      <c r="I59" s="48">
        <v>37051200</v>
      </c>
      <c r="K59" s="50">
        <v>6.5100000000000005E-2</v>
      </c>
      <c r="L59" s="51">
        <v>60127595</v>
      </c>
      <c r="M59" s="51">
        <v>39463234</v>
      </c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</row>
    <row r="60" spans="1:75" s="49" customFormat="1" ht="12.6" customHeight="1">
      <c r="A60" s="44">
        <v>2345</v>
      </c>
      <c r="B60" s="44" t="s">
        <v>227</v>
      </c>
      <c r="C60" s="45" t="s">
        <v>219</v>
      </c>
      <c r="D60" s="45" t="s">
        <v>722</v>
      </c>
      <c r="E60" s="45" t="s">
        <v>177</v>
      </c>
      <c r="F60" s="46" t="s">
        <v>697</v>
      </c>
      <c r="G60" s="46"/>
      <c r="H60" s="47">
        <v>1312850</v>
      </c>
      <c r="I60" s="48">
        <v>587785</v>
      </c>
      <c r="K60" s="50">
        <v>6.5100000000000005E-2</v>
      </c>
      <c r="L60" s="51">
        <v>1398316</v>
      </c>
      <c r="M60" s="51">
        <v>626050</v>
      </c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</row>
    <row r="61" spans="1:75" s="49" customFormat="1" ht="12.6" customHeight="1">
      <c r="A61" s="44">
        <v>2347</v>
      </c>
      <c r="B61" s="44" t="s">
        <v>725</v>
      </c>
      <c r="C61" s="45" t="s">
        <v>726</v>
      </c>
      <c r="D61" s="45" t="s">
        <v>722</v>
      </c>
      <c r="E61" s="45" t="s">
        <v>177</v>
      </c>
      <c r="F61" s="46" t="s">
        <v>694</v>
      </c>
      <c r="G61" s="46"/>
      <c r="H61" s="47">
        <v>31796503</v>
      </c>
      <c r="I61" s="48">
        <v>10886595</v>
      </c>
      <c r="K61" s="50">
        <v>6.5100000000000005E-2</v>
      </c>
      <c r="L61" s="51">
        <v>33866455</v>
      </c>
      <c r="M61" s="51">
        <v>11595312</v>
      </c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</row>
    <row r="62" spans="1:75" s="49" customFormat="1" ht="12.6" customHeight="1">
      <c r="A62" s="44">
        <v>2348</v>
      </c>
      <c r="B62" s="44" t="s">
        <v>228</v>
      </c>
      <c r="C62" s="45" t="s">
        <v>219</v>
      </c>
      <c r="D62" s="45" t="s">
        <v>722</v>
      </c>
      <c r="E62" s="45" t="s">
        <v>177</v>
      </c>
      <c r="F62" s="46" t="s">
        <v>697</v>
      </c>
      <c r="G62" s="46"/>
      <c r="H62" s="47">
        <v>177235</v>
      </c>
      <c r="I62" s="48">
        <v>1417353</v>
      </c>
      <c r="K62" s="50">
        <v>6.5100000000000005E-2</v>
      </c>
      <c r="L62" s="51">
        <v>188773</v>
      </c>
      <c r="M62" s="51">
        <v>1509623</v>
      </c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</row>
    <row r="63" spans="1:75" s="49" customFormat="1" ht="12.6" customHeight="1">
      <c r="A63" s="44">
        <v>2349</v>
      </c>
      <c r="B63" s="44" t="s">
        <v>191</v>
      </c>
      <c r="C63" s="45" t="s">
        <v>183</v>
      </c>
      <c r="D63" s="45" t="s">
        <v>721</v>
      </c>
      <c r="E63" s="45" t="s">
        <v>177</v>
      </c>
      <c r="F63" s="46" t="s">
        <v>697</v>
      </c>
      <c r="G63" s="46"/>
      <c r="H63" s="47">
        <v>141377</v>
      </c>
      <c r="I63" s="48" t="s">
        <v>695</v>
      </c>
      <c r="K63" s="50">
        <v>6.5100000000000005E-2</v>
      </c>
      <c r="L63" s="51">
        <v>150581</v>
      </c>
      <c r="M63" s="51" t="s">
        <v>695</v>
      </c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</row>
    <row r="64" spans="1:75" s="49" customFormat="1" ht="12.6" customHeight="1">
      <c r="A64" s="44">
        <v>2350</v>
      </c>
      <c r="B64" s="44" t="s">
        <v>192</v>
      </c>
      <c r="C64" s="45" t="s">
        <v>183</v>
      </c>
      <c r="D64" s="45" t="s">
        <v>721</v>
      </c>
      <c r="E64" s="45" t="s">
        <v>177</v>
      </c>
      <c r="F64" s="46" t="s">
        <v>697</v>
      </c>
      <c r="G64" s="46"/>
      <c r="H64" s="47">
        <v>70689</v>
      </c>
      <c r="I64" s="48" t="s">
        <v>695</v>
      </c>
      <c r="K64" s="50">
        <v>6.5100000000000005E-2</v>
      </c>
      <c r="L64" s="51">
        <v>75290</v>
      </c>
      <c r="M64" s="51" t="s">
        <v>695</v>
      </c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</row>
    <row r="65" spans="1:75" s="49" customFormat="1" ht="12.6" customHeight="1">
      <c r="A65" s="44">
        <v>2354</v>
      </c>
      <c r="B65" s="44" t="s">
        <v>193</v>
      </c>
      <c r="C65" s="45" t="s">
        <v>183</v>
      </c>
      <c r="D65" s="45" t="s">
        <v>721</v>
      </c>
      <c r="E65" s="45" t="s">
        <v>177</v>
      </c>
      <c r="F65" s="46" t="s">
        <v>697</v>
      </c>
      <c r="G65" s="46"/>
      <c r="H65" s="47">
        <v>131610</v>
      </c>
      <c r="I65" s="48">
        <v>112193</v>
      </c>
      <c r="K65" s="50">
        <v>6.5100000000000005E-2</v>
      </c>
      <c r="L65" s="51">
        <v>140178</v>
      </c>
      <c r="M65" s="51">
        <v>119497</v>
      </c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</row>
    <row r="66" spans="1:75">
      <c r="A66" s="44">
        <v>2355</v>
      </c>
      <c r="B66" s="44" t="s">
        <v>194</v>
      </c>
      <c r="C66" s="45" t="s">
        <v>183</v>
      </c>
      <c r="D66" s="45" t="s">
        <v>721</v>
      </c>
      <c r="E66" s="45" t="s">
        <v>177</v>
      </c>
      <c r="F66" s="45" t="s">
        <v>697</v>
      </c>
      <c r="G66" s="44"/>
      <c r="H66" s="51">
        <v>125030</v>
      </c>
      <c r="I66" s="52">
        <v>242337</v>
      </c>
      <c r="K66" s="50">
        <v>6.5100000000000005E-2</v>
      </c>
      <c r="L66" s="52">
        <v>133169</v>
      </c>
      <c r="M66" s="52">
        <v>258113</v>
      </c>
    </row>
    <row r="67" spans="1:75">
      <c r="A67" s="44">
        <v>2360</v>
      </c>
      <c r="B67" s="59" t="s">
        <v>727</v>
      </c>
      <c r="C67" s="45" t="s">
        <v>728</v>
      </c>
      <c r="D67" s="45" t="s">
        <v>722</v>
      </c>
      <c r="E67" s="45" t="s">
        <v>177</v>
      </c>
      <c r="F67" s="46" t="s">
        <v>694</v>
      </c>
      <c r="G67" s="46"/>
      <c r="H67" s="51">
        <v>116037751</v>
      </c>
      <c r="I67" s="54">
        <v>25412420</v>
      </c>
      <c r="K67" s="50">
        <v>6.5100000000000005E-2</v>
      </c>
      <c r="L67" s="51">
        <v>123591809</v>
      </c>
      <c r="M67" s="51">
        <v>27066768</v>
      </c>
    </row>
    <row r="68" spans="1:75">
      <c r="A68" s="44">
        <v>2362</v>
      </c>
      <c r="B68" s="46" t="s">
        <v>168</v>
      </c>
      <c r="C68" s="45" t="s">
        <v>173</v>
      </c>
      <c r="D68" s="45" t="s">
        <v>729</v>
      </c>
      <c r="E68" s="45" t="s">
        <v>177</v>
      </c>
      <c r="F68" s="45" t="s">
        <v>694</v>
      </c>
      <c r="G68" s="44"/>
      <c r="H68" s="51">
        <v>61237709</v>
      </c>
      <c r="I68" s="51">
        <v>23353692</v>
      </c>
      <c r="J68" s="45"/>
      <c r="K68" s="50">
        <v>6.5100000000000005E-2</v>
      </c>
      <c r="L68" s="51">
        <v>65224284</v>
      </c>
      <c r="M68" s="55">
        <v>24874017</v>
      </c>
    </row>
    <row r="69" spans="1:75" ht="28.5">
      <c r="A69" s="44">
        <v>2365</v>
      </c>
      <c r="B69" s="46" t="s">
        <v>76</v>
      </c>
      <c r="C69" s="45" t="s">
        <v>730</v>
      </c>
      <c r="D69" s="45" t="s">
        <v>731</v>
      </c>
      <c r="E69" s="45" t="s">
        <v>177</v>
      </c>
      <c r="F69" s="45" t="s">
        <v>697</v>
      </c>
      <c r="G69" s="56"/>
      <c r="H69" s="51">
        <v>982485</v>
      </c>
      <c r="I69" s="52">
        <v>311063</v>
      </c>
      <c r="K69" s="50">
        <v>6.5100000000000005E-2</v>
      </c>
      <c r="L69" s="52">
        <v>1046445</v>
      </c>
      <c r="M69" s="52">
        <v>331313</v>
      </c>
    </row>
    <row r="70" spans="1:75" s="57" customFormat="1">
      <c r="A70" s="44">
        <v>2366</v>
      </c>
      <c r="B70" s="46" t="s">
        <v>78</v>
      </c>
      <c r="C70" s="45" t="s">
        <v>81</v>
      </c>
      <c r="D70" s="45" t="s">
        <v>731</v>
      </c>
      <c r="E70" s="45" t="s">
        <v>177</v>
      </c>
      <c r="F70" s="45" t="s">
        <v>697</v>
      </c>
      <c r="G70" s="56"/>
      <c r="H70" s="51">
        <v>412929</v>
      </c>
      <c r="I70" s="52">
        <v>79033</v>
      </c>
      <c r="J70" s="49"/>
      <c r="K70" s="50">
        <v>6.5100000000000005E-2</v>
      </c>
      <c r="L70" s="52">
        <v>439810</v>
      </c>
      <c r="M70" s="52">
        <v>84178</v>
      </c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</row>
    <row r="71" spans="1:75" s="57" customFormat="1">
      <c r="A71" s="44">
        <v>2367</v>
      </c>
      <c r="B71" s="46" t="s">
        <v>80</v>
      </c>
      <c r="C71" s="45" t="s">
        <v>81</v>
      </c>
      <c r="D71" s="45" t="s">
        <v>731</v>
      </c>
      <c r="E71" s="45" t="s">
        <v>177</v>
      </c>
      <c r="F71" s="45" t="s">
        <v>697</v>
      </c>
      <c r="G71" s="44"/>
      <c r="H71" s="51">
        <v>1053680</v>
      </c>
      <c r="I71" s="52">
        <v>53991</v>
      </c>
      <c r="J71" s="49"/>
      <c r="K71" s="50">
        <v>6.5100000000000005E-2</v>
      </c>
      <c r="L71" s="52">
        <v>1122274</v>
      </c>
      <c r="M71" s="52">
        <v>57506</v>
      </c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</row>
    <row r="72" spans="1:75" s="57" customFormat="1">
      <c r="A72" s="44">
        <v>2368</v>
      </c>
      <c r="B72" s="46" t="s">
        <v>82</v>
      </c>
      <c r="C72" s="45" t="s">
        <v>81</v>
      </c>
      <c r="D72" s="45" t="s">
        <v>731</v>
      </c>
      <c r="E72" s="45" t="s">
        <v>177</v>
      </c>
      <c r="F72" s="45" t="s">
        <v>697</v>
      </c>
      <c r="G72" s="44"/>
      <c r="H72" s="51">
        <v>1395414</v>
      </c>
      <c r="I72" s="52">
        <v>140500</v>
      </c>
      <c r="J72" s="49"/>
      <c r="K72" s="50">
        <v>6.5100000000000005E-2</v>
      </c>
      <c r="L72" s="52">
        <v>1486255</v>
      </c>
      <c r="M72" s="52">
        <v>149646</v>
      </c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</row>
    <row r="73" spans="1:75" s="57" customFormat="1">
      <c r="A73" s="44">
        <v>2369</v>
      </c>
      <c r="B73" s="46" t="s">
        <v>83</v>
      </c>
      <c r="C73" s="45" t="s">
        <v>81</v>
      </c>
      <c r="D73" s="45" t="s">
        <v>731</v>
      </c>
      <c r="E73" s="45" t="s">
        <v>177</v>
      </c>
      <c r="F73" s="45" t="s">
        <v>697</v>
      </c>
      <c r="G73" s="44"/>
      <c r="H73" s="51">
        <v>1630356</v>
      </c>
      <c r="I73" s="52">
        <v>801278</v>
      </c>
      <c r="J73" s="49"/>
      <c r="K73" s="50">
        <v>6.5100000000000005E-2</v>
      </c>
      <c r="L73" s="52">
        <v>1736492</v>
      </c>
      <c r="M73" s="52">
        <v>853442</v>
      </c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</row>
    <row r="74" spans="1:75" s="57" customFormat="1">
      <c r="A74" s="44">
        <v>2373</v>
      </c>
      <c r="B74" s="46" t="s">
        <v>555</v>
      </c>
      <c r="C74" s="45" t="s">
        <v>732</v>
      </c>
      <c r="D74" s="45" t="s">
        <v>731</v>
      </c>
      <c r="E74" s="45" t="s">
        <v>177</v>
      </c>
      <c r="F74" s="45" t="s">
        <v>697</v>
      </c>
      <c r="G74" s="44"/>
      <c r="H74" s="51">
        <v>383752</v>
      </c>
      <c r="I74" s="49" t="s">
        <v>695</v>
      </c>
      <c r="J74" s="49"/>
      <c r="K74" s="50">
        <v>6.5100000000000005E-2</v>
      </c>
      <c r="L74" s="52">
        <v>408734</v>
      </c>
      <c r="M74" s="45" t="s">
        <v>695</v>
      </c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</row>
    <row r="75" spans="1:75" s="57" customFormat="1">
      <c r="A75" s="44">
        <v>2374</v>
      </c>
      <c r="B75" s="46" t="s">
        <v>556</v>
      </c>
      <c r="C75" s="45" t="s">
        <v>732</v>
      </c>
      <c r="D75" s="45" t="s">
        <v>731</v>
      </c>
      <c r="E75" s="45" t="s">
        <v>177</v>
      </c>
      <c r="F75" s="45" t="s">
        <v>697</v>
      </c>
      <c r="G75" s="44"/>
      <c r="H75" s="51">
        <v>464541</v>
      </c>
      <c r="I75" s="52">
        <v>89879</v>
      </c>
      <c r="J75" s="49"/>
      <c r="K75" s="50">
        <v>6.5100000000000005E-2</v>
      </c>
      <c r="L75" s="52">
        <v>494783</v>
      </c>
      <c r="M75" s="52">
        <v>95731</v>
      </c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</row>
    <row r="76" spans="1:75" s="57" customFormat="1">
      <c r="A76" s="44">
        <v>2375</v>
      </c>
      <c r="B76" s="46" t="s">
        <v>557</v>
      </c>
      <c r="C76" s="45" t="s">
        <v>732</v>
      </c>
      <c r="D76" s="45" t="s">
        <v>731</v>
      </c>
      <c r="E76" s="45" t="s">
        <v>177</v>
      </c>
      <c r="F76" s="45" t="s">
        <v>697</v>
      </c>
      <c r="G76" s="44"/>
      <c r="H76" s="51">
        <v>228904</v>
      </c>
      <c r="I76" s="52">
        <v>35810</v>
      </c>
      <c r="J76" s="49"/>
      <c r="K76" s="50">
        <v>6.5100000000000005E-2</v>
      </c>
      <c r="L76" s="52">
        <v>243806</v>
      </c>
      <c r="M76" s="52">
        <v>38142</v>
      </c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</row>
    <row r="77" spans="1:75" s="57" customFormat="1">
      <c r="A77" s="44">
        <v>2376</v>
      </c>
      <c r="B77" s="46" t="s">
        <v>558</v>
      </c>
      <c r="C77" s="45" t="s">
        <v>732</v>
      </c>
      <c r="D77" s="45" t="s">
        <v>731</v>
      </c>
      <c r="E77" s="45" t="s">
        <v>177</v>
      </c>
      <c r="F77" s="45" t="s">
        <v>697</v>
      </c>
      <c r="G77" s="44"/>
      <c r="H77" s="51">
        <v>67324</v>
      </c>
      <c r="I77" s="52">
        <v>17004</v>
      </c>
      <c r="J77" s="49"/>
      <c r="K77" s="50">
        <v>6.5100000000000005E-2</v>
      </c>
      <c r="L77" s="52">
        <v>71707</v>
      </c>
      <c r="M77" s="52">
        <v>18111</v>
      </c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</row>
    <row r="78" spans="1:75" s="57" customFormat="1">
      <c r="A78" s="44">
        <v>2381</v>
      </c>
      <c r="B78" s="46" t="s">
        <v>152</v>
      </c>
      <c r="C78" s="45" t="s">
        <v>155</v>
      </c>
      <c r="D78" s="45" t="s">
        <v>733</v>
      </c>
      <c r="E78" s="45" t="s">
        <v>734</v>
      </c>
      <c r="F78" s="45" t="s">
        <v>697</v>
      </c>
      <c r="G78" s="44"/>
      <c r="H78" s="51">
        <v>1673102</v>
      </c>
      <c r="I78" s="52">
        <v>277334</v>
      </c>
      <c r="J78" s="49"/>
      <c r="K78" s="50">
        <v>6.5100000000000005E-2</v>
      </c>
      <c r="L78" s="52">
        <v>1782021</v>
      </c>
      <c r="M78" s="52">
        <v>295389</v>
      </c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</row>
    <row r="79" spans="1:75" s="57" customFormat="1">
      <c r="A79" s="44">
        <v>2382</v>
      </c>
      <c r="B79" s="46" t="s">
        <v>154</v>
      </c>
      <c r="C79" s="45" t="s">
        <v>155</v>
      </c>
      <c r="D79" s="45" t="s">
        <v>733</v>
      </c>
      <c r="E79" s="45" t="s">
        <v>734</v>
      </c>
      <c r="F79" s="45" t="s">
        <v>697</v>
      </c>
      <c r="G79" s="44"/>
      <c r="H79" s="51">
        <v>1619131</v>
      </c>
      <c r="I79" s="52">
        <v>618769</v>
      </c>
      <c r="J79" s="49"/>
      <c r="K79" s="50">
        <v>6.5100000000000005E-2</v>
      </c>
      <c r="L79" s="52">
        <v>1724537</v>
      </c>
      <c r="M79" s="52">
        <v>659051</v>
      </c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5"/>
      <c r="BR79" s="45"/>
      <c r="BS79" s="45"/>
      <c r="BT79" s="45"/>
      <c r="BU79" s="45"/>
      <c r="BV79" s="45"/>
      <c r="BW79" s="45"/>
    </row>
    <row r="80" spans="1:75" s="57" customFormat="1">
      <c r="A80" s="44">
        <v>2383</v>
      </c>
      <c r="B80" s="46" t="s">
        <v>156</v>
      </c>
      <c r="C80" s="45" t="s">
        <v>155</v>
      </c>
      <c r="D80" s="45" t="s">
        <v>733</v>
      </c>
      <c r="E80" s="45" t="s">
        <v>734</v>
      </c>
      <c r="F80" s="45" t="s">
        <v>697</v>
      </c>
      <c r="G80" s="44"/>
      <c r="H80" s="51">
        <v>2995393</v>
      </c>
      <c r="I80" s="52">
        <v>3579854</v>
      </c>
      <c r="J80" s="49"/>
      <c r="K80" s="50">
        <v>6.5100000000000005E-2</v>
      </c>
      <c r="L80" s="52">
        <v>3190393</v>
      </c>
      <c r="M80" s="52">
        <v>3812903</v>
      </c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5"/>
      <c r="BR80" s="45"/>
      <c r="BS80" s="45"/>
      <c r="BT80" s="45"/>
      <c r="BU80" s="45"/>
      <c r="BV80" s="45"/>
      <c r="BW80" s="45"/>
    </row>
    <row r="81" spans="1:75" s="57" customFormat="1">
      <c r="A81" s="44">
        <v>2388</v>
      </c>
      <c r="B81" s="46" t="s">
        <v>157</v>
      </c>
      <c r="C81" s="45" t="s">
        <v>155</v>
      </c>
      <c r="D81" s="45" t="s">
        <v>733</v>
      </c>
      <c r="E81" s="45" t="s">
        <v>734</v>
      </c>
      <c r="F81" s="45" t="s">
        <v>697</v>
      </c>
      <c r="G81" s="44"/>
      <c r="H81" s="51">
        <v>323826</v>
      </c>
      <c r="I81" s="52">
        <v>31396</v>
      </c>
      <c r="J81" s="49"/>
      <c r="K81" s="50">
        <v>6.5100000000000005E-2</v>
      </c>
      <c r="L81" s="52">
        <v>344907</v>
      </c>
      <c r="M81" s="52">
        <v>33440</v>
      </c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</row>
    <row r="82" spans="1:75" s="57" customFormat="1">
      <c r="A82" s="44">
        <v>2390</v>
      </c>
      <c r="B82" s="46" t="s">
        <v>552</v>
      </c>
      <c r="C82" s="45" t="s">
        <v>553</v>
      </c>
      <c r="D82" s="45" t="s">
        <v>735</v>
      </c>
      <c r="E82" s="45" t="s">
        <v>734</v>
      </c>
      <c r="F82" s="45" t="s">
        <v>694</v>
      </c>
      <c r="G82" s="44"/>
      <c r="H82" s="51">
        <v>1969943</v>
      </c>
      <c r="I82" s="52">
        <v>1206286</v>
      </c>
      <c r="J82" s="49"/>
      <c r="K82" s="50">
        <v>6.5100000000000005E-2</v>
      </c>
      <c r="L82" s="52">
        <v>2098187</v>
      </c>
      <c r="M82" s="52">
        <v>1284815</v>
      </c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</row>
    <row r="83" spans="1:75" s="57" customFormat="1">
      <c r="A83" s="44">
        <v>2392</v>
      </c>
      <c r="B83" s="46" t="s">
        <v>559</v>
      </c>
      <c r="C83" s="45" t="s">
        <v>553</v>
      </c>
      <c r="D83" s="45" t="s">
        <v>735</v>
      </c>
      <c r="E83" s="45" t="s">
        <v>734</v>
      </c>
      <c r="F83" s="45" t="s">
        <v>694</v>
      </c>
      <c r="G83" s="44"/>
      <c r="H83" s="51">
        <v>21588</v>
      </c>
      <c r="I83" s="49" t="s">
        <v>695</v>
      </c>
      <c r="J83" s="49"/>
      <c r="K83" s="50">
        <v>6.5100000000000005E-2</v>
      </c>
      <c r="L83" s="52">
        <v>22994</v>
      </c>
      <c r="M83" s="45" t="s">
        <v>695</v>
      </c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</row>
    <row r="84" spans="1:75" s="57" customFormat="1">
      <c r="A84" s="44">
        <v>2393</v>
      </c>
      <c r="B84" s="46" t="s">
        <v>560</v>
      </c>
      <c r="C84" s="45" t="s">
        <v>553</v>
      </c>
      <c r="D84" s="45" t="s">
        <v>735</v>
      </c>
      <c r="E84" s="45" t="s">
        <v>734</v>
      </c>
      <c r="F84" s="45" t="s">
        <v>694</v>
      </c>
      <c r="G84" s="44"/>
      <c r="H84" s="51">
        <v>26986</v>
      </c>
      <c r="I84" s="49" t="s">
        <v>695</v>
      </c>
      <c r="J84" s="49"/>
      <c r="K84" s="50">
        <v>6.5100000000000005E-2</v>
      </c>
      <c r="L84" s="52">
        <v>28742</v>
      </c>
      <c r="M84" s="45" t="s">
        <v>695</v>
      </c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</row>
    <row r="85" spans="1:75">
      <c r="A85" s="44">
        <v>2394</v>
      </c>
      <c r="B85" s="46" t="s">
        <v>561</v>
      </c>
      <c r="C85" s="45" t="s">
        <v>553</v>
      </c>
      <c r="D85" s="45" t="s">
        <v>735</v>
      </c>
      <c r="E85" s="45" t="s">
        <v>734</v>
      </c>
      <c r="F85" s="45" t="s">
        <v>694</v>
      </c>
      <c r="G85" s="44"/>
      <c r="H85" s="51">
        <v>70162</v>
      </c>
      <c r="I85" s="49" t="s">
        <v>695</v>
      </c>
      <c r="K85" s="50">
        <v>6.5100000000000005E-2</v>
      </c>
      <c r="L85" s="52">
        <v>74730</v>
      </c>
      <c r="M85" s="45" t="s">
        <v>695</v>
      </c>
    </row>
    <row r="86" spans="1:75">
      <c r="A86" s="44">
        <v>2396</v>
      </c>
      <c r="B86" s="46" t="s">
        <v>563</v>
      </c>
      <c r="C86" s="45" t="s">
        <v>553</v>
      </c>
      <c r="D86" s="45" t="s">
        <v>735</v>
      </c>
      <c r="E86" s="45" t="s">
        <v>734</v>
      </c>
      <c r="F86" s="45" t="s">
        <v>694</v>
      </c>
      <c r="G86" s="44"/>
      <c r="H86" s="51">
        <v>8096</v>
      </c>
      <c r="I86" s="49" t="s">
        <v>695</v>
      </c>
      <c r="K86" s="50">
        <v>6.5100000000000005E-2</v>
      </c>
      <c r="L86" s="52">
        <v>8623</v>
      </c>
      <c r="M86" s="45" t="s">
        <v>695</v>
      </c>
    </row>
    <row r="87" spans="1:75">
      <c r="A87" s="44">
        <v>2397</v>
      </c>
      <c r="B87" s="46" t="s">
        <v>564</v>
      </c>
      <c r="C87" s="45" t="s">
        <v>553</v>
      </c>
      <c r="D87" s="45" t="s">
        <v>735</v>
      </c>
      <c r="E87" s="45" t="s">
        <v>734</v>
      </c>
      <c r="F87" s="45" t="s">
        <v>694</v>
      </c>
      <c r="G87" s="44"/>
      <c r="H87" s="51">
        <v>70162</v>
      </c>
      <c r="I87" s="49" t="s">
        <v>695</v>
      </c>
      <c r="K87" s="50">
        <v>6.5100000000000005E-2</v>
      </c>
      <c r="L87" s="52">
        <v>74730</v>
      </c>
      <c r="M87" s="45" t="s">
        <v>695</v>
      </c>
    </row>
    <row r="88" spans="1:75">
      <c r="A88" s="44">
        <v>2501</v>
      </c>
      <c r="B88" s="46" t="s">
        <v>12</v>
      </c>
      <c r="C88" s="45" t="s">
        <v>736</v>
      </c>
      <c r="D88" s="45" t="s">
        <v>696</v>
      </c>
      <c r="E88" s="45" t="s">
        <v>177</v>
      </c>
      <c r="F88" s="45" t="s">
        <v>697</v>
      </c>
      <c r="G88" s="44"/>
      <c r="H88" s="51">
        <v>6071169</v>
      </c>
      <c r="I88" s="52">
        <v>1287990</v>
      </c>
      <c r="K88" s="50">
        <v>6.5100000000000005E-2</v>
      </c>
      <c r="L88" s="52">
        <v>6466402</v>
      </c>
      <c r="M88" s="52">
        <v>1371839</v>
      </c>
    </row>
    <row r="89" spans="1:75">
      <c r="A89" s="44">
        <v>2502</v>
      </c>
      <c r="B89" s="46" t="s">
        <v>16</v>
      </c>
      <c r="C89" s="45" t="s">
        <v>17</v>
      </c>
      <c r="D89" s="45" t="s">
        <v>696</v>
      </c>
      <c r="E89" s="45" t="s">
        <v>177</v>
      </c>
      <c r="F89" s="45" t="s">
        <v>697</v>
      </c>
      <c r="G89" s="44"/>
      <c r="H89" s="51">
        <v>2111711</v>
      </c>
      <c r="I89" s="52">
        <v>3871230</v>
      </c>
      <c r="K89" s="50">
        <v>6.5100000000000005E-2</v>
      </c>
      <c r="L89" s="52">
        <v>2249183</v>
      </c>
      <c r="M89" s="52">
        <v>4123247</v>
      </c>
    </row>
    <row r="90" spans="1:75">
      <c r="A90" s="44">
        <v>2508</v>
      </c>
      <c r="B90" s="46" t="s">
        <v>737</v>
      </c>
      <c r="C90" s="45" t="s">
        <v>738</v>
      </c>
      <c r="D90" s="45" t="s">
        <v>696</v>
      </c>
      <c r="E90" s="45" t="s">
        <v>177</v>
      </c>
      <c r="F90" s="45" t="s">
        <v>697</v>
      </c>
      <c r="G90" s="44"/>
      <c r="H90" s="51">
        <v>4150465</v>
      </c>
      <c r="I90" s="52">
        <v>987793</v>
      </c>
      <c r="K90" s="50">
        <v>6.5100000000000005E-2</v>
      </c>
      <c r="L90" s="52">
        <v>4420660</v>
      </c>
      <c r="M90" s="52">
        <v>1052099</v>
      </c>
    </row>
    <row r="91" spans="1:75">
      <c r="A91" s="44">
        <v>2512</v>
      </c>
      <c r="B91" s="46" t="s">
        <v>252</v>
      </c>
      <c r="C91" s="45" t="s">
        <v>253</v>
      </c>
      <c r="D91" s="45" t="s">
        <v>696</v>
      </c>
      <c r="E91" s="45" t="s">
        <v>177</v>
      </c>
      <c r="F91" s="45" t="s">
        <v>697</v>
      </c>
      <c r="G91" s="44"/>
      <c r="H91" s="51">
        <v>25848791</v>
      </c>
      <c r="I91" s="52">
        <v>44091136</v>
      </c>
      <c r="K91" s="50">
        <v>6.5100000000000005E-2</v>
      </c>
      <c r="L91" s="52">
        <v>27531547</v>
      </c>
      <c r="M91" s="52">
        <v>46961469</v>
      </c>
    </row>
    <row r="92" spans="1:75">
      <c r="A92" s="44">
        <v>2513</v>
      </c>
      <c r="B92" s="46" t="s">
        <v>254</v>
      </c>
      <c r="C92" s="45" t="s">
        <v>253</v>
      </c>
      <c r="D92" s="45" t="s">
        <v>696</v>
      </c>
      <c r="E92" s="45" t="s">
        <v>177</v>
      </c>
      <c r="F92" s="45" t="s">
        <v>697</v>
      </c>
      <c r="G92" s="44"/>
      <c r="H92" s="51">
        <v>642873</v>
      </c>
      <c r="I92" s="52">
        <v>278910</v>
      </c>
      <c r="K92" s="50">
        <v>6.5100000000000005E-2</v>
      </c>
      <c r="L92" s="52">
        <v>684724</v>
      </c>
      <c r="M92" s="52">
        <v>297067</v>
      </c>
    </row>
    <row r="93" spans="1:75">
      <c r="A93" s="44">
        <v>2514</v>
      </c>
      <c r="B93" s="46" t="s">
        <v>255</v>
      </c>
      <c r="C93" s="45" t="s">
        <v>253</v>
      </c>
      <c r="D93" s="45" t="s">
        <v>696</v>
      </c>
      <c r="E93" s="45" t="s">
        <v>177</v>
      </c>
      <c r="F93" s="45" t="s">
        <v>697</v>
      </c>
      <c r="G93" s="44"/>
      <c r="H93" s="51">
        <v>17022375</v>
      </c>
      <c r="I93" s="52">
        <v>13718180</v>
      </c>
      <c r="K93" s="50">
        <v>6.5100000000000005E-2</v>
      </c>
      <c r="L93" s="52">
        <v>18130531</v>
      </c>
      <c r="M93" s="52">
        <v>14611234</v>
      </c>
    </row>
    <row r="94" spans="1:75">
      <c r="A94" s="44">
        <v>2515</v>
      </c>
      <c r="B94" s="46" t="s">
        <v>256</v>
      </c>
      <c r="C94" s="45" t="s">
        <v>253</v>
      </c>
      <c r="D94" s="45" t="s">
        <v>696</v>
      </c>
      <c r="E94" s="45" t="s">
        <v>177</v>
      </c>
      <c r="F94" s="45" t="s">
        <v>697</v>
      </c>
      <c r="G94" s="44"/>
      <c r="H94" s="51">
        <v>8826</v>
      </c>
      <c r="I94" s="49" t="s">
        <v>695</v>
      </c>
      <c r="K94" s="50">
        <v>6.5100000000000005E-2</v>
      </c>
      <c r="L94" s="52">
        <v>9401</v>
      </c>
      <c r="M94" s="45" t="s">
        <v>695</v>
      </c>
    </row>
    <row r="95" spans="1:75">
      <c r="A95" s="44">
        <v>2517</v>
      </c>
      <c r="B95" s="46" t="s">
        <v>257</v>
      </c>
      <c r="C95" s="45" t="s">
        <v>253</v>
      </c>
      <c r="D95" s="45" t="s">
        <v>696</v>
      </c>
      <c r="E95" s="45" t="s">
        <v>177</v>
      </c>
      <c r="F95" s="45" t="s">
        <v>697</v>
      </c>
      <c r="G95" s="44"/>
      <c r="H95" s="51">
        <v>283706</v>
      </c>
      <c r="I95" s="52">
        <v>78481</v>
      </c>
      <c r="K95" s="50">
        <v>6.5100000000000005E-2</v>
      </c>
      <c r="L95" s="52">
        <v>302176</v>
      </c>
      <c r="M95" s="52">
        <v>83590</v>
      </c>
    </row>
    <row r="96" spans="1:75">
      <c r="A96" s="44">
        <v>2518</v>
      </c>
      <c r="B96" s="46" t="s">
        <v>258</v>
      </c>
      <c r="C96" s="45" t="s">
        <v>253</v>
      </c>
      <c r="D96" s="45" t="s">
        <v>696</v>
      </c>
      <c r="E96" s="45" t="s">
        <v>177</v>
      </c>
      <c r="F96" s="45" t="s">
        <v>697</v>
      </c>
      <c r="G96" s="44"/>
      <c r="H96" s="51">
        <v>851119</v>
      </c>
      <c r="I96" s="52">
        <v>171866</v>
      </c>
      <c r="K96" s="50">
        <v>6.5100000000000005E-2</v>
      </c>
      <c r="L96" s="52">
        <v>906527</v>
      </c>
      <c r="M96" s="52">
        <v>183054</v>
      </c>
    </row>
    <row r="97" spans="1:13">
      <c r="A97" s="44">
        <v>2520</v>
      </c>
      <c r="B97" s="46" t="s">
        <v>268</v>
      </c>
      <c r="C97" s="45" t="s">
        <v>269</v>
      </c>
      <c r="D97" s="45" t="s">
        <v>698</v>
      </c>
      <c r="E97" s="45" t="s">
        <v>177</v>
      </c>
      <c r="F97" s="45" t="s">
        <v>694</v>
      </c>
      <c r="G97" s="44"/>
      <c r="H97" s="51">
        <v>11014203</v>
      </c>
      <c r="I97" s="52">
        <v>9190774</v>
      </c>
      <c r="K97" s="50">
        <v>6.5100000000000005E-2</v>
      </c>
      <c r="L97" s="52">
        <v>11731228</v>
      </c>
      <c r="M97" s="52">
        <v>9789093</v>
      </c>
    </row>
    <row r="98" spans="1:13">
      <c r="A98" s="44">
        <v>2521</v>
      </c>
      <c r="B98" s="46" t="s">
        <v>270</v>
      </c>
      <c r="C98" s="45" t="s">
        <v>269</v>
      </c>
      <c r="D98" s="45" t="s">
        <v>698</v>
      </c>
      <c r="E98" s="45" t="s">
        <v>177</v>
      </c>
      <c r="F98" s="45" t="s">
        <v>694</v>
      </c>
      <c r="G98" s="44"/>
      <c r="H98" s="51">
        <v>8578902</v>
      </c>
      <c r="I98" s="52">
        <v>2503228</v>
      </c>
      <c r="K98" s="50">
        <v>6.5100000000000005E-2</v>
      </c>
      <c r="L98" s="52">
        <v>9137389</v>
      </c>
      <c r="M98" s="52">
        <v>2666188</v>
      </c>
    </row>
    <row r="99" spans="1:13">
      <c r="A99" s="44">
        <v>2522</v>
      </c>
      <c r="B99" s="46" t="s">
        <v>271</v>
      </c>
      <c r="C99" s="45" t="s">
        <v>269</v>
      </c>
      <c r="D99" s="45" t="s">
        <v>698</v>
      </c>
      <c r="E99" s="45" t="s">
        <v>177</v>
      </c>
      <c r="F99" s="45" t="s">
        <v>694</v>
      </c>
      <c r="G99" s="44"/>
      <c r="H99" s="51">
        <v>1425205</v>
      </c>
      <c r="I99" s="52">
        <v>343580</v>
      </c>
      <c r="K99" s="50">
        <v>6.5100000000000005E-2</v>
      </c>
      <c r="L99" s="52">
        <v>1517986</v>
      </c>
      <c r="M99" s="52">
        <v>365947</v>
      </c>
    </row>
    <row r="100" spans="1:13">
      <c r="A100" s="44">
        <v>2523</v>
      </c>
      <c r="B100" s="46" t="s">
        <v>272</v>
      </c>
      <c r="C100" s="45" t="s">
        <v>269</v>
      </c>
      <c r="D100" s="45" t="s">
        <v>698</v>
      </c>
      <c r="E100" s="45" t="s">
        <v>177</v>
      </c>
      <c r="F100" s="45" t="s">
        <v>694</v>
      </c>
      <c r="G100" s="44"/>
      <c r="H100" s="51">
        <v>9436792</v>
      </c>
      <c r="I100" s="52">
        <v>3067681</v>
      </c>
      <c r="K100" s="50">
        <v>6.5100000000000005E-2</v>
      </c>
      <c r="L100" s="52">
        <v>10051127</v>
      </c>
      <c r="M100" s="52">
        <v>3267387</v>
      </c>
    </row>
    <row r="101" spans="1:13">
      <c r="A101" s="44">
        <v>2525</v>
      </c>
      <c r="B101" s="46" t="s">
        <v>136</v>
      </c>
      <c r="C101" s="45" t="s">
        <v>139</v>
      </c>
      <c r="D101" s="45" t="s">
        <v>739</v>
      </c>
      <c r="E101" s="45" t="s">
        <v>177</v>
      </c>
      <c r="F101" s="45" t="s">
        <v>697</v>
      </c>
      <c r="G101" s="44"/>
      <c r="H101" s="51">
        <v>3188311</v>
      </c>
      <c r="I101" s="52">
        <v>2742507</v>
      </c>
      <c r="K101" s="50">
        <v>6.5100000000000005E-2</v>
      </c>
      <c r="L101" s="52">
        <v>3395871</v>
      </c>
      <c r="M101" s="52">
        <v>2921044</v>
      </c>
    </row>
    <row r="102" spans="1:13">
      <c r="A102" s="44">
        <v>2529</v>
      </c>
      <c r="B102" s="46" t="s">
        <v>273</v>
      </c>
      <c r="C102" s="45" t="s">
        <v>269</v>
      </c>
      <c r="D102" s="45" t="s">
        <v>698</v>
      </c>
      <c r="E102" s="45" t="s">
        <v>177</v>
      </c>
      <c r="F102" s="45" t="s">
        <v>694</v>
      </c>
      <c r="G102" s="44"/>
      <c r="H102" s="51">
        <v>3376213</v>
      </c>
      <c r="I102" s="52">
        <v>748514</v>
      </c>
      <c r="K102" s="50">
        <v>6.5100000000000005E-2</v>
      </c>
      <c r="L102" s="52">
        <v>3596005</v>
      </c>
      <c r="M102" s="52">
        <v>797243</v>
      </c>
    </row>
    <row r="103" spans="1:13">
      <c r="A103" s="44">
        <v>2540</v>
      </c>
      <c r="B103" s="46" t="s">
        <v>38</v>
      </c>
      <c r="C103" s="45" t="s">
        <v>39</v>
      </c>
      <c r="D103" s="45" t="s">
        <v>739</v>
      </c>
      <c r="E103" s="45" t="s">
        <v>177</v>
      </c>
      <c r="F103" s="45" t="s">
        <v>697</v>
      </c>
      <c r="G103" s="44"/>
      <c r="H103" s="51">
        <v>36025179</v>
      </c>
      <c r="I103" s="52">
        <v>43386000</v>
      </c>
      <c r="K103" s="50">
        <v>6.5100000000000005E-2</v>
      </c>
      <c r="L103" s="52">
        <v>38370418</v>
      </c>
      <c r="M103" s="52">
        <v>46210429</v>
      </c>
    </row>
    <row r="104" spans="1:13">
      <c r="A104" s="44">
        <v>2542</v>
      </c>
      <c r="B104" s="46" t="s">
        <v>40</v>
      </c>
      <c r="C104" s="45" t="s">
        <v>39</v>
      </c>
      <c r="D104" s="45" t="s">
        <v>739</v>
      </c>
      <c r="E104" s="45" t="s">
        <v>177</v>
      </c>
      <c r="F104" s="45" t="s">
        <v>697</v>
      </c>
      <c r="G104" s="44"/>
      <c r="H104" s="51">
        <v>48610</v>
      </c>
      <c r="I104" s="49" t="s">
        <v>695</v>
      </c>
      <c r="K104" s="50">
        <v>6.5100000000000005E-2</v>
      </c>
      <c r="L104" s="52">
        <v>51774</v>
      </c>
      <c r="M104" s="45" t="s">
        <v>695</v>
      </c>
    </row>
    <row r="105" spans="1:13">
      <c r="A105" s="44">
        <v>2544</v>
      </c>
      <c r="B105" s="46" t="s">
        <v>41</v>
      </c>
      <c r="C105" s="45" t="s">
        <v>39</v>
      </c>
      <c r="D105" s="45" t="s">
        <v>739</v>
      </c>
      <c r="E105" s="45" t="s">
        <v>177</v>
      </c>
      <c r="F105" s="45" t="s">
        <v>697</v>
      </c>
      <c r="G105" s="44"/>
      <c r="H105" s="51">
        <v>162032</v>
      </c>
      <c r="I105" s="52">
        <v>28408</v>
      </c>
      <c r="K105" s="50">
        <v>6.5100000000000005E-2</v>
      </c>
      <c r="L105" s="52">
        <v>172581</v>
      </c>
      <c r="M105" s="52">
        <v>30257</v>
      </c>
    </row>
    <row r="106" spans="1:13">
      <c r="A106" s="44">
        <v>2545</v>
      </c>
      <c r="B106" s="46" t="s">
        <v>42</v>
      </c>
      <c r="C106" s="45" t="s">
        <v>39</v>
      </c>
      <c r="D106" s="45" t="s">
        <v>739</v>
      </c>
      <c r="E106" s="45" t="s">
        <v>177</v>
      </c>
      <c r="F106" s="45" t="s">
        <v>697</v>
      </c>
      <c r="G106" s="44"/>
      <c r="H106" s="51">
        <v>1431285</v>
      </c>
      <c r="I106" s="52">
        <v>6611200</v>
      </c>
      <c r="K106" s="50">
        <v>6.5100000000000005E-2</v>
      </c>
      <c r="L106" s="52">
        <v>1524462</v>
      </c>
      <c r="M106" s="52">
        <v>7041589</v>
      </c>
    </row>
    <row r="107" spans="1:13">
      <c r="A107" s="44">
        <v>2659</v>
      </c>
      <c r="B107" s="46" t="s">
        <v>740</v>
      </c>
      <c r="C107" s="45" t="s">
        <v>664</v>
      </c>
      <c r="D107" s="45" t="s">
        <v>739</v>
      </c>
      <c r="E107" s="45" t="s">
        <v>177</v>
      </c>
      <c r="F107" s="45" t="s">
        <v>697</v>
      </c>
      <c r="G107" s="44"/>
      <c r="H107" s="51">
        <v>945188</v>
      </c>
      <c r="I107" s="52">
        <v>1244765</v>
      </c>
      <c r="K107" s="50">
        <v>6.5100000000000005E-2</v>
      </c>
      <c r="L107" s="52">
        <v>1006720</v>
      </c>
      <c r="M107" s="52">
        <v>1325799</v>
      </c>
    </row>
    <row r="108" spans="1:13">
      <c r="A108" s="44">
        <v>2547</v>
      </c>
      <c r="B108" s="46" t="s">
        <v>44</v>
      </c>
      <c r="C108" s="45" t="s">
        <v>39</v>
      </c>
      <c r="D108" s="45" t="s">
        <v>739</v>
      </c>
      <c r="E108" s="45" t="s">
        <v>177</v>
      </c>
      <c r="F108" s="45" t="s">
        <v>697</v>
      </c>
      <c r="G108" s="44"/>
      <c r="H108" s="51">
        <v>16554299</v>
      </c>
      <c r="I108" s="52">
        <v>19885250</v>
      </c>
      <c r="K108" s="50">
        <v>6.5100000000000005E-2</v>
      </c>
      <c r="L108" s="52">
        <v>17631984</v>
      </c>
      <c r="M108" s="52">
        <v>21179780</v>
      </c>
    </row>
    <row r="109" spans="1:13">
      <c r="A109" s="44">
        <v>2548</v>
      </c>
      <c r="B109" s="46" t="s">
        <v>45</v>
      </c>
      <c r="C109" s="45" t="s">
        <v>39</v>
      </c>
      <c r="D109" s="45" t="s">
        <v>739</v>
      </c>
      <c r="E109" s="45" t="s">
        <v>177</v>
      </c>
      <c r="F109" s="45" t="s">
        <v>697</v>
      </c>
      <c r="G109" s="44"/>
      <c r="H109" s="51">
        <v>64813</v>
      </c>
      <c r="I109" s="49" t="s">
        <v>695</v>
      </c>
      <c r="K109" s="50">
        <v>6.5100000000000005E-2</v>
      </c>
      <c r="L109" s="52">
        <v>69032</v>
      </c>
      <c r="M109" s="45" t="s">
        <v>695</v>
      </c>
    </row>
    <row r="110" spans="1:13">
      <c r="A110" s="44">
        <v>2549</v>
      </c>
      <c r="B110" s="46" t="s">
        <v>46</v>
      </c>
      <c r="C110" s="45" t="s">
        <v>39</v>
      </c>
      <c r="D110" s="45" t="s">
        <v>739</v>
      </c>
      <c r="E110" s="45" t="s">
        <v>177</v>
      </c>
      <c r="F110" s="45" t="s">
        <v>697</v>
      </c>
      <c r="G110" s="44"/>
      <c r="H110" s="51">
        <v>8236641</v>
      </c>
      <c r="I110" s="52">
        <v>2014350</v>
      </c>
      <c r="K110" s="50">
        <v>6.5100000000000005E-2</v>
      </c>
      <c r="L110" s="52">
        <v>8772847</v>
      </c>
      <c r="M110" s="52">
        <v>2145484</v>
      </c>
    </row>
    <row r="111" spans="1:13">
      <c r="A111" s="44">
        <v>2551</v>
      </c>
      <c r="B111" s="46" t="e" cm="1">
        <f t="array" ref="B111">-Kantoorgebouw AFSG</f>
        <v>#NAME?</v>
      </c>
      <c r="C111" s="45" t="s">
        <v>130</v>
      </c>
      <c r="D111" s="45" t="s">
        <v>693</v>
      </c>
      <c r="E111" s="45" t="s">
        <v>177</v>
      </c>
      <c r="F111" s="45" t="s">
        <v>697</v>
      </c>
      <c r="G111" s="44"/>
      <c r="H111" s="51">
        <v>4047829</v>
      </c>
      <c r="I111" s="52">
        <v>1554768</v>
      </c>
      <c r="K111" s="50">
        <v>6.5100000000000005E-2</v>
      </c>
      <c r="L111" s="52">
        <v>4311342</v>
      </c>
      <c r="M111" s="52">
        <v>1655984</v>
      </c>
    </row>
    <row r="112" spans="1:13">
      <c r="A112" s="44">
        <v>2553</v>
      </c>
      <c r="B112" s="46" t="e" cm="1">
        <f t="array" ref="B112">-Kantoorgebouw Impulse</f>
        <v>#NAME?</v>
      </c>
      <c r="C112" s="45" t="s">
        <v>130</v>
      </c>
      <c r="D112" s="45" t="s">
        <v>693</v>
      </c>
      <c r="E112" s="45" t="s">
        <v>177</v>
      </c>
      <c r="F112" s="45" t="s">
        <v>697</v>
      </c>
      <c r="G112" s="44"/>
      <c r="H112" s="51">
        <v>2860465</v>
      </c>
      <c r="I112" s="52">
        <v>177458</v>
      </c>
      <c r="K112" s="50">
        <v>6.5100000000000005E-2</v>
      </c>
      <c r="L112" s="52">
        <v>3046682</v>
      </c>
      <c r="M112" s="52">
        <v>189011</v>
      </c>
    </row>
    <row r="113" spans="1:13">
      <c r="A113" s="44">
        <v>2552</v>
      </c>
      <c r="B113" s="46" t="e" cm="1">
        <f t="array" ref="B113">-Futurum</f>
        <v>#NAME?</v>
      </c>
      <c r="C113" s="45" t="s">
        <v>130</v>
      </c>
      <c r="D113" s="45" t="s">
        <v>693</v>
      </c>
      <c r="E113" s="45" t="s">
        <v>177</v>
      </c>
      <c r="F113" s="45" t="s">
        <v>697</v>
      </c>
      <c r="G113" s="44"/>
      <c r="H113" s="51">
        <v>3831944</v>
      </c>
      <c r="I113" s="52">
        <v>1216472</v>
      </c>
      <c r="K113" s="50">
        <v>6.5100000000000005E-2</v>
      </c>
      <c r="L113" s="52">
        <v>4081404</v>
      </c>
      <c r="M113" s="52">
        <v>1295665</v>
      </c>
    </row>
    <row r="114" spans="1:13">
      <c r="A114" s="44">
        <v>2555</v>
      </c>
      <c r="B114" s="46" t="s">
        <v>18</v>
      </c>
      <c r="C114" s="45" t="s">
        <v>13</v>
      </c>
      <c r="D114" s="45" t="s">
        <v>696</v>
      </c>
      <c r="E114" s="45" t="s">
        <v>177</v>
      </c>
      <c r="F114" s="45" t="s">
        <v>697</v>
      </c>
      <c r="G114" s="44"/>
      <c r="H114" s="51">
        <v>5477251</v>
      </c>
      <c r="I114" s="52">
        <v>1079105</v>
      </c>
      <c r="K114" s="50">
        <v>6.5100000000000005E-2</v>
      </c>
      <c r="L114" s="52">
        <v>5833820</v>
      </c>
      <c r="M114" s="52">
        <v>1149355</v>
      </c>
    </row>
    <row r="115" spans="1:13">
      <c r="A115" s="44">
        <v>2556</v>
      </c>
      <c r="B115" s="46" t="s">
        <v>565</v>
      </c>
      <c r="C115" s="45" t="s">
        <v>665</v>
      </c>
      <c r="D115" s="45" t="s">
        <v>696</v>
      </c>
      <c r="E115" s="45" t="s">
        <v>177</v>
      </c>
      <c r="F115" s="45" t="s">
        <v>697</v>
      </c>
      <c r="G115" s="44"/>
      <c r="H115" s="51">
        <v>375463</v>
      </c>
      <c r="I115" s="49" t="s">
        <v>695</v>
      </c>
      <c r="K115" s="50">
        <v>6.5100000000000005E-2</v>
      </c>
      <c r="L115" s="52">
        <v>399905</v>
      </c>
      <c r="M115" s="45" t="s">
        <v>695</v>
      </c>
    </row>
    <row r="116" spans="1:13">
      <c r="A116" s="44">
        <v>2558</v>
      </c>
      <c r="B116" s="46" t="s">
        <v>116</v>
      </c>
      <c r="C116" s="45" t="s">
        <v>119</v>
      </c>
      <c r="D116" s="45" t="s">
        <v>693</v>
      </c>
      <c r="E116" s="45" t="s">
        <v>177</v>
      </c>
      <c r="F116" s="45" t="s">
        <v>694</v>
      </c>
      <c r="G116" s="44"/>
      <c r="H116" s="51">
        <v>55107333</v>
      </c>
      <c r="I116" s="52">
        <v>47518000</v>
      </c>
      <c r="K116" s="50">
        <v>6.5100000000000005E-2</v>
      </c>
      <c r="L116" s="52">
        <v>58694821</v>
      </c>
      <c r="M116" s="52">
        <v>50611422</v>
      </c>
    </row>
    <row r="117" spans="1:13">
      <c r="A117" s="44">
        <v>2559</v>
      </c>
      <c r="B117" s="46" t="s">
        <v>118</v>
      </c>
      <c r="C117" s="45" t="s">
        <v>119</v>
      </c>
      <c r="D117" s="45" t="s">
        <v>693</v>
      </c>
      <c r="E117" s="45" t="s">
        <v>177</v>
      </c>
      <c r="F117" s="45" t="s">
        <v>694</v>
      </c>
      <c r="G117" s="44"/>
      <c r="H117" s="51">
        <v>185042</v>
      </c>
      <c r="I117" s="52">
        <v>28408</v>
      </c>
      <c r="K117" s="50">
        <v>6.5100000000000005E-2</v>
      </c>
      <c r="L117" s="52">
        <v>197088</v>
      </c>
      <c r="M117" s="52">
        <v>30257</v>
      </c>
    </row>
    <row r="118" spans="1:13">
      <c r="A118" s="44">
        <v>2562</v>
      </c>
      <c r="B118" s="46" t="s">
        <v>566</v>
      </c>
      <c r="C118" s="45" t="s">
        <v>646</v>
      </c>
      <c r="D118" s="45" t="s">
        <v>741</v>
      </c>
      <c r="E118" s="45" t="s">
        <v>177</v>
      </c>
      <c r="F118" s="45" t="s">
        <v>697</v>
      </c>
      <c r="G118" s="44"/>
      <c r="H118" s="51">
        <v>410604</v>
      </c>
      <c r="I118" s="49" t="s">
        <v>695</v>
      </c>
      <c r="K118" s="50">
        <v>6.5100000000000005E-2</v>
      </c>
      <c r="L118" s="52">
        <v>437334</v>
      </c>
      <c r="M118" s="45" t="s">
        <v>695</v>
      </c>
    </row>
    <row r="119" spans="1:13">
      <c r="A119" s="44">
        <v>2563</v>
      </c>
      <c r="B119" s="46" t="s">
        <v>567</v>
      </c>
      <c r="C119" s="45" t="s">
        <v>647</v>
      </c>
      <c r="D119" s="45" t="s">
        <v>741</v>
      </c>
      <c r="E119" s="45" t="s">
        <v>177</v>
      </c>
      <c r="F119" s="45" t="s">
        <v>697</v>
      </c>
      <c r="G119" s="44"/>
      <c r="H119" s="51">
        <v>410604</v>
      </c>
      <c r="I119" s="49" t="s">
        <v>695</v>
      </c>
      <c r="K119" s="50">
        <v>6.5100000000000005E-2</v>
      </c>
      <c r="L119" s="52">
        <v>437334</v>
      </c>
      <c r="M119" s="45" t="s">
        <v>695</v>
      </c>
    </row>
    <row r="120" spans="1:13">
      <c r="A120" s="44">
        <v>2564</v>
      </c>
      <c r="B120" s="46" t="s">
        <v>568</v>
      </c>
      <c r="C120" s="45" t="s">
        <v>648</v>
      </c>
      <c r="D120" s="45" t="s">
        <v>741</v>
      </c>
      <c r="E120" s="45" t="s">
        <v>177</v>
      </c>
      <c r="F120" s="45" t="s">
        <v>697</v>
      </c>
      <c r="G120" s="44"/>
      <c r="H120" s="51">
        <v>1697917</v>
      </c>
      <c r="I120" s="52">
        <v>3190389</v>
      </c>
      <c r="K120" s="50">
        <v>6.5100000000000005E-2</v>
      </c>
      <c r="L120" s="52">
        <v>1808452</v>
      </c>
      <c r="M120" s="52">
        <v>3398083</v>
      </c>
    </row>
    <row r="121" spans="1:13">
      <c r="A121" s="44">
        <v>2565</v>
      </c>
      <c r="B121" s="46" t="s">
        <v>742</v>
      </c>
      <c r="C121" s="45" t="s">
        <v>743</v>
      </c>
      <c r="D121" s="45" t="s">
        <v>741</v>
      </c>
      <c r="E121" s="45" t="s">
        <v>177</v>
      </c>
      <c r="F121" s="45" t="s">
        <v>697</v>
      </c>
      <c r="G121" s="44"/>
      <c r="H121" s="51" t="s">
        <v>695</v>
      </c>
      <c r="I121" s="49" t="s">
        <v>695</v>
      </c>
      <c r="K121" s="50">
        <v>6.5100000000000005E-2</v>
      </c>
      <c r="L121" s="45" t="s">
        <v>695</v>
      </c>
      <c r="M121" s="45" t="s">
        <v>695</v>
      </c>
    </row>
    <row r="122" spans="1:13">
      <c r="A122" s="44">
        <v>2566</v>
      </c>
      <c r="B122" s="46" t="s">
        <v>744</v>
      </c>
      <c r="C122" s="45" t="s">
        <v>743</v>
      </c>
      <c r="D122" s="45" t="s">
        <v>741</v>
      </c>
      <c r="E122" s="45" t="s">
        <v>177</v>
      </c>
      <c r="F122" s="45" t="s">
        <v>697</v>
      </c>
      <c r="G122" s="44"/>
      <c r="H122" s="51" t="s">
        <v>695</v>
      </c>
      <c r="I122" s="49" t="s">
        <v>695</v>
      </c>
      <c r="K122" s="50">
        <v>6.5100000000000005E-2</v>
      </c>
      <c r="L122" s="45" t="s">
        <v>695</v>
      </c>
      <c r="M122" s="45" t="s">
        <v>695</v>
      </c>
    </row>
    <row r="123" spans="1:13">
      <c r="A123" s="44">
        <v>2567</v>
      </c>
      <c r="B123" s="46" t="s">
        <v>745</v>
      </c>
      <c r="C123" s="45" t="s">
        <v>743</v>
      </c>
      <c r="D123" s="45" t="s">
        <v>741</v>
      </c>
      <c r="E123" s="45" t="s">
        <v>177</v>
      </c>
      <c r="F123" s="45" t="s">
        <v>697</v>
      </c>
      <c r="G123" s="44"/>
      <c r="H123" s="51" t="s">
        <v>695</v>
      </c>
      <c r="I123" s="49" t="s">
        <v>695</v>
      </c>
      <c r="K123" s="50">
        <v>6.5100000000000005E-2</v>
      </c>
      <c r="L123" s="45" t="s">
        <v>695</v>
      </c>
      <c r="M123" s="45" t="s">
        <v>695</v>
      </c>
    </row>
    <row r="124" spans="1:13">
      <c r="A124" s="44">
        <v>2580</v>
      </c>
      <c r="B124" s="46" t="s">
        <v>58</v>
      </c>
      <c r="C124" s="45" t="s">
        <v>63</v>
      </c>
      <c r="D124" s="45" t="s">
        <v>739</v>
      </c>
      <c r="E124" s="45" t="s">
        <v>177</v>
      </c>
      <c r="F124" s="45" t="s">
        <v>694</v>
      </c>
      <c r="G124" s="44"/>
      <c r="H124" s="51">
        <v>1571256</v>
      </c>
      <c r="I124" s="52">
        <v>379303</v>
      </c>
      <c r="K124" s="50">
        <v>6.5100000000000005E-2</v>
      </c>
      <c r="L124" s="52">
        <v>1673544</v>
      </c>
      <c r="M124" s="52">
        <v>403995</v>
      </c>
    </row>
    <row r="125" spans="1:13">
      <c r="A125" s="44">
        <v>2581</v>
      </c>
      <c r="B125" s="46" t="s">
        <v>60</v>
      </c>
      <c r="C125" s="45" t="s">
        <v>61</v>
      </c>
      <c r="D125" s="45" t="s">
        <v>739</v>
      </c>
      <c r="E125" s="45" t="s">
        <v>177</v>
      </c>
      <c r="F125" s="45" t="s">
        <v>694</v>
      </c>
      <c r="G125" s="44"/>
      <c r="H125" s="51">
        <v>1068454</v>
      </c>
      <c r="I125" s="52">
        <v>7115249</v>
      </c>
      <c r="K125" s="50">
        <v>6.5100000000000005E-2</v>
      </c>
      <c r="L125" s="52">
        <v>1138010</v>
      </c>
      <c r="M125" s="52">
        <v>7578452</v>
      </c>
    </row>
    <row r="126" spans="1:13">
      <c r="A126" s="44">
        <v>2582</v>
      </c>
      <c r="B126" s="46" t="s">
        <v>62</v>
      </c>
      <c r="C126" s="45" t="s">
        <v>63</v>
      </c>
      <c r="D126" s="45" t="s">
        <v>739</v>
      </c>
      <c r="E126" s="45" t="s">
        <v>177</v>
      </c>
      <c r="F126" s="45" t="s">
        <v>694</v>
      </c>
      <c r="G126" s="44"/>
      <c r="H126" s="51">
        <v>7793428</v>
      </c>
      <c r="I126" s="52">
        <v>2612319</v>
      </c>
      <c r="K126" s="50">
        <v>6.5100000000000005E-2</v>
      </c>
      <c r="L126" s="52">
        <v>8300781</v>
      </c>
      <c r="M126" s="52">
        <v>2782381</v>
      </c>
    </row>
    <row r="127" spans="1:13">
      <c r="A127" s="44">
        <v>2583</v>
      </c>
      <c r="B127" s="46" t="s">
        <v>64</v>
      </c>
      <c r="C127" s="45" t="s">
        <v>63</v>
      </c>
      <c r="D127" s="45" t="s">
        <v>739</v>
      </c>
      <c r="E127" s="45" t="s">
        <v>177</v>
      </c>
      <c r="F127" s="45" t="s">
        <v>694</v>
      </c>
      <c r="G127" s="44"/>
      <c r="H127" s="51">
        <v>5279419</v>
      </c>
      <c r="I127" s="52">
        <v>2953249</v>
      </c>
      <c r="K127" s="50">
        <v>6.5100000000000005E-2</v>
      </c>
      <c r="L127" s="52">
        <v>5623110</v>
      </c>
      <c r="M127" s="52">
        <v>3145506</v>
      </c>
    </row>
    <row r="128" spans="1:13">
      <c r="A128" s="44">
        <v>2584</v>
      </c>
      <c r="B128" s="46" t="s">
        <v>65</v>
      </c>
      <c r="C128" s="45" t="s">
        <v>63</v>
      </c>
      <c r="D128" s="45" t="s">
        <v>739</v>
      </c>
      <c r="E128" s="45" t="s">
        <v>177</v>
      </c>
      <c r="F128" s="45" t="s">
        <v>694</v>
      </c>
      <c r="G128" s="44"/>
      <c r="H128" s="51">
        <v>1948357</v>
      </c>
      <c r="I128" s="52">
        <v>2320094</v>
      </c>
      <c r="K128" s="50">
        <v>6.5100000000000005E-2</v>
      </c>
      <c r="L128" s="52">
        <v>2075195</v>
      </c>
      <c r="M128" s="52">
        <v>2471132</v>
      </c>
    </row>
    <row r="129" spans="1:13">
      <c r="A129" s="44">
        <v>2585</v>
      </c>
      <c r="B129" s="46" t="s">
        <v>66</v>
      </c>
      <c r="C129" s="45" t="s">
        <v>67</v>
      </c>
      <c r="D129" s="45" t="s">
        <v>739</v>
      </c>
      <c r="E129" s="45" t="s">
        <v>177</v>
      </c>
      <c r="F129" s="45" t="s">
        <v>694</v>
      </c>
      <c r="G129" s="44"/>
      <c r="H129" s="51">
        <v>1319855</v>
      </c>
      <c r="I129" s="52">
        <v>282632</v>
      </c>
      <c r="K129" s="50">
        <v>6.5100000000000005E-2</v>
      </c>
      <c r="L129" s="52">
        <v>1405777</v>
      </c>
      <c r="M129" s="52">
        <v>301032</v>
      </c>
    </row>
    <row r="130" spans="1:13">
      <c r="A130" s="44">
        <v>2586</v>
      </c>
      <c r="B130" s="46" t="s">
        <v>68</v>
      </c>
      <c r="C130" s="45" t="s">
        <v>69</v>
      </c>
      <c r="D130" s="45" t="s">
        <v>739</v>
      </c>
      <c r="E130" s="45" t="s">
        <v>177</v>
      </c>
      <c r="F130" s="45" t="s">
        <v>694</v>
      </c>
      <c r="G130" s="44"/>
      <c r="H130" s="51">
        <v>1257005</v>
      </c>
      <c r="I130" s="52">
        <v>346833</v>
      </c>
      <c r="K130" s="50">
        <v>6.5100000000000005E-2</v>
      </c>
      <c r="L130" s="52">
        <v>1338836</v>
      </c>
      <c r="M130" s="52">
        <v>369412</v>
      </c>
    </row>
    <row r="131" spans="1:13">
      <c r="A131" s="44">
        <v>2587</v>
      </c>
      <c r="B131" s="46" t="s">
        <v>70</v>
      </c>
      <c r="C131" s="45" t="s">
        <v>63</v>
      </c>
      <c r="D131" s="45" t="s">
        <v>739</v>
      </c>
      <c r="E131" s="45" t="s">
        <v>177</v>
      </c>
      <c r="F131" s="45" t="s">
        <v>694</v>
      </c>
      <c r="G131" s="44"/>
      <c r="H131" s="51">
        <v>2765410</v>
      </c>
      <c r="I131" s="52">
        <v>952685</v>
      </c>
      <c r="K131" s="50">
        <v>6.5100000000000005E-2</v>
      </c>
      <c r="L131" s="52">
        <v>2945438</v>
      </c>
      <c r="M131" s="52">
        <v>1014705</v>
      </c>
    </row>
    <row r="132" spans="1:13">
      <c r="A132" s="44">
        <v>2588</v>
      </c>
      <c r="B132" s="46" t="s">
        <v>71</v>
      </c>
      <c r="C132" s="45" t="s">
        <v>63</v>
      </c>
      <c r="D132" s="45" t="s">
        <v>739</v>
      </c>
      <c r="E132" s="45" t="s">
        <v>177</v>
      </c>
      <c r="F132" s="45" t="s">
        <v>694</v>
      </c>
      <c r="G132" s="44"/>
      <c r="H132" s="51">
        <v>314251</v>
      </c>
      <c r="I132" s="52">
        <v>22138</v>
      </c>
      <c r="K132" s="50">
        <v>6.5100000000000005E-2</v>
      </c>
      <c r="L132" s="52">
        <v>334709</v>
      </c>
      <c r="M132" s="52">
        <v>23580</v>
      </c>
    </row>
    <row r="133" spans="1:13">
      <c r="A133" s="44">
        <v>3932</v>
      </c>
      <c r="B133" s="46" t="s">
        <v>569</v>
      </c>
      <c r="C133" s="45" t="s">
        <v>462</v>
      </c>
      <c r="D133" s="45" t="s">
        <v>746</v>
      </c>
      <c r="E133" s="45" t="s">
        <v>177</v>
      </c>
      <c r="F133" s="45" t="s">
        <v>697</v>
      </c>
      <c r="G133" s="44"/>
      <c r="H133" s="51">
        <v>63499</v>
      </c>
      <c r="I133" s="49" t="s">
        <v>695</v>
      </c>
      <c r="K133" s="50">
        <v>6.5100000000000005E-2</v>
      </c>
      <c r="L133" s="52">
        <v>67633</v>
      </c>
      <c r="M133" s="45" t="s">
        <v>695</v>
      </c>
    </row>
    <row r="134" spans="1:13">
      <c r="A134" s="44">
        <v>3934</v>
      </c>
      <c r="B134" s="46" t="s">
        <v>570</v>
      </c>
      <c r="C134" s="45" t="s">
        <v>462</v>
      </c>
      <c r="D134" s="45" t="s">
        <v>746</v>
      </c>
      <c r="E134" s="45" t="s">
        <v>177</v>
      </c>
      <c r="F134" s="45" t="s">
        <v>697</v>
      </c>
      <c r="G134" s="44"/>
      <c r="H134" s="51">
        <v>13368</v>
      </c>
      <c r="I134" s="49" t="s">
        <v>695</v>
      </c>
      <c r="K134" s="50">
        <v>6.5100000000000005E-2</v>
      </c>
      <c r="L134" s="52">
        <v>14239</v>
      </c>
      <c r="M134" s="45" t="s">
        <v>695</v>
      </c>
    </row>
    <row r="135" spans="1:13">
      <c r="A135" s="44">
        <v>4419</v>
      </c>
      <c r="B135" s="46" t="s">
        <v>110</v>
      </c>
      <c r="C135" s="45" t="s">
        <v>113</v>
      </c>
      <c r="D135" s="45" t="s">
        <v>747</v>
      </c>
      <c r="E135" s="45" t="s">
        <v>177</v>
      </c>
      <c r="F135" s="45" t="s">
        <v>687</v>
      </c>
      <c r="G135" s="44" t="s">
        <v>687</v>
      </c>
      <c r="H135" s="51" t="s">
        <v>695</v>
      </c>
      <c r="I135" s="52">
        <v>65422</v>
      </c>
      <c r="K135" s="50">
        <v>6.5100000000000005E-2</v>
      </c>
      <c r="L135" s="45" t="s">
        <v>695</v>
      </c>
      <c r="M135" s="52">
        <v>69681</v>
      </c>
    </row>
    <row r="136" spans="1:13">
      <c r="A136" s="44">
        <v>4421</v>
      </c>
      <c r="B136" s="46" t="s">
        <v>112</v>
      </c>
      <c r="C136" s="45" t="s">
        <v>113</v>
      </c>
      <c r="D136" s="45" t="s">
        <v>747</v>
      </c>
      <c r="E136" s="45" t="s">
        <v>177</v>
      </c>
      <c r="F136" s="45" t="s">
        <v>687</v>
      </c>
      <c r="G136" s="44" t="s">
        <v>687</v>
      </c>
      <c r="H136" s="51" t="s">
        <v>695</v>
      </c>
      <c r="I136" s="49" t="s">
        <v>695</v>
      </c>
      <c r="K136" s="50">
        <v>6.5100000000000005E-2</v>
      </c>
      <c r="L136" s="45" t="s">
        <v>695</v>
      </c>
      <c r="M136" s="45" t="s">
        <v>695</v>
      </c>
    </row>
    <row r="137" spans="1:13">
      <c r="A137" s="44">
        <v>4425</v>
      </c>
      <c r="B137" s="46" t="s">
        <v>571</v>
      </c>
      <c r="C137" s="45" t="s">
        <v>655</v>
      </c>
      <c r="D137" s="45" t="s">
        <v>748</v>
      </c>
      <c r="E137" s="45" t="s">
        <v>177</v>
      </c>
      <c r="F137" s="45" t="s">
        <v>694</v>
      </c>
      <c r="G137" s="44"/>
      <c r="H137" s="51">
        <v>76695</v>
      </c>
      <c r="I137" s="49" t="s">
        <v>695</v>
      </c>
      <c r="K137" s="50">
        <v>6.5100000000000005E-2</v>
      </c>
      <c r="L137" s="52">
        <v>81688</v>
      </c>
      <c r="M137" s="45" t="s">
        <v>695</v>
      </c>
    </row>
    <row r="138" spans="1:13">
      <c r="A138" s="44">
        <v>4436</v>
      </c>
      <c r="B138" s="46" t="s">
        <v>526</v>
      </c>
      <c r="C138" s="45" t="s">
        <v>666</v>
      </c>
      <c r="D138" s="45">
        <v>0</v>
      </c>
      <c r="E138" s="45" t="s">
        <v>177</v>
      </c>
      <c r="F138" s="45" t="s">
        <v>694</v>
      </c>
      <c r="G138" s="44"/>
      <c r="H138" s="51" t="s">
        <v>695</v>
      </c>
      <c r="I138" s="49" t="s">
        <v>695</v>
      </c>
      <c r="K138" s="50">
        <v>6.5100000000000005E-2</v>
      </c>
      <c r="L138" s="45" t="s">
        <v>695</v>
      </c>
      <c r="M138" s="45" t="s">
        <v>695</v>
      </c>
    </row>
    <row r="139" spans="1:13">
      <c r="A139" s="44">
        <v>4454</v>
      </c>
      <c r="B139" s="46" t="s">
        <v>572</v>
      </c>
      <c r="C139" s="45" t="s">
        <v>650</v>
      </c>
      <c r="D139" s="45" t="s">
        <v>748</v>
      </c>
      <c r="E139" s="45" t="s">
        <v>177</v>
      </c>
      <c r="F139" s="45" t="s">
        <v>694</v>
      </c>
      <c r="G139" s="44"/>
      <c r="H139" s="51">
        <v>8754961</v>
      </c>
      <c r="I139" s="49" t="s">
        <v>695</v>
      </c>
      <c r="K139" s="50">
        <v>6.5100000000000005E-2</v>
      </c>
      <c r="L139" s="52">
        <v>9324909</v>
      </c>
      <c r="M139" s="45" t="s">
        <v>695</v>
      </c>
    </row>
    <row r="140" spans="1:13">
      <c r="A140" s="44">
        <v>4455</v>
      </c>
      <c r="B140" s="46" t="s">
        <v>573</v>
      </c>
      <c r="C140" s="45" t="s">
        <v>651</v>
      </c>
      <c r="D140" s="45" t="s">
        <v>748</v>
      </c>
      <c r="E140" s="45" t="s">
        <v>177</v>
      </c>
      <c r="F140" s="45" t="s">
        <v>694</v>
      </c>
      <c r="G140" s="44"/>
      <c r="H140" s="51">
        <v>13968590</v>
      </c>
      <c r="I140" s="49" t="s">
        <v>695</v>
      </c>
      <c r="K140" s="50">
        <v>6.5100000000000005E-2</v>
      </c>
      <c r="L140" s="52">
        <v>14877945</v>
      </c>
      <c r="M140" s="45" t="s">
        <v>695</v>
      </c>
    </row>
    <row r="141" spans="1:13">
      <c r="A141" s="44">
        <v>4456</v>
      </c>
      <c r="B141" s="46" t="s">
        <v>574</v>
      </c>
      <c r="C141" s="45" t="s">
        <v>652</v>
      </c>
      <c r="D141" s="45" t="s">
        <v>748</v>
      </c>
      <c r="E141" s="45" t="s">
        <v>177</v>
      </c>
      <c r="F141" s="45" t="s">
        <v>694</v>
      </c>
      <c r="G141" s="44"/>
      <c r="H141" s="51">
        <v>13378368</v>
      </c>
      <c r="I141" s="52">
        <v>774750</v>
      </c>
      <c r="K141" s="50">
        <v>6.5100000000000005E-2</v>
      </c>
      <c r="L141" s="52">
        <v>14249299</v>
      </c>
      <c r="M141" s="52">
        <v>825186</v>
      </c>
    </row>
    <row r="142" spans="1:13">
      <c r="A142" s="44">
        <v>4457</v>
      </c>
      <c r="B142" s="46" t="s">
        <v>575</v>
      </c>
      <c r="C142" s="45" t="s">
        <v>653</v>
      </c>
      <c r="D142" s="45" t="s">
        <v>749</v>
      </c>
      <c r="E142" s="45" t="s">
        <v>177</v>
      </c>
      <c r="F142" s="45" t="s">
        <v>694</v>
      </c>
      <c r="G142" s="44"/>
      <c r="H142" s="51">
        <v>9345183</v>
      </c>
      <c r="I142" s="49" t="s">
        <v>695</v>
      </c>
      <c r="K142" s="50">
        <v>6.5100000000000005E-2</v>
      </c>
      <c r="L142" s="52">
        <v>9953555</v>
      </c>
      <c r="M142" s="45" t="s">
        <v>695</v>
      </c>
    </row>
    <row r="143" spans="1:13">
      <c r="A143" s="44">
        <v>4458</v>
      </c>
      <c r="B143" s="46" t="s">
        <v>576</v>
      </c>
      <c r="C143" s="45" t="s">
        <v>654</v>
      </c>
      <c r="D143" s="45" t="s">
        <v>748</v>
      </c>
      <c r="E143" s="45" t="s">
        <v>177</v>
      </c>
      <c r="F143" s="45" t="s">
        <v>694</v>
      </c>
      <c r="G143" s="44"/>
      <c r="H143" s="51">
        <v>11804442</v>
      </c>
      <c r="I143" s="49" t="s">
        <v>695</v>
      </c>
      <c r="K143" s="50">
        <v>6.5100000000000005E-2</v>
      </c>
      <c r="L143" s="52">
        <v>12572911</v>
      </c>
      <c r="M143" s="45" t="s">
        <v>695</v>
      </c>
    </row>
    <row r="144" spans="1:13">
      <c r="A144" s="44">
        <v>4460</v>
      </c>
      <c r="B144" s="46" t="s">
        <v>526</v>
      </c>
      <c r="C144" s="45" t="s">
        <v>462</v>
      </c>
      <c r="D144" s="45">
        <v>0</v>
      </c>
      <c r="E144" s="45" t="s">
        <v>177</v>
      </c>
      <c r="F144" s="45" t="s">
        <v>694</v>
      </c>
      <c r="G144" s="44"/>
      <c r="H144" s="51">
        <v>76695</v>
      </c>
      <c r="I144" s="52">
        <v>74273</v>
      </c>
      <c r="K144" s="50">
        <v>6.5100000000000005E-2</v>
      </c>
      <c r="L144" s="52">
        <v>81688</v>
      </c>
      <c r="M144" s="52">
        <v>79109</v>
      </c>
    </row>
    <row r="145" spans="1:13">
      <c r="A145" s="44">
        <v>4462</v>
      </c>
      <c r="B145" s="46" t="s">
        <v>577</v>
      </c>
      <c r="C145" s="45" t="s">
        <v>462</v>
      </c>
      <c r="D145" s="45">
        <v>0</v>
      </c>
      <c r="E145" s="45" t="s">
        <v>177</v>
      </c>
      <c r="F145" s="45" t="s">
        <v>694</v>
      </c>
      <c r="G145" s="44"/>
      <c r="H145" s="51">
        <v>76695</v>
      </c>
      <c r="I145" s="49" t="s">
        <v>695</v>
      </c>
      <c r="K145" s="50">
        <v>6.5100000000000005E-2</v>
      </c>
      <c r="L145" s="52">
        <v>81688</v>
      </c>
      <c r="M145" s="45" t="s">
        <v>695</v>
      </c>
    </row>
    <row r="146" spans="1:13">
      <c r="A146" s="44">
        <v>4463</v>
      </c>
      <c r="B146" s="46" t="s">
        <v>578</v>
      </c>
      <c r="C146" s="45" t="s">
        <v>667</v>
      </c>
      <c r="D146" s="45" t="s">
        <v>750</v>
      </c>
      <c r="E146" s="45" t="s">
        <v>177</v>
      </c>
      <c r="F146" s="45" t="s">
        <v>694</v>
      </c>
      <c r="G146" s="44"/>
      <c r="H146" s="51">
        <v>891180</v>
      </c>
      <c r="I146" s="49" t="s">
        <v>695</v>
      </c>
      <c r="K146" s="50">
        <v>6.5100000000000005E-2</v>
      </c>
      <c r="L146" s="52">
        <v>949195</v>
      </c>
      <c r="M146" s="45" t="s">
        <v>695</v>
      </c>
    </row>
    <row r="147" spans="1:13">
      <c r="A147" s="44">
        <v>4464</v>
      </c>
      <c r="B147" s="46" t="s">
        <v>328</v>
      </c>
      <c r="C147" s="45" t="s">
        <v>668</v>
      </c>
      <c r="D147" s="45" t="s">
        <v>751</v>
      </c>
      <c r="E147" s="45" t="s">
        <v>177</v>
      </c>
      <c r="F147" s="45" t="s">
        <v>694</v>
      </c>
      <c r="G147" s="44"/>
      <c r="H147" s="51">
        <v>272755</v>
      </c>
      <c r="I147" s="49" t="s">
        <v>695</v>
      </c>
      <c r="K147" s="50">
        <v>6.5100000000000005E-2</v>
      </c>
      <c r="L147" s="52">
        <v>290511</v>
      </c>
      <c r="M147" s="45" t="s">
        <v>695</v>
      </c>
    </row>
    <row r="148" spans="1:13">
      <c r="A148" s="44">
        <v>4465</v>
      </c>
      <c r="B148" s="46" t="s">
        <v>328</v>
      </c>
      <c r="C148" s="45" t="s">
        <v>669</v>
      </c>
      <c r="D148" s="45" t="s">
        <v>751</v>
      </c>
      <c r="E148" s="45" t="s">
        <v>177</v>
      </c>
      <c r="F148" s="45" t="s">
        <v>694</v>
      </c>
      <c r="G148" s="44"/>
      <c r="H148" s="51">
        <v>272755</v>
      </c>
      <c r="I148" s="49" t="s">
        <v>695</v>
      </c>
      <c r="K148" s="50">
        <v>6.5100000000000005E-2</v>
      </c>
      <c r="L148" s="52">
        <v>290511</v>
      </c>
      <c r="M148" s="45" t="s">
        <v>695</v>
      </c>
    </row>
    <row r="149" spans="1:13">
      <c r="A149" s="44">
        <v>4468</v>
      </c>
      <c r="B149" s="46" t="s">
        <v>579</v>
      </c>
      <c r="C149" s="45" t="s">
        <v>462</v>
      </c>
      <c r="D149" s="45">
        <v>0</v>
      </c>
      <c r="E149" s="45" t="s">
        <v>177</v>
      </c>
      <c r="F149" s="45" t="s">
        <v>694</v>
      </c>
      <c r="G149" s="44"/>
      <c r="H149" s="51">
        <v>76695</v>
      </c>
      <c r="I149" s="49" t="s">
        <v>695</v>
      </c>
      <c r="K149" s="50">
        <v>6.5100000000000005E-2</v>
      </c>
      <c r="L149" s="52">
        <v>81688</v>
      </c>
      <c r="M149" s="45" t="s">
        <v>695</v>
      </c>
    </row>
    <row r="150" spans="1:13">
      <c r="A150" s="44">
        <v>4469</v>
      </c>
      <c r="B150" s="46" t="s">
        <v>580</v>
      </c>
      <c r="C150" s="45" t="s">
        <v>655</v>
      </c>
      <c r="D150" s="45" t="s">
        <v>748</v>
      </c>
      <c r="E150" s="45" t="s">
        <v>177</v>
      </c>
      <c r="F150" s="45" t="s">
        <v>694</v>
      </c>
      <c r="G150" s="44"/>
      <c r="H150" s="51">
        <v>13961815</v>
      </c>
      <c r="I150" s="49" t="s">
        <v>695</v>
      </c>
      <c r="K150" s="50">
        <v>6.5100000000000005E-2</v>
      </c>
      <c r="L150" s="52">
        <v>14870729</v>
      </c>
      <c r="M150" s="45" t="s">
        <v>695</v>
      </c>
    </row>
    <row r="151" spans="1:13">
      <c r="A151" s="44">
        <v>4475</v>
      </c>
      <c r="B151" s="46" t="s">
        <v>581</v>
      </c>
      <c r="C151" s="45" t="s">
        <v>462</v>
      </c>
      <c r="D151" s="45">
        <v>0</v>
      </c>
      <c r="E151" s="45" t="s">
        <v>177</v>
      </c>
      <c r="F151" s="45" t="s">
        <v>694</v>
      </c>
      <c r="G151" s="44"/>
      <c r="H151" s="51">
        <v>324065</v>
      </c>
      <c r="I151" s="52">
        <v>270253</v>
      </c>
      <c r="K151" s="50">
        <v>6.5100000000000005E-2</v>
      </c>
      <c r="L151" s="52">
        <v>345162</v>
      </c>
      <c r="M151" s="52">
        <v>287846</v>
      </c>
    </row>
    <row r="152" spans="1:13">
      <c r="A152" s="44">
        <v>4479</v>
      </c>
      <c r="B152" s="46" t="s">
        <v>582</v>
      </c>
      <c r="C152" s="45" t="s">
        <v>752</v>
      </c>
      <c r="D152" s="45" t="s">
        <v>753</v>
      </c>
      <c r="E152" s="45" t="s">
        <v>177</v>
      </c>
      <c r="F152" s="45" t="s">
        <v>694</v>
      </c>
      <c r="G152" s="44"/>
      <c r="H152" s="51">
        <v>13205663</v>
      </c>
      <c r="I152" s="52">
        <v>222095</v>
      </c>
      <c r="K152" s="50">
        <v>6.5100000000000005E-2</v>
      </c>
      <c r="L152" s="52">
        <v>14065351</v>
      </c>
      <c r="M152" s="52">
        <v>236553</v>
      </c>
    </row>
    <row r="153" spans="1:13">
      <c r="A153" s="44">
        <v>4484</v>
      </c>
      <c r="B153" s="46" t="s">
        <v>583</v>
      </c>
      <c r="C153" s="45" t="s">
        <v>670</v>
      </c>
      <c r="D153" s="45" t="s">
        <v>751</v>
      </c>
      <c r="E153" s="45" t="s">
        <v>177</v>
      </c>
      <c r="F153" s="45" t="s">
        <v>694</v>
      </c>
      <c r="G153" s="44"/>
      <c r="H153" s="51">
        <v>11909401</v>
      </c>
      <c r="I153" s="52">
        <v>826400</v>
      </c>
      <c r="K153" s="50">
        <v>6.5100000000000005E-2</v>
      </c>
      <c r="L153" s="52">
        <v>12684703</v>
      </c>
      <c r="M153" s="52">
        <v>880199</v>
      </c>
    </row>
    <row r="154" spans="1:13">
      <c r="A154" s="44">
        <v>4485</v>
      </c>
      <c r="B154" s="46" t="s">
        <v>112</v>
      </c>
      <c r="C154" s="45" t="s">
        <v>670</v>
      </c>
      <c r="D154" s="45" t="s">
        <v>751</v>
      </c>
      <c r="E154" s="45" t="s">
        <v>177</v>
      </c>
      <c r="F154" s="45" t="s">
        <v>694</v>
      </c>
      <c r="G154" s="44"/>
      <c r="H154" s="51">
        <v>76695</v>
      </c>
      <c r="I154" s="49" t="s">
        <v>695</v>
      </c>
      <c r="K154" s="50">
        <v>6.5100000000000005E-2</v>
      </c>
      <c r="L154" s="52">
        <v>81688</v>
      </c>
      <c r="M154" s="45" t="s">
        <v>695</v>
      </c>
    </row>
    <row r="155" spans="1:13">
      <c r="A155" s="44">
        <v>4701</v>
      </c>
      <c r="B155" s="46" t="s">
        <v>584</v>
      </c>
      <c r="C155" s="45" t="s">
        <v>671</v>
      </c>
      <c r="D155" s="45" t="s">
        <v>754</v>
      </c>
      <c r="E155" s="45" t="s">
        <v>177</v>
      </c>
      <c r="F155" s="45" t="s">
        <v>694</v>
      </c>
      <c r="G155" s="44"/>
      <c r="H155" s="51">
        <v>617158</v>
      </c>
      <c r="I155" s="49" t="s">
        <v>695</v>
      </c>
      <c r="K155" s="50">
        <v>6.5100000000000005E-2</v>
      </c>
      <c r="L155" s="52">
        <v>657335</v>
      </c>
      <c r="M155" s="45" t="s">
        <v>695</v>
      </c>
    </row>
    <row r="156" spans="1:13">
      <c r="A156" s="44">
        <v>5101</v>
      </c>
      <c r="B156" s="46" t="s">
        <v>323</v>
      </c>
      <c r="C156" s="45" t="s">
        <v>326</v>
      </c>
      <c r="D156" s="45" t="s">
        <v>755</v>
      </c>
      <c r="E156" s="45" t="s">
        <v>756</v>
      </c>
      <c r="F156" s="45" t="s">
        <v>697</v>
      </c>
      <c r="G156" s="44"/>
      <c r="H156" s="51">
        <v>16205678</v>
      </c>
      <c r="I156" s="52">
        <v>6687546</v>
      </c>
      <c r="K156" s="50">
        <v>6.5100000000000005E-2</v>
      </c>
      <c r="L156" s="52">
        <v>17260667</v>
      </c>
      <c r="M156" s="52">
        <v>7122905</v>
      </c>
    </row>
    <row r="157" spans="1:13">
      <c r="A157" s="44">
        <v>5350</v>
      </c>
      <c r="B157" s="46" t="s">
        <v>484</v>
      </c>
      <c r="C157" s="45" t="s">
        <v>487</v>
      </c>
      <c r="D157" s="45" t="s">
        <v>757</v>
      </c>
      <c r="E157" s="45" t="s">
        <v>758</v>
      </c>
      <c r="F157" s="45" t="s">
        <v>697</v>
      </c>
      <c r="G157" s="44"/>
      <c r="H157" s="51">
        <v>6773366</v>
      </c>
      <c r="I157" s="49" t="s">
        <v>695</v>
      </c>
      <c r="K157" s="50">
        <v>6.5100000000000005E-2</v>
      </c>
      <c r="L157" s="52">
        <v>7214313</v>
      </c>
      <c r="M157" s="45" t="s">
        <v>695</v>
      </c>
    </row>
    <row r="158" spans="1:13">
      <c r="A158" s="44">
        <v>5351</v>
      </c>
      <c r="B158" s="46" t="s">
        <v>485</v>
      </c>
      <c r="C158" s="45" t="s">
        <v>487</v>
      </c>
      <c r="D158" s="45" t="s">
        <v>757</v>
      </c>
      <c r="E158" s="45" t="s">
        <v>758</v>
      </c>
      <c r="F158" s="45" t="s">
        <v>697</v>
      </c>
      <c r="G158" s="44"/>
      <c r="H158" s="51">
        <v>6125714</v>
      </c>
      <c r="I158" s="49" t="s">
        <v>695</v>
      </c>
      <c r="K158" s="50">
        <v>6.5100000000000005E-2</v>
      </c>
      <c r="L158" s="52">
        <v>6524498</v>
      </c>
      <c r="M158" s="45" t="s">
        <v>695</v>
      </c>
    </row>
    <row r="159" spans="1:13">
      <c r="A159" s="44">
        <v>5352</v>
      </c>
      <c r="B159" s="46" t="s">
        <v>486</v>
      </c>
      <c r="C159" s="45" t="s">
        <v>487</v>
      </c>
      <c r="D159" s="45" t="s">
        <v>757</v>
      </c>
      <c r="E159" s="45" t="s">
        <v>758</v>
      </c>
      <c r="F159" s="45" t="s">
        <v>697</v>
      </c>
      <c r="G159" s="44"/>
      <c r="H159" s="51">
        <v>2185827</v>
      </c>
      <c r="I159" s="49" t="s">
        <v>695</v>
      </c>
      <c r="K159" s="50">
        <v>6.5100000000000005E-2</v>
      </c>
      <c r="L159" s="52">
        <v>2328125</v>
      </c>
      <c r="M159" s="45" t="s">
        <v>695</v>
      </c>
    </row>
    <row r="160" spans="1:13">
      <c r="A160" s="44">
        <v>5353</v>
      </c>
      <c r="B160" s="46" t="s">
        <v>488</v>
      </c>
      <c r="C160" s="45" t="s">
        <v>487</v>
      </c>
      <c r="D160" s="45" t="s">
        <v>757</v>
      </c>
      <c r="E160" s="45" t="s">
        <v>758</v>
      </c>
      <c r="F160" s="45" t="s">
        <v>697</v>
      </c>
      <c r="G160" s="44"/>
      <c r="H160" s="51">
        <v>512725</v>
      </c>
      <c r="I160" s="49" t="s">
        <v>695</v>
      </c>
      <c r="K160" s="50">
        <v>6.5100000000000005E-2</v>
      </c>
      <c r="L160" s="52">
        <v>546103</v>
      </c>
      <c r="M160" s="45" t="s">
        <v>695</v>
      </c>
    </row>
    <row r="161" spans="1:13">
      <c r="A161" s="44">
        <v>5354</v>
      </c>
      <c r="B161" s="46" t="s">
        <v>489</v>
      </c>
      <c r="C161" s="45" t="s">
        <v>487</v>
      </c>
      <c r="D161" s="45" t="s">
        <v>757</v>
      </c>
      <c r="E161" s="45" t="s">
        <v>758</v>
      </c>
      <c r="F161" s="45" t="s">
        <v>697</v>
      </c>
      <c r="G161" s="44"/>
      <c r="H161" s="51">
        <v>16191</v>
      </c>
      <c r="I161" s="49" t="s">
        <v>695</v>
      </c>
      <c r="K161" s="50">
        <v>6.5100000000000005E-2</v>
      </c>
      <c r="L161" s="52">
        <v>17245</v>
      </c>
      <c r="M161" s="45" t="s">
        <v>695</v>
      </c>
    </row>
    <row r="162" spans="1:13">
      <c r="A162" s="44">
        <v>5355</v>
      </c>
      <c r="B162" s="46" t="s">
        <v>490</v>
      </c>
      <c r="C162" s="45" t="s">
        <v>487</v>
      </c>
      <c r="D162" s="45" t="s">
        <v>757</v>
      </c>
      <c r="E162" s="45" t="s">
        <v>758</v>
      </c>
      <c r="F162" s="45" t="s">
        <v>697</v>
      </c>
      <c r="G162" s="44"/>
      <c r="H162" s="51">
        <v>35081</v>
      </c>
      <c r="I162" s="49" t="s">
        <v>695</v>
      </c>
      <c r="K162" s="50">
        <v>6.5100000000000005E-2</v>
      </c>
      <c r="L162" s="52">
        <v>37365</v>
      </c>
      <c r="M162" s="45" t="s">
        <v>695</v>
      </c>
    </row>
    <row r="163" spans="1:13">
      <c r="A163" s="44">
        <v>5610</v>
      </c>
      <c r="B163" s="46" t="s">
        <v>278</v>
      </c>
      <c r="C163" s="45" t="s">
        <v>281</v>
      </c>
      <c r="D163" s="45" t="s">
        <v>759</v>
      </c>
      <c r="E163" s="45" t="s">
        <v>760</v>
      </c>
      <c r="F163" s="45" t="s">
        <v>697</v>
      </c>
      <c r="G163" s="44"/>
      <c r="H163" s="51">
        <v>4075858</v>
      </c>
      <c r="I163" s="52">
        <v>1824349</v>
      </c>
      <c r="K163" s="50">
        <v>6.5100000000000005E-2</v>
      </c>
      <c r="L163" s="52">
        <v>4341196</v>
      </c>
      <c r="M163" s="52">
        <v>1943115</v>
      </c>
    </row>
    <row r="164" spans="1:13">
      <c r="A164" s="44">
        <v>5611</v>
      </c>
      <c r="B164" s="46" t="s">
        <v>280</v>
      </c>
      <c r="C164" s="45" t="s">
        <v>281</v>
      </c>
      <c r="D164" s="45" t="s">
        <v>759</v>
      </c>
      <c r="E164" s="45" t="s">
        <v>760</v>
      </c>
      <c r="F164" s="45" t="s">
        <v>697</v>
      </c>
      <c r="G164" s="44"/>
      <c r="H164" s="51">
        <v>11642490</v>
      </c>
      <c r="I164" s="52">
        <v>6286546</v>
      </c>
      <c r="K164" s="50">
        <v>6.5100000000000005E-2</v>
      </c>
      <c r="L164" s="52">
        <v>12400417</v>
      </c>
      <c r="M164" s="52">
        <v>6695800</v>
      </c>
    </row>
    <row r="165" spans="1:13">
      <c r="A165" s="44">
        <v>5612</v>
      </c>
      <c r="B165" s="46" t="s">
        <v>282</v>
      </c>
      <c r="C165" s="45" t="s">
        <v>281</v>
      </c>
      <c r="D165" s="45" t="s">
        <v>759</v>
      </c>
      <c r="E165" s="45" t="s">
        <v>760</v>
      </c>
      <c r="F165" s="45" t="s">
        <v>697</v>
      </c>
      <c r="G165" s="44"/>
      <c r="H165" s="51">
        <v>1084704</v>
      </c>
      <c r="I165" s="52">
        <v>703718</v>
      </c>
      <c r="K165" s="50">
        <v>6.5100000000000005E-2</v>
      </c>
      <c r="L165" s="52">
        <v>1155318</v>
      </c>
      <c r="M165" s="52">
        <v>749530</v>
      </c>
    </row>
    <row r="166" spans="1:13">
      <c r="A166" s="44">
        <v>5613</v>
      </c>
      <c r="B166" s="46" t="s">
        <v>283</v>
      </c>
      <c r="C166" s="45" t="s">
        <v>281</v>
      </c>
      <c r="D166" s="45" t="s">
        <v>759</v>
      </c>
      <c r="E166" s="45" t="s">
        <v>760</v>
      </c>
      <c r="F166" s="45" t="s">
        <v>697</v>
      </c>
      <c r="G166" s="44"/>
      <c r="H166" s="51">
        <v>1137296</v>
      </c>
      <c r="I166" s="52">
        <v>390954</v>
      </c>
      <c r="K166" s="50">
        <v>6.5100000000000005E-2</v>
      </c>
      <c r="L166" s="52">
        <v>1211334</v>
      </c>
      <c r="M166" s="52">
        <v>416406</v>
      </c>
    </row>
    <row r="167" spans="1:13">
      <c r="A167" s="44">
        <v>5614</v>
      </c>
      <c r="B167" s="46" t="s">
        <v>284</v>
      </c>
      <c r="C167" s="45" t="s">
        <v>281</v>
      </c>
      <c r="D167" s="45" t="s">
        <v>759</v>
      </c>
      <c r="E167" s="45" t="s">
        <v>760</v>
      </c>
      <c r="F167" s="45" t="s">
        <v>697</v>
      </c>
      <c r="G167" s="44"/>
      <c r="H167" s="51">
        <v>98609</v>
      </c>
      <c r="I167" s="49" t="s">
        <v>695</v>
      </c>
      <c r="K167" s="50">
        <v>6.5100000000000005E-2</v>
      </c>
      <c r="L167" s="52">
        <v>105029</v>
      </c>
      <c r="M167" s="45" t="s">
        <v>695</v>
      </c>
    </row>
    <row r="168" spans="1:13">
      <c r="A168" s="44">
        <v>5615</v>
      </c>
      <c r="B168" s="46" t="s">
        <v>285</v>
      </c>
      <c r="C168" s="45" t="s">
        <v>281</v>
      </c>
      <c r="D168" s="45" t="s">
        <v>759</v>
      </c>
      <c r="E168" s="45" t="s">
        <v>760</v>
      </c>
      <c r="F168" s="45" t="s">
        <v>697</v>
      </c>
      <c r="G168" s="44"/>
      <c r="H168" s="51">
        <v>457710</v>
      </c>
      <c r="I168" s="52">
        <v>134353</v>
      </c>
      <c r="K168" s="50">
        <v>6.5100000000000005E-2</v>
      </c>
      <c r="L168" s="52">
        <v>487507</v>
      </c>
      <c r="M168" s="52">
        <v>143100</v>
      </c>
    </row>
    <row r="169" spans="1:13">
      <c r="A169" s="44">
        <v>5616</v>
      </c>
      <c r="B169" s="46" t="s">
        <v>286</v>
      </c>
      <c r="C169" s="45" t="s">
        <v>281</v>
      </c>
      <c r="D169" s="45" t="s">
        <v>759</v>
      </c>
      <c r="E169" s="45" t="s">
        <v>760</v>
      </c>
      <c r="F169" s="45" t="s">
        <v>697</v>
      </c>
      <c r="G169" s="44"/>
      <c r="H169" s="51">
        <v>413035</v>
      </c>
      <c r="I169" s="52">
        <v>121240</v>
      </c>
      <c r="K169" s="50">
        <v>6.5100000000000005E-2</v>
      </c>
      <c r="L169" s="52">
        <v>439923</v>
      </c>
      <c r="M169" s="52">
        <v>129132</v>
      </c>
    </row>
    <row r="170" spans="1:13">
      <c r="A170" s="44">
        <v>5617</v>
      </c>
      <c r="B170" s="46" t="s">
        <v>287</v>
      </c>
      <c r="C170" s="45" t="s">
        <v>281</v>
      </c>
      <c r="D170" s="45" t="s">
        <v>759</v>
      </c>
      <c r="E170" s="45" t="s">
        <v>760</v>
      </c>
      <c r="F170" s="45" t="s">
        <v>697</v>
      </c>
      <c r="G170" s="44"/>
      <c r="H170" s="51">
        <v>6589</v>
      </c>
      <c r="I170" s="49" t="s">
        <v>695</v>
      </c>
      <c r="K170" s="50">
        <v>6.5100000000000005E-2</v>
      </c>
      <c r="L170" s="52">
        <v>7018</v>
      </c>
      <c r="M170" s="45" t="s">
        <v>695</v>
      </c>
    </row>
    <row r="171" spans="1:13">
      <c r="A171" s="44">
        <v>5782</v>
      </c>
      <c r="B171" s="46" t="s">
        <v>304</v>
      </c>
      <c r="C171" s="45" t="s">
        <v>307</v>
      </c>
      <c r="D171" s="45" t="s">
        <v>761</v>
      </c>
      <c r="E171" s="45" t="s">
        <v>762</v>
      </c>
      <c r="F171" s="45" t="s">
        <v>697</v>
      </c>
      <c r="G171" s="44"/>
      <c r="H171" s="51">
        <v>338229</v>
      </c>
      <c r="I171" s="52">
        <v>490829</v>
      </c>
      <c r="K171" s="50">
        <v>6.5100000000000005E-2</v>
      </c>
      <c r="L171" s="52">
        <v>360248</v>
      </c>
      <c r="M171" s="52">
        <v>522782</v>
      </c>
    </row>
    <row r="172" spans="1:13">
      <c r="A172" s="44">
        <v>5778</v>
      </c>
      <c r="B172" s="44" t="s">
        <v>306</v>
      </c>
      <c r="C172" s="45" t="s">
        <v>307</v>
      </c>
      <c r="D172" s="45" t="s">
        <v>761</v>
      </c>
      <c r="E172" s="45" t="s">
        <v>762</v>
      </c>
      <c r="F172" s="45" t="s">
        <v>697</v>
      </c>
      <c r="G172" s="44"/>
      <c r="H172" s="51">
        <v>139703</v>
      </c>
      <c r="I172" s="49" t="s">
        <v>695</v>
      </c>
      <c r="K172" s="50">
        <v>6.5100000000000005E-2</v>
      </c>
      <c r="L172" s="52">
        <v>148798</v>
      </c>
      <c r="M172" s="45" t="s">
        <v>695</v>
      </c>
    </row>
    <row r="173" spans="1:13">
      <c r="A173" s="44">
        <v>5801</v>
      </c>
      <c r="B173" s="44" t="s">
        <v>763</v>
      </c>
      <c r="C173" s="45" t="s">
        <v>764</v>
      </c>
      <c r="D173" s="45" t="s">
        <v>765</v>
      </c>
      <c r="E173" s="45" t="s">
        <v>766</v>
      </c>
      <c r="F173" s="45" t="s">
        <v>687</v>
      </c>
      <c r="G173" s="44" t="s">
        <v>687</v>
      </c>
      <c r="H173" s="51" t="s">
        <v>695</v>
      </c>
      <c r="I173" s="52">
        <v>51624</v>
      </c>
      <c r="K173" s="50">
        <v>6.5100000000000005E-2</v>
      </c>
      <c r="L173" s="45" t="s">
        <v>695</v>
      </c>
      <c r="M173" s="52">
        <v>54985</v>
      </c>
    </row>
    <row r="174" spans="1:13">
      <c r="A174" s="44">
        <v>6101</v>
      </c>
      <c r="B174" s="44" t="s">
        <v>767</v>
      </c>
      <c r="C174" s="45" t="s">
        <v>768</v>
      </c>
      <c r="D174" s="45" t="s">
        <v>769</v>
      </c>
      <c r="E174" s="45" t="s">
        <v>770</v>
      </c>
      <c r="F174" s="45" t="s">
        <v>697</v>
      </c>
      <c r="G174" s="44"/>
      <c r="H174" s="51">
        <v>5896382</v>
      </c>
      <c r="I174" s="49" t="s">
        <v>695</v>
      </c>
      <c r="K174" s="50">
        <v>6.5100000000000005E-2</v>
      </c>
      <c r="L174" s="52">
        <v>6280237</v>
      </c>
      <c r="M174" s="45" t="s">
        <v>695</v>
      </c>
    </row>
    <row r="175" spans="1:13">
      <c r="A175" s="44">
        <v>6102</v>
      </c>
      <c r="B175" s="44" t="s">
        <v>771</v>
      </c>
      <c r="C175" s="45" t="s">
        <v>768</v>
      </c>
      <c r="D175" s="45" t="s">
        <v>769</v>
      </c>
      <c r="E175" s="45" t="s">
        <v>770</v>
      </c>
      <c r="F175" s="45" t="s">
        <v>697</v>
      </c>
      <c r="G175" s="44"/>
      <c r="H175" s="51">
        <v>390807</v>
      </c>
      <c r="I175" s="49" t="s">
        <v>695</v>
      </c>
      <c r="K175" s="50">
        <v>6.5100000000000005E-2</v>
      </c>
      <c r="L175" s="52">
        <v>416248</v>
      </c>
      <c r="M175" s="45" t="s">
        <v>695</v>
      </c>
    </row>
    <row r="176" spans="1:13">
      <c r="A176" s="44">
        <v>6120</v>
      </c>
      <c r="B176" s="44" t="s">
        <v>772</v>
      </c>
      <c r="C176" s="45" t="s">
        <v>523</v>
      </c>
      <c r="D176" s="45" t="s">
        <v>769</v>
      </c>
      <c r="E176" s="45" t="s">
        <v>770</v>
      </c>
      <c r="F176" s="45" t="s">
        <v>697</v>
      </c>
      <c r="G176" s="44"/>
      <c r="H176" s="51">
        <v>18242214</v>
      </c>
      <c r="I176" s="52">
        <v>694821</v>
      </c>
      <c r="K176" s="50">
        <v>6.5100000000000005E-2</v>
      </c>
      <c r="L176" s="52">
        <v>19429782</v>
      </c>
      <c r="M176" s="52">
        <v>740053</v>
      </c>
    </row>
    <row r="177" spans="1:13">
      <c r="A177" s="44">
        <v>6121</v>
      </c>
      <c r="B177" s="44" t="s">
        <v>773</v>
      </c>
      <c r="C177" s="45" t="s">
        <v>523</v>
      </c>
      <c r="D177" s="45" t="s">
        <v>769</v>
      </c>
      <c r="E177" s="45" t="s">
        <v>770</v>
      </c>
      <c r="F177" s="45" t="s">
        <v>697</v>
      </c>
      <c r="G177" s="44"/>
      <c r="H177" s="51">
        <v>3508118</v>
      </c>
      <c r="I177" s="52">
        <v>81491</v>
      </c>
      <c r="K177" s="50">
        <v>6.5100000000000005E-2</v>
      </c>
      <c r="L177" s="52">
        <v>3736497</v>
      </c>
      <c r="M177" s="52">
        <v>86796</v>
      </c>
    </row>
    <row r="178" spans="1:13">
      <c r="A178" s="44">
        <v>6122</v>
      </c>
      <c r="B178" s="44" t="s">
        <v>774</v>
      </c>
      <c r="C178" s="45" t="s">
        <v>523</v>
      </c>
      <c r="D178" s="45" t="s">
        <v>769</v>
      </c>
      <c r="E178" s="45" t="s">
        <v>770</v>
      </c>
      <c r="F178" s="45" t="s">
        <v>697</v>
      </c>
      <c r="G178" s="44"/>
      <c r="H178" s="51">
        <v>4506582</v>
      </c>
      <c r="I178" s="52">
        <v>115267</v>
      </c>
      <c r="K178" s="50">
        <v>6.5100000000000005E-2</v>
      </c>
      <c r="L178" s="52">
        <v>4799961</v>
      </c>
      <c r="M178" s="52">
        <v>122771</v>
      </c>
    </row>
    <row r="179" spans="1:13">
      <c r="A179" s="44">
        <v>6123</v>
      </c>
      <c r="B179" s="44" t="s">
        <v>775</v>
      </c>
      <c r="C179" s="45" t="s">
        <v>523</v>
      </c>
      <c r="D179" s="45" t="s">
        <v>769</v>
      </c>
      <c r="E179" s="45" t="s">
        <v>770</v>
      </c>
      <c r="F179" s="45" t="s">
        <v>697</v>
      </c>
      <c r="G179" s="44"/>
      <c r="H179" s="51">
        <v>4479597</v>
      </c>
      <c r="I179" s="52">
        <v>212836</v>
      </c>
      <c r="K179" s="50">
        <v>6.5100000000000005E-2</v>
      </c>
      <c r="L179" s="52">
        <v>4771219</v>
      </c>
      <c r="M179" s="52">
        <v>226691</v>
      </c>
    </row>
    <row r="180" spans="1:13">
      <c r="A180" s="44">
        <v>6128</v>
      </c>
      <c r="B180" s="44" t="s">
        <v>776</v>
      </c>
      <c r="C180" s="45" t="s">
        <v>523</v>
      </c>
      <c r="D180" s="45" t="s">
        <v>769</v>
      </c>
      <c r="E180" s="45" t="s">
        <v>770</v>
      </c>
      <c r="F180" s="45" t="s">
        <v>697</v>
      </c>
      <c r="G180" s="44"/>
      <c r="H180" s="51">
        <v>16191</v>
      </c>
      <c r="I180" s="49" t="s">
        <v>695</v>
      </c>
      <c r="K180" s="50">
        <v>6.5100000000000005E-2</v>
      </c>
      <c r="L180" s="52">
        <v>17245</v>
      </c>
      <c r="M180" s="45" t="s">
        <v>695</v>
      </c>
    </row>
    <row r="181" spans="1:13">
      <c r="A181" s="44">
        <v>6129</v>
      </c>
      <c r="B181" s="44" t="s">
        <v>777</v>
      </c>
      <c r="C181" s="45" t="s">
        <v>523</v>
      </c>
      <c r="D181" s="45" t="s">
        <v>769</v>
      </c>
      <c r="E181" s="45" t="s">
        <v>770</v>
      </c>
      <c r="F181" s="45" t="s">
        <v>697</v>
      </c>
      <c r="G181" s="44"/>
      <c r="H181" s="51" t="s">
        <v>695</v>
      </c>
      <c r="I181" s="49" t="s">
        <v>695</v>
      </c>
      <c r="K181" s="50">
        <v>6.5100000000000005E-2</v>
      </c>
      <c r="L181" s="45" t="s">
        <v>695</v>
      </c>
      <c r="M181" s="45" t="s">
        <v>695</v>
      </c>
    </row>
    <row r="182" spans="1:13">
      <c r="A182" s="44">
        <v>6130</v>
      </c>
      <c r="B182" s="44" t="e" cm="1">
        <f t="array" ref="B182">-Laboratoria BSC</f>
        <v>#NAME?</v>
      </c>
      <c r="C182" s="45" t="s">
        <v>523</v>
      </c>
      <c r="D182" s="45" t="s">
        <v>769</v>
      </c>
      <c r="E182" s="45" t="s">
        <v>770</v>
      </c>
      <c r="F182" s="45" t="s">
        <v>697</v>
      </c>
      <c r="G182" s="44"/>
      <c r="H182" s="51">
        <v>8257570</v>
      </c>
      <c r="I182" s="52">
        <v>867990</v>
      </c>
      <c r="K182" s="50">
        <v>6.5100000000000005E-2</v>
      </c>
      <c r="L182" s="52">
        <v>8795138</v>
      </c>
      <c r="M182" s="52">
        <v>924496</v>
      </c>
    </row>
    <row r="183" spans="1:13">
      <c r="A183" s="44">
        <v>6132</v>
      </c>
      <c r="B183" s="44" t="s">
        <v>521</v>
      </c>
      <c r="C183" s="45" t="s">
        <v>523</v>
      </c>
      <c r="D183" s="45" t="s">
        <v>769</v>
      </c>
      <c r="E183" s="45" t="s">
        <v>770</v>
      </c>
      <c r="F183" s="45" t="s">
        <v>697</v>
      </c>
      <c r="G183" s="44"/>
      <c r="H183" s="51">
        <v>5963801</v>
      </c>
      <c r="I183" s="52">
        <v>143682</v>
      </c>
      <c r="K183" s="50">
        <v>6.5100000000000005E-2</v>
      </c>
      <c r="L183" s="52">
        <v>6352044</v>
      </c>
      <c r="M183" s="52">
        <v>153036</v>
      </c>
    </row>
    <row r="184" spans="1:13">
      <c r="A184" s="44">
        <v>6139</v>
      </c>
      <c r="B184" s="44" t="s">
        <v>522</v>
      </c>
      <c r="C184" s="45" t="s">
        <v>523</v>
      </c>
      <c r="D184" s="45" t="s">
        <v>769</v>
      </c>
      <c r="E184" s="45" t="s">
        <v>770</v>
      </c>
      <c r="F184" s="45" t="s">
        <v>697</v>
      </c>
      <c r="G184" s="44"/>
      <c r="H184" s="51">
        <v>582887</v>
      </c>
      <c r="I184" s="49" t="s">
        <v>695</v>
      </c>
      <c r="K184" s="50">
        <v>6.5100000000000005E-2</v>
      </c>
      <c r="L184" s="52">
        <v>620833</v>
      </c>
      <c r="M184" s="45" t="s">
        <v>695</v>
      </c>
    </row>
    <row r="185" spans="1:13">
      <c r="A185" s="44">
        <v>6147</v>
      </c>
      <c r="B185" s="44" t="s">
        <v>524</v>
      </c>
      <c r="C185" s="45" t="s">
        <v>523</v>
      </c>
      <c r="D185" s="45" t="s">
        <v>769</v>
      </c>
      <c r="E185" s="45" t="s">
        <v>770</v>
      </c>
      <c r="F185" s="45" t="s">
        <v>697</v>
      </c>
      <c r="G185" s="44"/>
      <c r="H185" s="51">
        <v>118736</v>
      </c>
      <c r="I185" s="49" t="s">
        <v>695</v>
      </c>
      <c r="K185" s="50">
        <v>6.5100000000000005E-2</v>
      </c>
      <c r="L185" s="52">
        <v>126466</v>
      </c>
      <c r="M185" s="45" t="s">
        <v>695</v>
      </c>
    </row>
    <row r="186" spans="1:13">
      <c r="A186" s="44">
        <v>6148</v>
      </c>
      <c r="B186" s="44" t="s">
        <v>525</v>
      </c>
      <c r="C186" s="45" t="s">
        <v>523</v>
      </c>
      <c r="D186" s="45" t="s">
        <v>769</v>
      </c>
      <c r="E186" s="45" t="s">
        <v>770</v>
      </c>
      <c r="F186" s="45" t="s">
        <v>697</v>
      </c>
      <c r="G186" s="44"/>
      <c r="H186" s="51">
        <v>26986</v>
      </c>
      <c r="I186" s="49" t="s">
        <v>695</v>
      </c>
      <c r="K186" s="50">
        <v>6.5100000000000005E-2</v>
      </c>
      <c r="L186" s="52">
        <v>28742</v>
      </c>
      <c r="M186" s="45" t="s">
        <v>695</v>
      </c>
    </row>
    <row r="187" spans="1:13">
      <c r="A187" s="44">
        <v>6149</v>
      </c>
      <c r="B187" s="44" t="s">
        <v>526</v>
      </c>
      <c r="C187" s="45" t="s">
        <v>523</v>
      </c>
      <c r="D187" s="45" t="s">
        <v>769</v>
      </c>
      <c r="E187" s="45" t="s">
        <v>770</v>
      </c>
      <c r="F187" s="45" t="s">
        <v>697</v>
      </c>
      <c r="G187" s="44"/>
      <c r="H187" s="51">
        <v>64765</v>
      </c>
      <c r="I187" s="49" t="s">
        <v>695</v>
      </c>
      <c r="K187" s="50">
        <v>6.5100000000000005E-2</v>
      </c>
      <c r="L187" s="52">
        <v>68981</v>
      </c>
      <c r="M187" s="45" t="s">
        <v>695</v>
      </c>
    </row>
    <row r="188" spans="1:13">
      <c r="A188" s="44">
        <v>6150</v>
      </c>
      <c r="B188" s="44" t="s">
        <v>524</v>
      </c>
      <c r="C188" s="45" t="s">
        <v>523</v>
      </c>
      <c r="D188" s="45" t="s">
        <v>769</v>
      </c>
      <c r="E188" s="45" t="s">
        <v>770</v>
      </c>
      <c r="F188" s="45" t="s">
        <v>697</v>
      </c>
      <c r="G188" s="44"/>
      <c r="H188" s="51">
        <v>64765</v>
      </c>
      <c r="I188" s="49" t="s">
        <v>695</v>
      </c>
      <c r="K188" s="50">
        <v>6.5100000000000005E-2</v>
      </c>
      <c r="L188" s="52">
        <v>68981</v>
      </c>
      <c r="M188" s="45" t="s">
        <v>695</v>
      </c>
    </row>
    <row r="189" spans="1:13">
      <c r="A189" s="44">
        <v>6151</v>
      </c>
      <c r="B189" s="44" t="s">
        <v>524</v>
      </c>
      <c r="C189" s="45" t="s">
        <v>523</v>
      </c>
      <c r="D189" s="45" t="s">
        <v>769</v>
      </c>
      <c r="E189" s="45" t="s">
        <v>770</v>
      </c>
      <c r="F189" s="45" t="s">
        <v>697</v>
      </c>
      <c r="G189" s="44"/>
      <c r="H189" s="51">
        <v>59368</v>
      </c>
      <c r="I189" s="49" t="s">
        <v>695</v>
      </c>
      <c r="K189" s="50">
        <v>6.5100000000000005E-2</v>
      </c>
      <c r="L189" s="52">
        <v>63233</v>
      </c>
      <c r="M189" s="45" t="s">
        <v>695</v>
      </c>
    </row>
    <row r="190" spans="1:13">
      <c r="A190" s="44">
        <v>6152</v>
      </c>
      <c r="B190" s="44" t="s">
        <v>527</v>
      </c>
      <c r="C190" s="45" t="s">
        <v>528</v>
      </c>
      <c r="D190" s="45" t="s">
        <v>769</v>
      </c>
      <c r="E190" s="45" t="s">
        <v>770</v>
      </c>
      <c r="F190" s="45" t="s">
        <v>697</v>
      </c>
      <c r="G190" s="44"/>
      <c r="H190" s="51">
        <v>178104</v>
      </c>
      <c r="I190" s="49" t="s">
        <v>695</v>
      </c>
      <c r="K190" s="50">
        <v>6.5100000000000005E-2</v>
      </c>
      <c r="L190" s="52">
        <v>189699</v>
      </c>
      <c r="M190" s="45" t="s">
        <v>695</v>
      </c>
    </row>
    <row r="191" spans="1:13">
      <c r="A191" s="44">
        <v>6153</v>
      </c>
      <c r="B191" s="44" t="s">
        <v>529</v>
      </c>
      <c r="C191" s="45" t="s">
        <v>523</v>
      </c>
      <c r="D191" s="45" t="s">
        <v>769</v>
      </c>
      <c r="E191" s="45" t="s">
        <v>770</v>
      </c>
      <c r="F191" s="45" t="s">
        <v>697</v>
      </c>
      <c r="G191" s="44"/>
      <c r="H191" s="51" t="s">
        <v>695</v>
      </c>
      <c r="I191" s="49" t="s">
        <v>695</v>
      </c>
      <c r="K191" s="50">
        <v>6.5100000000000005E-2</v>
      </c>
      <c r="L191" s="45" t="s">
        <v>695</v>
      </c>
      <c r="M191" s="45" t="s">
        <v>695</v>
      </c>
    </row>
    <row r="192" spans="1:13">
      <c r="A192" s="44">
        <v>6155</v>
      </c>
      <c r="B192" s="44" t="s">
        <v>525</v>
      </c>
      <c r="C192" s="45" t="s">
        <v>523</v>
      </c>
      <c r="D192" s="45" t="s">
        <v>769</v>
      </c>
      <c r="E192" s="45" t="s">
        <v>770</v>
      </c>
      <c r="F192" s="45" t="s">
        <v>697</v>
      </c>
      <c r="G192" s="44"/>
      <c r="H192" s="51">
        <v>21907</v>
      </c>
      <c r="I192" s="49" t="s">
        <v>695</v>
      </c>
      <c r="K192" s="50">
        <v>6.5100000000000005E-2</v>
      </c>
      <c r="L192" s="52">
        <v>23333</v>
      </c>
      <c r="M192" s="45" t="s">
        <v>695</v>
      </c>
    </row>
    <row r="193" spans="1:13">
      <c r="A193" s="44">
        <v>6156</v>
      </c>
      <c r="B193" s="44" t="s">
        <v>530</v>
      </c>
      <c r="C193" s="45" t="s">
        <v>523</v>
      </c>
      <c r="D193" s="45" t="s">
        <v>769</v>
      </c>
      <c r="E193" s="45" t="s">
        <v>770</v>
      </c>
      <c r="F193" s="45" t="s">
        <v>697</v>
      </c>
      <c r="G193" s="44"/>
      <c r="H193" s="51">
        <v>673432</v>
      </c>
      <c r="I193" s="49" t="s">
        <v>695</v>
      </c>
      <c r="K193" s="50">
        <v>6.5100000000000005E-2</v>
      </c>
      <c r="L193" s="52">
        <v>717272</v>
      </c>
      <c r="M193" s="45" t="s">
        <v>695</v>
      </c>
    </row>
    <row r="194" spans="1:13">
      <c r="A194" s="44">
        <v>6158</v>
      </c>
      <c r="B194" s="44" t="s">
        <v>531</v>
      </c>
      <c r="C194" s="45" t="s">
        <v>532</v>
      </c>
      <c r="D194" s="45" t="s">
        <v>769</v>
      </c>
      <c r="E194" s="45" t="s">
        <v>770</v>
      </c>
      <c r="F194" s="45" t="s">
        <v>697</v>
      </c>
      <c r="G194" s="44"/>
      <c r="H194" s="51">
        <v>441201</v>
      </c>
      <c r="I194" s="49" t="s">
        <v>695</v>
      </c>
      <c r="K194" s="50">
        <v>6.5100000000000005E-2</v>
      </c>
      <c r="L194" s="52">
        <v>469923</v>
      </c>
      <c r="M194" s="45" t="s">
        <v>695</v>
      </c>
    </row>
    <row r="195" spans="1:13">
      <c r="A195" s="44">
        <v>6159</v>
      </c>
      <c r="B195" s="44" t="s">
        <v>533</v>
      </c>
      <c r="C195" s="45" t="s">
        <v>532</v>
      </c>
      <c r="D195" s="45" t="s">
        <v>769</v>
      </c>
      <c r="E195" s="45" t="s">
        <v>770</v>
      </c>
      <c r="F195" s="45" t="s">
        <v>697</v>
      </c>
      <c r="G195" s="44"/>
      <c r="H195" s="51">
        <v>483220</v>
      </c>
      <c r="I195" s="49" t="s">
        <v>695</v>
      </c>
      <c r="K195" s="50">
        <v>6.5100000000000005E-2</v>
      </c>
      <c r="L195" s="52">
        <v>514678</v>
      </c>
      <c r="M195" s="45" t="s">
        <v>695</v>
      </c>
    </row>
    <row r="196" spans="1:13">
      <c r="A196" s="44">
        <v>6160</v>
      </c>
      <c r="B196" s="44" t="s">
        <v>534</v>
      </c>
      <c r="C196" s="45" t="s">
        <v>528</v>
      </c>
      <c r="D196" s="45" t="s">
        <v>769</v>
      </c>
      <c r="E196" s="45" t="s">
        <v>770</v>
      </c>
      <c r="F196" s="45" t="s">
        <v>697</v>
      </c>
      <c r="G196" s="44"/>
      <c r="H196" s="51">
        <v>5727949</v>
      </c>
      <c r="I196" s="52">
        <v>1349780</v>
      </c>
      <c r="K196" s="50">
        <v>6.5100000000000005E-2</v>
      </c>
      <c r="L196" s="52">
        <v>6100838</v>
      </c>
      <c r="M196" s="52">
        <v>1437650</v>
      </c>
    </row>
    <row r="197" spans="1:13">
      <c r="A197" s="44">
        <v>6161</v>
      </c>
      <c r="B197" s="44" t="s">
        <v>535</v>
      </c>
      <c r="C197" s="45" t="s">
        <v>528</v>
      </c>
      <c r="D197" s="45" t="s">
        <v>769</v>
      </c>
      <c r="E197" s="45" t="s">
        <v>770</v>
      </c>
      <c r="F197" s="45" t="s">
        <v>697</v>
      </c>
      <c r="G197" s="44"/>
      <c r="H197" s="51">
        <v>2623593</v>
      </c>
      <c r="I197" s="52">
        <v>325174</v>
      </c>
      <c r="K197" s="50">
        <v>6.5100000000000005E-2</v>
      </c>
      <c r="L197" s="52">
        <v>2794389</v>
      </c>
      <c r="M197" s="52">
        <v>346343</v>
      </c>
    </row>
    <row r="198" spans="1:13">
      <c r="A198" s="44">
        <v>6162</v>
      </c>
      <c r="B198" s="44" t="s">
        <v>536</v>
      </c>
      <c r="C198" s="45" t="s">
        <v>537</v>
      </c>
      <c r="D198" s="45" t="s">
        <v>769</v>
      </c>
      <c r="E198" s="45" t="s">
        <v>770</v>
      </c>
      <c r="F198" s="45" t="s">
        <v>697</v>
      </c>
      <c r="G198" s="44"/>
      <c r="H198" s="51">
        <v>2348083</v>
      </c>
      <c r="I198" s="52">
        <v>25812</v>
      </c>
      <c r="K198" s="50">
        <v>6.5100000000000005E-2</v>
      </c>
      <c r="L198" s="52">
        <v>2500944</v>
      </c>
      <c r="M198" s="52">
        <v>27493</v>
      </c>
    </row>
    <row r="199" spans="1:13">
      <c r="A199" s="44">
        <v>6163</v>
      </c>
      <c r="B199" s="44" t="s">
        <v>538</v>
      </c>
      <c r="C199" s="45" t="s">
        <v>537</v>
      </c>
      <c r="D199" s="45" t="s">
        <v>769</v>
      </c>
      <c r="E199" s="45" t="s">
        <v>770</v>
      </c>
      <c r="F199" s="45" t="s">
        <v>697</v>
      </c>
      <c r="G199" s="44"/>
      <c r="H199" s="51">
        <v>3046347</v>
      </c>
      <c r="I199" s="52">
        <v>25812</v>
      </c>
      <c r="K199" s="50">
        <v>6.5100000000000005E-2</v>
      </c>
      <c r="L199" s="52">
        <v>3244664</v>
      </c>
      <c r="M199" s="52">
        <v>27493</v>
      </c>
    </row>
    <row r="200" spans="1:13">
      <c r="A200" s="44">
        <v>6164</v>
      </c>
      <c r="B200" s="44" t="s">
        <v>539</v>
      </c>
      <c r="C200" s="45" t="s">
        <v>537</v>
      </c>
      <c r="D200" s="45" t="s">
        <v>769</v>
      </c>
      <c r="E200" s="45" t="s">
        <v>770</v>
      </c>
      <c r="F200" s="45" t="s">
        <v>697</v>
      </c>
      <c r="G200" s="44"/>
      <c r="H200" s="51">
        <v>2669832</v>
      </c>
      <c r="I200" s="52">
        <v>25812</v>
      </c>
      <c r="K200" s="50">
        <v>6.5100000000000005E-2</v>
      </c>
      <c r="L200" s="52">
        <v>2843638</v>
      </c>
      <c r="M200" s="52">
        <v>27493</v>
      </c>
    </row>
    <row r="201" spans="1:13">
      <c r="A201" s="44">
        <v>6165</v>
      </c>
      <c r="B201" s="44" t="s">
        <v>540</v>
      </c>
      <c r="C201" s="45" t="s">
        <v>537</v>
      </c>
      <c r="D201" s="45" t="s">
        <v>769</v>
      </c>
      <c r="E201" s="45" t="s">
        <v>770</v>
      </c>
      <c r="F201" s="45" t="s">
        <v>697</v>
      </c>
      <c r="G201" s="44"/>
      <c r="H201" s="51">
        <v>2772518</v>
      </c>
      <c r="I201" s="52">
        <v>25812</v>
      </c>
      <c r="K201" s="50">
        <v>6.5100000000000005E-2</v>
      </c>
      <c r="L201" s="52">
        <v>2953009</v>
      </c>
      <c r="M201" s="52">
        <v>27493</v>
      </c>
    </row>
    <row r="202" spans="1:13">
      <c r="A202" s="44">
        <v>6166</v>
      </c>
      <c r="B202" s="44" t="s">
        <v>540</v>
      </c>
      <c r="C202" s="45" t="s">
        <v>537</v>
      </c>
      <c r="D202" s="45" t="s">
        <v>769</v>
      </c>
      <c r="E202" s="45" t="s">
        <v>770</v>
      </c>
      <c r="F202" s="45" t="s">
        <v>697</v>
      </c>
      <c r="G202" s="44"/>
      <c r="H202" s="51">
        <v>3162724</v>
      </c>
      <c r="I202" s="52">
        <v>32265</v>
      </c>
      <c r="K202" s="50">
        <v>6.5100000000000005E-2</v>
      </c>
      <c r="L202" s="52">
        <v>3368618</v>
      </c>
      <c r="M202" s="52">
        <v>34366</v>
      </c>
    </row>
    <row r="203" spans="1:13">
      <c r="A203" s="44">
        <v>6167</v>
      </c>
      <c r="B203" s="44" t="s">
        <v>541</v>
      </c>
      <c r="C203" s="45" t="s">
        <v>537</v>
      </c>
      <c r="D203" s="45" t="s">
        <v>769</v>
      </c>
      <c r="E203" s="45" t="s">
        <v>770</v>
      </c>
      <c r="F203" s="45" t="s">
        <v>697</v>
      </c>
      <c r="G203" s="44"/>
      <c r="H203" s="51">
        <v>355978</v>
      </c>
      <c r="I203" s="49" t="s">
        <v>695</v>
      </c>
      <c r="K203" s="50">
        <v>6.5100000000000005E-2</v>
      </c>
      <c r="L203" s="52">
        <v>379152</v>
      </c>
      <c r="M203" s="45" t="s">
        <v>695</v>
      </c>
    </row>
    <row r="204" spans="1:13">
      <c r="A204" s="44">
        <v>6168</v>
      </c>
      <c r="B204" s="44" t="s">
        <v>542</v>
      </c>
      <c r="C204" s="45" t="s">
        <v>523</v>
      </c>
      <c r="D204" s="45" t="s">
        <v>769</v>
      </c>
      <c r="E204" s="45" t="s">
        <v>770</v>
      </c>
      <c r="F204" s="45" t="s">
        <v>697</v>
      </c>
      <c r="G204" s="44"/>
      <c r="H204" s="51">
        <v>61612</v>
      </c>
      <c r="I204" s="49" t="s">
        <v>695</v>
      </c>
      <c r="K204" s="50">
        <v>6.5100000000000005E-2</v>
      </c>
      <c r="L204" s="52">
        <v>65622</v>
      </c>
      <c r="M204" s="45" t="s">
        <v>695</v>
      </c>
    </row>
    <row r="205" spans="1:13">
      <c r="A205" s="44">
        <v>6169</v>
      </c>
      <c r="B205" s="44" t="s">
        <v>542</v>
      </c>
      <c r="C205" s="45" t="s">
        <v>523</v>
      </c>
      <c r="D205" s="45" t="s">
        <v>769</v>
      </c>
      <c r="E205" s="45" t="s">
        <v>770</v>
      </c>
      <c r="F205" s="45" t="s">
        <v>697</v>
      </c>
      <c r="G205" s="44"/>
      <c r="H205" s="51">
        <v>109532</v>
      </c>
      <c r="I205" s="49" t="s">
        <v>695</v>
      </c>
      <c r="K205" s="50">
        <v>6.5100000000000005E-2</v>
      </c>
      <c r="L205" s="52">
        <v>116662</v>
      </c>
      <c r="M205" s="45" t="s">
        <v>695</v>
      </c>
    </row>
    <row r="206" spans="1:13">
      <c r="A206" s="44">
        <v>6170</v>
      </c>
      <c r="B206" s="44" t="s">
        <v>543</v>
      </c>
      <c r="C206" s="45" t="s">
        <v>528</v>
      </c>
      <c r="D206" s="45" t="s">
        <v>769</v>
      </c>
      <c r="E206" s="45" t="s">
        <v>770</v>
      </c>
      <c r="F206" s="45" t="s">
        <v>697</v>
      </c>
      <c r="G206" s="44"/>
      <c r="H206" s="51" t="s">
        <v>695</v>
      </c>
      <c r="I206" s="49" t="s">
        <v>695</v>
      </c>
      <c r="K206" s="50">
        <v>6.5100000000000005E-2</v>
      </c>
      <c r="L206" s="45" t="s">
        <v>695</v>
      </c>
      <c r="M206" s="45" t="s">
        <v>695</v>
      </c>
    </row>
    <row r="207" spans="1:13">
      <c r="A207" s="44">
        <v>6171</v>
      </c>
      <c r="B207" s="44" t="s">
        <v>544</v>
      </c>
      <c r="C207" s="45" t="s">
        <v>528</v>
      </c>
      <c r="D207" s="45" t="s">
        <v>769</v>
      </c>
      <c r="E207" s="45" t="s">
        <v>770</v>
      </c>
      <c r="F207" s="45" t="s">
        <v>697</v>
      </c>
      <c r="G207" s="44"/>
      <c r="H207" s="51">
        <v>137361</v>
      </c>
      <c r="I207" s="49" t="s">
        <v>695</v>
      </c>
      <c r="K207" s="50">
        <v>6.5100000000000005E-2</v>
      </c>
      <c r="L207" s="52">
        <v>146303</v>
      </c>
      <c r="M207" s="45" t="s">
        <v>695</v>
      </c>
    </row>
    <row r="208" spans="1:13">
      <c r="A208" s="44">
        <v>6172</v>
      </c>
      <c r="B208" s="44" t="s">
        <v>370</v>
      </c>
      <c r="C208" s="45" t="s">
        <v>528</v>
      </c>
      <c r="D208" s="45" t="s">
        <v>769</v>
      </c>
      <c r="E208" s="45" t="s">
        <v>770</v>
      </c>
      <c r="F208" s="45" t="s">
        <v>697</v>
      </c>
      <c r="G208" s="44"/>
      <c r="H208" s="51">
        <v>604388</v>
      </c>
      <c r="I208" s="52">
        <v>343580</v>
      </c>
      <c r="K208" s="50">
        <v>6.5100000000000005E-2</v>
      </c>
      <c r="L208" s="52">
        <v>643734</v>
      </c>
      <c r="M208" s="52">
        <v>365947</v>
      </c>
    </row>
    <row r="209" spans="1:13">
      <c r="A209" s="44">
        <v>6211</v>
      </c>
      <c r="B209" s="44" t="s">
        <v>387</v>
      </c>
      <c r="C209" s="45" t="s">
        <v>388</v>
      </c>
      <c r="D209" s="45" t="s">
        <v>778</v>
      </c>
      <c r="E209" s="45" t="s">
        <v>770</v>
      </c>
      <c r="F209" s="45" t="s">
        <v>697</v>
      </c>
      <c r="G209" s="44"/>
      <c r="H209" s="51">
        <v>2335759</v>
      </c>
      <c r="I209" s="52">
        <v>233245</v>
      </c>
      <c r="K209" s="50">
        <v>6.5100000000000005E-2</v>
      </c>
      <c r="L209" s="52">
        <v>2487817</v>
      </c>
      <c r="M209" s="52">
        <v>248429</v>
      </c>
    </row>
    <row r="210" spans="1:13">
      <c r="A210" s="44">
        <v>6212</v>
      </c>
      <c r="B210" s="44" t="s">
        <v>389</v>
      </c>
      <c r="C210" s="45" t="s">
        <v>388</v>
      </c>
      <c r="D210" s="45" t="s">
        <v>778</v>
      </c>
      <c r="E210" s="45" t="s">
        <v>770</v>
      </c>
      <c r="F210" s="45" t="s">
        <v>697</v>
      </c>
      <c r="G210" s="44"/>
      <c r="H210" s="51">
        <v>4271103</v>
      </c>
      <c r="I210" s="52">
        <v>499810</v>
      </c>
      <c r="K210" s="50">
        <v>6.5100000000000005E-2</v>
      </c>
      <c r="L210" s="52">
        <v>4549152</v>
      </c>
      <c r="M210" s="52">
        <v>532348</v>
      </c>
    </row>
    <row r="211" spans="1:13">
      <c r="A211" s="44">
        <v>6213</v>
      </c>
      <c r="B211" s="44" t="s">
        <v>390</v>
      </c>
      <c r="C211" s="45" t="s">
        <v>388</v>
      </c>
      <c r="D211" s="45" t="s">
        <v>778</v>
      </c>
      <c r="E211" s="45" t="s">
        <v>770</v>
      </c>
      <c r="F211" s="45" t="s">
        <v>697</v>
      </c>
      <c r="G211" s="44"/>
      <c r="H211" s="51">
        <v>2469231</v>
      </c>
      <c r="I211" s="52">
        <v>260734</v>
      </c>
      <c r="K211" s="50">
        <v>6.5100000000000005E-2</v>
      </c>
      <c r="L211" s="52">
        <v>2629978</v>
      </c>
      <c r="M211" s="52">
        <v>277708</v>
      </c>
    </row>
    <row r="212" spans="1:13">
      <c r="A212" s="44">
        <v>6214</v>
      </c>
      <c r="B212" s="44" t="s">
        <v>391</v>
      </c>
      <c r="C212" s="45" t="s">
        <v>388</v>
      </c>
      <c r="D212" s="45" t="s">
        <v>778</v>
      </c>
      <c r="E212" s="45" t="s">
        <v>770</v>
      </c>
      <c r="F212" s="45" t="s">
        <v>697</v>
      </c>
      <c r="G212" s="44"/>
      <c r="H212" s="51">
        <v>166840</v>
      </c>
      <c r="I212" s="52">
        <v>16660</v>
      </c>
      <c r="K212" s="50">
        <v>6.5100000000000005E-2</v>
      </c>
      <c r="L212" s="52">
        <v>177701</v>
      </c>
      <c r="M212" s="52">
        <v>17745</v>
      </c>
    </row>
    <row r="213" spans="1:13">
      <c r="A213" s="44">
        <v>6221</v>
      </c>
      <c r="B213" s="44" t="s">
        <v>392</v>
      </c>
      <c r="C213" s="45" t="s">
        <v>388</v>
      </c>
      <c r="D213" s="45" t="s">
        <v>778</v>
      </c>
      <c r="E213" s="45" t="s">
        <v>770</v>
      </c>
      <c r="F213" s="45" t="s">
        <v>697</v>
      </c>
      <c r="G213" s="44"/>
      <c r="H213" s="51">
        <v>8008318</v>
      </c>
      <c r="I213" s="52">
        <v>1891781</v>
      </c>
      <c r="K213" s="50">
        <v>6.5100000000000005E-2</v>
      </c>
      <c r="L213" s="52">
        <v>8529659</v>
      </c>
      <c r="M213" s="52">
        <v>2014936</v>
      </c>
    </row>
    <row r="214" spans="1:13">
      <c r="A214" s="44">
        <v>6222</v>
      </c>
      <c r="B214" s="44" t="s">
        <v>393</v>
      </c>
      <c r="C214" s="45" t="s">
        <v>388</v>
      </c>
      <c r="D214" s="45" t="s">
        <v>778</v>
      </c>
      <c r="E214" s="45" t="s">
        <v>770</v>
      </c>
      <c r="F214" s="45" t="s">
        <v>697</v>
      </c>
      <c r="G214" s="44"/>
      <c r="H214" s="51">
        <v>6807070</v>
      </c>
      <c r="I214" s="52">
        <v>224914</v>
      </c>
      <c r="K214" s="50">
        <v>6.5100000000000005E-2</v>
      </c>
      <c r="L214" s="52">
        <v>7250210</v>
      </c>
      <c r="M214" s="52">
        <v>239556</v>
      </c>
    </row>
    <row r="215" spans="1:13">
      <c r="A215" s="44">
        <v>6223</v>
      </c>
      <c r="B215" s="44" t="s">
        <v>394</v>
      </c>
      <c r="C215" s="45" t="s">
        <v>388</v>
      </c>
      <c r="D215" s="45" t="s">
        <v>778</v>
      </c>
      <c r="E215" s="45" t="s">
        <v>770</v>
      </c>
      <c r="F215" s="45" t="s">
        <v>697</v>
      </c>
      <c r="G215" s="44"/>
      <c r="H215" s="51">
        <v>5005199</v>
      </c>
      <c r="I215" s="52">
        <v>400681</v>
      </c>
      <c r="K215" s="50">
        <v>6.5100000000000005E-2</v>
      </c>
      <c r="L215" s="52">
        <v>5331037</v>
      </c>
      <c r="M215" s="52">
        <v>426765</v>
      </c>
    </row>
    <row r="216" spans="1:13">
      <c r="A216" s="44">
        <v>6224</v>
      </c>
      <c r="B216" s="44" t="s">
        <v>394</v>
      </c>
      <c r="C216" s="45" t="s">
        <v>388</v>
      </c>
      <c r="D216" s="45" t="s">
        <v>778</v>
      </c>
      <c r="E216" s="45" t="s">
        <v>770</v>
      </c>
      <c r="F216" s="45" t="s">
        <v>697</v>
      </c>
      <c r="G216" s="44"/>
      <c r="H216" s="51">
        <v>4404575</v>
      </c>
      <c r="I216" s="52">
        <v>611184</v>
      </c>
      <c r="K216" s="50">
        <v>6.5100000000000005E-2</v>
      </c>
      <c r="L216" s="52">
        <v>4691313</v>
      </c>
      <c r="M216" s="52">
        <v>650972</v>
      </c>
    </row>
    <row r="217" spans="1:13">
      <c r="A217" s="44">
        <v>6225</v>
      </c>
      <c r="B217" s="44" t="s">
        <v>395</v>
      </c>
      <c r="C217" s="45" t="s">
        <v>388</v>
      </c>
      <c r="D217" s="45" t="s">
        <v>778</v>
      </c>
      <c r="E217" s="45" t="s">
        <v>770</v>
      </c>
      <c r="F217" s="45" t="s">
        <v>697</v>
      </c>
      <c r="G217" s="44"/>
      <c r="H217" s="51">
        <v>5405614</v>
      </c>
      <c r="I217" s="52">
        <v>1499430</v>
      </c>
      <c r="K217" s="50">
        <v>6.5100000000000005E-2</v>
      </c>
      <c r="L217" s="52">
        <v>5757520</v>
      </c>
      <c r="M217" s="52">
        <v>1597043</v>
      </c>
    </row>
    <row r="218" spans="1:13">
      <c r="A218" s="44">
        <v>6226</v>
      </c>
      <c r="B218" s="44" t="s">
        <v>396</v>
      </c>
      <c r="C218" s="45" t="s">
        <v>388</v>
      </c>
      <c r="D218" s="45" t="s">
        <v>778</v>
      </c>
      <c r="E218" s="45" t="s">
        <v>770</v>
      </c>
      <c r="F218" s="45" t="s">
        <v>697</v>
      </c>
      <c r="G218" s="44"/>
      <c r="H218" s="51">
        <v>180187</v>
      </c>
      <c r="I218" s="52">
        <v>83302</v>
      </c>
      <c r="K218" s="50">
        <v>6.5100000000000005E-2</v>
      </c>
      <c r="L218" s="52">
        <v>191917</v>
      </c>
      <c r="M218" s="52">
        <v>88725</v>
      </c>
    </row>
    <row r="219" spans="1:13">
      <c r="A219" s="44">
        <v>6231</v>
      </c>
      <c r="B219" s="44" t="s">
        <v>397</v>
      </c>
      <c r="C219" s="45" t="s">
        <v>388</v>
      </c>
      <c r="D219" s="45" t="s">
        <v>778</v>
      </c>
      <c r="E219" s="45" t="s">
        <v>770</v>
      </c>
      <c r="F219" s="45" t="s">
        <v>697</v>
      </c>
      <c r="G219" s="44"/>
      <c r="H219" s="51">
        <v>5639190</v>
      </c>
      <c r="I219" s="52">
        <v>6822406</v>
      </c>
      <c r="K219" s="50">
        <v>6.5100000000000005E-2</v>
      </c>
      <c r="L219" s="52">
        <v>6006302</v>
      </c>
      <c r="M219" s="52">
        <v>7266545</v>
      </c>
    </row>
    <row r="220" spans="1:13">
      <c r="A220" s="44">
        <v>6241</v>
      </c>
      <c r="B220" s="44" t="s">
        <v>398</v>
      </c>
      <c r="C220" s="45" t="s">
        <v>388</v>
      </c>
      <c r="D220" s="45" t="s">
        <v>778</v>
      </c>
      <c r="E220" s="45" t="s">
        <v>770</v>
      </c>
      <c r="F220" s="45" t="s">
        <v>697</v>
      </c>
      <c r="G220" s="44"/>
      <c r="H220" s="51">
        <v>3870687</v>
      </c>
      <c r="I220" s="52">
        <v>4148423</v>
      </c>
      <c r="K220" s="50">
        <v>6.5100000000000005E-2</v>
      </c>
      <c r="L220" s="52">
        <v>4122669</v>
      </c>
      <c r="M220" s="52">
        <v>4418485</v>
      </c>
    </row>
    <row r="221" spans="1:13">
      <c r="A221" s="44">
        <v>6242</v>
      </c>
      <c r="B221" s="44" t="s">
        <v>399</v>
      </c>
      <c r="C221" s="45" t="s">
        <v>388</v>
      </c>
      <c r="D221" s="45" t="s">
        <v>778</v>
      </c>
      <c r="E221" s="45" t="s">
        <v>770</v>
      </c>
      <c r="F221" s="45" t="s">
        <v>697</v>
      </c>
      <c r="G221" s="44"/>
      <c r="H221" s="51">
        <v>6139710</v>
      </c>
      <c r="I221" s="52">
        <v>4448309</v>
      </c>
      <c r="K221" s="50">
        <v>6.5100000000000005E-2</v>
      </c>
      <c r="L221" s="52">
        <v>6539405</v>
      </c>
      <c r="M221" s="52">
        <v>4737894</v>
      </c>
    </row>
    <row r="222" spans="1:13">
      <c r="A222" s="44">
        <v>6243</v>
      </c>
      <c r="B222" s="44" t="s">
        <v>400</v>
      </c>
      <c r="C222" s="45" t="s">
        <v>388</v>
      </c>
      <c r="D222" s="45" t="s">
        <v>778</v>
      </c>
      <c r="E222" s="45" t="s">
        <v>770</v>
      </c>
      <c r="F222" s="45" t="s">
        <v>697</v>
      </c>
      <c r="G222" s="44"/>
      <c r="H222" s="51">
        <v>8608941</v>
      </c>
      <c r="I222" s="52">
        <v>3829961</v>
      </c>
      <c r="K222" s="50">
        <v>6.5100000000000005E-2</v>
      </c>
      <c r="L222" s="52">
        <v>9169384</v>
      </c>
      <c r="M222" s="52">
        <v>4079291</v>
      </c>
    </row>
    <row r="223" spans="1:13">
      <c r="A223" s="44">
        <v>6245</v>
      </c>
      <c r="B223" s="44" t="s">
        <v>401</v>
      </c>
      <c r="C223" s="45" t="s">
        <v>388</v>
      </c>
      <c r="D223" s="45" t="s">
        <v>778</v>
      </c>
      <c r="E223" s="45" t="s">
        <v>770</v>
      </c>
      <c r="F223" s="45" t="s">
        <v>697</v>
      </c>
      <c r="G223" s="44"/>
      <c r="H223" s="51">
        <v>8742413</v>
      </c>
      <c r="I223" s="52">
        <v>1915938</v>
      </c>
      <c r="K223" s="50">
        <v>6.5100000000000005E-2</v>
      </c>
      <c r="L223" s="52">
        <v>9311545</v>
      </c>
      <c r="M223" s="52">
        <v>2040666</v>
      </c>
    </row>
    <row r="224" spans="1:13">
      <c r="A224" s="44">
        <v>6246</v>
      </c>
      <c r="B224" s="44" t="s">
        <v>402</v>
      </c>
      <c r="C224" s="45" t="s">
        <v>388</v>
      </c>
      <c r="D224" s="45" t="s">
        <v>778</v>
      </c>
      <c r="E224" s="45" t="s">
        <v>770</v>
      </c>
      <c r="F224" s="45" t="s">
        <v>697</v>
      </c>
      <c r="G224" s="44"/>
      <c r="H224" s="51">
        <v>4070895</v>
      </c>
      <c r="I224" s="52">
        <v>258235</v>
      </c>
      <c r="K224" s="50">
        <v>6.5100000000000005E-2</v>
      </c>
      <c r="L224" s="52">
        <v>4335910</v>
      </c>
      <c r="M224" s="52">
        <v>275046</v>
      </c>
    </row>
    <row r="225" spans="1:13">
      <c r="A225" s="44">
        <v>6251</v>
      </c>
      <c r="B225" s="44" t="s">
        <v>403</v>
      </c>
      <c r="C225" s="45" t="s">
        <v>388</v>
      </c>
      <c r="D225" s="45" t="s">
        <v>778</v>
      </c>
      <c r="E225" s="45" t="s">
        <v>770</v>
      </c>
      <c r="F225" s="45" t="s">
        <v>697</v>
      </c>
      <c r="G225" s="44"/>
      <c r="H225" s="51">
        <v>6673598</v>
      </c>
      <c r="I225" s="52">
        <v>183264</v>
      </c>
      <c r="K225" s="50">
        <v>6.5100000000000005E-2</v>
      </c>
      <c r="L225" s="52">
        <v>7108049</v>
      </c>
      <c r="M225" s="52">
        <v>195194</v>
      </c>
    </row>
    <row r="226" spans="1:13">
      <c r="A226" s="44">
        <v>6401</v>
      </c>
      <c r="B226" s="44" t="s">
        <v>349</v>
      </c>
      <c r="C226" s="45" t="s">
        <v>350</v>
      </c>
      <c r="D226" s="45" t="s">
        <v>779</v>
      </c>
      <c r="E226" s="45" t="s">
        <v>770</v>
      </c>
      <c r="F226" s="45" t="s">
        <v>697</v>
      </c>
      <c r="G226" s="44"/>
      <c r="H226" s="51">
        <v>6139839</v>
      </c>
      <c r="I226" s="52">
        <v>2030805</v>
      </c>
      <c r="K226" s="50">
        <v>6.5100000000000005E-2</v>
      </c>
      <c r="L226" s="52">
        <v>6539542</v>
      </c>
      <c r="M226" s="52">
        <v>2163011</v>
      </c>
    </row>
    <row r="227" spans="1:13">
      <c r="A227" s="44">
        <v>6402</v>
      </c>
      <c r="B227" s="44" t="s">
        <v>351</v>
      </c>
      <c r="C227" s="45" t="s">
        <v>350</v>
      </c>
      <c r="D227" s="45" t="s">
        <v>779</v>
      </c>
      <c r="E227" s="45" t="s">
        <v>770</v>
      </c>
      <c r="F227" s="45" t="s">
        <v>697</v>
      </c>
      <c r="G227" s="44"/>
      <c r="H227" s="51">
        <v>7571085</v>
      </c>
      <c r="I227" s="52">
        <v>1816067</v>
      </c>
      <c r="K227" s="50">
        <v>6.5100000000000005E-2</v>
      </c>
      <c r="L227" s="52">
        <v>8063962</v>
      </c>
      <c r="M227" s="52">
        <v>1934293</v>
      </c>
    </row>
    <row r="228" spans="1:13">
      <c r="A228" s="44">
        <v>6403</v>
      </c>
      <c r="B228" s="44" t="s">
        <v>352</v>
      </c>
      <c r="C228" s="45" t="s">
        <v>350</v>
      </c>
      <c r="D228" s="45" t="s">
        <v>779</v>
      </c>
      <c r="E228" s="45" t="s">
        <v>770</v>
      </c>
      <c r="F228" s="45" t="s">
        <v>697</v>
      </c>
      <c r="G228" s="44"/>
      <c r="H228" s="51">
        <v>2005127</v>
      </c>
      <c r="I228" s="52">
        <v>509235</v>
      </c>
      <c r="K228" s="50">
        <v>6.5100000000000005E-2</v>
      </c>
      <c r="L228" s="52">
        <v>2135661</v>
      </c>
      <c r="M228" s="52">
        <v>542386</v>
      </c>
    </row>
    <row r="229" spans="1:13">
      <c r="A229" s="44">
        <v>6404</v>
      </c>
      <c r="B229" s="44" t="s">
        <v>353</v>
      </c>
      <c r="C229" s="45" t="s">
        <v>350</v>
      </c>
      <c r="D229" s="45" t="s">
        <v>779</v>
      </c>
      <c r="E229" s="45" t="s">
        <v>770</v>
      </c>
      <c r="F229" s="45" t="s">
        <v>697</v>
      </c>
      <c r="G229" s="44"/>
      <c r="H229" s="51">
        <v>297312</v>
      </c>
      <c r="I229" s="52">
        <v>85895</v>
      </c>
      <c r="K229" s="50">
        <v>6.5100000000000005E-2</v>
      </c>
      <c r="L229" s="52">
        <v>316667</v>
      </c>
      <c r="M229" s="52">
        <v>91487</v>
      </c>
    </row>
    <row r="230" spans="1:13">
      <c r="A230" s="44">
        <v>6405</v>
      </c>
      <c r="B230" s="44" t="s">
        <v>354</v>
      </c>
      <c r="C230" s="45" t="s">
        <v>355</v>
      </c>
      <c r="D230" s="45" t="s">
        <v>779</v>
      </c>
      <c r="E230" s="45" t="s">
        <v>770</v>
      </c>
      <c r="F230" s="45" t="s">
        <v>697</v>
      </c>
      <c r="G230" s="44"/>
      <c r="H230" s="51">
        <v>449425</v>
      </c>
      <c r="I230" s="49" t="s">
        <v>695</v>
      </c>
      <c r="K230" s="50">
        <v>6.5100000000000005E-2</v>
      </c>
      <c r="L230" s="52">
        <v>478683</v>
      </c>
      <c r="M230" s="45" t="s">
        <v>695</v>
      </c>
    </row>
    <row r="231" spans="1:13">
      <c r="A231" s="44">
        <v>6406</v>
      </c>
      <c r="B231" s="44" t="s">
        <v>356</v>
      </c>
      <c r="C231" s="45" t="s">
        <v>350</v>
      </c>
      <c r="D231" s="45" t="s">
        <v>779</v>
      </c>
      <c r="E231" s="45" t="s">
        <v>770</v>
      </c>
      <c r="F231" s="45" t="s">
        <v>697</v>
      </c>
      <c r="G231" s="44"/>
      <c r="H231" s="51">
        <v>55314</v>
      </c>
      <c r="I231" s="49" t="s">
        <v>695</v>
      </c>
      <c r="K231" s="50">
        <v>6.5100000000000005E-2</v>
      </c>
      <c r="L231" s="52">
        <v>58915</v>
      </c>
      <c r="M231" s="45" t="s">
        <v>695</v>
      </c>
    </row>
    <row r="232" spans="1:13">
      <c r="A232" s="44">
        <v>6407</v>
      </c>
      <c r="B232" s="44" t="s">
        <v>357</v>
      </c>
      <c r="C232" s="45" t="s">
        <v>350</v>
      </c>
      <c r="D232" s="45" t="s">
        <v>779</v>
      </c>
      <c r="E232" s="45" t="s">
        <v>770</v>
      </c>
      <c r="F232" s="45" t="s">
        <v>697</v>
      </c>
      <c r="G232" s="44"/>
      <c r="H232" s="51">
        <v>20743</v>
      </c>
      <c r="I232" s="49" t="s">
        <v>695</v>
      </c>
      <c r="K232" s="50">
        <v>6.5100000000000005E-2</v>
      </c>
      <c r="L232" s="52">
        <v>22093</v>
      </c>
      <c r="M232" s="45" t="s">
        <v>695</v>
      </c>
    </row>
    <row r="233" spans="1:13">
      <c r="A233" s="44">
        <v>6409</v>
      </c>
      <c r="B233" s="44" t="s">
        <v>358</v>
      </c>
      <c r="C233" s="45" t="s">
        <v>350</v>
      </c>
      <c r="D233" s="45" t="s">
        <v>779</v>
      </c>
      <c r="E233" s="45" t="s">
        <v>770</v>
      </c>
      <c r="F233" s="45" t="s">
        <v>697</v>
      </c>
      <c r="G233" s="44"/>
      <c r="H233" s="51" t="s">
        <v>695</v>
      </c>
      <c r="I233" s="49" t="s">
        <v>695</v>
      </c>
      <c r="K233" s="50">
        <v>6.5100000000000005E-2</v>
      </c>
      <c r="L233" s="45" t="s">
        <v>695</v>
      </c>
      <c r="M233" s="45" t="s">
        <v>695</v>
      </c>
    </row>
    <row r="234" spans="1:13">
      <c r="A234" s="44">
        <v>6410</v>
      </c>
      <c r="B234" s="44" t="s">
        <v>359</v>
      </c>
      <c r="C234" s="45" t="s">
        <v>350</v>
      </c>
      <c r="D234" s="45" t="s">
        <v>779</v>
      </c>
      <c r="E234" s="45" t="s">
        <v>770</v>
      </c>
      <c r="F234" s="45" t="s">
        <v>697</v>
      </c>
      <c r="G234" s="44"/>
      <c r="H234" s="51" t="s">
        <v>695</v>
      </c>
      <c r="I234" s="49" t="s">
        <v>695</v>
      </c>
      <c r="K234" s="50">
        <v>6.5100000000000005E-2</v>
      </c>
      <c r="L234" s="45" t="s">
        <v>695</v>
      </c>
      <c r="M234" s="45" t="s">
        <v>695</v>
      </c>
    </row>
    <row r="235" spans="1:13">
      <c r="A235" s="44">
        <v>6411</v>
      </c>
      <c r="B235" s="44" t="s">
        <v>360</v>
      </c>
      <c r="C235" s="45" t="s">
        <v>350</v>
      </c>
      <c r="D235" s="45" t="s">
        <v>779</v>
      </c>
      <c r="E235" s="45" t="s">
        <v>770</v>
      </c>
      <c r="F235" s="45" t="s">
        <v>697</v>
      </c>
      <c r="G235" s="44"/>
      <c r="H235" s="51">
        <v>891936</v>
      </c>
      <c r="I235" s="52">
        <v>282227</v>
      </c>
      <c r="K235" s="50">
        <v>6.5100000000000005E-2</v>
      </c>
      <c r="L235" s="52">
        <v>950001</v>
      </c>
      <c r="M235" s="52">
        <v>300600</v>
      </c>
    </row>
    <row r="236" spans="1:13" ht="28.5">
      <c r="A236" s="44">
        <v>6412</v>
      </c>
      <c r="B236" s="44" t="s">
        <v>361</v>
      </c>
      <c r="C236" s="45" t="s">
        <v>350</v>
      </c>
      <c r="D236" s="45" t="s">
        <v>779</v>
      </c>
      <c r="E236" s="45" t="s">
        <v>770</v>
      </c>
      <c r="F236" s="45" t="s">
        <v>697</v>
      </c>
      <c r="G236" s="44"/>
      <c r="H236" s="51">
        <v>974907</v>
      </c>
      <c r="I236" s="52">
        <v>546047</v>
      </c>
      <c r="K236" s="50">
        <v>6.5100000000000005E-2</v>
      </c>
      <c r="L236" s="52">
        <v>1038373</v>
      </c>
      <c r="M236" s="52">
        <v>581595</v>
      </c>
    </row>
    <row r="237" spans="1:13">
      <c r="A237" s="44">
        <v>6413</v>
      </c>
      <c r="B237" s="44" t="s">
        <v>362</v>
      </c>
      <c r="C237" s="45" t="s">
        <v>350</v>
      </c>
      <c r="D237" s="45" t="s">
        <v>779</v>
      </c>
      <c r="E237" s="45" t="s">
        <v>770</v>
      </c>
      <c r="F237" s="45" t="s">
        <v>697</v>
      </c>
      <c r="G237" s="44"/>
      <c r="H237" s="51">
        <v>262741</v>
      </c>
      <c r="I237" s="52">
        <v>36812</v>
      </c>
      <c r="K237" s="50">
        <v>6.5100000000000005E-2</v>
      </c>
      <c r="L237" s="52">
        <v>279845</v>
      </c>
      <c r="M237" s="52">
        <v>39209</v>
      </c>
    </row>
    <row r="238" spans="1:13">
      <c r="A238" s="44">
        <v>6414</v>
      </c>
      <c r="B238" s="44" t="s">
        <v>363</v>
      </c>
      <c r="C238" s="45" t="s">
        <v>350</v>
      </c>
      <c r="D238" s="45" t="s">
        <v>779</v>
      </c>
      <c r="E238" s="45" t="s">
        <v>770</v>
      </c>
      <c r="F238" s="45" t="s">
        <v>697</v>
      </c>
      <c r="G238" s="44"/>
      <c r="H238" s="51">
        <v>221255</v>
      </c>
      <c r="I238" s="52">
        <v>38778</v>
      </c>
      <c r="K238" s="50">
        <v>6.5100000000000005E-2</v>
      </c>
      <c r="L238" s="52">
        <v>235659</v>
      </c>
      <c r="M238" s="52">
        <v>41302</v>
      </c>
    </row>
    <row r="239" spans="1:13">
      <c r="A239" s="44">
        <v>6415</v>
      </c>
      <c r="B239" s="44" t="s">
        <v>364</v>
      </c>
      <c r="C239" s="45" t="s">
        <v>350</v>
      </c>
      <c r="D239" s="45" t="s">
        <v>779</v>
      </c>
      <c r="E239" s="45" t="s">
        <v>770</v>
      </c>
      <c r="F239" s="45" t="s">
        <v>697</v>
      </c>
      <c r="G239" s="44"/>
      <c r="H239" s="51">
        <v>6764</v>
      </c>
      <c r="I239" s="49" t="s">
        <v>695</v>
      </c>
      <c r="K239" s="50">
        <v>6.5100000000000005E-2</v>
      </c>
      <c r="L239" s="52">
        <v>7204</v>
      </c>
      <c r="M239" s="45" t="s">
        <v>695</v>
      </c>
    </row>
    <row r="240" spans="1:13">
      <c r="A240" s="44">
        <v>6419</v>
      </c>
      <c r="B240" s="44" t="s">
        <v>365</v>
      </c>
      <c r="C240" s="45" t="s">
        <v>350</v>
      </c>
      <c r="D240" s="45" t="s">
        <v>779</v>
      </c>
      <c r="E240" s="45" t="s">
        <v>770</v>
      </c>
      <c r="F240" s="45" t="s">
        <v>697</v>
      </c>
      <c r="G240" s="44"/>
      <c r="H240" s="51">
        <v>262741</v>
      </c>
      <c r="I240" s="49" t="s">
        <v>695</v>
      </c>
      <c r="K240" s="50">
        <v>6.5100000000000005E-2</v>
      </c>
      <c r="L240" s="52">
        <v>279845</v>
      </c>
      <c r="M240" s="45" t="s">
        <v>695</v>
      </c>
    </row>
    <row r="241" spans="1:13">
      <c r="A241" s="44">
        <v>6421</v>
      </c>
      <c r="B241" s="44" t="s">
        <v>366</v>
      </c>
      <c r="C241" s="45" t="s">
        <v>350</v>
      </c>
      <c r="D241" s="45" t="s">
        <v>779</v>
      </c>
      <c r="E241" s="45" t="s">
        <v>770</v>
      </c>
      <c r="F241" s="45" t="s">
        <v>697</v>
      </c>
      <c r="G241" s="44"/>
      <c r="H241" s="51">
        <v>1120106</v>
      </c>
      <c r="I241" s="52">
        <v>122707</v>
      </c>
      <c r="K241" s="50">
        <v>6.5100000000000005E-2</v>
      </c>
      <c r="L241" s="52">
        <v>1193025</v>
      </c>
      <c r="M241" s="52">
        <v>130695</v>
      </c>
    </row>
    <row r="242" spans="1:13">
      <c r="A242" s="44">
        <v>6422</v>
      </c>
      <c r="B242" s="44" t="s">
        <v>367</v>
      </c>
      <c r="C242" s="45" t="s">
        <v>350</v>
      </c>
      <c r="D242" s="45" t="s">
        <v>779</v>
      </c>
      <c r="E242" s="45" t="s">
        <v>770</v>
      </c>
      <c r="F242" s="45" t="s">
        <v>697</v>
      </c>
      <c r="G242" s="44"/>
      <c r="H242" s="51" t="s">
        <v>695</v>
      </c>
      <c r="I242" s="49" t="s">
        <v>695</v>
      </c>
      <c r="K242" s="50">
        <v>6.5100000000000005E-2</v>
      </c>
      <c r="L242" s="45" t="s">
        <v>695</v>
      </c>
      <c r="M242" s="45" t="s">
        <v>695</v>
      </c>
    </row>
    <row r="243" spans="1:13">
      <c r="A243" s="44">
        <v>6423</v>
      </c>
      <c r="B243" s="44" t="s">
        <v>368</v>
      </c>
      <c r="C243" s="45" t="s">
        <v>350</v>
      </c>
      <c r="D243" s="45" t="s">
        <v>779</v>
      </c>
      <c r="E243" s="45" t="s">
        <v>770</v>
      </c>
      <c r="F243" s="45" t="s">
        <v>697</v>
      </c>
      <c r="G243" s="44"/>
      <c r="H243" s="51">
        <v>34571</v>
      </c>
      <c r="I243" s="49" t="s">
        <v>695</v>
      </c>
      <c r="K243" s="50">
        <v>6.5100000000000005E-2</v>
      </c>
      <c r="L243" s="52">
        <v>36822</v>
      </c>
      <c r="M243" s="45" t="s">
        <v>695</v>
      </c>
    </row>
    <row r="244" spans="1:13">
      <c r="A244" s="44">
        <v>6424</v>
      </c>
      <c r="B244" s="44" t="s">
        <v>369</v>
      </c>
      <c r="C244" s="45" t="s">
        <v>350</v>
      </c>
      <c r="D244" s="45" t="s">
        <v>779</v>
      </c>
      <c r="E244" s="45" t="s">
        <v>770</v>
      </c>
      <c r="F244" s="45" t="s">
        <v>697</v>
      </c>
      <c r="G244" s="44"/>
      <c r="H244" s="51">
        <v>1258390</v>
      </c>
      <c r="I244" s="52">
        <v>822139</v>
      </c>
      <c r="K244" s="50">
        <v>6.5100000000000005E-2</v>
      </c>
      <c r="L244" s="52">
        <v>1340312</v>
      </c>
      <c r="M244" s="52">
        <v>875660</v>
      </c>
    </row>
    <row r="245" spans="1:13">
      <c r="A245" s="44">
        <v>6425</v>
      </c>
      <c r="B245" s="44" t="s">
        <v>370</v>
      </c>
      <c r="C245" s="45" t="s">
        <v>350</v>
      </c>
      <c r="D245" s="45" t="s">
        <v>779</v>
      </c>
      <c r="E245" s="45" t="s">
        <v>770</v>
      </c>
      <c r="F245" s="45" t="s">
        <v>697</v>
      </c>
      <c r="G245" s="44"/>
      <c r="H245" s="51">
        <v>1106277</v>
      </c>
      <c r="I245" s="52">
        <v>944846</v>
      </c>
      <c r="K245" s="50">
        <v>6.5100000000000005E-2</v>
      </c>
      <c r="L245" s="52">
        <v>1178296</v>
      </c>
      <c r="M245" s="52">
        <v>1006355</v>
      </c>
    </row>
    <row r="246" spans="1:13">
      <c r="A246" s="44">
        <v>6603</v>
      </c>
      <c r="B246" s="44" t="s">
        <v>545</v>
      </c>
      <c r="C246" s="45" t="s">
        <v>546</v>
      </c>
      <c r="D246" s="45" t="s">
        <v>780</v>
      </c>
      <c r="E246" s="45" t="s">
        <v>770</v>
      </c>
      <c r="F246" s="45" t="s">
        <v>697</v>
      </c>
      <c r="G246" s="44"/>
      <c r="H246" s="51">
        <v>415046</v>
      </c>
      <c r="I246" s="49" t="s">
        <v>695</v>
      </c>
      <c r="K246" s="50">
        <v>6.5100000000000005E-2</v>
      </c>
      <c r="L246" s="52">
        <v>442066</v>
      </c>
      <c r="M246" s="45" t="s">
        <v>695</v>
      </c>
    </row>
    <row r="247" spans="1:13">
      <c r="A247" s="44">
        <v>6618</v>
      </c>
      <c r="B247" s="44" t="s">
        <v>547</v>
      </c>
      <c r="C247" s="45" t="s">
        <v>548</v>
      </c>
      <c r="D247" s="45" t="s">
        <v>781</v>
      </c>
      <c r="E247" s="45" t="s">
        <v>770</v>
      </c>
      <c r="F247" s="45" t="s">
        <v>697</v>
      </c>
      <c r="G247" s="44"/>
      <c r="H247" s="51">
        <v>182902</v>
      </c>
      <c r="I247" s="49" t="s">
        <v>695</v>
      </c>
      <c r="K247" s="50">
        <v>6.5100000000000005E-2</v>
      </c>
      <c r="L247" s="52">
        <v>194809</v>
      </c>
      <c r="M247" s="45" t="s">
        <v>695</v>
      </c>
    </row>
    <row r="248" spans="1:13">
      <c r="A248" s="44">
        <v>6620</v>
      </c>
      <c r="B248" s="44" t="s">
        <v>549</v>
      </c>
      <c r="C248" s="45" t="s">
        <v>548</v>
      </c>
      <c r="D248" s="45" t="s">
        <v>781</v>
      </c>
      <c r="E248" s="45" t="s">
        <v>770</v>
      </c>
      <c r="F248" s="45" t="s">
        <v>697</v>
      </c>
      <c r="G248" s="44"/>
      <c r="H248" s="51">
        <v>239179</v>
      </c>
      <c r="I248" s="49" t="s">
        <v>695</v>
      </c>
      <c r="K248" s="50">
        <v>6.5100000000000005E-2</v>
      </c>
      <c r="L248" s="52">
        <v>254750</v>
      </c>
      <c r="M248" s="45" t="s">
        <v>695</v>
      </c>
    </row>
    <row r="249" spans="1:13">
      <c r="A249" s="44">
        <v>6670</v>
      </c>
      <c r="B249" s="44" t="s">
        <v>550</v>
      </c>
      <c r="C249" s="45" t="s">
        <v>514</v>
      </c>
      <c r="D249" s="45" t="s">
        <v>781</v>
      </c>
      <c r="E249" s="45" t="s">
        <v>770</v>
      </c>
      <c r="F249" s="45" t="s">
        <v>697</v>
      </c>
      <c r="G249" s="44"/>
      <c r="H249" s="51">
        <v>1456180</v>
      </c>
      <c r="I249" s="52">
        <v>32265</v>
      </c>
      <c r="K249" s="50">
        <v>6.5100000000000005E-2</v>
      </c>
      <c r="L249" s="52">
        <v>1550977</v>
      </c>
      <c r="M249" s="52">
        <v>34366</v>
      </c>
    </row>
    <row r="250" spans="1:13">
      <c r="A250" s="44">
        <v>6671</v>
      </c>
      <c r="B250" s="44" t="s">
        <v>511</v>
      </c>
      <c r="C250" s="45" t="s">
        <v>514</v>
      </c>
      <c r="D250" s="45" t="s">
        <v>781</v>
      </c>
      <c r="E250" s="45" t="s">
        <v>770</v>
      </c>
      <c r="F250" s="45" t="s">
        <v>697</v>
      </c>
      <c r="G250" s="44"/>
      <c r="H250" s="51">
        <v>1125550</v>
      </c>
      <c r="I250" s="52">
        <v>25812</v>
      </c>
      <c r="K250" s="50">
        <v>6.5100000000000005E-2</v>
      </c>
      <c r="L250" s="52">
        <v>1198823</v>
      </c>
      <c r="M250" s="52">
        <v>27493</v>
      </c>
    </row>
    <row r="251" spans="1:13">
      <c r="A251" s="44">
        <v>6672</v>
      </c>
      <c r="B251" s="44" t="s">
        <v>513</v>
      </c>
      <c r="C251" s="45" t="s">
        <v>514</v>
      </c>
      <c r="D251" s="45" t="s">
        <v>781</v>
      </c>
      <c r="E251" s="45" t="s">
        <v>770</v>
      </c>
      <c r="F251" s="45" t="s">
        <v>697</v>
      </c>
      <c r="G251" s="44"/>
      <c r="H251" s="51">
        <v>928579</v>
      </c>
      <c r="I251" s="52">
        <v>12906</v>
      </c>
      <c r="K251" s="50">
        <v>6.5100000000000005E-2</v>
      </c>
      <c r="L251" s="52">
        <v>989029</v>
      </c>
      <c r="M251" s="52">
        <v>13746</v>
      </c>
    </row>
    <row r="252" spans="1:13">
      <c r="A252" s="44">
        <v>6674</v>
      </c>
      <c r="B252" s="44" t="s">
        <v>515</v>
      </c>
      <c r="C252" s="45" t="s">
        <v>514</v>
      </c>
      <c r="D252" s="45" t="s">
        <v>781</v>
      </c>
      <c r="E252" s="45" t="s">
        <v>770</v>
      </c>
      <c r="F252" s="45" t="s">
        <v>697</v>
      </c>
      <c r="G252" s="44"/>
      <c r="H252" s="51">
        <v>98486</v>
      </c>
      <c r="I252" s="49" t="s">
        <v>695</v>
      </c>
      <c r="K252" s="50">
        <v>6.5100000000000005E-2</v>
      </c>
      <c r="L252" s="52">
        <v>104897</v>
      </c>
      <c r="M252" s="45" t="s">
        <v>695</v>
      </c>
    </row>
    <row r="253" spans="1:13">
      <c r="A253" s="44">
        <v>6673</v>
      </c>
      <c r="B253" s="44" t="s">
        <v>516</v>
      </c>
      <c r="C253" s="45" t="s">
        <v>514</v>
      </c>
      <c r="D253" s="45" t="s">
        <v>781</v>
      </c>
      <c r="E253" s="45" t="s">
        <v>770</v>
      </c>
      <c r="F253" s="45" t="s">
        <v>697</v>
      </c>
      <c r="G253" s="44"/>
      <c r="H253" s="51">
        <v>1364729</v>
      </c>
      <c r="I253" s="52">
        <v>32265</v>
      </c>
      <c r="K253" s="50">
        <v>6.5100000000000005E-2</v>
      </c>
      <c r="L253" s="52">
        <v>1453573</v>
      </c>
      <c r="M253" s="52">
        <v>34366</v>
      </c>
    </row>
    <row r="254" spans="1:13">
      <c r="A254" s="44">
        <v>6701</v>
      </c>
      <c r="B254" s="44" t="s">
        <v>422</v>
      </c>
      <c r="C254" s="45" t="s">
        <v>423</v>
      </c>
      <c r="D254" s="45" t="s">
        <v>782</v>
      </c>
      <c r="E254" s="45" t="s">
        <v>783</v>
      </c>
      <c r="F254" s="45" t="s">
        <v>687</v>
      </c>
      <c r="G254" s="44" t="s">
        <v>687</v>
      </c>
      <c r="H254" s="51" t="s">
        <v>695</v>
      </c>
      <c r="I254" s="49" t="s">
        <v>695</v>
      </c>
      <c r="K254" s="50">
        <v>6.5100000000000005E-2</v>
      </c>
      <c r="L254" s="45" t="s">
        <v>695</v>
      </c>
      <c r="M254" s="45" t="s">
        <v>695</v>
      </c>
    </row>
    <row r="255" spans="1:13">
      <c r="A255" s="44">
        <v>6702</v>
      </c>
      <c r="B255" s="44" t="s">
        <v>424</v>
      </c>
      <c r="C255" s="45" t="s">
        <v>423</v>
      </c>
      <c r="D255" s="45" t="s">
        <v>782</v>
      </c>
      <c r="E255" s="45" t="s">
        <v>783</v>
      </c>
      <c r="F255" s="45" t="s">
        <v>687</v>
      </c>
      <c r="G255" s="44" t="s">
        <v>687</v>
      </c>
      <c r="H255" s="51" t="s">
        <v>695</v>
      </c>
      <c r="I255" s="49" t="s">
        <v>695</v>
      </c>
      <c r="K255" s="50">
        <v>6.5100000000000005E-2</v>
      </c>
      <c r="L255" s="45" t="s">
        <v>695</v>
      </c>
      <c r="M255" s="45" t="s">
        <v>695</v>
      </c>
    </row>
    <row r="256" spans="1:13">
      <c r="A256" s="44">
        <v>6703</v>
      </c>
      <c r="B256" s="44" t="s">
        <v>425</v>
      </c>
      <c r="C256" s="45" t="s">
        <v>423</v>
      </c>
      <c r="D256" s="45" t="s">
        <v>782</v>
      </c>
      <c r="E256" s="45" t="s">
        <v>783</v>
      </c>
      <c r="F256" s="45" t="s">
        <v>697</v>
      </c>
      <c r="G256" s="44"/>
      <c r="H256" s="51">
        <v>786658</v>
      </c>
      <c r="I256" s="52">
        <v>232666</v>
      </c>
      <c r="K256" s="50">
        <v>6.5100000000000005E-2</v>
      </c>
      <c r="L256" s="52">
        <v>837869</v>
      </c>
      <c r="M256" s="52">
        <v>247812</v>
      </c>
    </row>
    <row r="257" spans="1:13">
      <c r="A257" s="44">
        <v>6763</v>
      </c>
      <c r="B257" s="44" t="s">
        <v>517</v>
      </c>
      <c r="C257" s="45" t="s">
        <v>520</v>
      </c>
      <c r="D257" s="45" t="s">
        <v>784</v>
      </c>
      <c r="E257" s="45" t="s">
        <v>770</v>
      </c>
      <c r="F257" s="45" t="s">
        <v>697</v>
      </c>
      <c r="G257" s="44"/>
      <c r="H257" s="51">
        <v>451388</v>
      </c>
      <c r="I257" s="52">
        <v>127412</v>
      </c>
      <c r="K257" s="50">
        <v>6.5100000000000005E-2</v>
      </c>
      <c r="L257" s="52">
        <v>480774</v>
      </c>
      <c r="M257" s="52">
        <v>135707</v>
      </c>
    </row>
    <row r="258" spans="1:13">
      <c r="A258" s="44">
        <v>6764</v>
      </c>
      <c r="B258" s="44" t="s">
        <v>519</v>
      </c>
      <c r="C258" s="45" t="s">
        <v>520</v>
      </c>
      <c r="D258" s="45" t="s">
        <v>784</v>
      </c>
      <c r="E258" s="45" t="s">
        <v>770</v>
      </c>
      <c r="F258" s="45" t="s">
        <v>697</v>
      </c>
      <c r="G258" s="44"/>
      <c r="H258" s="51">
        <v>825194</v>
      </c>
      <c r="I258" s="52">
        <v>312607</v>
      </c>
      <c r="K258" s="50">
        <v>6.5100000000000005E-2</v>
      </c>
      <c r="L258" s="52">
        <v>878914</v>
      </c>
      <c r="M258" s="52">
        <v>332958</v>
      </c>
    </row>
    <row r="259" spans="1:13">
      <c r="A259" s="44">
        <v>7501</v>
      </c>
      <c r="B259" s="44" t="s">
        <v>785</v>
      </c>
      <c r="C259" s="45" t="s">
        <v>786</v>
      </c>
      <c r="D259" s="45" t="s">
        <v>787</v>
      </c>
      <c r="E259" s="45" t="s">
        <v>788</v>
      </c>
      <c r="F259" s="45" t="s">
        <v>687</v>
      </c>
      <c r="G259" s="44" t="s">
        <v>687</v>
      </c>
      <c r="H259" s="51" t="s">
        <v>695</v>
      </c>
      <c r="I259" s="52">
        <v>32265</v>
      </c>
      <c r="K259" s="50">
        <v>6.5100000000000005E-2</v>
      </c>
      <c r="L259" s="45" t="s">
        <v>695</v>
      </c>
      <c r="M259" s="52">
        <v>34366</v>
      </c>
    </row>
    <row r="260" spans="1:13">
      <c r="A260" s="44">
        <v>7610</v>
      </c>
      <c r="B260" s="44" t="s">
        <v>789</v>
      </c>
      <c r="C260" s="45" t="s">
        <v>790</v>
      </c>
      <c r="D260" s="45" t="s">
        <v>791</v>
      </c>
      <c r="E260" s="45" t="s">
        <v>792</v>
      </c>
      <c r="F260" s="45" t="s">
        <v>687</v>
      </c>
      <c r="G260" s="44" t="s">
        <v>687</v>
      </c>
      <c r="H260" s="51" t="s">
        <v>695</v>
      </c>
      <c r="I260" s="52">
        <v>64531</v>
      </c>
      <c r="K260" s="50">
        <v>6.5100000000000005E-2</v>
      </c>
      <c r="L260" s="45" t="s">
        <v>695</v>
      </c>
      <c r="M260" s="52">
        <v>68732</v>
      </c>
    </row>
    <row r="261" spans="1:13">
      <c r="A261" s="44">
        <v>7720</v>
      </c>
      <c r="B261" s="44" t="s">
        <v>438</v>
      </c>
      <c r="C261" s="45" t="s">
        <v>439</v>
      </c>
      <c r="D261" s="45" t="s">
        <v>793</v>
      </c>
      <c r="E261" s="45" t="s">
        <v>794</v>
      </c>
      <c r="F261" s="45" t="s">
        <v>697</v>
      </c>
      <c r="G261" s="44"/>
      <c r="H261" s="51">
        <v>701624</v>
      </c>
      <c r="I261" s="52">
        <v>617082</v>
      </c>
      <c r="K261" s="50">
        <v>6.5100000000000005E-2</v>
      </c>
      <c r="L261" s="52">
        <v>747299</v>
      </c>
      <c r="M261" s="52">
        <v>657254</v>
      </c>
    </row>
    <row r="262" spans="1:13">
      <c r="A262" s="44">
        <v>7721</v>
      </c>
      <c r="B262" s="44" t="s">
        <v>440</v>
      </c>
      <c r="C262" s="45" t="s">
        <v>439</v>
      </c>
      <c r="D262" s="45" t="s">
        <v>793</v>
      </c>
      <c r="E262" s="45" t="s">
        <v>794</v>
      </c>
      <c r="F262" s="45" t="s">
        <v>697</v>
      </c>
      <c r="G262" s="44"/>
      <c r="H262" s="51">
        <v>124133</v>
      </c>
      <c r="I262" s="52">
        <v>68731</v>
      </c>
      <c r="K262" s="50">
        <v>6.5100000000000005E-2</v>
      </c>
      <c r="L262" s="52">
        <v>132214</v>
      </c>
      <c r="M262" s="52">
        <v>73206</v>
      </c>
    </row>
    <row r="263" spans="1:13">
      <c r="A263" s="44">
        <v>7722</v>
      </c>
      <c r="B263" s="44" t="s">
        <v>441</v>
      </c>
      <c r="C263" s="45" t="s">
        <v>439</v>
      </c>
      <c r="D263" s="45" t="s">
        <v>793</v>
      </c>
      <c r="E263" s="45" t="s">
        <v>794</v>
      </c>
      <c r="F263" s="45" t="s">
        <v>697</v>
      </c>
      <c r="G263" s="44"/>
      <c r="H263" s="51" t="s">
        <v>695</v>
      </c>
      <c r="I263" s="49" t="s">
        <v>695</v>
      </c>
      <c r="K263" s="50">
        <v>6.5100000000000005E-2</v>
      </c>
      <c r="L263" s="45" t="s">
        <v>695</v>
      </c>
      <c r="M263" s="45" t="s">
        <v>695</v>
      </c>
    </row>
    <row r="264" spans="1:13">
      <c r="A264" s="44">
        <v>7723</v>
      </c>
      <c r="B264" s="44" t="s">
        <v>442</v>
      </c>
      <c r="C264" s="45" t="s">
        <v>439</v>
      </c>
      <c r="D264" s="45" t="s">
        <v>793</v>
      </c>
      <c r="E264" s="45" t="s">
        <v>794</v>
      </c>
      <c r="F264" s="45" t="s">
        <v>697</v>
      </c>
      <c r="G264" s="44"/>
      <c r="H264" s="51">
        <v>134928</v>
      </c>
      <c r="I264" s="52">
        <v>37529</v>
      </c>
      <c r="K264" s="50">
        <v>6.5100000000000005E-2</v>
      </c>
      <c r="L264" s="52">
        <v>143711</v>
      </c>
      <c r="M264" s="52">
        <v>39972</v>
      </c>
    </row>
    <row r="265" spans="1:13">
      <c r="A265" s="44">
        <v>7724</v>
      </c>
      <c r="B265" s="44" t="s">
        <v>443</v>
      </c>
      <c r="C265" s="45" t="s">
        <v>439</v>
      </c>
      <c r="D265" s="45" t="s">
        <v>793</v>
      </c>
      <c r="E265" s="45" t="s">
        <v>794</v>
      </c>
      <c r="F265" s="45" t="s">
        <v>697</v>
      </c>
      <c r="G265" s="44"/>
      <c r="H265" s="51" t="s">
        <v>695</v>
      </c>
      <c r="I265" s="49" t="s">
        <v>695</v>
      </c>
      <c r="K265" s="50">
        <v>6.5100000000000005E-2</v>
      </c>
      <c r="L265" s="45" t="s">
        <v>695</v>
      </c>
      <c r="M265" s="45" t="s">
        <v>695</v>
      </c>
    </row>
    <row r="266" spans="1:13" ht="28.5">
      <c r="A266" s="44">
        <v>7725</v>
      </c>
      <c r="B266" s="44" t="s">
        <v>444</v>
      </c>
      <c r="C266" s="45" t="s">
        <v>439</v>
      </c>
      <c r="D266" s="45" t="s">
        <v>793</v>
      </c>
      <c r="E266" s="45" t="s">
        <v>794</v>
      </c>
      <c r="F266" s="45" t="s">
        <v>697</v>
      </c>
      <c r="G266" s="44"/>
      <c r="H266" s="51" t="s">
        <v>695</v>
      </c>
      <c r="I266" s="49" t="s">
        <v>695</v>
      </c>
      <c r="K266" s="50">
        <v>6.5100000000000005E-2</v>
      </c>
      <c r="L266" s="45" t="s">
        <v>695</v>
      </c>
      <c r="M266" s="45" t="s">
        <v>695</v>
      </c>
    </row>
    <row r="267" spans="1:13" ht="28.5">
      <c r="A267" s="44">
        <v>7726</v>
      </c>
      <c r="B267" s="44" t="s">
        <v>445</v>
      </c>
      <c r="C267" s="45" t="s">
        <v>439</v>
      </c>
      <c r="D267" s="45" t="s">
        <v>793</v>
      </c>
      <c r="E267" s="45" t="s">
        <v>794</v>
      </c>
      <c r="F267" s="45" t="s">
        <v>697</v>
      </c>
      <c r="G267" s="44"/>
      <c r="H267" s="51" t="s">
        <v>695</v>
      </c>
      <c r="I267" s="49" t="s">
        <v>695</v>
      </c>
      <c r="K267" s="50">
        <v>6.5100000000000005E-2</v>
      </c>
      <c r="L267" s="45" t="s">
        <v>695</v>
      </c>
      <c r="M267" s="45" t="s">
        <v>695</v>
      </c>
    </row>
    <row r="268" spans="1:13" ht="28.5">
      <c r="A268" s="44">
        <v>7727</v>
      </c>
      <c r="B268" s="44" t="s">
        <v>446</v>
      </c>
      <c r="C268" s="45" t="s">
        <v>439</v>
      </c>
      <c r="D268" s="45" t="s">
        <v>793</v>
      </c>
      <c r="E268" s="45" t="s">
        <v>794</v>
      </c>
      <c r="F268" s="45" t="s">
        <v>697</v>
      </c>
      <c r="G268" s="44"/>
      <c r="H268" s="51" t="s">
        <v>695</v>
      </c>
      <c r="I268" s="49" t="s">
        <v>695</v>
      </c>
      <c r="K268" s="50">
        <v>6.5100000000000005E-2</v>
      </c>
      <c r="L268" s="45" t="s">
        <v>695</v>
      </c>
      <c r="M268" s="45" t="s">
        <v>695</v>
      </c>
    </row>
    <row r="269" spans="1:13" ht="28.5">
      <c r="A269" s="44">
        <v>7728</v>
      </c>
      <c r="B269" s="44" t="s">
        <v>447</v>
      </c>
      <c r="C269" s="45" t="s">
        <v>439</v>
      </c>
      <c r="D269" s="45" t="s">
        <v>793</v>
      </c>
      <c r="E269" s="45" t="s">
        <v>794</v>
      </c>
      <c r="F269" s="45" t="s">
        <v>697</v>
      </c>
      <c r="G269" s="44"/>
      <c r="H269" s="51" t="s">
        <v>695</v>
      </c>
      <c r="I269" s="49" t="s">
        <v>695</v>
      </c>
      <c r="K269" s="50">
        <v>6.5100000000000005E-2</v>
      </c>
      <c r="L269" s="45" t="s">
        <v>695</v>
      </c>
      <c r="M269" s="45" t="s">
        <v>695</v>
      </c>
    </row>
    <row r="270" spans="1:13" ht="28.5">
      <c r="A270" s="44">
        <v>7729</v>
      </c>
      <c r="B270" s="44" t="s">
        <v>448</v>
      </c>
      <c r="C270" s="45" t="s">
        <v>439</v>
      </c>
      <c r="D270" s="45" t="s">
        <v>793</v>
      </c>
      <c r="E270" s="45" t="s">
        <v>794</v>
      </c>
      <c r="F270" s="45" t="s">
        <v>697</v>
      </c>
      <c r="G270" s="44"/>
      <c r="H270" s="51" t="s">
        <v>695</v>
      </c>
      <c r="I270" s="49" t="s">
        <v>695</v>
      </c>
      <c r="K270" s="50">
        <v>6.5100000000000005E-2</v>
      </c>
      <c r="L270" s="45" t="s">
        <v>695</v>
      </c>
      <c r="M270" s="45" t="s">
        <v>695</v>
      </c>
    </row>
    <row r="271" spans="1:13">
      <c r="A271" s="44">
        <v>7730</v>
      </c>
      <c r="B271" s="44" t="s">
        <v>449</v>
      </c>
      <c r="C271" s="45" t="s">
        <v>439</v>
      </c>
      <c r="D271" s="45" t="s">
        <v>793</v>
      </c>
      <c r="E271" s="45" t="s">
        <v>794</v>
      </c>
      <c r="F271" s="45" t="s">
        <v>697</v>
      </c>
      <c r="G271" s="44"/>
      <c r="H271" s="51" t="s">
        <v>695</v>
      </c>
      <c r="I271" s="49" t="s">
        <v>695</v>
      </c>
      <c r="K271" s="50">
        <v>6.5100000000000005E-2</v>
      </c>
      <c r="L271" s="45" t="s">
        <v>695</v>
      </c>
      <c r="M271" s="45" t="s">
        <v>695</v>
      </c>
    </row>
    <row r="272" spans="1:13">
      <c r="A272" s="44">
        <v>7731</v>
      </c>
      <c r="B272" s="44" t="s">
        <v>450</v>
      </c>
      <c r="C272" s="45" t="s">
        <v>439</v>
      </c>
      <c r="D272" s="45" t="s">
        <v>793</v>
      </c>
      <c r="E272" s="45" t="s">
        <v>794</v>
      </c>
      <c r="F272" s="45" t="s">
        <v>697</v>
      </c>
      <c r="G272" s="44"/>
      <c r="H272" s="51" t="s">
        <v>695</v>
      </c>
      <c r="I272" s="49" t="s">
        <v>695</v>
      </c>
      <c r="K272" s="50">
        <v>6.5100000000000005E-2</v>
      </c>
      <c r="L272" s="45" t="s">
        <v>695</v>
      </c>
      <c r="M272" s="45" t="s">
        <v>695</v>
      </c>
    </row>
    <row r="273" spans="1:13">
      <c r="A273" s="44">
        <v>7802</v>
      </c>
      <c r="B273" s="44" t="s">
        <v>328</v>
      </c>
      <c r="C273" s="45" t="s">
        <v>795</v>
      </c>
      <c r="D273" s="45" t="s">
        <v>796</v>
      </c>
      <c r="E273" s="45" t="s">
        <v>797</v>
      </c>
      <c r="F273" s="45" t="s">
        <v>697</v>
      </c>
      <c r="G273" s="44"/>
      <c r="H273" s="51">
        <v>458754</v>
      </c>
      <c r="I273" s="52">
        <v>39566</v>
      </c>
      <c r="K273" s="50">
        <v>6.5100000000000005E-2</v>
      </c>
      <c r="L273" s="52">
        <v>488619</v>
      </c>
      <c r="M273" s="52">
        <v>42142</v>
      </c>
    </row>
    <row r="274" spans="1:13">
      <c r="A274" s="44">
        <v>7803</v>
      </c>
      <c r="B274" s="44" t="s">
        <v>330</v>
      </c>
      <c r="C274" s="45" t="s">
        <v>331</v>
      </c>
      <c r="D274" s="45" t="s">
        <v>798</v>
      </c>
      <c r="E274" s="45" t="s">
        <v>797</v>
      </c>
      <c r="F274" s="45" t="s">
        <v>697</v>
      </c>
      <c r="G274" s="44"/>
      <c r="H274" s="51">
        <v>2590610</v>
      </c>
      <c r="I274" s="52">
        <v>120092</v>
      </c>
      <c r="K274" s="50">
        <v>6.5100000000000005E-2</v>
      </c>
      <c r="L274" s="52">
        <v>2759259</v>
      </c>
      <c r="M274" s="52">
        <v>127910</v>
      </c>
    </row>
    <row r="275" spans="1:13">
      <c r="A275" s="44">
        <v>7804</v>
      </c>
      <c r="B275" s="44" t="s">
        <v>332</v>
      </c>
      <c r="C275" s="45" t="s">
        <v>333</v>
      </c>
      <c r="D275" s="45" t="s">
        <v>798</v>
      </c>
      <c r="E275" s="45" t="s">
        <v>797</v>
      </c>
      <c r="F275" s="45" t="s">
        <v>697</v>
      </c>
      <c r="G275" s="44"/>
      <c r="H275" s="51">
        <v>4371655</v>
      </c>
      <c r="I275" s="52">
        <v>725916</v>
      </c>
      <c r="K275" s="50">
        <v>6.5100000000000005E-2</v>
      </c>
      <c r="L275" s="52">
        <v>4656250</v>
      </c>
      <c r="M275" s="52">
        <v>773173</v>
      </c>
    </row>
    <row r="276" spans="1:13" ht="28.5">
      <c r="A276" s="44">
        <v>7805</v>
      </c>
      <c r="B276" s="44" t="s">
        <v>334</v>
      </c>
      <c r="C276" s="45" t="s">
        <v>333</v>
      </c>
      <c r="D276" s="45" t="s">
        <v>798</v>
      </c>
      <c r="E276" s="45" t="s">
        <v>797</v>
      </c>
      <c r="F276" s="45" t="s">
        <v>697</v>
      </c>
      <c r="G276" s="44"/>
      <c r="H276" s="51">
        <v>2158842</v>
      </c>
      <c r="I276" s="52">
        <v>269136</v>
      </c>
      <c r="K276" s="50">
        <v>6.5100000000000005E-2</v>
      </c>
      <c r="L276" s="52">
        <v>2299382</v>
      </c>
      <c r="M276" s="52">
        <v>286656</v>
      </c>
    </row>
    <row r="277" spans="1:13">
      <c r="A277" s="44">
        <v>7806</v>
      </c>
      <c r="B277" s="44" t="s">
        <v>335</v>
      </c>
      <c r="C277" s="45" t="s">
        <v>333</v>
      </c>
      <c r="D277" s="45" t="s">
        <v>798</v>
      </c>
      <c r="E277" s="45" t="s">
        <v>797</v>
      </c>
      <c r="F277" s="45" t="s">
        <v>697</v>
      </c>
      <c r="G277" s="44"/>
      <c r="H277" s="51">
        <v>62886</v>
      </c>
      <c r="I277" s="49" t="s">
        <v>695</v>
      </c>
      <c r="K277" s="50">
        <v>6.5100000000000005E-2</v>
      </c>
      <c r="L277" s="52">
        <v>66980</v>
      </c>
      <c r="M277" s="45" t="s">
        <v>695</v>
      </c>
    </row>
    <row r="278" spans="1:13">
      <c r="A278" s="44">
        <v>7807</v>
      </c>
      <c r="B278" s="44" t="s">
        <v>336</v>
      </c>
      <c r="C278" s="45" t="s">
        <v>333</v>
      </c>
      <c r="D278" s="45" t="s">
        <v>798</v>
      </c>
      <c r="E278" s="45" t="s">
        <v>797</v>
      </c>
      <c r="F278" s="45" t="s">
        <v>697</v>
      </c>
      <c r="G278" s="44"/>
      <c r="H278" s="51" t="s">
        <v>695</v>
      </c>
      <c r="I278" s="49" t="s">
        <v>695</v>
      </c>
      <c r="K278" s="50">
        <v>6.5100000000000005E-2</v>
      </c>
      <c r="L278" s="45" t="s">
        <v>695</v>
      </c>
      <c r="M278" s="45" t="s">
        <v>695</v>
      </c>
    </row>
    <row r="279" spans="1:13">
      <c r="A279" s="44">
        <v>7808</v>
      </c>
      <c r="B279" s="44" t="s">
        <v>337</v>
      </c>
      <c r="C279" s="45" t="s">
        <v>333</v>
      </c>
      <c r="D279" s="45" t="s">
        <v>798</v>
      </c>
      <c r="E279" s="45" t="s">
        <v>797</v>
      </c>
      <c r="F279" s="45" t="s">
        <v>697</v>
      </c>
      <c r="G279" s="44"/>
      <c r="H279" s="51" t="s">
        <v>695</v>
      </c>
      <c r="I279" s="49" t="s">
        <v>695</v>
      </c>
      <c r="K279" s="50">
        <v>6.5100000000000005E-2</v>
      </c>
      <c r="L279" s="45" t="s">
        <v>695</v>
      </c>
      <c r="M279" s="45" t="s">
        <v>695</v>
      </c>
    </row>
    <row r="280" spans="1:13">
      <c r="A280" s="44">
        <v>7830</v>
      </c>
      <c r="B280" s="44" t="s">
        <v>319</v>
      </c>
      <c r="C280" s="45" t="s">
        <v>799</v>
      </c>
      <c r="D280" s="45" t="s">
        <v>800</v>
      </c>
      <c r="E280" s="45" t="s">
        <v>801</v>
      </c>
      <c r="F280" s="45" t="s">
        <v>697</v>
      </c>
      <c r="G280" s="44"/>
      <c r="H280" s="51">
        <v>513141</v>
      </c>
      <c r="I280" s="52">
        <v>71714</v>
      </c>
      <c r="K280" s="50">
        <v>6.5100000000000005E-2</v>
      </c>
      <c r="L280" s="52">
        <v>546546</v>
      </c>
      <c r="M280" s="52">
        <v>76383</v>
      </c>
    </row>
    <row r="281" spans="1:13">
      <c r="A281" s="44">
        <v>7831</v>
      </c>
      <c r="B281" s="44" t="s">
        <v>802</v>
      </c>
      <c r="C281" s="45" t="s">
        <v>803</v>
      </c>
      <c r="D281" s="45" t="s">
        <v>800</v>
      </c>
      <c r="E281" s="45" t="s">
        <v>801</v>
      </c>
      <c r="F281" s="45" t="s">
        <v>697</v>
      </c>
      <c r="G281" s="44"/>
      <c r="H281" s="51">
        <v>529176</v>
      </c>
      <c r="I281" s="49" t="s">
        <v>695</v>
      </c>
      <c r="K281" s="50">
        <v>6.5100000000000005E-2</v>
      </c>
      <c r="L281" s="52">
        <v>563626</v>
      </c>
      <c r="M281" s="45" t="s">
        <v>695</v>
      </c>
    </row>
    <row r="282" spans="1:13">
      <c r="A282" s="44">
        <v>7832</v>
      </c>
      <c r="B282" s="44" t="s">
        <v>312</v>
      </c>
      <c r="C282" s="45" t="s">
        <v>315</v>
      </c>
      <c r="D282" s="45" t="s">
        <v>800</v>
      </c>
      <c r="E282" s="45" t="s">
        <v>801</v>
      </c>
      <c r="F282" s="45" t="s">
        <v>697</v>
      </c>
      <c r="G282" s="44"/>
      <c r="H282" s="51">
        <v>962139</v>
      </c>
      <c r="I282" s="52">
        <v>240541</v>
      </c>
      <c r="K282" s="50">
        <v>6.5100000000000005E-2</v>
      </c>
      <c r="L282" s="52">
        <v>1024774</v>
      </c>
      <c r="M282" s="52">
        <v>256200</v>
      </c>
    </row>
    <row r="283" spans="1:13">
      <c r="A283" s="44">
        <v>7833</v>
      </c>
      <c r="B283" s="44" t="s">
        <v>314</v>
      </c>
      <c r="C283" s="45" t="s">
        <v>315</v>
      </c>
      <c r="D283" s="45" t="s">
        <v>800</v>
      </c>
      <c r="E283" s="45" t="s">
        <v>801</v>
      </c>
      <c r="F283" s="45" t="s">
        <v>697</v>
      </c>
      <c r="G283" s="44"/>
      <c r="H283" s="51">
        <v>1353707</v>
      </c>
      <c r="I283" s="52">
        <v>689329</v>
      </c>
      <c r="K283" s="50">
        <v>6.5100000000000005E-2</v>
      </c>
      <c r="L283" s="52">
        <v>1441833</v>
      </c>
      <c r="M283" s="52">
        <v>734204</v>
      </c>
    </row>
    <row r="284" spans="1:13">
      <c r="A284" s="44">
        <v>7834</v>
      </c>
      <c r="B284" s="44" t="s">
        <v>316</v>
      </c>
      <c r="C284" s="45" t="s">
        <v>315</v>
      </c>
      <c r="D284" s="45" t="s">
        <v>800</v>
      </c>
      <c r="E284" s="45" t="s">
        <v>801</v>
      </c>
      <c r="F284" s="45" t="s">
        <v>697</v>
      </c>
      <c r="G284" s="44"/>
      <c r="H284" s="51">
        <v>400891</v>
      </c>
      <c r="I284" s="52">
        <v>164345</v>
      </c>
      <c r="K284" s="50">
        <v>6.5100000000000005E-2</v>
      </c>
      <c r="L284" s="52">
        <v>426989</v>
      </c>
      <c r="M284" s="52">
        <v>175044</v>
      </c>
    </row>
    <row r="285" spans="1:13">
      <c r="A285" s="44">
        <v>7835</v>
      </c>
      <c r="B285" s="44" t="s">
        <v>317</v>
      </c>
      <c r="C285" s="45" t="s">
        <v>315</v>
      </c>
      <c r="D285" s="45" t="s">
        <v>800</v>
      </c>
      <c r="E285" s="45" t="s">
        <v>801</v>
      </c>
      <c r="F285" s="45" t="s">
        <v>697</v>
      </c>
      <c r="G285" s="44"/>
      <c r="H285" s="51">
        <v>240535</v>
      </c>
      <c r="I285" s="52">
        <v>227095</v>
      </c>
      <c r="K285" s="50">
        <v>6.5100000000000005E-2</v>
      </c>
      <c r="L285" s="52">
        <v>256193</v>
      </c>
      <c r="M285" s="52">
        <v>241879</v>
      </c>
    </row>
    <row r="286" spans="1:13">
      <c r="A286" s="44">
        <v>7836</v>
      </c>
      <c r="B286" s="44" t="s">
        <v>318</v>
      </c>
      <c r="C286" s="45" t="s">
        <v>315</v>
      </c>
      <c r="D286" s="45" t="s">
        <v>800</v>
      </c>
      <c r="E286" s="45" t="s">
        <v>801</v>
      </c>
      <c r="F286" s="45" t="s">
        <v>697</v>
      </c>
      <c r="G286" s="44"/>
      <c r="H286" s="51">
        <v>1292175</v>
      </c>
      <c r="I286" s="52">
        <v>181699</v>
      </c>
      <c r="K286" s="50">
        <v>6.5100000000000005E-2</v>
      </c>
      <c r="L286" s="52">
        <v>1376295</v>
      </c>
      <c r="M286" s="52">
        <v>193527</v>
      </c>
    </row>
    <row r="287" spans="1:13" ht="28.5">
      <c r="A287" s="44">
        <v>7910</v>
      </c>
      <c r="B287" s="44" t="s">
        <v>414</v>
      </c>
      <c r="C287" s="45" t="s">
        <v>415</v>
      </c>
      <c r="D287" s="45" t="s">
        <v>804</v>
      </c>
      <c r="E287" s="45" t="s">
        <v>805</v>
      </c>
      <c r="F287" s="45" t="s">
        <v>697</v>
      </c>
      <c r="G287" s="44"/>
      <c r="H287" s="51">
        <v>1489136</v>
      </c>
      <c r="I287" s="52">
        <v>1089198</v>
      </c>
      <c r="K287" s="50">
        <v>6.5100000000000005E-2</v>
      </c>
      <c r="L287" s="52">
        <v>1586079</v>
      </c>
      <c r="M287" s="52">
        <v>1160105</v>
      </c>
    </row>
    <row r="288" spans="1:13">
      <c r="A288" s="44">
        <v>7911</v>
      </c>
      <c r="B288" s="44" t="s">
        <v>416</v>
      </c>
      <c r="C288" s="45" t="s">
        <v>415</v>
      </c>
      <c r="D288" s="45" t="s">
        <v>804</v>
      </c>
      <c r="E288" s="45" t="s">
        <v>805</v>
      </c>
      <c r="F288" s="45" t="s">
        <v>697</v>
      </c>
      <c r="G288" s="44"/>
      <c r="H288" s="51">
        <v>170630</v>
      </c>
      <c r="I288" s="52">
        <v>176436</v>
      </c>
      <c r="K288" s="50">
        <v>6.5100000000000005E-2</v>
      </c>
      <c r="L288" s="52">
        <v>181738</v>
      </c>
      <c r="M288" s="52">
        <v>187922</v>
      </c>
    </row>
    <row r="289" spans="1:13">
      <c r="A289" s="44">
        <v>7912</v>
      </c>
      <c r="B289" s="44" t="s">
        <v>417</v>
      </c>
      <c r="C289" s="45" t="s">
        <v>415</v>
      </c>
      <c r="D289" s="45" t="s">
        <v>804</v>
      </c>
      <c r="E289" s="45" t="s">
        <v>805</v>
      </c>
      <c r="F289" s="45" t="s">
        <v>697</v>
      </c>
      <c r="G289" s="44"/>
      <c r="H289" s="51">
        <v>667009</v>
      </c>
      <c r="I289" s="52">
        <v>1176240</v>
      </c>
      <c r="K289" s="50">
        <v>6.5100000000000005E-2</v>
      </c>
      <c r="L289" s="52">
        <v>710431</v>
      </c>
      <c r="M289" s="52">
        <v>1252813</v>
      </c>
    </row>
    <row r="290" spans="1:13">
      <c r="A290" s="44">
        <v>7913</v>
      </c>
      <c r="B290" s="44" t="s">
        <v>418</v>
      </c>
      <c r="C290" s="45" t="s">
        <v>415</v>
      </c>
      <c r="D290" s="45" t="s">
        <v>804</v>
      </c>
      <c r="E290" s="45" t="s">
        <v>805</v>
      </c>
      <c r="F290" s="45" t="s">
        <v>697</v>
      </c>
      <c r="G290" s="44"/>
      <c r="H290" s="51">
        <v>6764</v>
      </c>
      <c r="I290" s="52">
        <v>2000</v>
      </c>
      <c r="K290" s="50">
        <v>6.5100000000000005E-2</v>
      </c>
      <c r="L290" s="52">
        <v>7204</v>
      </c>
      <c r="M290" s="52">
        <v>2131</v>
      </c>
    </row>
    <row r="291" spans="1:13">
      <c r="A291" s="44">
        <v>7914</v>
      </c>
      <c r="B291" s="44" t="s">
        <v>419</v>
      </c>
      <c r="C291" s="45" t="s">
        <v>415</v>
      </c>
      <c r="D291" s="45" t="s">
        <v>804</v>
      </c>
      <c r="E291" s="45" t="s">
        <v>805</v>
      </c>
      <c r="F291" s="45" t="s">
        <v>697</v>
      </c>
      <c r="G291" s="44"/>
      <c r="H291" s="51">
        <v>2705</v>
      </c>
      <c r="I291" s="52">
        <v>800</v>
      </c>
      <c r="K291" s="50">
        <v>6.5100000000000005E-2</v>
      </c>
      <c r="L291" s="52">
        <v>2882</v>
      </c>
      <c r="M291" s="52">
        <v>852</v>
      </c>
    </row>
    <row r="292" spans="1:13" ht="28.5">
      <c r="A292" s="44">
        <v>7920</v>
      </c>
      <c r="B292" s="44" t="s">
        <v>454</v>
      </c>
      <c r="C292" s="45" t="s">
        <v>455</v>
      </c>
      <c r="D292" s="45" t="s">
        <v>806</v>
      </c>
      <c r="E292" s="45" t="s">
        <v>807</v>
      </c>
      <c r="F292" s="45" t="s">
        <v>697</v>
      </c>
      <c r="G292" s="44"/>
      <c r="H292" s="51">
        <v>1996625</v>
      </c>
      <c r="I292" s="52">
        <v>3197270</v>
      </c>
      <c r="K292" s="50">
        <v>6.5100000000000005E-2</v>
      </c>
      <c r="L292" s="52">
        <v>2126605</v>
      </c>
      <c r="M292" s="52">
        <v>3405412</v>
      </c>
    </row>
    <row r="293" spans="1:13">
      <c r="A293" s="44">
        <v>7921</v>
      </c>
      <c r="B293" s="44" t="s">
        <v>456</v>
      </c>
      <c r="C293" s="45" t="s">
        <v>455</v>
      </c>
      <c r="D293" s="45" t="s">
        <v>806</v>
      </c>
      <c r="E293" s="45" t="s">
        <v>807</v>
      </c>
      <c r="F293" s="45" t="s">
        <v>697</v>
      </c>
      <c r="G293" s="44"/>
      <c r="H293" s="51">
        <v>575950</v>
      </c>
      <c r="I293" s="52">
        <v>584310</v>
      </c>
      <c r="K293" s="50">
        <v>6.5100000000000005E-2</v>
      </c>
      <c r="L293" s="52">
        <v>613444</v>
      </c>
      <c r="M293" s="52">
        <v>622348</v>
      </c>
    </row>
    <row r="294" spans="1:13">
      <c r="A294" s="44">
        <v>7922</v>
      </c>
      <c r="B294" s="44" t="s">
        <v>457</v>
      </c>
      <c r="C294" s="45" t="s">
        <v>455</v>
      </c>
      <c r="D294" s="45" t="s">
        <v>806</v>
      </c>
      <c r="E294" s="45" t="s">
        <v>807</v>
      </c>
      <c r="F294" s="45" t="s">
        <v>697</v>
      </c>
      <c r="G294" s="44"/>
      <c r="H294" s="51">
        <v>383966</v>
      </c>
      <c r="I294" s="52">
        <v>85865</v>
      </c>
      <c r="K294" s="50">
        <v>6.5100000000000005E-2</v>
      </c>
      <c r="L294" s="52">
        <v>408963</v>
      </c>
      <c r="M294" s="52">
        <v>91455</v>
      </c>
    </row>
    <row r="295" spans="1:13">
      <c r="A295" s="44">
        <v>7923</v>
      </c>
      <c r="B295" s="44" t="s">
        <v>458</v>
      </c>
      <c r="C295" s="45" t="s">
        <v>455</v>
      </c>
      <c r="D295" s="45" t="s">
        <v>806</v>
      </c>
      <c r="E295" s="45" t="s">
        <v>807</v>
      </c>
      <c r="F295" s="45" t="s">
        <v>697</v>
      </c>
      <c r="G295" s="44"/>
      <c r="H295" s="51">
        <v>883123</v>
      </c>
      <c r="I295" s="52">
        <v>166190</v>
      </c>
      <c r="K295" s="50">
        <v>6.5100000000000005E-2</v>
      </c>
      <c r="L295" s="52">
        <v>940614</v>
      </c>
      <c r="M295" s="52">
        <v>177009</v>
      </c>
    </row>
    <row r="296" spans="1:13">
      <c r="A296" s="44">
        <v>7924</v>
      </c>
      <c r="B296" s="44" t="s">
        <v>459</v>
      </c>
      <c r="C296" s="45" t="s">
        <v>455</v>
      </c>
      <c r="D296" s="45" t="s">
        <v>806</v>
      </c>
      <c r="E296" s="45" t="s">
        <v>807</v>
      </c>
      <c r="F296" s="45" t="s">
        <v>697</v>
      </c>
      <c r="G296" s="44"/>
      <c r="H296" s="51">
        <v>153587</v>
      </c>
      <c r="I296" s="52">
        <v>273895</v>
      </c>
      <c r="K296" s="50">
        <v>6.5100000000000005E-2</v>
      </c>
      <c r="L296" s="52">
        <v>163585</v>
      </c>
      <c r="M296" s="52">
        <v>291726</v>
      </c>
    </row>
    <row r="297" spans="1:13">
      <c r="A297" s="44">
        <v>7925</v>
      </c>
      <c r="B297" s="44" t="s">
        <v>460</v>
      </c>
      <c r="C297" s="45" t="s">
        <v>455</v>
      </c>
      <c r="D297" s="45" t="s">
        <v>806</v>
      </c>
      <c r="E297" s="45" t="s">
        <v>807</v>
      </c>
      <c r="F297" s="45" t="s">
        <v>697</v>
      </c>
      <c r="G297" s="44"/>
      <c r="H297" s="51">
        <v>18729</v>
      </c>
      <c r="I297" s="49" t="s">
        <v>695</v>
      </c>
      <c r="K297" s="50">
        <v>6.5100000000000005E-2</v>
      </c>
      <c r="L297" s="52">
        <v>19949</v>
      </c>
      <c r="M297" s="45" t="s">
        <v>695</v>
      </c>
    </row>
    <row r="298" spans="1:13">
      <c r="A298" s="44">
        <v>8601</v>
      </c>
      <c r="B298" s="44" t="s">
        <v>808</v>
      </c>
      <c r="C298" s="45" t="s">
        <v>809</v>
      </c>
      <c r="D298" s="45" t="s">
        <v>810</v>
      </c>
      <c r="E298" s="45" t="s">
        <v>811</v>
      </c>
      <c r="F298" s="45" t="s">
        <v>687</v>
      </c>
      <c r="G298" s="44" t="s">
        <v>687</v>
      </c>
      <c r="H298" s="51" t="s">
        <v>695</v>
      </c>
      <c r="I298" s="52">
        <v>32265</v>
      </c>
      <c r="K298" s="50">
        <v>6.5100000000000005E-2</v>
      </c>
      <c r="L298" s="45" t="s">
        <v>695</v>
      </c>
      <c r="M298" s="52">
        <v>34366</v>
      </c>
    </row>
    <row r="299" spans="1:13">
      <c r="A299" s="44">
        <v>8703</v>
      </c>
      <c r="B299" s="44" t="s">
        <v>476</v>
      </c>
      <c r="C299" s="45" t="s">
        <v>477</v>
      </c>
      <c r="D299" s="45" t="s">
        <v>812</v>
      </c>
      <c r="E299" s="45" t="s">
        <v>813</v>
      </c>
      <c r="F299" s="45" t="s">
        <v>697</v>
      </c>
      <c r="G299" s="44"/>
      <c r="H299" s="51">
        <v>43177</v>
      </c>
      <c r="I299" s="52">
        <v>10723</v>
      </c>
      <c r="K299" s="50">
        <v>6.5100000000000005E-2</v>
      </c>
      <c r="L299" s="52">
        <v>45988</v>
      </c>
      <c r="M299" s="52">
        <v>11421</v>
      </c>
    </row>
    <row r="300" spans="1:13">
      <c r="A300" s="44">
        <v>8704</v>
      </c>
      <c r="B300" s="44" t="s">
        <v>478</v>
      </c>
      <c r="C300" s="45" t="s">
        <v>477</v>
      </c>
      <c r="D300" s="45" t="s">
        <v>812</v>
      </c>
      <c r="E300" s="45" t="s">
        <v>813</v>
      </c>
      <c r="F300" s="45" t="s">
        <v>697</v>
      </c>
      <c r="G300" s="44"/>
      <c r="H300" s="51">
        <v>377797</v>
      </c>
      <c r="I300" s="52">
        <v>10723</v>
      </c>
      <c r="K300" s="50">
        <v>6.5100000000000005E-2</v>
      </c>
      <c r="L300" s="52">
        <v>402392</v>
      </c>
      <c r="M300" s="52">
        <v>11421</v>
      </c>
    </row>
    <row r="301" spans="1:13">
      <c r="A301" s="44">
        <v>8706</v>
      </c>
      <c r="B301" s="44" t="s">
        <v>479</v>
      </c>
      <c r="C301" s="45" t="s">
        <v>477</v>
      </c>
      <c r="D301" s="45" t="s">
        <v>812</v>
      </c>
      <c r="E301" s="45" t="s">
        <v>813</v>
      </c>
      <c r="F301" s="45" t="s">
        <v>697</v>
      </c>
      <c r="G301" s="44"/>
      <c r="H301" s="51">
        <v>2509654</v>
      </c>
      <c r="I301" s="52">
        <v>2843081</v>
      </c>
      <c r="K301" s="50">
        <v>6.5100000000000005E-2</v>
      </c>
      <c r="L301" s="52">
        <v>2673032</v>
      </c>
      <c r="M301" s="52">
        <v>3028166</v>
      </c>
    </row>
    <row r="302" spans="1:13">
      <c r="A302" s="44">
        <v>8901</v>
      </c>
      <c r="B302" s="44" t="s">
        <v>465</v>
      </c>
      <c r="C302" s="45" t="s">
        <v>466</v>
      </c>
      <c r="D302" s="45" t="s">
        <v>814</v>
      </c>
      <c r="E302" s="45" t="s">
        <v>815</v>
      </c>
      <c r="F302" s="45" t="s">
        <v>697</v>
      </c>
      <c r="G302" s="44"/>
      <c r="H302" s="51">
        <v>3331888</v>
      </c>
      <c r="I302" s="52">
        <v>260139</v>
      </c>
      <c r="K302" s="50">
        <v>6.5100000000000005E-2</v>
      </c>
      <c r="L302" s="52">
        <v>3548794</v>
      </c>
      <c r="M302" s="52">
        <v>277074</v>
      </c>
    </row>
    <row r="303" spans="1:13">
      <c r="A303" s="44">
        <v>8902</v>
      </c>
      <c r="B303" s="44" t="s">
        <v>467</v>
      </c>
      <c r="C303" s="45" t="s">
        <v>468</v>
      </c>
      <c r="D303" s="45" t="s">
        <v>814</v>
      </c>
      <c r="E303" s="45" t="s">
        <v>815</v>
      </c>
      <c r="F303" s="45" t="s">
        <v>697</v>
      </c>
      <c r="G303" s="44"/>
      <c r="H303" s="51">
        <v>578550</v>
      </c>
      <c r="I303" s="52">
        <v>18406</v>
      </c>
      <c r="K303" s="50">
        <v>6.5100000000000005E-2</v>
      </c>
      <c r="L303" s="52">
        <v>616213</v>
      </c>
      <c r="M303" s="52">
        <v>19604</v>
      </c>
    </row>
    <row r="304" spans="1:13">
      <c r="A304" s="44">
        <v>8903</v>
      </c>
      <c r="B304" s="44" t="s">
        <v>469</v>
      </c>
      <c r="C304" s="45" t="s">
        <v>466</v>
      </c>
      <c r="D304" s="45" t="s">
        <v>814</v>
      </c>
      <c r="E304" s="45" t="s">
        <v>815</v>
      </c>
      <c r="F304" s="45" t="s">
        <v>697</v>
      </c>
      <c r="G304" s="44"/>
      <c r="H304" s="51">
        <v>62734</v>
      </c>
      <c r="I304" s="49" t="s">
        <v>695</v>
      </c>
      <c r="K304" s="50">
        <v>6.5100000000000005E-2</v>
      </c>
      <c r="L304" s="52">
        <v>66818</v>
      </c>
      <c r="M304" s="45" t="s">
        <v>695</v>
      </c>
    </row>
    <row r="305" spans="1:13" ht="28.5">
      <c r="A305" s="44">
        <v>8904</v>
      </c>
      <c r="B305" s="44" t="s">
        <v>470</v>
      </c>
      <c r="C305" s="45" t="s">
        <v>466</v>
      </c>
      <c r="D305" s="45" t="s">
        <v>814</v>
      </c>
      <c r="E305" s="45" t="s">
        <v>815</v>
      </c>
      <c r="F305" s="45" t="s">
        <v>697</v>
      </c>
      <c r="G305" s="44"/>
      <c r="H305" s="51">
        <v>292760</v>
      </c>
      <c r="I305" s="52">
        <v>69246</v>
      </c>
      <c r="K305" s="50">
        <v>6.5100000000000005E-2</v>
      </c>
      <c r="L305" s="52">
        <v>311819</v>
      </c>
      <c r="M305" s="52">
        <v>73754</v>
      </c>
    </row>
    <row r="306" spans="1:13">
      <c r="A306" s="44">
        <v>8905</v>
      </c>
      <c r="B306" s="44" t="s">
        <v>471</v>
      </c>
      <c r="C306" s="45" t="s">
        <v>466</v>
      </c>
      <c r="D306" s="45" t="s">
        <v>814</v>
      </c>
      <c r="E306" s="45" t="s">
        <v>815</v>
      </c>
      <c r="F306" s="45" t="s">
        <v>697</v>
      </c>
      <c r="G306" s="44"/>
      <c r="H306" s="51">
        <v>697048</v>
      </c>
      <c r="I306" s="52">
        <v>275196</v>
      </c>
      <c r="K306" s="50">
        <v>6.5100000000000005E-2</v>
      </c>
      <c r="L306" s="52">
        <v>742426</v>
      </c>
      <c r="M306" s="52">
        <v>293111</v>
      </c>
    </row>
    <row r="307" spans="1:13">
      <c r="A307" s="44">
        <v>8906</v>
      </c>
      <c r="B307" s="44" t="s">
        <v>472</v>
      </c>
      <c r="C307" s="45" t="s">
        <v>466</v>
      </c>
      <c r="D307" s="45" t="s">
        <v>814</v>
      </c>
      <c r="E307" s="45" t="s">
        <v>815</v>
      </c>
      <c r="F307" s="45" t="s">
        <v>697</v>
      </c>
      <c r="G307" s="44" t="s">
        <v>687</v>
      </c>
      <c r="H307" s="51">
        <v>2580130</v>
      </c>
      <c r="I307" s="52">
        <v>561521</v>
      </c>
      <c r="K307" s="50">
        <v>6.5100000000000005E-2</v>
      </c>
      <c r="L307" s="52">
        <v>2748096</v>
      </c>
      <c r="M307" s="52">
        <v>598076</v>
      </c>
    </row>
    <row r="308" spans="1:13">
      <c r="A308" s="44">
        <v>8907</v>
      </c>
      <c r="B308" s="44" t="s">
        <v>473</v>
      </c>
      <c r="C308" s="45" t="s">
        <v>466</v>
      </c>
      <c r="D308" s="45" t="s">
        <v>814</v>
      </c>
      <c r="E308" s="45" t="s">
        <v>815</v>
      </c>
      <c r="F308" s="45" t="s">
        <v>697</v>
      </c>
      <c r="G308" s="44"/>
      <c r="H308" s="51">
        <v>773723</v>
      </c>
      <c r="I308" s="52">
        <v>79354</v>
      </c>
      <c r="K308" s="50">
        <v>6.5100000000000005E-2</v>
      </c>
      <c r="L308" s="52">
        <v>824092</v>
      </c>
      <c r="M308" s="52">
        <v>84520</v>
      </c>
    </row>
    <row r="309" spans="1:13">
      <c r="A309" s="44">
        <v>9101</v>
      </c>
      <c r="B309" s="44" t="s">
        <v>428</v>
      </c>
      <c r="C309" s="45" t="s">
        <v>429</v>
      </c>
      <c r="D309" s="45" t="s">
        <v>816</v>
      </c>
      <c r="E309" s="45" t="s">
        <v>817</v>
      </c>
      <c r="F309" s="45" t="s">
        <v>697</v>
      </c>
      <c r="G309" s="44"/>
      <c r="H309" s="51">
        <v>6580249</v>
      </c>
      <c r="I309" s="52">
        <v>3149446</v>
      </c>
      <c r="K309" s="50">
        <v>6.5100000000000005E-2</v>
      </c>
      <c r="L309" s="52">
        <v>7008623</v>
      </c>
      <c r="M309" s="52">
        <v>3354475</v>
      </c>
    </row>
    <row r="310" spans="1:13">
      <c r="A310" s="44">
        <v>9102</v>
      </c>
      <c r="B310" s="44" t="s">
        <v>430</v>
      </c>
      <c r="C310" s="45" t="s">
        <v>429</v>
      </c>
      <c r="D310" s="45" t="s">
        <v>816</v>
      </c>
      <c r="E310" s="45" t="s">
        <v>817</v>
      </c>
      <c r="F310" s="45" t="s">
        <v>697</v>
      </c>
      <c r="G310" s="44"/>
      <c r="H310" s="51">
        <v>493519</v>
      </c>
      <c r="I310" s="49" t="s">
        <v>695</v>
      </c>
      <c r="K310" s="50">
        <v>6.5100000000000005E-2</v>
      </c>
      <c r="L310" s="52">
        <v>525647</v>
      </c>
      <c r="M310" s="45" t="s">
        <v>695</v>
      </c>
    </row>
    <row r="311" spans="1:13">
      <c r="A311" s="44">
        <v>9103</v>
      </c>
      <c r="B311" s="44" t="s">
        <v>430</v>
      </c>
      <c r="C311" s="45" t="s">
        <v>431</v>
      </c>
      <c r="D311" s="45" t="s">
        <v>816</v>
      </c>
      <c r="E311" s="45" t="s">
        <v>817</v>
      </c>
      <c r="F311" s="45" t="s">
        <v>697</v>
      </c>
      <c r="G311" s="44"/>
      <c r="H311" s="51">
        <v>394815</v>
      </c>
      <c r="I311" s="49" t="s">
        <v>695</v>
      </c>
      <c r="K311" s="50">
        <v>6.5100000000000005E-2</v>
      </c>
      <c r="L311" s="52">
        <v>420517</v>
      </c>
      <c r="M311" s="45" t="s">
        <v>695</v>
      </c>
    </row>
    <row r="312" spans="1:13">
      <c r="A312" s="44">
        <v>9107</v>
      </c>
      <c r="B312" s="44" t="s">
        <v>432</v>
      </c>
      <c r="C312" s="45" t="s">
        <v>429</v>
      </c>
      <c r="D312" s="45" t="s">
        <v>816</v>
      </c>
      <c r="E312" s="45" t="s">
        <v>817</v>
      </c>
      <c r="F312" s="45" t="s">
        <v>697</v>
      </c>
      <c r="G312" s="44"/>
      <c r="H312" s="51" t="s">
        <v>695</v>
      </c>
      <c r="I312" s="49" t="s">
        <v>695</v>
      </c>
      <c r="K312" s="50">
        <v>6.5100000000000005E-2</v>
      </c>
      <c r="L312" s="45" t="s">
        <v>695</v>
      </c>
      <c r="M312" s="45" t="s">
        <v>695</v>
      </c>
    </row>
    <row r="313" spans="1:13">
      <c r="A313" s="44">
        <v>9108</v>
      </c>
      <c r="B313" s="44" t="s">
        <v>433</v>
      </c>
      <c r="C313" s="45" t="s">
        <v>429</v>
      </c>
      <c r="D313" s="45" t="s">
        <v>816</v>
      </c>
      <c r="E313" s="45" t="s">
        <v>817</v>
      </c>
      <c r="F313" s="45" t="s">
        <v>697</v>
      </c>
      <c r="G313" s="44"/>
      <c r="H313" s="51">
        <v>2838</v>
      </c>
      <c r="I313" s="49" t="s">
        <v>695</v>
      </c>
      <c r="K313" s="50">
        <v>6.5100000000000005E-2</v>
      </c>
      <c r="L313" s="52">
        <v>3023</v>
      </c>
      <c r="M313" s="45" t="s">
        <v>695</v>
      </c>
    </row>
    <row r="314" spans="1:13">
      <c r="A314" s="44">
        <v>9115</v>
      </c>
      <c r="B314" s="44" t="s">
        <v>434</v>
      </c>
      <c r="C314" s="45" t="s">
        <v>429</v>
      </c>
      <c r="D314" s="45" t="s">
        <v>816</v>
      </c>
      <c r="E314" s="45" t="s">
        <v>817</v>
      </c>
      <c r="F314" s="45" t="s">
        <v>697</v>
      </c>
      <c r="G314" s="44"/>
      <c r="H314" s="51">
        <v>987037</v>
      </c>
      <c r="I314" s="52">
        <v>698080</v>
      </c>
      <c r="K314" s="50">
        <v>6.5100000000000005E-2</v>
      </c>
      <c r="L314" s="52">
        <v>1051293</v>
      </c>
      <c r="M314" s="52">
        <v>743525</v>
      </c>
    </row>
    <row r="315" spans="1:13">
      <c r="A315" s="44">
        <v>9601</v>
      </c>
      <c r="B315" s="44" t="s">
        <v>818</v>
      </c>
      <c r="C315" s="45" t="s">
        <v>819</v>
      </c>
      <c r="D315" s="45" t="s">
        <v>820</v>
      </c>
      <c r="E315" s="45" t="s">
        <v>821</v>
      </c>
      <c r="F315" s="45" t="s">
        <v>687</v>
      </c>
      <c r="G315" s="44" t="s">
        <v>687</v>
      </c>
      <c r="H315" s="51" t="s">
        <v>695</v>
      </c>
      <c r="I315" s="52">
        <v>32265</v>
      </c>
      <c r="K315" s="50">
        <v>6.5100000000000005E-2</v>
      </c>
      <c r="L315" s="45" t="s">
        <v>695</v>
      </c>
      <c r="M315" s="52">
        <v>34366</v>
      </c>
    </row>
    <row r="316" spans="1:13">
      <c r="A316" s="44">
        <v>9610</v>
      </c>
      <c r="B316" s="44" t="s">
        <v>822</v>
      </c>
      <c r="C316" s="45" t="s">
        <v>823</v>
      </c>
      <c r="D316" s="45" t="s">
        <v>824</v>
      </c>
      <c r="E316" s="45" t="s">
        <v>825</v>
      </c>
      <c r="F316" s="45" t="s">
        <v>687</v>
      </c>
      <c r="G316" s="44" t="s">
        <v>687</v>
      </c>
      <c r="H316" s="51" t="s">
        <v>695</v>
      </c>
      <c r="I316" s="52">
        <v>32265</v>
      </c>
      <c r="K316" s="50">
        <v>6.5100000000000005E-2</v>
      </c>
      <c r="L316" s="45" t="s">
        <v>695</v>
      </c>
      <c r="M316" s="52">
        <v>34366</v>
      </c>
    </row>
    <row r="317" spans="1:13">
      <c r="A317" s="44">
        <v>9820</v>
      </c>
      <c r="B317" s="44" t="s">
        <v>496</v>
      </c>
      <c r="C317" s="45" t="s">
        <v>498</v>
      </c>
      <c r="D317" s="45" t="s">
        <v>826</v>
      </c>
      <c r="E317" s="45" t="s">
        <v>827</v>
      </c>
      <c r="F317" s="45" t="s">
        <v>697</v>
      </c>
      <c r="G317" s="44"/>
      <c r="H317" s="51">
        <v>1185911</v>
      </c>
      <c r="K317" s="50">
        <v>6.5100000000000005E-2</v>
      </c>
      <c r="L317" s="52">
        <v>1263114</v>
      </c>
      <c r="M317" s="45" t="s">
        <v>695</v>
      </c>
    </row>
    <row r="318" spans="1:13">
      <c r="A318" s="44">
        <v>9821</v>
      </c>
      <c r="B318" s="44" t="s">
        <v>497</v>
      </c>
      <c r="C318" s="45" t="s">
        <v>498</v>
      </c>
      <c r="D318" s="45" t="s">
        <v>826</v>
      </c>
      <c r="E318" s="45" t="s">
        <v>827</v>
      </c>
      <c r="F318" s="45" t="s">
        <v>697</v>
      </c>
      <c r="G318" s="44"/>
      <c r="H318" s="51">
        <v>896665</v>
      </c>
      <c r="K318" s="50">
        <v>6.5100000000000005E-2</v>
      </c>
      <c r="L318" s="52">
        <v>955037</v>
      </c>
      <c r="M318" s="45" t="s">
        <v>695</v>
      </c>
    </row>
    <row r="319" spans="1:13">
      <c r="A319" s="44">
        <v>9822</v>
      </c>
      <c r="B319" s="44" t="s">
        <v>499</v>
      </c>
      <c r="C319" s="45" t="s">
        <v>498</v>
      </c>
      <c r="D319" s="45" t="s">
        <v>826</v>
      </c>
      <c r="E319" s="45" t="s">
        <v>827</v>
      </c>
      <c r="F319" s="45" t="s">
        <v>697</v>
      </c>
      <c r="G319" s="44"/>
      <c r="H319" s="51">
        <v>968976</v>
      </c>
      <c r="K319" s="50">
        <v>6.5100000000000005E-2</v>
      </c>
      <c r="L319" s="52">
        <v>1032057</v>
      </c>
      <c r="M319" s="45" t="s">
        <v>695</v>
      </c>
    </row>
    <row r="320" spans="1:13">
      <c r="A320" s="44">
        <v>9823</v>
      </c>
      <c r="B320" s="44" t="s">
        <v>500</v>
      </c>
      <c r="C320" s="45" t="s">
        <v>498</v>
      </c>
      <c r="D320" s="45" t="s">
        <v>826</v>
      </c>
      <c r="E320" s="45" t="s">
        <v>827</v>
      </c>
      <c r="F320" s="45" t="s">
        <v>697</v>
      </c>
      <c r="G320" s="44"/>
      <c r="H320" s="51">
        <v>1041288</v>
      </c>
      <c r="K320" s="50">
        <v>6.5100000000000005E-2</v>
      </c>
      <c r="L320" s="52">
        <v>1109076</v>
      </c>
      <c r="M320" s="45" t="s">
        <v>695</v>
      </c>
    </row>
    <row r="321" spans="1:13">
      <c r="A321" s="44">
        <v>9824</v>
      </c>
      <c r="B321" s="44" t="s">
        <v>501</v>
      </c>
      <c r="C321" s="45" t="s">
        <v>498</v>
      </c>
      <c r="D321" s="45" t="s">
        <v>826</v>
      </c>
      <c r="E321" s="45" t="s">
        <v>827</v>
      </c>
      <c r="F321" s="45" t="s">
        <v>697</v>
      </c>
      <c r="G321" s="44"/>
      <c r="H321" s="51">
        <v>1735480</v>
      </c>
      <c r="K321" s="50">
        <v>6.5100000000000005E-2</v>
      </c>
      <c r="L321" s="52">
        <v>1848459</v>
      </c>
      <c r="M321" s="45" t="s">
        <v>695</v>
      </c>
    </row>
    <row r="322" spans="1:13">
      <c r="A322" s="44">
        <v>9825</v>
      </c>
      <c r="B322" s="44" t="s">
        <v>501</v>
      </c>
      <c r="C322" s="45" t="s">
        <v>498</v>
      </c>
      <c r="D322" s="45" t="s">
        <v>826</v>
      </c>
      <c r="E322" s="45" t="s">
        <v>827</v>
      </c>
      <c r="F322" s="45" t="s">
        <v>697</v>
      </c>
      <c r="G322" s="44"/>
      <c r="H322" s="51">
        <v>737579</v>
      </c>
      <c r="K322" s="50">
        <v>6.5100000000000005E-2</v>
      </c>
      <c r="L322" s="52">
        <v>785595</v>
      </c>
      <c r="M322" s="45" t="s">
        <v>695</v>
      </c>
    </row>
    <row r="323" spans="1:13">
      <c r="A323" s="44">
        <v>9826</v>
      </c>
      <c r="B323" s="44" t="s">
        <v>501</v>
      </c>
      <c r="C323" s="45" t="s">
        <v>498</v>
      </c>
      <c r="D323" s="45" t="s">
        <v>826</v>
      </c>
      <c r="E323" s="45" t="s">
        <v>827</v>
      </c>
      <c r="F323" s="45" t="s">
        <v>697</v>
      </c>
      <c r="G323" s="44"/>
      <c r="H323" s="51">
        <v>397714</v>
      </c>
      <c r="K323" s="50">
        <v>6.5100000000000005E-2</v>
      </c>
      <c r="L323" s="52">
        <v>423605</v>
      </c>
      <c r="M323" s="45" t="s">
        <v>695</v>
      </c>
    </row>
    <row r="324" spans="1:13">
      <c r="A324" s="44">
        <v>9827</v>
      </c>
      <c r="B324" s="44" t="s">
        <v>502</v>
      </c>
      <c r="C324" s="45" t="s">
        <v>498</v>
      </c>
      <c r="D324" s="45" t="s">
        <v>826</v>
      </c>
      <c r="E324" s="45" t="s">
        <v>827</v>
      </c>
      <c r="F324" s="45" t="s">
        <v>697</v>
      </c>
      <c r="G324" s="44"/>
      <c r="H324" s="51">
        <v>441101</v>
      </c>
      <c r="K324" s="50">
        <v>6.5100000000000005E-2</v>
      </c>
      <c r="L324" s="52">
        <v>469817</v>
      </c>
      <c r="M324" s="45" t="s">
        <v>695</v>
      </c>
    </row>
    <row r="325" spans="1:13">
      <c r="A325" s="44">
        <v>9828</v>
      </c>
      <c r="B325" s="44" t="s">
        <v>503</v>
      </c>
      <c r="C325" s="45" t="s">
        <v>498</v>
      </c>
      <c r="D325" s="45" t="s">
        <v>826</v>
      </c>
      <c r="E325" s="45" t="s">
        <v>827</v>
      </c>
      <c r="F325" s="45" t="s">
        <v>697</v>
      </c>
      <c r="G325" s="44"/>
      <c r="H325" s="51">
        <v>224166</v>
      </c>
      <c r="K325" s="50">
        <v>6.5100000000000005E-2</v>
      </c>
      <c r="L325" s="52">
        <v>238759</v>
      </c>
      <c r="M325" s="45" t="s">
        <v>695</v>
      </c>
    </row>
    <row r="326" spans="1:13">
      <c r="A326" s="44">
        <v>9829</v>
      </c>
      <c r="B326" s="44" t="s">
        <v>504</v>
      </c>
      <c r="C326" s="45" t="s">
        <v>498</v>
      </c>
      <c r="D326" s="45" t="s">
        <v>826</v>
      </c>
      <c r="E326" s="45" t="s">
        <v>827</v>
      </c>
      <c r="F326" s="45" t="s">
        <v>697</v>
      </c>
      <c r="G326" s="44"/>
      <c r="H326" s="51">
        <v>94005</v>
      </c>
      <c r="K326" s="50">
        <v>6.5100000000000005E-2</v>
      </c>
      <c r="L326" s="52">
        <v>100125</v>
      </c>
      <c r="M326" s="45" t="s">
        <v>695</v>
      </c>
    </row>
    <row r="327" spans="1:13">
      <c r="A327" s="44">
        <v>9830</v>
      </c>
      <c r="B327" s="44" t="s">
        <v>505</v>
      </c>
      <c r="C327" s="45" t="s">
        <v>498</v>
      </c>
      <c r="D327" s="45" t="s">
        <v>826</v>
      </c>
      <c r="E327" s="45" t="s">
        <v>827</v>
      </c>
      <c r="F327" s="45" t="s">
        <v>697</v>
      </c>
      <c r="G327" s="44"/>
      <c r="H327" s="51">
        <v>354327</v>
      </c>
      <c r="K327" s="50">
        <v>6.5100000000000005E-2</v>
      </c>
      <c r="L327" s="52">
        <v>377394</v>
      </c>
      <c r="M327" s="45" t="s">
        <v>695</v>
      </c>
    </row>
    <row r="328" spans="1:13">
      <c r="A328" s="44">
        <v>9832</v>
      </c>
      <c r="B328" s="44" t="s">
        <v>506</v>
      </c>
      <c r="C328" s="45" t="s">
        <v>498</v>
      </c>
      <c r="D328" s="45" t="s">
        <v>826</v>
      </c>
      <c r="E328" s="45" t="s">
        <v>827</v>
      </c>
      <c r="F328" s="45" t="s">
        <v>697</v>
      </c>
      <c r="G328" s="44"/>
      <c r="H328" s="51">
        <v>23140</v>
      </c>
      <c r="K328" s="50">
        <v>6.5100000000000005E-2</v>
      </c>
      <c r="L328" s="52">
        <v>24646</v>
      </c>
      <c r="M328" s="45" t="s">
        <v>695</v>
      </c>
    </row>
    <row r="329" spans="1:13">
      <c r="A329" s="44">
        <v>9833</v>
      </c>
      <c r="B329" s="44" t="s">
        <v>507</v>
      </c>
      <c r="C329" s="45" t="s">
        <v>498</v>
      </c>
      <c r="D329" s="45" t="s">
        <v>826</v>
      </c>
      <c r="E329" s="45" t="s">
        <v>827</v>
      </c>
      <c r="F329" s="45" t="s">
        <v>697</v>
      </c>
      <c r="G329" s="44"/>
      <c r="H329" s="51">
        <v>101236</v>
      </c>
      <c r="K329" s="50">
        <v>6.5100000000000005E-2</v>
      </c>
      <c r="L329" s="52">
        <v>107827</v>
      </c>
      <c r="M329" s="45" t="s">
        <v>695</v>
      </c>
    </row>
    <row r="330" spans="1:13">
      <c r="A330" s="44">
        <v>9834</v>
      </c>
      <c r="B330" s="44" t="s">
        <v>508</v>
      </c>
      <c r="C330" s="45" t="s">
        <v>498</v>
      </c>
      <c r="D330" s="45" t="s">
        <v>826</v>
      </c>
      <c r="E330" s="45" t="s">
        <v>827</v>
      </c>
      <c r="F330" s="45" t="s">
        <v>697</v>
      </c>
      <c r="G330" s="44"/>
      <c r="H330" s="51">
        <v>650805</v>
      </c>
      <c r="K330" s="50">
        <v>6.5100000000000005E-2</v>
      </c>
      <c r="L330" s="52">
        <v>693172</v>
      </c>
      <c r="M330" s="45" t="s">
        <v>695</v>
      </c>
    </row>
    <row r="331" spans="1:13">
      <c r="A331" s="44">
        <v>9835</v>
      </c>
      <c r="B331" s="44" t="s">
        <v>509</v>
      </c>
      <c r="C331" s="45" t="s">
        <v>498</v>
      </c>
      <c r="D331" s="45" t="s">
        <v>826</v>
      </c>
      <c r="E331" s="45" t="s">
        <v>827</v>
      </c>
      <c r="F331" s="45" t="s">
        <v>697</v>
      </c>
      <c r="G331" s="44"/>
      <c r="H331" s="51">
        <v>607418</v>
      </c>
      <c r="K331" s="50">
        <v>6.5100000000000005E-2</v>
      </c>
      <c r="L331" s="52">
        <v>646961</v>
      </c>
      <c r="M331" s="45" t="s">
        <v>695</v>
      </c>
    </row>
    <row r="332" spans="1:13">
      <c r="A332" s="44">
        <v>9950</v>
      </c>
      <c r="B332" s="44" t="s">
        <v>828</v>
      </c>
      <c r="C332" s="45" t="s">
        <v>829</v>
      </c>
      <c r="D332" s="45" t="s">
        <v>830</v>
      </c>
      <c r="E332" s="45" t="s">
        <v>831</v>
      </c>
      <c r="F332" s="45" t="s">
        <v>687</v>
      </c>
      <c r="G332" s="44" t="s">
        <v>687</v>
      </c>
      <c r="H332" s="51" t="s">
        <v>695</v>
      </c>
      <c r="I332" s="52">
        <v>45425</v>
      </c>
      <c r="K332" s="50">
        <v>6.5100000000000005E-2</v>
      </c>
      <c r="L332" s="45" t="s">
        <v>695</v>
      </c>
      <c r="M332" s="52">
        <v>48382</v>
      </c>
    </row>
    <row r="333" spans="1:13">
      <c r="A333" s="44">
        <v>2136</v>
      </c>
      <c r="B333" s="44" t="s">
        <v>585</v>
      </c>
      <c r="C333" s="45" t="s">
        <v>672</v>
      </c>
      <c r="D333" s="45" t="s">
        <v>832</v>
      </c>
      <c r="E333" s="45" t="s">
        <v>177</v>
      </c>
      <c r="F333" s="45" t="s">
        <v>697</v>
      </c>
      <c r="G333" s="44"/>
      <c r="H333" s="51">
        <v>1046046</v>
      </c>
      <c r="I333" s="49" t="s">
        <v>695</v>
      </c>
      <c r="K333" s="50">
        <v>6.5100000000000005E-2</v>
      </c>
      <c r="L333" s="52">
        <v>1114144</v>
      </c>
      <c r="M333" s="45" t="s">
        <v>695</v>
      </c>
    </row>
    <row r="334" spans="1:13">
      <c r="A334" s="44">
        <v>2340</v>
      </c>
      <c r="B334" s="44" t="s">
        <v>229</v>
      </c>
      <c r="C334" s="45" t="s">
        <v>219</v>
      </c>
      <c r="D334" s="45" t="s">
        <v>722</v>
      </c>
      <c r="E334" s="45" t="s">
        <v>177</v>
      </c>
      <c r="F334" s="45" t="s">
        <v>697</v>
      </c>
      <c r="G334" s="44"/>
      <c r="H334" s="51">
        <v>5968616</v>
      </c>
      <c r="I334" s="49" t="s">
        <v>695</v>
      </c>
      <c r="K334" s="50">
        <v>6.5100000000000005E-2</v>
      </c>
      <c r="L334" s="52">
        <v>6357173</v>
      </c>
      <c r="M334" s="45" t="s">
        <v>695</v>
      </c>
    </row>
    <row r="335" spans="1:13">
      <c r="A335" s="44">
        <v>2538</v>
      </c>
      <c r="B335" s="44" t="s">
        <v>47</v>
      </c>
      <c r="C335" s="45" t="s">
        <v>39</v>
      </c>
      <c r="D335" s="45" t="s">
        <v>739</v>
      </c>
      <c r="E335" s="45" t="s">
        <v>177</v>
      </c>
      <c r="F335" s="45" t="s">
        <v>697</v>
      </c>
      <c r="G335" s="44"/>
      <c r="H335" s="51">
        <v>1107221</v>
      </c>
      <c r="I335" s="52">
        <v>878050</v>
      </c>
      <c r="K335" s="50">
        <v>6.5100000000000005E-2</v>
      </c>
      <c r="L335" s="52">
        <v>1179301</v>
      </c>
      <c r="M335" s="52">
        <v>935211</v>
      </c>
    </row>
    <row r="336" spans="1:13" ht="28.5">
      <c r="A336" s="44">
        <v>7875</v>
      </c>
      <c r="B336" s="44" t="s">
        <v>338</v>
      </c>
      <c r="C336" s="45" t="s">
        <v>333</v>
      </c>
      <c r="D336" s="45" t="s">
        <v>798</v>
      </c>
      <c r="E336" s="45" t="s">
        <v>797</v>
      </c>
      <c r="F336" s="45" t="s">
        <v>697</v>
      </c>
      <c r="G336" s="44"/>
      <c r="H336" s="51">
        <v>368097</v>
      </c>
      <c r="I336" s="49" t="s">
        <v>695</v>
      </c>
      <c r="K336" s="50">
        <v>6.5100000000000005E-2</v>
      </c>
      <c r="L336" s="52">
        <v>392060</v>
      </c>
      <c r="M336" s="45" t="s">
        <v>695</v>
      </c>
    </row>
    <row r="337" spans="1:13" ht="28.5">
      <c r="A337" s="44">
        <v>7818</v>
      </c>
      <c r="B337" s="44" t="s">
        <v>339</v>
      </c>
      <c r="C337" s="45" t="s">
        <v>333</v>
      </c>
      <c r="D337" s="45" t="s">
        <v>798</v>
      </c>
      <c r="E337" s="45" t="s">
        <v>797</v>
      </c>
      <c r="F337" s="45" t="s">
        <v>697</v>
      </c>
      <c r="G337" s="44"/>
      <c r="H337" s="51">
        <v>1025450</v>
      </c>
      <c r="I337" s="52">
        <v>73128</v>
      </c>
      <c r="K337" s="50">
        <v>6.5100000000000005E-2</v>
      </c>
      <c r="L337" s="52">
        <v>1092207</v>
      </c>
      <c r="M337" s="52">
        <v>77888</v>
      </c>
    </row>
    <row r="338" spans="1:13">
      <c r="A338" s="44">
        <v>7810</v>
      </c>
      <c r="B338" s="44" t="s">
        <v>340</v>
      </c>
      <c r="C338" s="45" t="s">
        <v>333</v>
      </c>
      <c r="D338" s="45" t="s">
        <v>798</v>
      </c>
      <c r="E338" s="45" t="s">
        <v>797</v>
      </c>
      <c r="F338" s="45" t="s">
        <v>697</v>
      </c>
      <c r="G338" s="44"/>
      <c r="H338" s="51">
        <v>2725538</v>
      </c>
      <c r="I338" s="52">
        <v>189789</v>
      </c>
      <c r="K338" s="50">
        <v>6.5100000000000005E-2</v>
      </c>
      <c r="L338" s="52">
        <v>2902970</v>
      </c>
      <c r="M338" s="52">
        <v>202144</v>
      </c>
    </row>
    <row r="339" spans="1:13" ht="28.5">
      <c r="A339" s="44">
        <v>7812</v>
      </c>
      <c r="B339" s="44" t="s">
        <v>341</v>
      </c>
      <c r="C339" s="45" t="s">
        <v>333</v>
      </c>
      <c r="D339" s="45" t="s">
        <v>798</v>
      </c>
      <c r="E339" s="45" t="s">
        <v>797</v>
      </c>
      <c r="F339" s="45" t="s">
        <v>697</v>
      </c>
      <c r="G339" s="44"/>
      <c r="H339" s="51">
        <v>539710</v>
      </c>
      <c r="I339" s="52">
        <v>255947</v>
      </c>
      <c r="K339" s="50">
        <v>6.5100000000000005E-2</v>
      </c>
      <c r="L339" s="52">
        <v>574846</v>
      </c>
      <c r="M339" s="52">
        <v>272609</v>
      </c>
    </row>
    <row r="340" spans="1:13">
      <c r="A340" s="44">
        <v>7813</v>
      </c>
      <c r="B340" s="44" t="s">
        <v>342</v>
      </c>
      <c r="C340" s="45" t="s">
        <v>333</v>
      </c>
      <c r="D340" s="45" t="s">
        <v>798</v>
      </c>
      <c r="E340" s="45" t="s">
        <v>797</v>
      </c>
      <c r="F340" s="45" t="s">
        <v>697</v>
      </c>
      <c r="G340" s="44"/>
      <c r="H340" s="51">
        <v>4074814</v>
      </c>
      <c r="I340" s="52">
        <v>2125207</v>
      </c>
      <c r="K340" s="50">
        <v>6.5100000000000005E-2</v>
      </c>
      <c r="L340" s="52">
        <v>4340084</v>
      </c>
      <c r="M340" s="52">
        <v>2263558</v>
      </c>
    </row>
    <row r="341" spans="1:13">
      <c r="A341" s="44">
        <v>7814</v>
      </c>
      <c r="B341" s="44" t="s">
        <v>343</v>
      </c>
      <c r="C341" s="45" t="s">
        <v>333</v>
      </c>
      <c r="D341" s="45" t="s">
        <v>798</v>
      </c>
      <c r="E341" s="45" t="s">
        <v>797</v>
      </c>
      <c r="F341" s="45" t="s">
        <v>697</v>
      </c>
      <c r="G341" s="44"/>
      <c r="H341" s="51">
        <v>1942958</v>
      </c>
      <c r="I341" s="52">
        <v>1504372</v>
      </c>
      <c r="K341" s="50">
        <v>6.5100000000000005E-2</v>
      </c>
      <c r="L341" s="52">
        <v>2069444</v>
      </c>
      <c r="M341" s="52">
        <v>1602307</v>
      </c>
    </row>
    <row r="342" spans="1:13">
      <c r="A342" s="44">
        <v>7815</v>
      </c>
      <c r="B342" s="44" t="s">
        <v>344</v>
      </c>
      <c r="C342" s="45" t="s">
        <v>333</v>
      </c>
      <c r="D342" s="45" t="s">
        <v>798</v>
      </c>
      <c r="E342" s="45" t="s">
        <v>797</v>
      </c>
      <c r="F342" s="45" t="s">
        <v>697</v>
      </c>
      <c r="G342" s="44"/>
      <c r="H342" s="51">
        <v>1754059</v>
      </c>
      <c r="I342" s="52">
        <v>251390</v>
      </c>
      <c r="K342" s="50">
        <v>6.5100000000000005E-2</v>
      </c>
      <c r="L342" s="52">
        <v>1868248</v>
      </c>
      <c r="M342" s="52">
        <v>267755</v>
      </c>
    </row>
    <row r="343" spans="1:13">
      <c r="A343" s="44">
        <v>7816</v>
      </c>
      <c r="B343" s="44" t="s">
        <v>345</v>
      </c>
      <c r="C343" s="45" t="s">
        <v>333</v>
      </c>
      <c r="D343" s="45" t="s">
        <v>798</v>
      </c>
      <c r="E343" s="45" t="s">
        <v>797</v>
      </c>
      <c r="F343" s="45" t="s">
        <v>697</v>
      </c>
      <c r="G343" s="44"/>
      <c r="H343" s="51">
        <v>1041641</v>
      </c>
      <c r="I343" s="52">
        <v>353576</v>
      </c>
      <c r="K343" s="50">
        <v>6.5100000000000005E-2</v>
      </c>
      <c r="L343" s="52">
        <v>1109452</v>
      </c>
      <c r="M343" s="52">
        <v>376594</v>
      </c>
    </row>
    <row r="344" spans="1:13">
      <c r="A344" s="44">
        <v>7817</v>
      </c>
      <c r="B344" s="44" t="s">
        <v>346</v>
      </c>
      <c r="C344" s="45" t="s">
        <v>333</v>
      </c>
      <c r="D344" s="45" t="s">
        <v>798</v>
      </c>
      <c r="E344" s="45" t="s">
        <v>797</v>
      </c>
      <c r="F344" s="45" t="s">
        <v>697</v>
      </c>
      <c r="G344" s="44"/>
      <c r="H344" s="51">
        <v>1057833</v>
      </c>
      <c r="I344" s="52">
        <v>729133</v>
      </c>
      <c r="K344" s="50">
        <v>6.5100000000000005E-2</v>
      </c>
      <c r="L344" s="52">
        <v>1126697</v>
      </c>
      <c r="M344" s="52">
        <v>776599</v>
      </c>
    </row>
    <row r="345" spans="1:13">
      <c r="A345" s="44">
        <v>2631</v>
      </c>
      <c r="B345" s="44" t="s">
        <v>120</v>
      </c>
      <c r="C345" s="45" t="s">
        <v>119</v>
      </c>
      <c r="D345" s="45" t="s">
        <v>693</v>
      </c>
      <c r="E345" s="45" t="s">
        <v>177</v>
      </c>
      <c r="F345" s="45" t="s">
        <v>694</v>
      </c>
      <c r="G345" s="44"/>
      <c r="H345" s="51">
        <v>185042</v>
      </c>
      <c r="I345" s="49" t="s">
        <v>695</v>
      </c>
      <c r="K345" s="50">
        <v>6.5100000000000005E-2</v>
      </c>
      <c r="L345" s="52">
        <v>197088</v>
      </c>
      <c r="M345" s="45" t="s">
        <v>695</v>
      </c>
    </row>
    <row r="346" spans="1:13">
      <c r="A346" s="44">
        <v>2689</v>
      </c>
      <c r="B346" s="44" t="s">
        <v>833</v>
      </c>
      <c r="C346" s="45" t="s">
        <v>660</v>
      </c>
      <c r="D346" s="45" t="s">
        <v>834</v>
      </c>
      <c r="E346" s="45" t="s">
        <v>734</v>
      </c>
      <c r="F346" s="45" t="s">
        <v>697</v>
      </c>
      <c r="G346" s="44"/>
      <c r="H346" s="51">
        <v>455832</v>
      </c>
      <c r="I346" s="52">
        <v>113197</v>
      </c>
      <c r="K346" s="50">
        <v>6.5100000000000005E-2</v>
      </c>
      <c r="L346" s="52">
        <v>485507</v>
      </c>
      <c r="M346" s="52">
        <v>120567</v>
      </c>
    </row>
    <row r="347" spans="1:13">
      <c r="A347" s="44">
        <v>6215</v>
      </c>
      <c r="B347" s="44" t="s">
        <v>404</v>
      </c>
      <c r="C347" s="45" t="s">
        <v>388</v>
      </c>
      <c r="D347" s="45" t="s">
        <v>778</v>
      </c>
      <c r="E347" s="45" t="s">
        <v>770</v>
      </c>
      <c r="F347" s="45" t="s">
        <v>697</v>
      </c>
      <c r="G347" s="44"/>
      <c r="H347" s="51">
        <v>15015596</v>
      </c>
      <c r="I347" s="52">
        <v>11771442</v>
      </c>
      <c r="K347" s="50">
        <v>6.5100000000000005E-2</v>
      </c>
      <c r="L347" s="52">
        <v>15993111</v>
      </c>
      <c r="M347" s="52">
        <v>12537762</v>
      </c>
    </row>
    <row r="348" spans="1:13">
      <c r="A348" s="44">
        <v>7621</v>
      </c>
      <c r="B348" s="44" t="s">
        <v>835</v>
      </c>
      <c r="C348" s="45" t="s">
        <v>836</v>
      </c>
      <c r="D348" s="45" t="s">
        <v>837</v>
      </c>
      <c r="E348" s="45" t="s">
        <v>838</v>
      </c>
      <c r="F348" s="45" t="s">
        <v>687</v>
      </c>
      <c r="G348" s="44" t="s">
        <v>687</v>
      </c>
      <c r="H348" s="51" t="s">
        <v>695</v>
      </c>
      <c r="I348" s="52">
        <v>56599</v>
      </c>
      <c r="K348" s="50">
        <v>6.5100000000000005E-2</v>
      </c>
      <c r="L348" s="45" t="s">
        <v>695</v>
      </c>
      <c r="M348" s="52">
        <v>60283</v>
      </c>
    </row>
    <row r="349" spans="1:13">
      <c r="A349" s="44">
        <v>2602</v>
      </c>
      <c r="B349" s="44" t="s">
        <v>19</v>
      </c>
      <c r="C349" s="45" t="s">
        <v>13</v>
      </c>
      <c r="D349" s="45" t="s">
        <v>696</v>
      </c>
      <c r="E349" s="45" t="s">
        <v>177</v>
      </c>
      <c r="F349" s="45" t="s">
        <v>697</v>
      </c>
      <c r="G349" s="44"/>
      <c r="H349" s="51">
        <v>6311</v>
      </c>
      <c r="I349" s="49" t="s">
        <v>695</v>
      </c>
      <c r="K349" s="50">
        <v>6.5100000000000005E-2</v>
      </c>
      <c r="L349" s="52">
        <v>6722</v>
      </c>
      <c r="M349" s="45" t="s">
        <v>695</v>
      </c>
    </row>
    <row r="350" spans="1:13">
      <c r="A350" s="44">
        <v>2603</v>
      </c>
      <c r="B350" s="44" t="s">
        <v>20</v>
      </c>
      <c r="C350" s="45" t="s">
        <v>13</v>
      </c>
      <c r="D350" s="45" t="s">
        <v>696</v>
      </c>
      <c r="E350" s="45" t="s">
        <v>177</v>
      </c>
      <c r="F350" s="45" t="s">
        <v>697</v>
      </c>
      <c r="G350" s="44"/>
      <c r="H350" s="51">
        <v>6450</v>
      </c>
      <c r="I350" s="49" t="s">
        <v>695</v>
      </c>
      <c r="K350" s="50">
        <v>6.5100000000000005E-2</v>
      </c>
      <c r="L350" s="52">
        <v>6870</v>
      </c>
      <c r="M350" s="45" t="s">
        <v>695</v>
      </c>
    </row>
    <row r="351" spans="1:13" ht="28.5">
      <c r="A351" s="44">
        <v>2604</v>
      </c>
      <c r="B351" s="44" t="s">
        <v>21</v>
      </c>
      <c r="C351" s="45" t="s">
        <v>13</v>
      </c>
      <c r="D351" s="45" t="s">
        <v>696</v>
      </c>
      <c r="E351" s="45" t="s">
        <v>177</v>
      </c>
      <c r="F351" s="45" t="s">
        <v>697</v>
      </c>
      <c r="G351" s="44"/>
      <c r="H351" s="51">
        <v>6450</v>
      </c>
      <c r="I351" s="49" t="s">
        <v>695</v>
      </c>
      <c r="K351" s="50">
        <v>6.5100000000000005E-2</v>
      </c>
      <c r="L351" s="52">
        <v>6870</v>
      </c>
      <c r="M351" s="45" t="s">
        <v>695</v>
      </c>
    </row>
    <row r="352" spans="1:13">
      <c r="A352" s="44">
        <v>2606</v>
      </c>
      <c r="B352" s="44" t="s">
        <v>22</v>
      </c>
      <c r="C352" s="45" t="s">
        <v>13</v>
      </c>
      <c r="D352" s="45" t="s">
        <v>696</v>
      </c>
      <c r="E352" s="45" t="s">
        <v>177</v>
      </c>
      <c r="F352" s="45" t="s">
        <v>697</v>
      </c>
      <c r="G352" s="44"/>
      <c r="H352" s="51">
        <v>6311</v>
      </c>
      <c r="I352" s="49" t="s">
        <v>695</v>
      </c>
      <c r="K352" s="50">
        <v>6.5100000000000005E-2</v>
      </c>
      <c r="L352" s="52">
        <v>6722</v>
      </c>
      <c r="M352" s="45" t="s">
        <v>695</v>
      </c>
    </row>
    <row r="353" spans="1:13" ht="28.5">
      <c r="A353" s="44">
        <v>2607</v>
      </c>
      <c r="B353" s="44" t="s">
        <v>23</v>
      </c>
      <c r="C353" s="45" t="s">
        <v>13</v>
      </c>
      <c r="D353" s="45" t="s">
        <v>696</v>
      </c>
      <c r="E353" s="45" t="s">
        <v>177</v>
      </c>
      <c r="F353" s="45" t="s">
        <v>697</v>
      </c>
      <c r="G353" s="44"/>
      <c r="H353" s="51">
        <v>10321</v>
      </c>
      <c r="I353" s="49" t="s">
        <v>695</v>
      </c>
      <c r="K353" s="50">
        <v>6.5100000000000005E-2</v>
      </c>
      <c r="L353" s="52">
        <v>10992</v>
      </c>
      <c r="M353" s="45" t="s">
        <v>695</v>
      </c>
    </row>
    <row r="354" spans="1:13">
      <c r="A354" s="44">
        <v>2346</v>
      </c>
      <c r="B354" s="44" t="s">
        <v>97</v>
      </c>
      <c r="C354" s="45" t="s">
        <v>92</v>
      </c>
      <c r="D354" s="45" t="s">
        <v>722</v>
      </c>
      <c r="E354" s="45" t="s">
        <v>177</v>
      </c>
      <c r="F354" s="45" t="s">
        <v>694</v>
      </c>
      <c r="G354" s="44"/>
      <c r="H354" s="51">
        <v>9421</v>
      </c>
      <c r="I354" s="52">
        <v>23590</v>
      </c>
      <c r="K354" s="50">
        <v>6.5100000000000005E-2</v>
      </c>
      <c r="L354" s="52">
        <v>10035</v>
      </c>
      <c r="M354" s="52">
        <v>25125</v>
      </c>
    </row>
    <row r="355" spans="1:13">
      <c r="A355" s="44">
        <v>2630</v>
      </c>
      <c r="B355" s="44" t="s">
        <v>121</v>
      </c>
      <c r="C355" s="45" t="s">
        <v>119</v>
      </c>
      <c r="D355" s="45" t="s">
        <v>693</v>
      </c>
      <c r="E355" s="45" t="s">
        <v>177</v>
      </c>
      <c r="F355" s="45" t="s">
        <v>694</v>
      </c>
      <c r="G355" s="44"/>
      <c r="H355" s="51">
        <v>185042</v>
      </c>
      <c r="I355" s="49" t="s">
        <v>695</v>
      </c>
      <c r="K355" s="50">
        <v>6.5100000000000005E-2</v>
      </c>
      <c r="L355" s="52">
        <v>197088</v>
      </c>
      <c r="M355" s="45" t="s">
        <v>695</v>
      </c>
    </row>
    <row r="356" spans="1:13">
      <c r="A356" s="44">
        <v>2632</v>
      </c>
      <c r="B356" s="44" t="s">
        <v>122</v>
      </c>
      <c r="C356" s="45" t="s">
        <v>119</v>
      </c>
      <c r="D356" s="45" t="s">
        <v>693</v>
      </c>
      <c r="E356" s="45" t="s">
        <v>177</v>
      </c>
      <c r="F356" s="45" t="s">
        <v>694</v>
      </c>
      <c r="G356" s="44"/>
      <c r="H356" s="51">
        <v>185042</v>
      </c>
      <c r="I356" s="49" t="s">
        <v>695</v>
      </c>
      <c r="K356" s="50">
        <v>6.5100000000000005E-2</v>
      </c>
      <c r="L356" s="52">
        <v>197088</v>
      </c>
      <c r="M356" s="45" t="s">
        <v>695</v>
      </c>
    </row>
    <row r="357" spans="1:13">
      <c r="A357" s="44">
        <v>2660</v>
      </c>
      <c r="B357" s="44" t="s">
        <v>48</v>
      </c>
      <c r="C357" s="45" t="s">
        <v>39</v>
      </c>
      <c r="D357" s="45" t="s">
        <v>739</v>
      </c>
      <c r="E357" s="45" t="s">
        <v>177</v>
      </c>
      <c r="F357" s="45" t="s">
        <v>694</v>
      </c>
      <c r="G357" s="44"/>
      <c r="H357" s="51">
        <v>544320</v>
      </c>
      <c r="I357" s="49" t="s">
        <v>695</v>
      </c>
      <c r="K357" s="50">
        <v>6.5100000000000005E-2</v>
      </c>
      <c r="L357" s="52">
        <v>579755</v>
      </c>
      <c r="M357" s="45" t="s">
        <v>695</v>
      </c>
    </row>
    <row r="358" spans="1:13">
      <c r="A358" s="44">
        <v>2661</v>
      </c>
      <c r="B358" s="44" t="s">
        <v>49</v>
      </c>
      <c r="C358" s="45" t="s">
        <v>50</v>
      </c>
      <c r="D358" s="45" t="s">
        <v>739</v>
      </c>
      <c r="E358" s="45" t="s">
        <v>177</v>
      </c>
      <c r="F358" s="45" t="s">
        <v>697</v>
      </c>
      <c r="G358" s="44"/>
      <c r="H358" s="51">
        <v>544320</v>
      </c>
      <c r="I358" s="52">
        <v>878050</v>
      </c>
      <c r="K358" s="50">
        <v>6.5100000000000005E-2</v>
      </c>
      <c r="L358" s="52">
        <v>579755</v>
      </c>
      <c r="M358" s="52">
        <v>935211</v>
      </c>
    </row>
    <row r="359" spans="1:13">
      <c r="A359" s="44">
        <v>2665</v>
      </c>
      <c r="B359" s="44" t="s">
        <v>51</v>
      </c>
      <c r="C359" s="45" t="s">
        <v>39</v>
      </c>
      <c r="D359" s="45" t="s">
        <v>693</v>
      </c>
      <c r="E359" s="45" t="s">
        <v>177</v>
      </c>
      <c r="F359" s="45" t="s">
        <v>694</v>
      </c>
      <c r="G359" s="44"/>
      <c r="H359" s="51">
        <v>544320</v>
      </c>
      <c r="I359" s="49" t="s">
        <v>695</v>
      </c>
      <c r="K359" s="50">
        <v>6.5100000000000005E-2</v>
      </c>
      <c r="L359" s="52">
        <v>579755</v>
      </c>
      <c r="M359" s="45" t="s">
        <v>695</v>
      </c>
    </row>
    <row r="360" spans="1:13">
      <c r="A360" s="44">
        <v>2667</v>
      </c>
      <c r="B360" s="44" t="s">
        <v>52</v>
      </c>
      <c r="C360" s="45" t="s">
        <v>39</v>
      </c>
      <c r="D360" s="45" t="s">
        <v>693</v>
      </c>
      <c r="E360" s="45" t="s">
        <v>177</v>
      </c>
      <c r="F360" s="45" t="s">
        <v>694</v>
      </c>
      <c r="G360" s="44"/>
      <c r="H360" s="51">
        <v>544320</v>
      </c>
      <c r="I360" s="49" t="s">
        <v>695</v>
      </c>
      <c r="K360" s="50">
        <v>6.5100000000000005E-2</v>
      </c>
      <c r="L360" s="52">
        <v>579755</v>
      </c>
      <c r="M360" s="45" t="s">
        <v>695</v>
      </c>
    </row>
    <row r="361" spans="1:13">
      <c r="A361" s="44">
        <v>5619</v>
      </c>
      <c r="B361" s="44" t="s">
        <v>288</v>
      </c>
      <c r="C361" s="45" t="s">
        <v>281</v>
      </c>
      <c r="D361" s="45" t="s">
        <v>759</v>
      </c>
      <c r="E361" s="45" t="s">
        <v>760</v>
      </c>
      <c r="F361" s="45" t="s">
        <v>697</v>
      </c>
      <c r="G361" s="44"/>
      <c r="H361" s="51">
        <v>46018</v>
      </c>
      <c r="I361" s="49" t="s">
        <v>695</v>
      </c>
      <c r="K361" s="50">
        <v>6.5100000000000005E-2</v>
      </c>
      <c r="L361" s="52">
        <v>49014</v>
      </c>
      <c r="M361" s="45" t="s">
        <v>695</v>
      </c>
    </row>
    <row r="362" spans="1:13" ht="28.5">
      <c r="A362" s="44">
        <v>5620</v>
      </c>
      <c r="B362" s="44" t="s">
        <v>289</v>
      </c>
      <c r="C362" s="45" t="s">
        <v>281</v>
      </c>
      <c r="D362" s="45" t="s">
        <v>759</v>
      </c>
      <c r="E362" s="45" t="s">
        <v>760</v>
      </c>
      <c r="F362" s="45" t="s">
        <v>697</v>
      </c>
      <c r="G362" s="44"/>
      <c r="H362" s="51">
        <v>85462</v>
      </c>
      <c r="I362" s="49" t="s">
        <v>695</v>
      </c>
      <c r="K362" s="50">
        <v>6.5100000000000005E-2</v>
      </c>
      <c r="L362" s="52">
        <v>91025</v>
      </c>
      <c r="M362" s="45" t="s">
        <v>695</v>
      </c>
    </row>
    <row r="363" spans="1:13">
      <c r="A363" s="44">
        <v>5621</v>
      </c>
      <c r="B363" s="44" t="s">
        <v>290</v>
      </c>
      <c r="C363" s="45" t="s">
        <v>281</v>
      </c>
      <c r="D363" s="45" t="s">
        <v>759</v>
      </c>
      <c r="E363" s="45" t="s">
        <v>760</v>
      </c>
      <c r="F363" s="45" t="s">
        <v>697</v>
      </c>
      <c r="G363" s="44"/>
      <c r="H363" s="51">
        <v>381290</v>
      </c>
      <c r="I363" s="52">
        <v>1100146</v>
      </c>
      <c r="K363" s="50">
        <v>6.5100000000000005E-2</v>
      </c>
      <c r="L363" s="52">
        <v>406112</v>
      </c>
      <c r="M363" s="52">
        <v>1171765</v>
      </c>
    </row>
    <row r="364" spans="1:13">
      <c r="A364" s="44">
        <v>5622</v>
      </c>
      <c r="B364" s="44" t="s">
        <v>291</v>
      </c>
      <c r="C364" s="45" t="s">
        <v>281</v>
      </c>
      <c r="D364" s="45" t="s">
        <v>759</v>
      </c>
      <c r="E364" s="45" t="s">
        <v>760</v>
      </c>
      <c r="F364" s="45" t="s">
        <v>697</v>
      </c>
      <c r="G364" s="44"/>
      <c r="H364" s="51">
        <v>26296</v>
      </c>
      <c r="I364" s="49" t="s">
        <v>695</v>
      </c>
      <c r="K364" s="50">
        <v>6.5100000000000005E-2</v>
      </c>
      <c r="L364" s="52">
        <v>28008</v>
      </c>
      <c r="M364" s="45" t="s">
        <v>695</v>
      </c>
    </row>
    <row r="365" spans="1:13">
      <c r="A365" s="44">
        <v>5623</v>
      </c>
      <c r="B365" s="44" t="s">
        <v>292</v>
      </c>
      <c r="C365" s="45" t="s">
        <v>281</v>
      </c>
      <c r="D365" s="45" t="s">
        <v>759</v>
      </c>
      <c r="E365" s="45" t="s">
        <v>760</v>
      </c>
      <c r="F365" s="45" t="s">
        <v>697</v>
      </c>
      <c r="G365" s="44"/>
      <c r="H365" s="51">
        <v>499621</v>
      </c>
      <c r="I365" s="52">
        <v>64898</v>
      </c>
      <c r="K365" s="50">
        <v>6.5100000000000005E-2</v>
      </c>
      <c r="L365" s="52">
        <v>532147</v>
      </c>
      <c r="M365" s="52">
        <v>69123</v>
      </c>
    </row>
    <row r="366" spans="1:13">
      <c r="A366" s="44">
        <v>5627</v>
      </c>
      <c r="B366" s="44" t="s">
        <v>293</v>
      </c>
      <c r="C366" s="45" t="s">
        <v>281</v>
      </c>
      <c r="D366" s="45" t="s">
        <v>759</v>
      </c>
      <c r="E366" s="45" t="s">
        <v>760</v>
      </c>
      <c r="F366" s="45" t="s">
        <v>697</v>
      </c>
      <c r="G366" s="44"/>
      <c r="H366" s="51">
        <v>9675</v>
      </c>
      <c r="I366" s="49" t="s">
        <v>695</v>
      </c>
      <c r="K366" s="50">
        <v>6.5100000000000005E-2</v>
      </c>
      <c r="L366" s="52">
        <v>10305</v>
      </c>
      <c r="M366" s="45" t="s">
        <v>695</v>
      </c>
    </row>
    <row r="367" spans="1:13">
      <c r="A367" s="44">
        <v>5628</v>
      </c>
      <c r="B367" s="44" t="s">
        <v>294</v>
      </c>
      <c r="C367" s="45" t="s">
        <v>281</v>
      </c>
      <c r="D367" s="45" t="s">
        <v>759</v>
      </c>
      <c r="E367" s="45" t="s">
        <v>760</v>
      </c>
      <c r="F367" s="45" t="s">
        <v>697</v>
      </c>
      <c r="G367" s="44"/>
      <c r="H367" s="51">
        <v>6450</v>
      </c>
      <c r="I367" s="49" t="s">
        <v>695</v>
      </c>
      <c r="K367" s="50">
        <v>6.5100000000000005E-2</v>
      </c>
      <c r="L367" s="52">
        <v>6870</v>
      </c>
      <c r="M367" s="45" t="s">
        <v>695</v>
      </c>
    </row>
    <row r="368" spans="1:13">
      <c r="A368" s="44">
        <v>5629</v>
      </c>
      <c r="B368" s="44" t="s">
        <v>295</v>
      </c>
      <c r="C368" s="45" t="s">
        <v>281</v>
      </c>
      <c r="D368" s="45" t="s">
        <v>759</v>
      </c>
      <c r="E368" s="45" t="s">
        <v>760</v>
      </c>
      <c r="F368" s="45" t="s">
        <v>697</v>
      </c>
      <c r="G368" s="44"/>
      <c r="H368" s="51">
        <v>1183314</v>
      </c>
      <c r="I368" s="52">
        <v>703718</v>
      </c>
      <c r="K368" s="50">
        <v>6.5100000000000005E-2</v>
      </c>
      <c r="L368" s="52">
        <v>1260347</v>
      </c>
      <c r="M368" s="52">
        <v>749530</v>
      </c>
    </row>
    <row r="369" spans="1:13">
      <c r="A369" s="44">
        <v>2669</v>
      </c>
      <c r="B369" s="44" t="s">
        <v>72</v>
      </c>
      <c r="C369" s="45" t="s">
        <v>63</v>
      </c>
      <c r="D369" s="45" t="s">
        <v>739</v>
      </c>
      <c r="E369" s="45" t="s">
        <v>177</v>
      </c>
      <c r="F369" s="45" t="s">
        <v>694</v>
      </c>
      <c r="G369" s="44"/>
      <c r="H369" s="51">
        <v>5805</v>
      </c>
      <c r="I369" s="49" t="s">
        <v>695</v>
      </c>
      <c r="K369" s="50">
        <v>6.5100000000000005E-2</v>
      </c>
      <c r="L369" s="52">
        <v>6183</v>
      </c>
      <c r="M369" s="45" t="s">
        <v>695</v>
      </c>
    </row>
    <row r="370" spans="1:13" ht="28.5">
      <c r="A370" s="44">
        <v>2308</v>
      </c>
      <c r="B370" s="44" t="s">
        <v>246</v>
      </c>
      <c r="C370" s="45" t="s">
        <v>242</v>
      </c>
      <c r="D370" s="45" t="s">
        <v>721</v>
      </c>
      <c r="E370" s="45" t="s">
        <v>177</v>
      </c>
      <c r="F370" s="45" t="s">
        <v>694</v>
      </c>
      <c r="G370" s="44"/>
      <c r="H370" s="51">
        <v>21625</v>
      </c>
      <c r="I370" s="49" t="s">
        <v>695</v>
      </c>
      <c r="K370" s="50">
        <v>6.5100000000000005E-2</v>
      </c>
      <c r="L370" s="52">
        <v>23033</v>
      </c>
      <c r="M370" s="45" t="s">
        <v>695</v>
      </c>
    </row>
    <row r="371" spans="1:13">
      <c r="A371" s="44">
        <v>2690</v>
      </c>
      <c r="B371" s="44" t="s">
        <v>587</v>
      </c>
      <c r="C371" s="45" t="s">
        <v>659</v>
      </c>
      <c r="D371" s="45" t="s">
        <v>834</v>
      </c>
      <c r="E371" s="45" t="s">
        <v>734</v>
      </c>
      <c r="F371" s="45" t="s">
        <v>697</v>
      </c>
      <c r="G371" s="44"/>
      <c r="H371" s="51">
        <v>370847</v>
      </c>
      <c r="I371" s="49" t="s">
        <v>695</v>
      </c>
      <c r="K371" s="50">
        <v>6.5100000000000005E-2</v>
      </c>
      <c r="L371" s="52">
        <v>394989</v>
      </c>
      <c r="M371" s="45" t="s">
        <v>695</v>
      </c>
    </row>
    <row r="372" spans="1:13">
      <c r="A372" s="44">
        <v>2691</v>
      </c>
      <c r="B372" s="44" t="s">
        <v>588</v>
      </c>
      <c r="C372" s="45" t="s">
        <v>660</v>
      </c>
      <c r="D372" s="45" t="s">
        <v>834</v>
      </c>
      <c r="E372" s="45" t="s">
        <v>734</v>
      </c>
      <c r="F372" s="45" t="s">
        <v>697</v>
      </c>
      <c r="G372" s="44"/>
      <c r="H372" s="51">
        <v>795775</v>
      </c>
      <c r="I372" s="49" t="s">
        <v>695</v>
      </c>
      <c r="K372" s="50">
        <v>6.5100000000000005E-2</v>
      </c>
      <c r="L372" s="52">
        <v>847580</v>
      </c>
      <c r="M372" s="45" t="s">
        <v>695</v>
      </c>
    </row>
    <row r="373" spans="1:13" ht="28.5">
      <c r="A373" s="44">
        <v>2692</v>
      </c>
      <c r="B373" s="44" t="s">
        <v>589</v>
      </c>
      <c r="C373" s="45" t="s">
        <v>660</v>
      </c>
      <c r="D373" s="45" t="s">
        <v>834</v>
      </c>
      <c r="E373" s="45" t="s">
        <v>734</v>
      </c>
      <c r="F373" s="45" t="s">
        <v>697</v>
      </c>
      <c r="G373" s="44"/>
      <c r="H373" s="51">
        <v>285861</v>
      </c>
      <c r="I373" s="49" t="s">
        <v>695</v>
      </c>
      <c r="K373" s="50">
        <v>6.5100000000000005E-2</v>
      </c>
      <c r="L373" s="52">
        <v>304471</v>
      </c>
      <c r="M373" s="45" t="s">
        <v>695</v>
      </c>
    </row>
    <row r="374" spans="1:13">
      <c r="A374" s="44">
        <v>2693</v>
      </c>
      <c r="B374" s="44" t="s">
        <v>590</v>
      </c>
      <c r="C374" s="45" t="s">
        <v>660</v>
      </c>
      <c r="D374" s="45" t="s">
        <v>834</v>
      </c>
      <c r="E374" s="45" t="s">
        <v>734</v>
      </c>
      <c r="F374" s="45" t="s">
        <v>697</v>
      </c>
      <c r="G374" s="44"/>
      <c r="H374" s="51">
        <v>154519</v>
      </c>
      <c r="I374" s="49" t="s">
        <v>695</v>
      </c>
      <c r="K374" s="50">
        <v>6.5100000000000005E-2</v>
      </c>
      <c r="L374" s="52">
        <v>164579</v>
      </c>
      <c r="M374" s="45" t="s">
        <v>695</v>
      </c>
    </row>
    <row r="375" spans="1:13" ht="28.5">
      <c r="A375" s="44">
        <v>2694</v>
      </c>
      <c r="B375" s="44" t="s">
        <v>591</v>
      </c>
      <c r="C375" s="45" t="s">
        <v>660</v>
      </c>
      <c r="D375" s="45" t="s">
        <v>834</v>
      </c>
      <c r="E375" s="45" t="s">
        <v>734</v>
      </c>
      <c r="F375" s="45" t="s">
        <v>697</v>
      </c>
      <c r="G375" s="44"/>
      <c r="H375" s="51">
        <v>61671</v>
      </c>
      <c r="I375" s="49" t="s">
        <v>695</v>
      </c>
      <c r="K375" s="50">
        <v>6.5100000000000005E-2</v>
      </c>
      <c r="L375" s="52">
        <v>65685</v>
      </c>
      <c r="M375" s="45" t="s">
        <v>695</v>
      </c>
    </row>
    <row r="376" spans="1:13" ht="28.5">
      <c r="A376" s="44">
        <v>2695</v>
      </c>
      <c r="B376" s="44" t="s">
        <v>592</v>
      </c>
      <c r="C376" s="45" t="s">
        <v>660</v>
      </c>
      <c r="D376" s="45" t="s">
        <v>834</v>
      </c>
      <c r="E376" s="45" t="s">
        <v>734</v>
      </c>
      <c r="F376" s="45" t="s">
        <v>697</v>
      </c>
      <c r="G376" s="44"/>
      <c r="H376" s="51">
        <v>193149</v>
      </c>
      <c r="I376" s="49" t="s">
        <v>695</v>
      </c>
      <c r="K376" s="50">
        <v>6.5100000000000005E-2</v>
      </c>
      <c r="L376" s="52">
        <v>205723</v>
      </c>
      <c r="M376" s="45" t="s">
        <v>695</v>
      </c>
    </row>
    <row r="377" spans="1:13">
      <c r="A377" s="44">
        <v>2696</v>
      </c>
      <c r="B377" s="44" t="s">
        <v>593</v>
      </c>
      <c r="C377" s="45" t="s">
        <v>660</v>
      </c>
      <c r="D377" s="45" t="s">
        <v>834</v>
      </c>
      <c r="E377" s="45" t="s">
        <v>734</v>
      </c>
      <c r="F377" s="45" t="s">
        <v>697</v>
      </c>
      <c r="G377" s="44"/>
      <c r="H377" s="51">
        <v>208601</v>
      </c>
      <c r="I377" s="49" t="s">
        <v>695</v>
      </c>
      <c r="K377" s="50">
        <v>6.5100000000000005E-2</v>
      </c>
      <c r="L377" s="52">
        <v>222181</v>
      </c>
      <c r="M377" s="45" t="s">
        <v>695</v>
      </c>
    </row>
    <row r="378" spans="1:13" ht="28.5">
      <c r="A378" s="44">
        <v>2697</v>
      </c>
      <c r="B378" s="44" t="s">
        <v>594</v>
      </c>
      <c r="C378" s="45" t="s">
        <v>660</v>
      </c>
      <c r="D378" s="45" t="s">
        <v>834</v>
      </c>
      <c r="E378" s="45" t="s">
        <v>734</v>
      </c>
      <c r="F378" s="45" t="s">
        <v>697</v>
      </c>
      <c r="G378" s="44"/>
      <c r="H378" s="51">
        <v>177697</v>
      </c>
      <c r="I378" s="49" t="s">
        <v>695</v>
      </c>
      <c r="K378" s="50">
        <v>6.5100000000000005E-2</v>
      </c>
      <c r="L378" s="52">
        <v>189265</v>
      </c>
      <c r="M378" s="45" t="s">
        <v>695</v>
      </c>
    </row>
    <row r="379" spans="1:13">
      <c r="A379" s="44">
        <v>2441</v>
      </c>
      <c r="B379" s="44" t="s">
        <v>170</v>
      </c>
      <c r="C379" s="45" t="s">
        <v>171</v>
      </c>
      <c r="D379" s="45">
        <v>0</v>
      </c>
      <c r="E379" s="45" t="s">
        <v>177</v>
      </c>
      <c r="F379" s="45" t="s">
        <v>694</v>
      </c>
      <c r="G379" s="44"/>
      <c r="H379" s="51">
        <v>96755</v>
      </c>
      <c r="I379" s="49" t="s">
        <v>695</v>
      </c>
      <c r="K379" s="50">
        <v>6.5100000000000005E-2</v>
      </c>
      <c r="L379" s="52">
        <v>103054</v>
      </c>
      <c r="M379" s="45" t="s">
        <v>695</v>
      </c>
    </row>
    <row r="380" spans="1:13">
      <c r="A380" s="44">
        <v>6408</v>
      </c>
      <c r="B380" s="44" t="s">
        <v>371</v>
      </c>
      <c r="C380" s="45" t="s">
        <v>372</v>
      </c>
      <c r="D380" s="45" t="s">
        <v>779</v>
      </c>
      <c r="E380" s="45" t="s">
        <v>770</v>
      </c>
      <c r="F380" s="45" t="s">
        <v>697</v>
      </c>
      <c r="G380" s="44"/>
      <c r="H380" s="51" t="s">
        <v>695</v>
      </c>
      <c r="I380" s="49" t="s">
        <v>695</v>
      </c>
      <c r="K380" s="50">
        <v>6.5100000000000005E-2</v>
      </c>
      <c r="L380" s="45" t="s">
        <v>695</v>
      </c>
      <c r="M380" s="45" t="s">
        <v>695</v>
      </c>
    </row>
    <row r="381" spans="1:13">
      <c r="A381" s="44">
        <v>6416</v>
      </c>
      <c r="B381" s="44" t="s">
        <v>373</v>
      </c>
      <c r="C381" s="45" t="s">
        <v>372</v>
      </c>
      <c r="D381" s="45" t="s">
        <v>779</v>
      </c>
      <c r="E381" s="45" t="s">
        <v>770</v>
      </c>
      <c r="F381" s="45" t="s">
        <v>697</v>
      </c>
      <c r="G381" s="44"/>
      <c r="H381" s="51" t="s">
        <v>695</v>
      </c>
      <c r="I381" s="49" t="s">
        <v>695</v>
      </c>
      <c r="K381" s="50">
        <v>6.5100000000000005E-2</v>
      </c>
      <c r="L381" s="45" t="s">
        <v>695</v>
      </c>
      <c r="M381" s="45" t="s">
        <v>695</v>
      </c>
    </row>
    <row r="382" spans="1:13">
      <c r="A382" s="44">
        <v>6417</v>
      </c>
      <c r="B382" s="44" t="s">
        <v>374</v>
      </c>
      <c r="C382" s="45" t="s">
        <v>372</v>
      </c>
      <c r="D382" s="45" t="s">
        <v>779</v>
      </c>
      <c r="E382" s="45" t="s">
        <v>770</v>
      </c>
      <c r="F382" s="45" t="s">
        <v>697</v>
      </c>
      <c r="G382" s="44"/>
      <c r="H382" s="51" t="s">
        <v>695</v>
      </c>
      <c r="I382" s="49" t="s">
        <v>695</v>
      </c>
      <c r="K382" s="50">
        <v>6.5100000000000005E-2</v>
      </c>
      <c r="L382" s="45" t="s">
        <v>695</v>
      </c>
      <c r="M382" s="45" t="s">
        <v>695</v>
      </c>
    </row>
    <row r="383" spans="1:13">
      <c r="A383" s="44">
        <v>6427</v>
      </c>
      <c r="B383" s="44" t="s">
        <v>375</v>
      </c>
      <c r="C383" s="45" t="s">
        <v>350</v>
      </c>
      <c r="D383" s="45" t="s">
        <v>779</v>
      </c>
      <c r="E383" s="45" t="s">
        <v>770</v>
      </c>
      <c r="F383" s="45" t="s">
        <v>697</v>
      </c>
      <c r="G383" s="44"/>
      <c r="H383" s="51">
        <v>373369</v>
      </c>
      <c r="I383" s="49" t="s">
        <v>695</v>
      </c>
      <c r="K383" s="50">
        <v>6.5100000000000005E-2</v>
      </c>
      <c r="L383" s="52">
        <v>397675</v>
      </c>
      <c r="M383" s="45" t="s">
        <v>695</v>
      </c>
    </row>
    <row r="384" spans="1:13">
      <c r="A384" s="44">
        <v>6428</v>
      </c>
      <c r="B384" s="44" t="s">
        <v>376</v>
      </c>
      <c r="C384" s="45" t="s">
        <v>350</v>
      </c>
      <c r="D384" s="45" t="s">
        <v>779</v>
      </c>
      <c r="E384" s="45" t="s">
        <v>770</v>
      </c>
      <c r="F384" s="45" t="s">
        <v>697</v>
      </c>
      <c r="G384" s="44"/>
      <c r="H384" s="51">
        <v>1507303</v>
      </c>
      <c r="I384" s="49" t="s">
        <v>695</v>
      </c>
      <c r="K384" s="50">
        <v>6.5100000000000005E-2</v>
      </c>
      <c r="L384" s="52">
        <v>1605428</v>
      </c>
      <c r="M384" s="45" t="s">
        <v>695</v>
      </c>
    </row>
    <row r="385" spans="1:13">
      <c r="A385" s="44">
        <v>6429</v>
      </c>
      <c r="B385" s="44" t="s">
        <v>377</v>
      </c>
      <c r="C385" s="45" t="s">
        <v>350</v>
      </c>
      <c r="D385" s="45" t="s">
        <v>779</v>
      </c>
      <c r="E385" s="45" t="s">
        <v>770</v>
      </c>
      <c r="F385" s="45" t="s">
        <v>697</v>
      </c>
      <c r="G385" s="44"/>
      <c r="H385" s="51">
        <v>1507303</v>
      </c>
      <c r="I385" s="49" t="s">
        <v>695</v>
      </c>
      <c r="K385" s="50">
        <v>6.5100000000000005E-2</v>
      </c>
      <c r="L385" s="52">
        <v>1605428</v>
      </c>
      <c r="M385" s="45" t="s">
        <v>695</v>
      </c>
    </row>
    <row r="386" spans="1:13">
      <c r="A386" s="44">
        <v>6430</v>
      </c>
      <c r="B386" s="44" t="s">
        <v>378</v>
      </c>
      <c r="C386" s="45" t="s">
        <v>350</v>
      </c>
      <c r="D386" s="45" t="s">
        <v>779</v>
      </c>
      <c r="E386" s="45" t="s">
        <v>770</v>
      </c>
      <c r="F386" s="45" t="s">
        <v>697</v>
      </c>
      <c r="G386" s="44"/>
      <c r="H386" s="51">
        <v>774394</v>
      </c>
      <c r="I386" s="49" t="s">
        <v>695</v>
      </c>
      <c r="K386" s="50">
        <v>6.5100000000000005E-2</v>
      </c>
      <c r="L386" s="52">
        <v>824807</v>
      </c>
      <c r="M386" s="45" t="s">
        <v>695</v>
      </c>
    </row>
    <row r="387" spans="1:13">
      <c r="A387" s="44">
        <v>6432</v>
      </c>
      <c r="B387" s="44" t="s">
        <v>379</v>
      </c>
      <c r="C387" s="45" t="s">
        <v>350</v>
      </c>
      <c r="D387" s="45" t="s">
        <v>779</v>
      </c>
      <c r="E387" s="45" t="s">
        <v>770</v>
      </c>
      <c r="F387" s="45" t="s">
        <v>697</v>
      </c>
      <c r="G387" s="44"/>
      <c r="H387" s="51">
        <v>269655</v>
      </c>
      <c r="I387" s="49" t="s">
        <v>695</v>
      </c>
      <c r="K387" s="50">
        <v>6.5100000000000005E-2</v>
      </c>
      <c r="L387" s="52">
        <v>287210</v>
      </c>
      <c r="M387" s="45" t="s">
        <v>695</v>
      </c>
    </row>
    <row r="388" spans="1:13">
      <c r="A388" s="44">
        <v>6058</v>
      </c>
      <c r="B388" s="44" t="s">
        <v>380</v>
      </c>
      <c r="C388" s="45" t="s">
        <v>372</v>
      </c>
      <c r="D388" s="45" t="s">
        <v>779</v>
      </c>
      <c r="E388" s="45" t="s">
        <v>770</v>
      </c>
      <c r="F388" s="45" t="s">
        <v>697</v>
      </c>
      <c r="G388" s="44"/>
      <c r="H388" s="51" t="s">
        <v>695</v>
      </c>
      <c r="I388" s="49" t="s">
        <v>695</v>
      </c>
      <c r="K388" s="50">
        <v>6.5100000000000005E-2</v>
      </c>
      <c r="L388" s="45" t="s">
        <v>695</v>
      </c>
      <c r="M388" s="45" t="s">
        <v>695</v>
      </c>
    </row>
    <row r="389" spans="1:13">
      <c r="A389" s="44">
        <v>6216</v>
      </c>
      <c r="B389" s="44" t="s">
        <v>405</v>
      </c>
      <c r="C389" s="45" t="s">
        <v>388</v>
      </c>
      <c r="D389" s="45" t="s">
        <v>778</v>
      </c>
      <c r="E389" s="45" t="s">
        <v>770</v>
      </c>
      <c r="F389" s="45" t="s">
        <v>697</v>
      </c>
      <c r="G389" s="44"/>
      <c r="H389" s="51">
        <v>53389</v>
      </c>
      <c r="I389" s="49" t="s">
        <v>695</v>
      </c>
      <c r="K389" s="50">
        <v>6.5100000000000005E-2</v>
      </c>
      <c r="L389" s="52">
        <v>56864</v>
      </c>
      <c r="M389" s="45" t="s">
        <v>695</v>
      </c>
    </row>
    <row r="390" spans="1:13">
      <c r="A390" s="44">
        <v>6217</v>
      </c>
      <c r="B390" s="44" t="s">
        <v>406</v>
      </c>
      <c r="C390" s="45" t="s">
        <v>388</v>
      </c>
      <c r="D390" s="45" t="s">
        <v>778</v>
      </c>
      <c r="E390" s="45" t="s">
        <v>770</v>
      </c>
      <c r="F390" s="45" t="s">
        <v>697</v>
      </c>
      <c r="G390" s="44"/>
      <c r="H390" s="51">
        <v>33368</v>
      </c>
      <c r="I390" s="49" t="s">
        <v>695</v>
      </c>
      <c r="K390" s="50">
        <v>6.5100000000000005E-2</v>
      </c>
      <c r="L390" s="52">
        <v>35540</v>
      </c>
      <c r="M390" s="45" t="s">
        <v>695</v>
      </c>
    </row>
    <row r="391" spans="1:13">
      <c r="A391" s="44">
        <v>6227</v>
      </c>
      <c r="B391" s="44" t="s">
        <v>407</v>
      </c>
      <c r="C391" s="45" t="s">
        <v>388</v>
      </c>
      <c r="D391" s="45" t="s">
        <v>778</v>
      </c>
      <c r="E391" s="45" t="s">
        <v>770</v>
      </c>
      <c r="F391" s="45" t="s">
        <v>697</v>
      </c>
      <c r="G391" s="44"/>
      <c r="H391" s="51">
        <v>200208</v>
      </c>
      <c r="I391" s="52">
        <v>166603</v>
      </c>
      <c r="K391" s="50">
        <v>6.5100000000000005E-2</v>
      </c>
      <c r="L391" s="52">
        <v>213241</v>
      </c>
      <c r="M391" s="52">
        <v>177449</v>
      </c>
    </row>
    <row r="392" spans="1:13">
      <c r="A392" s="44">
        <v>2554</v>
      </c>
      <c r="B392" s="44" t="s">
        <v>132</v>
      </c>
      <c r="C392" s="45" t="s">
        <v>130</v>
      </c>
      <c r="D392" s="45" t="s">
        <v>693</v>
      </c>
      <c r="E392" s="45" t="s">
        <v>177</v>
      </c>
      <c r="F392" s="45" t="s">
        <v>697</v>
      </c>
      <c r="G392" s="44"/>
      <c r="H392" s="51">
        <v>12901</v>
      </c>
      <c r="I392" s="49" t="s">
        <v>695</v>
      </c>
      <c r="K392" s="50">
        <v>6.5100000000000005E-2</v>
      </c>
      <c r="L392" s="52">
        <v>13740</v>
      </c>
      <c r="M392" s="45" t="s">
        <v>695</v>
      </c>
    </row>
    <row r="393" spans="1:13">
      <c r="A393" s="44">
        <v>5356</v>
      </c>
      <c r="B393" s="44" t="s">
        <v>491</v>
      </c>
      <c r="C393" s="45" t="s">
        <v>487</v>
      </c>
      <c r="D393" s="45" t="s">
        <v>757</v>
      </c>
      <c r="E393" s="45" t="s">
        <v>758</v>
      </c>
      <c r="F393" s="45" t="s">
        <v>697</v>
      </c>
      <c r="G393" s="44"/>
      <c r="H393" s="51">
        <v>2699</v>
      </c>
      <c r="I393" s="49" t="s">
        <v>695</v>
      </c>
      <c r="K393" s="50">
        <v>6.5100000000000005E-2</v>
      </c>
      <c r="L393" s="52">
        <v>2874</v>
      </c>
      <c r="M393" s="45" t="s">
        <v>695</v>
      </c>
    </row>
    <row r="394" spans="1:13">
      <c r="A394" s="44">
        <v>5358</v>
      </c>
      <c r="B394" s="44" t="s">
        <v>492</v>
      </c>
      <c r="C394" s="45" t="s">
        <v>487</v>
      </c>
      <c r="D394" s="45" t="s">
        <v>757</v>
      </c>
      <c r="E394" s="45" t="s">
        <v>758</v>
      </c>
      <c r="F394" s="45" t="s">
        <v>697</v>
      </c>
      <c r="G394" s="44"/>
      <c r="H394" s="51">
        <v>1935</v>
      </c>
      <c r="I394" s="49" t="s">
        <v>695</v>
      </c>
      <c r="K394" s="50">
        <v>6.5100000000000005E-2</v>
      </c>
      <c r="L394" s="52">
        <v>2061</v>
      </c>
      <c r="M394" s="45" t="s">
        <v>695</v>
      </c>
    </row>
    <row r="395" spans="1:13" ht="28.5">
      <c r="A395" s="44">
        <v>5359</v>
      </c>
      <c r="B395" s="44" t="s">
        <v>493</v>
      </c>
      <c r="C395" s="45" t="s">
        <v>487</v>
      </c>
      <c r="D395" s="45" t="s">
        <v>757</v>
      </c>
      <c r="E395" s="45" t="s">
        <v>758</v>
      </c>
      <c r="F395" s="45" t="s">
        <v>697</v>
      </c>
      <c r="G395" s="44"/>
      <c r="H395" s="51">
        <v>2580</v>
      </c>
      <c r="I395" s="49" t="s">
        <v>695</v>
      </c>
      <c r="K395" s="50">
        <v>6.5100000000000005E-2</v>
      </c>
      <c r="L395" s="52">
        <v>2748</v>
      </c>
      <c r="M395" s="45" t="s">
        <v>695</v>
      </c>
    </row>
    <row r="396" spans="1:13" ht="28.5">
      <c r="A396" s="44">
        <v>5360</v>
      </c>
      <c r="B396" s="44" t="s">
        <v>494</v>
      </c>
      <c r="C396" s="45" t="s">
        <v>487</v>
      </c>
      <c r="D396" s="45" t="s">
        <v>757</v>
      </c>
      <c r="E396" s="45" t="s">
        <v>758</v>
      </c>
      <c r="F396" s="45" t="s">
        <v>697</v>
      </c>
      <c r="G396" s="44"/>
      <c r="H396" s="51">
        <v>6450</v>
      </c>
      <c r="I396" s="49" t="s">
        <v>695</v>
      </c>
      <c r="K396" s="50">
        <v>6.5100000000000005E-2</v>
      </c>
      <c r="L396" s="52">
        <v>6870</v>
      </c>
      <c r="M396" s="45" t="s">
        <v>695</v>
      </c>
    </row>
    <row r="397" spans="1:13">
      <c r="A397" s="44">
        <v>2384</v>
      </c>
      <c r="B397" s="44" t="s">
        <v>158</v>
      </c>
      <c r="C397" s="45" t="s">
        <v>155</v>
      </c>
      <c r="D397" s="45" t="s">
        <v>733</v>
      </c>
      <c r="E397" s="45" t="s">
        <v>734</v>
      </c>
      <c r="F397" s="45" t="s">
        <v>697</v>
      </c>
      <c r="G397" s="44"/>
      <c r="H397" s="51">
        <v>107942</v>
      </c>
      <c r="I397" s="49" t="s">
        <v>695</v>
      </c>
      <c r="K397" s="50">
        <v>6.5100000000000005E-2</v>
      </c>
      <c r="L397" s="52">
        <v>114969</v>
      </c>
      <c r="M397" s="45" t="s">
        <v>695</v>
      </c>
    </row>
    <row r="398" spans="1:13">
      <c r="A398" s="44">
        <v>2385</v>
      </c>
      <c r="B398" s="44" t="s">
        <v>159</v>
      </c>
      <c r="C398" s="45" t="s">
        <v>155</v>
      </c>
      <c r="D398" s="45" t="s">
        <v>733</v>
      </c>
      <c r="E398" s="45" t="s">
        <v>734</v>
      </c>
      <c r="F398" s="45" t="s">
        <v>697</v>
      </c>
      <c r="G398" s="44"/>
      <c r="H398" s="51">
        <v>323826</v>
      </c>
      <c r="I398" s="49" t="s">
        <v>695</v>
      </c>
      <c r="K398" s="50">
        <v>6.5100000000000005E-2</v>
      </c>
      <c r="L398" s="52">
        <v>344907</v>
      </c>
      <c r="M398" s="45" t="s">
        <v>695</v>
      </c>
    </row>
    <row r="399" spans="1:13">
      <c r="A399" s="44">
        <v>2386</v>
      </c>
      <c r="B399" s="44" t="s">
        <v>160</v>
      </c>
      <c r="C399" s="45" t="s">
        <v>155</v>
      </c>
      <c r="D399" s="45" t="s">
        <v>733</v>
      </c>
      <c r="E399" s="45" t="s">
        <v>734</v>
      </c>
      <c r="F399" s="45" t="s">
        <v>697</v>
      </c>
      <c r="G399" s="44"/>
      <c r="H399" s="51">
        <v>107942</v>
      </c>
      <c r="I399" s="49" t="s">
        <v>695</v>
      </c>
      <c r="K399" s="50">
        <v>6.5100000000000005E-2</v>
      </c>
      <c r="L399" s="52">
        <v>114969</v>
      </c>
      <c r="M399" s="45" t="s">
        <v>695</v>
      </c>
    </row>
    <row r="400" spans="1:13">
      <c r="A400" s="44">
        <v>2387</v>
      </c>
      <c r="B400" s="44" t="s">
        <v>161</v>
      </c>
      <c r="C400" s="45" t="s">
        <v>155</v>
      </c>
      <c r="D400" s="45" t="s">
        <v>733</v>
      </c>
      <c r="E400" s="45" t="s">
        <v>734</v>
      </c>
      <c r="F400" s="45" t="s">
        <v>697</v>
      </c>
      <c r="G400" s="44"/>
      <c r="H400" s="51">
        <v>107942</v>
      </c>
      <c r="I400" s="49" t="s">
        <v>695</v>
      </c>
      <c r="K400" s="50">
        <v>6.5100000000000005E-2</v>
      </c>
      <c r="L400" s="52">
        <v>114969</v>
      </c>
      <c r="M400" s="45" t="s">
        <v>695</v>
      </c>
    </row>
    <row r="401" spans="1:13">
      <c r="A401" s="44">
        <v>2370</v>
      </c>
      <c r="B401" s="44" t="s">
        <v>84</v>
      </c>
      <c r="C401" s="45" t="s">
        <v>81</v>
      </c>
      <c r="D401" s="45" t="s">
        <v>731</v>
      </c>
      <c r="E401" s="45" t="s">
        <v>177</v>
      </c>
      <c r="F401" s="45" t="s">
        <v>697</v>
      </c>
      <c r="G401" s="44"/>
      <c r="H401" s="51">
        <v>21358</v>
      </c>
      <c r="I401" s="49" t="s">
        <v>695</v>
      </c>
      <c r="K401" s="50">
        <v>6.5100000000000005E-2</v>
      </c>
      <c r="L401" s="52">
        <v>22749</v>
      </c>
      <c r="M401" s="45" t="s">
        <v>695</v>
      </c>
    </row>
    <row r="402" spans="1:13">
      <c r="A402" s="44">
        <v>2437</v>
      </c>
      <c r="B402" s="44" t="s">
        <v>230</v>
      </c>
      <c r="C402" s="45" t="s">
        <v>219</v>
      </c>
      <c r="D402" s="45" t="s">
        <v>722</v>
      </c>
      <c r="E402" s="45" t="s">
        <v>177</v>
      </c>
      <c r="F402" s="45" t="s">
        <v>697</v>
      </c>
      <c r="G402" s="44"/>
      <c r="H402" s="51">
        <v>6450</v>
      </c>
      <c r="I402" s="49" t="s">
        <v>695</v>
      </c>
      <c r="K402" s="50">
        <v>6.5100000000000005E-2</v>
      </c>
      <c r="L402" s="52">
        <v>6870</v>
      </c>
      <c r="M402" s="45" t="s">
        <v>695</v>
      </c>
    </row>
    <row r="403" spans="1:13">
      <c r="A403" s="44">
        <v>9116</v>
      </c>
      <c r="B403" s="44" t="s">
        <v>435</v>
      </c>
      <c r="C403" s="45" t="s">
        <v>429</v>
      </c>
      <c r="D403" s="45" t="s">
        <v>816</v>
      </c>
      <c r="E403" s="45" t="s">
        <v>817</v>
      </c>
      <c r="F403" s="45" t="s">
        <v>697</v>
      </c>
      <c r="G403" s="44"/>
      <c r="H403" s="51">
        <v>1974075</v>
      </c>
      <c r="I403" s="49" t="s">
        <v>695</v>
      </c>
      <c r="K403" s="50">
        <v>6.5100000000000005E-2</v>
      </c>
      <c r="L403" s="52">
        <v>2102587</v>
      </c>
      <c r="M403" s="45" t="s">
        <v>695</v>
      </c>
    </row>
    <row r="404" spans="1:13">
      <c r="A404" s="44">
        <v>9117</v>
      </c>
      <c r="B404" s="44" t="s">
        <v>436</v>
      </c>
      <c r="C404" s="45" t="s">
        <v>429</v>
      </c>
      <c r="D404" s="45" t="s">
        <v>816</v>
      </c>
      <c r="E404" s="45" t="s">
        <v>817</v>
      </c>
      <c r="F404" s="45" t="s">
        <v>697</v>
      </c>
      <c r="G404" s="44"/>
      <c r="H404" s="51">
        <v>1290</v>
      </c>
      <c r="I404" s="49" t="s">
        <v>695</v>
      </c>
      <c r="K404" s="50">
        <v>6.5100000000000005E-2</v>
      </c>
      <c r="L404" s="52">
        <v>1374</v>
      </c>
      <c r="M404" s="45" t="s">
        <v>695</v>
      </c>
    </row>
    <row r="405" spans="1:13">
      <c r="A405" s="44">
        <v>6154</v>
      </c>
      <c r="B405" s="44" t="s">
        <v>551</v>
      </c>
      <c r="C405" s="45" t="s">
        <v>523</v>
      </c>
      <c r="D405" s="45" t="s">
        <v>769</v>
      </c>
      <c r="E405" s="45" t="s">
        <v>770</v>
      </c>
      <c r="F405" s="45" t="s">
        <v>697</v>
      </c>
      <c r="G405" s="44"/>
      <c r="H405" s="51">
        <v>453357</v>
      </c>
      <c r="I405" s="49" t="s">
        <v>695</v>
      </c>
      <c r="K405" s="50">
        <v>6.5100000000000005E-2</v>
      </c>
      <c r="L405" s="52">
        <v>482870</v>
      </c>
      <c r="M405" s="45" t="s">
        <v>695</v>
      </c>
    </row>
    <row r="406" spans="1:13" ht="28.5">
      <c r="A406" s="44">
        <v>3240</v>
      </c>
      <c r="B406" s="44" t="s">
        <v>595</v>
      </c>
      <c r="C406" s="45" t="s">
        <v>661</v>
      </c>
      <c r="D406" s="45" t="s">
        <v>839</v>
      </c>
      <c r="E406" s="45" t="s">
        <v>177</v>
      </c>
      <c r="F406" s="45" t="s">
        <v>687</v>
      </c>
      <c r="G406" s="44" t="s">
        <v>687</v>
      </c>
      <c r="H406" s="51">
        <v>1620994</v>
      </c>
      <c r="I406" s="49" t="s">
        <v>695</v>
      </c>
      <c r="K406" s="50">
        <v>6.5100000000000005E-2</v>
      </c>
      <c r="L406" s="52">
        <v>1726520</v>
      </c>
      <c r="M406" s="45" t="s">
        <v>695</v>
      </c>
    </row>
    <row r="407" spans="1:13" ht="28.5">
      <c r="A407" s="44">
        <v>3241</v>
      </c>
      <c r="B407" s="44" t="s">
        <v>596</v>
      </c>
      <c r="C407" s="45" t="s">
        <v>661</v>
      </c>
      <c r="D407" s="45" t="s">
        <v>839</v>
      </c>
      <c r="E407" s="45" t="s">
        <v>177</v>
      </c>
      <c r="F407" s="45" t="s">
        <v>687</v>
      </c>
      <c r="G407" s="44" t="s">
        <v>687</v>
      </c>
      <c r="H407" s="51">
        <v>1620994</v>
      </c>
      <c r="I407" s="49" t="s">
        <v>695</v>
      </c>
      <c r="K407" s="50">
        <v>6.5100000000000005E-2</v>
      </c>
      <c r="L407" s="52">
        <v>1726520</v>
      </c>
      <c r="M407" s="45" t="s">
        <v>695</v>
      </c>
    </row>
    <row r="408" spans="1:13" ht="28.5">
      <c r="A408" s="44">
        <v>3242</v>
      </c>
      <c r="B408" s="44" t="s">
        <v>597</v>
      </c>
      <c r="C408" s="45" t="s">
        <v>661</v>
      </c>
      <c r="D408" s="45" t="s">
        <v>839</v>
      </c>
      <c r="E408" s="45" t="s">
        <v>177</v>
      </c>
      <c r="F408" s="45" t="s">
        <v>687</v>
      </c>
      <c r="G408" s="44" t="s">
        <v>687</v>
      </c>
      <c r="H408" s="51">
        <v>1620994</v>
      </c>
      <c r="I408" s="49" t="s">
        <v>695</v>
      </c>
      <c r="K408" s="50">
        <v>6.5100000000000005E-2</v>
      </c>
      <c r="L408" s="52">
        <v>1726520</v>
      </c>
      <c r="M408" s="45" t="s">
        <v>695</v>
      </c>
    </row>
    <row r="409" spans="1:13" ht="28.5">
      <c r="A409" s="44">
        <v>3243</v>
      </c>
      <c r="B409" s="44" t="s">
        <v>598</v>
      </c>
      <c r="C409" s="45" t="s">
        <v>661</v>
      </c>
      <c r="D409" s="45" t="s">
        <v>839</v>
      </c>
      <c r="E409" s="45" t="s">
        <v>177</v>
      </c>
      <c r="F409" s="45" t="s">
        <v>687</v>
      </c>
      <c r="G409" s="44" t="s">
        <v>687</v>
      </c>
      <c r="H409" s="51">
        <v>1620994</v>
      </c>
      <c r="I409" s="49" t="s">
        <v>695</v>
      </c>
      <c r="K409" s="50">
        <v>6.5100000000000005E-2</v>
      </c>
      <c r="L409" s="52">
        <v>1726520</v>
      </c>
      <c r="M409" s="45" t="s">
        <v>695</v>
      </c>
    </row>
    <row r="410" spans="1:13" ht="28.5">
      <c r="A410" s="44">
        <v>3244</v>
      </c>
      <c r="B410" s="44" t="s">
        <v>599</v>
      </c>
      <c r="C410" s="45" t="s">
        <v>661</v>
      </c>
      <c r="D410" s="45" t="s">
        <v>839</v>
      </c>
      <c r="E410" s="45" t="s">
        <v>177</v>
      </c>
      <c r="F410" s="45" t="s">
        <v>687</v>
      </c>
      <c r="G410" s="44" t="s">
        <v>687</v>
      </c>
      <c r="H410" s="51">
        <v>1620994</v>
      </c>
      <c r="I410" s="49" t="s">
        <v>695</v>
      </c>
      <c r="K410" s="50">
        <v>6.5100000000000005E-2</v>
      </c>
      <c r="L410" s="52">
        <v>1726520</v>
      </c>
      <c r="M410" s="45" t="s">
        <v>695</v>
      </c>
    </row>
    <row r="411" spans="1:13" ht="28.5">
      <c r="A411" s="44">
        <v>3245</v>
      </c>
      <c r="B411" s="44" t="s">
        <v>600</v>
      </c>
      <c r="C411" s="45" t="s">
        <v>661</v>
      </c>
      <c r="D411" s="45" t="s">
        <v>839</v>
      </c>
      <c r="E411" s="45" t="s">
        <v>177</v>
      </c>
      <c r="F411" s="45" t="s">
        <v>687</v>
      </c>
      <c r="G411" s="44" t="s">
        <v>687</v>
      </c>
      <c r="H411" s="51">
        <v>1620994</v>
      </c>
      <c r="I411" s="49" t="s">
        <v>695</v>
      </c>
      <c r="K411" s="50">
        <v>6.5100000000000005E-2</v>
      </c>
      <c r="L411" s="52">
        <v>1726520</v>
      </c>
      <c r="M411" s="45" t="s">
        <v>695</v>
      </c>
    </row>
    <row r="412" spans="1:13" ht="28.5">
      <c r="A412" s="44">
        <v>3246</v>
      </c>
      <c r="B412" s="44" t="s">
        <v>601</v>
      </c>
      <c r="C412" s="45" t="s">
        <v>661</v>
      </c>
      <c r="D412" s="45" t="s">
        <v>839</v>
      </c>
      <c r="E412" s="45" t="s">
        <v>177</v>
      </c>
      <c r="F412" s="45" t="s">
        <v>687</v>
      </c>
      <c r="G412" s="44" t="s">
        <v>687</v>
      </c>
      <c r="H412" s="51">
        <v>1620994</v>
      </c>
      <c r="I412" s="49" t="s">
        <v>695</v>
      </c>
      <c r="K412" s="50">
        <v>6.5100000000000005E-2</v>
      </c>
      <c r="L412" s="52">
        <v>1726520</v>
      </c>
      <c r="M412" s="45" t="s">
        <v>695</v>
      </c>
    </row>
    <row r="413" spans="1:13">
      <c r="A413" s="44">
        <v>3247</v>
      </c>
      <c r="B413" s="44" t="s">
        <v>602</v>
      </c>
      <c r="C413" s="45" t="s">
        <v>661</v>
      </c>
      <c r="D413" s="45" t="s">
        <v>839</v>
      </c>
      <c r="E413" s="45" t="s">
        <v>177</v>
      </c>
      <c r="F413" s="45" t="s">
        <v>694</v>
      </c>
      <c r="G413" s="44"/>
      <c r="H413" s="51">
        <v>1123889</v>
      </c>
      <c r="I413" s="49" t="s">
        <v>695</v>
      </c>
      <c r="K413" s="50">
        <v>6.5100000000000005E-2</v>
      </c>
      <c r="L413" s="52">
        <v>1197054</v>
      </c>
      <c r="M413" s="45" t="s">
        <v>695</v>
      </c>
    </row>
    <row r="414" spans="1:13">
      <c r="A414" s="44">
        <v>3248</v>
      </c>
      <c r="B414" s="44" t="s">
        <v>603</v>
      </c>
      <c r="C414" s="45" t="s">
        <v>661</v>
      </c>
      <c r="D414" s="45" t="s">
        <v>839</v>
      </c>
      <c r="E414" s="45" t="s">
        <v>177</v>
      </c>
      <c r="F414" s="45" t="s">
        <v>694</v>
      </c>
      <c r="G414" s="44"/>
      <c r="H414" s="51">
        <v>1123889</v>
      </c>
      <c r="I414" s="49" t="s">
        <v>695</v>
      </c>
      <c r="K414" s="50">
        <v>6.5100000000000005E-2</v>
      </c>
      <c r="L414" s="52">
        <v>1197054</v>
      </c>
      <c r="M414" s="45" t="s">
        <v>695</v>
      </c>
    </row>
    <row r="415" spans="1:13" ht="28.5">
      <c r="A415" s="44">
        <v>3249</v>
      </c>
      <c r="B415" s="44" t="s">
        <v>604</v>
      </c>
      <c r="C415" s="45" t="s">
        <v>661</v>
      </c>
      <c r="D415" s="45" t="s">
        <v>839</v>
      </c>
      <c r="E415" s="45" t="s">
        <v>177</v>
      </c>
      <c r="F415" s="45" t="s">
        <v>694</v>
      </c>
      <c r="G415" s="44"/>
      <c r="H415" s="51">
        <v>1123889</v>
      </c>
      <c r="I415" s="49" t="s">
        <v>695</v>
      </c>
      <c r="K415" s="50">
        <v>6.5100000000000005E-2</v>
      </c>
      <c r="L415" s="52">
        <v>1197054</v>
      </c>
      <c r="M415" s="45" t="s">
        <v>695</v>
      </c>
    </row>
    <row r="416" spans="1:13" ht="28.5">
      <c r="A416" s="44">
        <v>3250</v>
      </c>
      <c r="B416" s="44" t="s">
        <v>605</v>
      </c>
      <c r="C416" s="45" t="s">
        <v>661</v>
      </c>
      <c r="D416" s="45" t="s">
        <v>839</v>
      </c>
      <c r="E416" s="45" t="s">
        <v>177</v>
      </c>
      <c r="F416" s="45" t="s">
        <v>694</v>
      </c>
      <c r="G416" s="44"/>
      <c r="H416" s="51">
        <v>1123889</v>
      </c>
      <c r="I416" s="49" t="s">
        <v>695</v>
      </c>
      <c r="K416" s="50">
        <v>6.5100000000000005E-2</v>
      </c>
      <c r="L416" s="52">
        <v>1197054</v>
      </c>
      <c r="M416" s="45" t="s">
        <v>695</v>
      </c>
    </row>
    <row r="417" spans="1:13" ht="28.5">
      <c r="A417" s="44">
        <v>3251</v>
      </c>
      <c r="B417" s="44" t="s">
        <v>606</v>
      </c>
      <c r="C417" s="45" t="s">
        <v>661</v>
      </c>
      <c r="D417" s="45" t="s">
        <v>839</v>
      </c>
      <c r="E417" s="45" t="s">
        <v>177</v>
      </c>
      <c r="F417" s="45" t="s">
        <v>694</v>
      </c>
      <c r="G417" s="44"/>
      <c r="H417" s="51">
        <v>1123889</v>
      </c>
      <c r="I417" s="49" t="s">
        <v>695</v>
      </c>
      <c r="K417" s="50">
        <v>6.5100000000000005E-2</v>
      </c>
      <c r="L417" s="52">
        <v>1197054</v>
      </c>
      <c r="M417" s="45" t="s">
        <v>695</v>
      </c>
    </row>
    <row r="418" spans="1:13" ht="28.5">
      <c r="A418" s="44">
        <v>3252</v>
      </c>
      <c r="B418" s="44" t="s">
        <v>607</v>
      </c>
      <c r="C418" s="45" t="s">
        <v>661</v>
      </c>
      <c r="D418" s="45" t="s">
        <v>839</v>
      </c>
      <c r="E418" s="45" t="s">
        <v>177</v>
      </c>
      <c r="F418" s="45" t="s">
        <v>694</v>
      </c>
      <c r="G418" s="44"/>
      <c r="H418" s="51">
        <v>1123889</v>
      </c>
      <c r="I418" s="49" t="s">
        <v>695</v>
      </c>
      <c r="K418" s="50">
        <v>6.5100000000000005E-2</v>
      </c>
      <c r="L418" s="52">
        <v>1197054</v>
      </c>
      <c r="M418" s="45" t="s">
        <v>695</v>
      </c>
    </row>
    <row r="419" spans="1:13" ht="28.5">
      <c r="A419" s="44">
        <v>3253</v>
      </c>
      <c r="B419" s="44" t="s">
        <v>608</v>
      </c>
      <c r="C419" s="45" t="s">
        <v>661</v>
      </c>
      <c r="D419" s="45" t="s">
        <v>839</v>
      </c>
      <c r="E419" s="45" t="s">
        <v>177</v>
      </c>
      <c r="F419" s="45" t="s">
        <v>694</v>
      </c>
      <c r="G419" s="44"/>
      <c r="H419" s="51">
        <v>1123889</v>
      </c>
      <c r="I419" s="49" t="s">
        <v>695</v>
      </c>
      <c r="K419" s="50">
        <v>6.5100000000000005E-2</v>
      </c>
      <c r="L419" s="52">
        <v>1197054</v>
      </c>
      <c r="M419" s="45" t="s">
        <v>695</v>
      </c>
    </row>
    <row r="420" spans="1:13">
      <c r="A420" s="44">
        <v>2356</v>
      </c>
      <c r="B420" s="44" t="s">
        <v>195</v>
      </c>
      <c r="C420" s="45" t="s">
        <v>183</v>
      </c>
      <c r="D420" s="45" t="s">
        <v>721</v>
      </c>
      <c r="E420" s="45" t="s">
        <v>177</v>
      </c>
      <c r="F420" s="45" t="s">
        <v>697</v>
      </c>
      <c r="G420" s="44"/>
      <c r="H420" s="51">
        <v>131610</v>
      </c>
      <c r="I420" s="49" t="s">
        <v>695</v>
      </c>
      <c r="K420" s="50">
        <v>6.5100000000000005E-2</v>
      </c>
      <c r="L420" s="52">
        <v>140178</v>
      </c>
      <c r="M420" s="45" t="s">
        <v>695</v>
      </c>
    </row>
    <row r="421" spans="1:13">
      <c r="A421" s="44">
        <v>2411</v>
      </c>
      <c r="B421" s="44" t="s">
        <v>196</v>
      </c>
      <c r="C421" s="45" t="s">
        <v>183</v>
      </c>
      <c r="D421" s="45" t="s">
        <v>721</v>
      </c>
      <c r="E421" s="45" t="s">
        <v>177</v>
      </c>
      <c r="F421" s="45" t="s">
        <v>697</v>
      </c>
      <c r="G421" s="44"/>
      <c r="H421" s="51">
        <v>6450</v>
      </c>
      <c r="I421" s="49" t="s">
        <v>695</v>
      </c>
      <c r="K421" s="50">
        <v>6.5100000000000005E-2</v>
      </c>
      <c r="L421" s="52">
        <v>6870</v>
      </c>
      <c r="M421" s="45" t="s">
        <v>695</v>
      </c>
    </row>
    <row r="422" spans="1:13">
      <c r="A422" s="44">
        <v>2412</v>
      </c>
      <c r="B422" s="44" t="s">
        <v>197</v>
      </c>
      <c r="C422" s="45" t="s">
        <v>183</v>
      </c>
      <c r="D422" s="45" t="s">
        <v>721</v>
      </c>
      <c r="E422" s="45" t="s">
        <v>177</v>
      </c>
      <c r="F422" s="45" t="s">
        <v>697</v>
      </c>
      <c r="G422" s="44"/>
      <c r="H422" s="51">
        <v>6450</v>
      </c>
      <c r="I422" s="49" t="s">
        <v>695</v>
      </c>
      <c r="K422" s="50">
        <v>6.5100000000000005E-2</v>
      </c>
      <c r="L422" s="52">
        <v>6870</v>
      </c>
      <c r="M422" s="45" t="s">
        <v>695</v>
      </c>
    </row>
    <row r="423" spans="1:13">
      <c r="A423" s="44">
        <v>2413</v>
      </c>
      <c r="B423" s="44" t="s">
        <v>198</v>
      </c>
      <c r="C423" s="45" t="s">
        <v>183</v>
      </c>
      <c r="D423" s="45" t="s">
        <v>721</v>
      </c>
      <c r="E423" s="45" t="s">
        <v>177</v>
      </c>
      <c r="F423" s="45" t="s">
        <v>697</v>
      </c>
      <c r="G423" s="44"/>
      <c r="H423" s="51">
        <v>15481</v>
      </c>
      <c r="I423" s="49" t="s">
        <v>695</v>
      </c>
      <c r="K423" s="50">
        <v>6.5100000000000005E-2</v>
      </c>
      <c r="L423" s="52">
        <v>16489</v>
      </c>
      <c r="M423" s="45" t="s">
        <v>695</v>
      </c>
    </row>
    <row r="424" spans="1:13">
      <c r="A424" s="44">
        <v>2425</v>
      </c>
      <c r="B424" s="44" t="s">
        <v>199</v>
      </c>
      <c r="C424" s="45" t="s">
        <v>183</v>
      </c>
      <c r="D424" s="45" t="s">
        <v>721</v>
      </c>
      <c r="E424" s="45" t="s">
        <v>177</v>
      </c>
      <c r="F424" s="45" t="s">
        <v>697</v>
      </c>
      <c r="G424" s="44"/>
      <c r="H424" s="51">
        <v>144771</v>
      </c>
      <c r="I424" s="49" t="s">
        <v>695</v>
      </c>
      <c r="K424" s="50">
        <v>6.5100000000000005E-2</v>
      </c>
      <c r="L424" s="52">
        <v>154196</v>
      </c>
      <c r="M424" s="45" t="s">
        <v>695</v>
      </c>
    </row>
    <row r="425" spans="1:13">
      <c r="A425" s="44">
        <v>2426</v>
      </c>
      <c r="B425" s="44" t="s">
        <v>200</v>
      </c>
      <c r="C425" s="45" t="s">
        <v>183</v>
      </c>
      <c r="D425" s="45" t="s">
        <v>721</v>
      </c>
      <c r="E425" s="45" t="s">
        <v>177</v>
      </c>
      <c r="F425" s="45" t="s">
        <v>697</v>
      </c>
      <c r="G425" s="44"/>
      <c r="H425" s="51">
        <v>131610</v>
      </c>
      <c r="I425" s="49" t="s">
        <v>695</v>
      </c>
      <c r="K425" s="50">
        <v>6.5100000000000005E-2</v>
      </c>
      <c r="L425" s="52">
        <v>140178</v>
      </c>
      <c r="M425" s="45" t="s">
        <v>695</v>
      </c>
    </row>
    <row r="426" spans="1:13">
      <c r="A426" s="44">
        <v>2429</v>
      </c>
      <c r="B426" s="44" t="s">
        <v>201</v>
      </c>
      <c r="C426" s="45" t="s">
        <v>183</v>
      </c>
      <c r="D426" s="45" t="s">
        <v>721</v>
      </c>
      <c r="E426" s="45" t="s">
        <v>177</v>
      </c>
      <c r="F426" s="45" t="s">
        <v>697</v>
      </c>
      <c r="G426" s="44"/>
      <c r="H426" s="51">
        <v>131610</v>
      </c>
      <c r="I426" s="52">
        <v>1121928</v>
      </c>
      <c r="K426" s="50">
        <v>6.5100000000000005E-2</v>
      </c>
      <c r="L426" s="52">
        <v>140178</v>
      </c>
      <c r="M426" s="52">
        <v>1194966</v>
      </c>
    </row>
    <row r="427" spans="1:13">
      <c r="A427" s="44">
        <v>2439</v>
      </c>
      <c r="B427" s="44" t="s">
        <v>202</v>
      </c>
      <c r="C427" s="45" t="s">
        <v>183</v>
      </c>
      <c r="D427" s="45" t="s">
        <v>721</v>
      </c>
      <c r="E427" s="45" t="s">
        <v>177</v>
      </c>
      <c r="F427" s="45" t="s">
        <v>694</v>
      </c>
      <c r="G427" s="44"/>
      <c r="H427" s="51">
        <v>1879444</v>
      </c>
      <c r="I427" s="49" t="s">
        <v>695</v>
      </c>
      <c r="K427" s="50">
        <v>6.5100000000000005E-2</v>
      </c>
      <c r="L427" s="52">
        <v>2001796</v>
      </c>
      <c r="M427" s="45" t="s">
        <v>695</v>
      </c>
    </row>
    <row r="428" spans="1:13">
      <c r="A428" s="44">
        <v>2605</v>
      </c>
      <c r="B428" s="44" t="s">
        <v>259</v>
      </c>
      <c r="C428" s="45" t="s">
        <v>253</v>
      </c>
      <c r="D428" s="45" t="s">
        <v>696</v>
      </c>
      <c r="E428" s="45" t="s">
        <v>177</v>
      </c>
      <c r="F428" s="45" t="s">
        <v>697</v>
      </c>
      <c r="G428" s="44"/>
      <c r="H428" s="51">
        <v>32252</v>
      </c>
      <c r="I428" s="49" t="s">
        <v>695</v>
      </c>
      <c r="K428" s="50">
        <v>6.5100000000000005E-2</v>
      </c>
      <c r="L428" s="52">
        <v>34351</v>
      </c>
      <c r="M428" s="45" t="s">
        <v>695</v>
      </c>
    </row>
    <row r="429" spans="1:13">
      <c r="A429" s="44">
        <v>2561</v>
      </c>
      <c r="B429" s="44" t="s">
        <v>609</v>
      </c>
      <c r="C429" s="45" t="s">
        <v>648</v>
      </c>
      <c r="D429" s="45" t="s">
        <v>741</v>
      </c>
      <c r="E429" s="45" t="s">
        <v>177</v>
      </c>
      <c r="F429" s="45" t="s">
        <v>697</v>
      </c>
      <c r="G429" s="44"/>
      <c r="H429" s="51">
        <v>3870</v>
      </c>
      <c r="I429" s="49" t="s">
        <v>695</v>
      </c>
      <c r="K429" s="50">
        <v>6.5100000000000005E-2</v>
      </c>
      <c r="L429" s="52">
        <v>4122</v>
      </c>
      <c r="M429" s="45" t="s">
        <v>695</v>
      </c>
    </row>
    <row r="430" spans="1:13">
      <c r="A430" s="44">
        <v>5102</v>
      </c>
      <c r="B430" s="44" t="s">
        <v>325</v>
      </c>
      <c r="C430" s="45" t="s">
        <v>326</v>
      </c>
      <c r="D430" s="45" t="s">
        <v>755</v>
      </c>
      <c r="E430" s="45" t="s">
        <v>756</v>
      </c>
      <c r="F430" s="45" t="s">
        <v>697</v>
      </c>
      <c r="G430" s="44"/>
      <c r="H430" s="51">
        <v>18866</v>
      </c>
      <c r="I430" s="49" t="s">
        <v>695</v>
      </c>
      <c r="K430" s="50">
        <v>6.5100000000000005E-2</v>
      </c>
      <c r="L430" s="52">
        <v>20094</v>
      </c>
      <c r="M430" s="45" t="s">
        <v>695</v>
      </c>
    </row>
    <row r="431" spans="1:13">
      <c r="A431" s="44">
        <v>8705</v>
      </c>
      <c r="B431" s="44" t="s">
        <v>480</v>
      </c>
      <c r="C431" s="45" t="s">
        <v>477</v>
      </c>
      <c r="D431" s="45" t="s">
        <v>812</v>
      </c>
      <c r="E431" s="45" t="s">
        <v>813</v>
      </c>
      <c r="F431" s="45" t="s">
        <v>697</v>
      </c>
      <c r="G431" s="44"/>
      <c r="H431" s="51">
        <v>5397</v>
      </c>
      <c r="I431" s="52">
        <v>9114</v>
      </c>
      <c r="K431" s="50">
        <v>6.5100000000000005E-2</v>
      </c>
      <c r="L431" s="52">
        <v>5748</v>
      </c>
      <c r="M431" s="52">
        <v>9707</v>
      </c>
    </row>
    <row r="432" spans="1:13">
      <c r="A432" s="44">
        <v>2620</v>
      </c>
      <c r="B432" s="44" t="s">
        <v>274</v>
      </c>
      <c r="C432" s="45" t="s">
        <v>269</v>
      </c>
      <c r="D432" s="45" t="s">
        <v>698</v>
      </c>
      <c r="E432" s="45" t="s">
        <v>177</v>
      </c>
      <c r="F432" s="45" t="s">
        <v>697</v>
      </c>
      <c r="G432" s="44"/>
      <c r="H432" s="51">
        <v>13837</v>
      </c>
      <c r="I432" s="49" t="s">
        <v>695</v>
      </c>
      <c r="K432" s="50">
        <v>6.5100000000000005E-2</v>
      </c>
      <c r="L432" s="52">
        <v>14738</v>
      </c>
      <c r="M432" s="45" t="s">
        <v>695</v>
      </c>
    </row>
    <row r="433" spans="1:13">
      <c r="A433" s="44">
        <v>2641</v>
      </c>
      <c r="B433" s="44" t="s">
        <v>138</v>
      </c>
      <c r="C433" s="45" t="s">
        <v>139</v>
      </c>
      <c r="D433" s="45" t="s">
        <v>739</v>
      </c>
      <c r="E433" s="45" t="s">
        <v>177</v>
      </c>
      <c r="F433" s="45" t="s">
        <v>694</v>
      </c>
      <c r="G433" s="44"/>
      <c r="H433" s="51">
        <v>3225</v>
      </c>
      <c r="I433" s="49" t="s">
        <v>695</v>
      </c>
      <c r="K433" s="50">
        <v>6.5100000000000005E-2</v>
      </c>
      <c r="L433" s="52">
        <v>3435</v>
      </c>
      <c r="M433" s="45" t="s">
        <v>695</v>
      </c>
    </row>
    <row r="434" spans="1:13">
      <c r="A434" s="44">
        <v>5783</v>
      </c>
      <c r="B434" s="44" t="s">
        <v>840</v>
      </c>
      <c r="C434" s="45" t="s">
        <v>841</v>
      </c>
      <c r="D434" s="45" t="s">
        <v>842</v>
      </c>
      <c r="E434" s="45" t="s">
        <v>762</v>
      </c>
      <c r="F434" s="45" t="s">
        <v>687</v>
      </c>
      <c r="G434" s="44" t="s">
        <v>687</v>
      </c>
      <c r="H434" s="51" t="s">
        <v>695</v>
      </c>
      <c r="I434" s="52">
        <v>2975651</v>
      </c>
      <c r="K434" s="50">
        <v>6.5100000000000005E-2</v>
      </c>
      <c r="L434" s="45" t="s">
        <v>695</v>
      </c>
      <c r="M434" s="52">
        <v>3169366</v>
      </c>
    </row>
    <row r="435" spans="1:13">
      <c r="A435" s="44">
        <v>2650</v>
      </c>
      <c r="B435" s="44" t="s">
        <v>30</v>
      </c>
      <c r="C435" s="45" t="s">
        <v>843</v>
      </c>
      <c r="D435" s="45" t="s">
        <v>844</v>
      </c>
      <c r="E435" s="45" t="s">
        <v>177</v>
      </c>
      <c r="F435" s="45" t="s">
        <v>694</v>
      </c>
      <c r="G435" s="44"/>
      <c r="H435" s="51">
        <v>72607903</v>
      </c>
      <c r="I435" s="52">
        <v>15202133</v>
      </c>
      <c r="K435" s="50">
        <v>6.5100000000000005E-2</v>
      </c>
      <c r="L435" s="52">
        <v>77334677</v>
      </c>
      <c r="M435" s="52">
        <v>16191792</v>
      </c>
    </row>
    <row r="436" spans="1:13">
      <c r="A436" s="44">
        <v>2652</v>
      </c>
      <c r="B436" s="44" t="s">
        <v>32</v>
      </c>
      <c r="C436" s="45" t="s">
        <v>843</v>
      </c>
      <c r="D436" s="45" t="s">
        <v>844</v>
      </c>
      <c r="E436" s="45" t="s">
        <v>177</v>
      </c>
      <c r="F436" s="45" t="s">
        <v>694</v>
      </c>
      <c r="G436" s="44"/>
      <c r="H436" s="51">
        <v>12015</v>
      </c>
      <c r="I436" s="49" t="s">
        <v>695</v>
      </c>
      <c r="K436" s="50">
        <v>6.5100000000000005E-2</v>
      </c>
      <c r="L436" s="52">
        <v>12797</v>
      </c>
      <c r="M436" s="45" t="s">
        <v>695</v>
      </c>
    </row>
    <row r="437" spans="1:13">
      <c r="A437" s="44">
        <v>7926</v>
      </c>
      <c r="B437" s="44" t="s">
        <v>461</v>
      </c>
      <c r="C437" s="45" t="s">
        <v>462</v>
      </c>
      <c r="D437" s="45">
        <v>0</v>
      </c>
      <c r="E437" s="45" t="s">
        <v>807</v>
      </c>
      <c r="F437" s="45" t="s">
        <v>697</v>
      </c>
      <c r="G437" s="44"/>
      <c r="H437" s="51">
        <v>426048</v>
      </c>
      <c r="I437" s="52">
        <v>11200</v>
      </c>
      <c r="K437" s="50">
        <v>6.5100000000000005E-2</v>
      </c>
      <c r="L437" s="52">
        <v>453783</v>
      </c>
      <c r="M437" s="52">
        <v>11930</v>
      </c>
    </row>
    <row r="438" spans="1:13">
      <c r="A438" s="44">
        <v>2415</v>
      </c>
      <c r="B438" s="44" t="s">
        <v>203</v>
      </c>
      <c r="C438" s="45" t="s">
        <v>183</v>
      </c>
      <c r="D438" s="45" t="s">
        <v>721</v>
      </c>
      <c r="E438" s="45" t="s">
        <v>177</v>
      </c>
      <c r="F438" s="45" t="s">
        <v>697</v>
      </c>
      <c r="G438" s="44"/>
      <c r="H438" s="51">
        <v>2895428</v>
      </c>
      <c r="I438" s="52">
        <v>1626796</v>
      </c>
      <c r="K438" s="50">
        <v>6.5100000000000005E-2</v>
      </c>
      <c r="L438" s="52">
        <v>3083921</v>
      </c>
      <c r="M438" s="52">
        <v>1732701</v>
      </c>
    </row>
    <row r="439" spans="1:13">
      <c r="A439" s="44">
        <v>2423</v>
      </c>
      <c r="B439" s="44" t="s">
        <v>231</v>
      </c>
      <c r="C439" s="45" t="s">
        <v>219</v>
      </c>
      <c r="D439" s="45" t="s">
        <v>722</v>
      </c>
      <c r="E439" s="45" t="s">
        <v>177</v>
      </c>
      <c r="F439" s="45" t="s">
        <v>694</v>
      </c>
      <c r="G439" s="44"/>
      <c r="H439" s="51">
        <v>125030</v>
      </c>
      <c r="I439" s="49" t="s">
        <v>695</v>
      </c>
      <c r="K439" s="50">
        <v>6.5100000000000005E-2</v>
      </c>
      <c r="L439" s="52">
        <v>133169</v>
      </c>
      <c r="M439" s="45" t="s">
        <v>695</v>
      </c>
    </row>
    <row r="440" spans="1:13" ht="28.5">
      <c r="A440" s="44">
        <v>2414</v>
      </c>
      <c r="B440" s="44" t="s">
        <v>204</v>
      </c>
      <c r="C440" s="45" t="s">
        <v>183</v>
      </c>
      <c r="D440" s="45" t="s">
        <v>845</v>
      </c>
      <c r="E440" s="45" t="s">
        <v>177</v>
      </c>
      <c r="F440" s="45" t="s">
        <v>697</v>
      </c>
      <c r="G440" s="44"/>
      <c r="H440" s="51">
        <v>32903</v>
      </c>
      <c r="I440" s="52">
        <v>34780</v>
      </c>
      <c r="K440" s="50">
        <v>6.5100000000000005E-2</v>
      </c>
      <c r="L440" s="52">
        <v>35045</v>
      </c>
      <c r="M440" s="52">
        <v>37044</v>
      </c>
    </row>
    <row r="441" spans="1:13">
      <c r="A441" s="44">
        <v>2416</v>
      </c>
      <c r="B441" s="44" t="s">
        <v>205</v>
      </c>
      <c r="C441" s="45" t="s">
        <v>183</v>
      </c>
      <c r="D441" s="45" t="s">
        <v>845</v>
      </c>
      <c r="E441" s="45" t="s">
        <v>177</v>
      </c>
      <c r="F441" s="45" t="s">
        <v>697</v>
      </c>
      <c r="G441" s="44"/>
      <c r="H441" s="51">
        <v>723857</v>
      </c>
      <c r="I441" s="49" t="s">
        <v>695</v>
      </c>
      <c r="K441" s="50">
        <v>6.5100000000000005E-2</v>
      </c>
      <c r="L441" s="52">
        <v>770980</v>
      </c>
      <c r="M441" s="45" t="s">
        <v>695</v>
      </c>
    </row>
    <row r="442" spans="1:13">
      <c r="A442" s="44">
        <v>2427</v>
      </c>
      <c r="B442" s="44" t="s">
        <v>206</v>
      </c>
      <c r="C442" s="45" t="s">
        <v>183</v>
      </c>
      <c r="D442" s="45" t="s">
        <v>721</v>
      </c>
      <c r="E442" s="45" t="s">
        <v>177</v>
      </c>
      <c r="F442" s="45" t="s">
        <v>697</v>
      </c>
      <c r="G442" s="44"/>
      <c r="H442" s="51" t="s">
        <v>695</v>
      </c>
      <c r="I442" s="49" t="s">
        <v>695</v>
      </c>
      <c r="K442" s="50">
        <v>6.5100000000000005E-2</v>
      </c>
      <c r="L442" s="45" t="s">
        <v>695</v>
      </c>
      <c r="M442" s="45" t="s">
        <v>695</v>
      </c>
    </row>
    <row r="443" spans="1:13">
      <c r="A443" s="44">
        <v>2428</v>
      </c>
      <c r="B443" s="44" t="s">
        <v>207</v>
      </c>
      <c r="C443" s="45" t="s">
        <v>183</v>
      </c>
      <c r="D443" s="45" t="s">
        <v>721</v>
      </c>
      <c r="E443" s="45" t="s">
        <v>177</v>
      </c>
      <c r="F443" s="45" t="s">
        <v>697</v>
      </c>
      <c r="G443" s="44"/>
      <c r="H443" s="51">
        <v>19742</v>
      </c>
      <c r="I443" s="49" t="s">
        <v>695</v>
      </c>
      <c r="K443" s="50">
        <v>6.5100000000000005E-2</v>
      </c>
      <c r="L443" s="52">
        <v>21027</v>
      </c>
      <c r="M443" s="45" t="s">
        <v>695</v>
      </c>
    </row>
    <row r="444" spans="1:13">
      <c r="A444" s="44">
        <v>2431</v>
      </c>
      <c r="B444" s="44" t="s">
        <v>208</v>
      </c>
      <c r="C444" s="45" t="s">
        <v>183</v>
      </c>
      <c r="D444" s="45" t="s">
        <v>721</v>
      </c>
      <c r="E444" s="45" t="s">
        <v>177</v>
      </c>
      <c r="F444" s="45" t="s">
        <v>694</v>
      </c>
      <c r="G444" s="44"/>
      <c r="H444" s="51">
        <v>2829623</v>
      </c>
      <c r="I444" s="52">
        <v>1759184</v>
      </c>
      <c r="K444" s="50">
        <v>6.5100000000000005E-2</v>
      </c>
      <c r="L444" s="52">
        <v>3013831</v>
      </c>
      <c r="M444" s="52">
        <v>1873706</v>
      </c>
    </row>
    <row r="445" spans="1:13">
      <c r="A445" s="44">
        <v>2434</v>
      </c>
      <c r="B445" s="44" t="s">
        <v>209</v>
      </c>
      <c r="C445" s="45" t="s">
        <v>183</v>
      </c>
      <c r="D445" s="45" t="s">
        <v>721</v>
      </c>
      <c r="E445" s="45" t="s">
        <v>177</v>
      </c>
      <c r="F445" s="45" t="s">
        <v>694</v>
      </c>
      <c r="G445" s="44"/>
      <c r="H445" s="51">
        <v>2961233</v>
      </c>
      <c r="I445" s="52">
        <v>4213963</v>
      </c>
      <c r="K445" s="50">
        <v>6.5100000000000005E-2</v>
      </c>
      <c r="L445" s="52">
        <v>3154010</v>
      </c>
      <c r="M445" s="52">
        <v>4488292</v>
      </c>
    </row>
    <row r="446" spans="1:13">
      <c r="A446" s="44">
        <v>2435</v>
      </c>
      <c r="B446" s="44" t="s">
        <v>210</v>
      </c>
      <c r="C446" s="45" t="s">
        <v>183</v>
      </c>
      <c r="D446" s="45" t="s">
        <v>721</v>
      </c>
      <c r="E446" s="45" t="s">
        <v>177</v>
      </c>
      <c r="F446" s="45" t="s">
        <v>694</v>
      </c>
      <c r="G446" s="44"/>
      <c r="H446" s="51">
        <v>1002370</v>
      </c>
      <c r="I446" s="52">
        <v>2665623</v>
      </c>
      <c r="K446" s="50">
        <v>6.5100000000000005E-2</v>
      </c>
      <c r="L446" s="52">
        <v>1067625</v>
      </c>
      <c r="M446" s="52">
        <v>2839156</v>
      </c>
    </row>
    <row r="447" spans="1:13">
      <c r="A447" s="44">
        <v>2612</v>
      </c>
      <c r="B447" s="44" t="s">
        <v>260</v>
      </c>
      <c r="C447" s="45" t="s">
        <v>253</v>
      </c>
      <c r="D447" s="45" t="s">
        <v>696</v>
      </c>
      <c r="E447" s="45" t="s">
        <v>177</v>
      </c>
      <c r="F447" s="45" t="s">
        <v>697</v>
      </c>
      <c r="G447" s="44"/>
      <c r="H447" s="51">
        <v>567412</v>
      </c>
      <c r="I447" s="52">
        <v>377243</v>
      </c>
      <c r="K447" s="50">
        <v>6.5100000000000005E-2</v>
      </c>
      <c r="L447" s="52">
        <v>604351</v>
      </c>
      <c r="M447" s="52">
        <v>401801</v>
      </c>
    </row>
    <row r="448" spans="1:13">
      <c r="A448" s="44">
        <v>8908</v>
      </c>
      <c r="B448" s="44" t="s">
        <v>474</v>
      </c>
      <c r="C448" s="45" t="s">
        <v>462</v>
      </c>
      <c r="D448" s="45">
        <v>0</v>
      </c>
      <c r="E448" s="45" t="s">
        <v>815</v>
      </c>
      <c r="F448" s="45" t="s">
        <v>697</v>
      </c>
      <c r="G448" s="44"/>
      <c r="H448" s="51">
        <v>627343</v>
      </c>
      <c r="I448" s="52">
        <v>54322</v>
      </c>
      <c r="K448" s="50">
        <v>6.5100000000000005E-2</v>
      </c>
      <c r="L448" s="52">
        <v>668183</v>
      </c>
      <c r="M448" s="52">
        <v>57859</v>
      </c>
    </row>
    <row r="449" spans="1:13">
      <c r="A449" s="44">
        <v>2490</v>
      </c>
      <c r="B449" s="44" t="s">
        <v>101</v>
      </c>
      <c r="C449" s="45" t="s">
        <v>104</v>
      </c>
      <c r="D449" s="45" t="s">
        <v>846</v>
      </c>
      <c r="E449" s="45" t="s">
        <v>734</v>
      </c>
      <c r="F449" s="45" t="s">
        <v>694</v>
      </c>
      <c r="G449" s="44"/>
      <c r="H449" s="51">
        <v>5086466</v>
      </c>
      <c r="I449" s="49" t="s">
        <v>695</v>
      </c>
      <c r="K449" s="50">
        <v>6.5100000000000005E-2</v>
      </c>
      <c r="L449" s="52">
        <v>5417594</v>
      </c>
      <c r="M449" s="45" t="s">
        <v>695</v>
      </c>
    </row>
    <row r="450" spans="1:13">
      <c r="A450" s="44">
        <v>2491</v>
      </c>
      <c r="B450" s="44" t="s">
        <v>103</v>
      </c>
      <c r="C450" s="45" t="s">
        <v>104</v>
      </c>
      <c r="D450" s="45" t="s">
        <v>846</v>
      </c>
      <c r="E450" s="45" t="s">
        <v>734</v>
      </c>
      <c r="F450" s="45" t="s">
        <v>694</v>
      </c>
      <c r="G450" s="44"/>
      <c r="H450" s="51">
        <v>1549247</v>
      </c>
      <c r="I450" s="49" t="s">
        <v>695</v>
      </c>
      <c r="K450" s="50">
        <v>6.5100000000000005E-2</v>
      </c>
      <c r="L450" s="52">
        <v>1650103</v>
      </c>
      <c r="M450" s="45" t="s">
        <v>695</v>
      </c>
    </row>
    <row r="451" spans="1:13">
      <c r="A451" s="44">
        <v>2492</v>
      </c>
      <c r="B451" s="44" t="s">
        <v>105</v>
      </c>
      <c r="C451" s="45" t="s">
        <v>104</v>
      </c>
      <c r="D451" s="45" t="s">
        <v>846</v>
      </c>
      <c r="E451" s="45" t="s">
        <v>734</v>
      </c>
      <c r="F451" s="45" t="s">
        <v>694</v>
      </c>
      <c r="G451" s="44"/>
      <c r="H451" s="51">
        <v>1658928</v>
      </c>
      <c r="I451" s="49" t="s">
        <v>695</v>
      </c>
      <c r="K451" s="50">
        <v>6.5100000000000005E-2</v>
      </c>
      <c r="L451" s="52">
        <v>1766924</v>
      </c>
      <c r="M451" s="45" t="s">
        <v>695</v>
      </c>
    </row>
    <row r="452" spans="1:13">
      <c r="A452" s="44">
        <v>2493</v>
      </c>
      <c r="B452" s="44" t="s">
        <v>106</v>
      </c>
      <c r="C452" s="45" t="s">
        <v>104</v>
      </c>
      <c r="D452" s="45" t="s">
        <v>846</v>
      </c>
      <c r="E452" s="45" t="s">
        <v>734</v>
      </c>
      <c r="F452" s="45" t="s">
        <v>694</v>
      </c>
      <c r="G452" s="44"/>
      <c r="H452" s="51">
        <v>46534</v>
      </c>
      <c r="I452" s="49" t="s">
        <v>695</v>
      </c>
      <c r="K452" s="50">
        <v>6.5100000000000005E-2</v>
      </c>
      <c r="L452" s="52">
        <v>49563</v>
      </c>
      <c r="M452" s="45" t="s">
        <v>695</v>
      </c>
    </row>
    <row r="453" spans="1:13">
      <c r="A453" s="44">
        <v>2494</v>
      </c>
      <c r="B453" s="44" t="s">
        <v>107</v>
      </c>
      <c r="C453" s="45" t="s">
        <v>104</v>
      </c>
      <c r="D453" s="45" t="s">
        <v>846</v>
      </c>
      <c r="E453" s="45" t="s">
        <v>734</v>
      </c>
      <c r="F453" s="45" t="s">
        <v>694</v>
      </c>
      <c r="G453" s="44"/>
      <c r="H453" s="51">
        <v>53181</v>
      </c>
      <c r="I453" s="49" t="s">
        <v>695</v>
      </c>
      <c r="K453" s="50">
        <v>6.5100000000000005E-2</v>
      </c>
      <c r="L453" s="52">
        <v>56643</v>
      </c>
      <c r="M453" s="45" t="s">
        <v>695</v>
      </c>
    </row>
    <row r="454" spans="1:13">
      <c r="A454" s="44">
        <v>2465</v>
      </c>
      <c r="B454" s="44" t="s">
        <v>847</v>
      </c>
      <c r="C454" s="45" t="s">
        <v>848</v>
      </c>
      <c r="D454" s="45" t="s">
        <v>849</v>
      </c>
      <c r="E454" s="45" t="s">
        <v>177</v>
      </c>
      <c r="F454" s="45" t="s">
        <v>687</v>
      </c>
      <c r="G454" s="44" t="s">
        <v>687</v>
      </c>
      <c r="H454" s="51" t="s">
        <v>695</v>
      </c>
      <c r="I454" s="52">
        <v>103300</v>
      </c>
      <c r="K454" s="50">
        <v>6.5100000000000005E-2</v>
      </c>
      <c r="L454" s="45" t="s">
        <v>695</v>
      </c>
      <c r="M454" s="52">
        <v>110025</v>
      </c>
    </row>
    <row r="455" spans="1:13">
      <c r="A455" s="44">
        <v>2440</v>
      </c>
      <c r="B455" s="44" t="s">
        <v>850</v>
      </c>
      <c r="C455" s="45" t="s">
        <v>851</v>
      </c>
      <c r="D455" s="45" t="s">
        <v>852</v>
      </c>
      <c r="E455" s="45" t="s">
        <v>177</v>
      </c>
      <c r="F455" s="45" t="s">
        <v>694</v>
      </c>
      <c r="G455" s="44"/>
      <c r="H455" s="51">
        <v>20903256</v>
      </c>
      <c r="I455" s="52">
        <v>2535881</v>
      </c>
      <c r="K455" s="50">
        <v>6.5100000000000005E-2</v>
      </c>
      <c r="L455" s="52">
        <v>22264058</v>
      </c>
      <c r="M455" s="52">
        <v>2700967</v>
      </c>
    </row>
    <row r="456" spans="1:13">
      <c r="A456" s="44">
        <v>7873</v>
      </c>
      <c r="B456" s="44" t="s">
        <v>347</v>
      </c>
      <c r="C456" s="45" t="s">
        <v>333</v>
      </c>
      <c r="D456" s="45" t="s">
        <v>798</v>
      </c>
      <c r="E456" s="45" t="s">
        <v>797</v>
      </c>
      <c r="F456" s="45" t="s">
        <v>697</v>
      </c>
      <c r="G456" s="44"/>
      <c r="H456" s="51">
        <v>107942</v>
      </c>
      <c r="I456" s="49" t="s">
        <v>695</v>
      </c>
      <c r="K456" s="50">
        <v>6.5100000000000005E-2</v>
      </c>
      <c r="L456" s="52">
        <v>114969</v>
      </c>
      <c r="M456" s="45" t="s">
        <v>695</v>
      </c>
    </row>
    <row r="457" spans="1:13">
      <c r="A457" s="44">
        <v>5632</v>
      </c>
      <c r="B457" s="44" t="s">
        <v>296</v>
      </c>
      <c r="C457" s="45" t="s">
        <v>281</v>
      </c>
      <c r="D457" s="45" t="s">
        <v>759</v>
      </c>
      <c r="E457" s="45" t="s">
        <v>760</v>
      </c>
      <c r="F457" s="45" t="s">
        <v>697</v>
      </c>
      <c r="G457" s="44"/>
      <c r="H457" s="51" t="s">
        <v>695</v>
      </c>
      <c r="I457" s="52">
        <v>101300</v>
      </c>
      <c r="K457" s="50">
        <v>6.5100000000000005E-2</v>
      </c>
      <c r="L457" s="45" t="s">
        <v>695</v>
      </c>
      <c r="M457" s="52">
        <v>107895</v>
      </c>
    </row>
    <row r="458" spans="1:13">
      <c r="A458" s="44">
        <v>5626</v>
      </c>
      <c r="B458" s="44" t="s">
        <v>297</v>
      </c>
      <c r="C458" s="45" t="s">
        <v>281</v>
      </c>
      <c r="D458" s="45" t="s">
        <v>759</v>
      </c>
      <c r="E458" s="45" t="s">
        <v>760</v>
      </c>
      <c r="F458" s="45" t="s">
        <v>697</v>
      </c>
      <c r="G458" s="44" t="s">
        <v>687</v>
      </c>
      <c r="H458" s="51">
        <v>19722</v>
      </c>
      <c r="I458" s="49" t="s">
        <v>695</v>
      </c>
      <c r="K458" s="50">
        <v>6.5100000000000005E-2</v>
      </c>
      <c r="L458" s="52">
        <v>21006</v>
      </c>
      <c r="M458" s="45" t="s">
        <v>695</v>
      </c>
    </row>
    <row r="459" spans="1:13" ht="28.5">
      <c r="A459" s="44">
        <v>5633</v>
      </c>
      <c r="B459" s="44" t="s">
        <v>298</v>
      </c>
      <c r="C459" s="45" t="s">
        <v>281</v>
      </c>
      <c r="D459" s="45" t="s">
        <v>759</v>
      </c>
      <c r="E459" s="45" t="s">
        <v>760</v>
      </c>
      <c r="F459" s="45" t="s">
        <v>697</v>
      </c>
      <c r="G459" s="44"/>
      <c r="H459" s="51" t="s">
        <v>695</v>
      </c>
      <c r="I459" s="49" t="s">
        <v>695</v>
      </c>
      <c r="K459" s="50">
        <v>6.5100000000000005E-2</v>
      </c>
      <c r="L459" s="45" t="s">
        <v>695</v>
      </c>
      <c r="M459" s="45" t="s">
        <v>695</v>
      </c>
    </row>
    <row r="460" spans="1:13">
      <c r="A460" s="44">
        <v>2471</v>
      </c>
      <c r="B460" s="44" t="s">
        <v>610</v>
      </c>
      <c r="C460" s="45" t="s">
        <v>662</v>
      </c>
      <c r="D460" s="45" t="s">
        <v>853</v>
      </c>
      <c r="E460" s="45" t="s">
        <v>177</v>
      </c>
      <c r="F460" s="45" t="s">
        <v>687</v>
      </c>
      <c r="G460" s="44" t="s">
        <v>687</v>
      </c>
      <c r="H460" s="51" t="s">
        <v>695</v>
      </c>
      <c r="I460" s="52">
        <v>51650</v>
      </c>
      <c r="K460" s="50">
        <v>6.5100000000000005E-2</v>
      </c>
      <c r="L460" s="45" t="s">
        <v>695</v>
      </c>
      <c r="M460" s="52">
        <v>55012</v>
      </c>
    </row>
    <row r="461" spans="1:13" ht="28.5">
      <c r="A461" s="44">
        <v>6418</v>
      </c>
      <c r="B461" s="44" t="s">
        <v>381</v>
      </c>
      <c r="C461" s="45" t="s">
        <v>350</v>
      </c>
      <c r="D461" s="45" t="s">
        <v>779</v>
      </c>
      <c r="E461" s="45" t="s">
        <v>770</v>
      </c>
      <c r="F461" s="45" t="s">
        <v>697</v>
      </c>
      <c r="G461" s="44"/>
      <c r="H461" s="51">
        <v>166497</v>
      </c>
      <c r="I461" s="49" t="s">
        <v>695</v>
      </c>
      <c r="K461" s="50">
        <v>6.5100000000000005E-2</v>
      </c>
      <c r="L461" s="52">
        <v>177336</v>
      </c>
      <c r="M461" s="45" t="s">
        <v>695</v>
      </c>
    </row>
    <row r="462" spans="1:13">
      <c r="A462" s="44">
        <v>6431</v>
      </c>
      <c r="B462" s="44" t="s">
        <v>382</v>
      </c>
      <c r="C462" s="45" t="s">
        <v>350</v>
      </c>
      <c r="D462" s="45" t="s">
        <v>779</v>
      </c>
      <c r="E462" s="45" t="s">
        <v>770</v>
      </c>
      <c r="F462" s="45" t="s">
        <v>697</v>
      </c>
      <c r="G462" s="44"/>
      <c r="H462" s="51" t="s">
        <v>695</v>
      </c>
      <c r="I462" s="52">
        <v>50650</v>
      </c>
      <c r="K462" s="50">
        <v>6.5100000000000005E-2</v>
      </c>
      <c r="L462" s="45" t="s">
        <v>695</v>
      </c>
      <c r="M462" s="52">
        <v>53947</v>
      </c>
    </row>
    <row r="463" spans="1:13">
      <c r="A463" s="44">
        <v>6433</v>
      </c>
      <c r="B463" s="44" t="s">
        <v>383</v>
      </c>
      <c r="C463" s="45" t="s">
        <v>350</v>
      </c>
      <c r="D463" s="45" t="s">
        <v>779</v>
      </c>
      <c r="E463" s="45" t="s">
        <v>770</v>
      </c>
      <c r="F463" s="45" t="s">
        <v>697</v>
      </c>
      <c r="G463" s="44"/>
      <c r="H463" s="51" t="s">
        <v>695</v>
      </c>
      <c r="I463" s="49" t="s">
        <v>695</v>
      </c>
      <c r="K463" s="50">
        <v>6.5100000000000005E-2</v>
      </c>
      <c r="L463" s="45" t="s">
        <v>695</v>
      </c>
      <c r="M463" s="45" t="s">
        <v>695</v>
      </c>
    </row>
    <row r="464" spans="1:13">
      <c r="A464" s="44">
        <v>6449</v>
      </c>
      <c r="B464" s="44" t="s">
        <v>384</v>
      </c>
      <c r="C464" s="45" t="s">
        <v>350</v>
      </c>
      <c r="D464" s="45" t="s">
        <v>779</v>
      </c>
      <c r="E464" s="45" t="s">
        <v>770</v>
      </c>
      <c r="F464" s="45" t="s">
        <v>697</v>
      </c>
      <c r="G464" s="44"/>
      <c r="H464" s="51" t="s">
        <v>695</v>
      </c>
      <c r="I464" s="49" t="s">
        <v>695</v>
      </c>
      <c r="K464" s="50">
        <v>6.5100000000000005E-2</v>
      </c>
      <c r="L464" s="45" t="s">
        <v>695</v>
      </c>
      <c r="M464" s="45" t="s">
        <v>695</v>
      </c>
    </row>
    <row r="465" spans="1:13">
      <c r="A465" s="44">
        <v>2688</v>
      </c>
      <c r="B465" s="44" t="s">
        <v>611</v>
      </c>
      <c r="C465" s="45" t="s">
        <v>663</v>
      </c>
      <c r="D465" s="45" t="s">
        <v>854</v>
      </c>
      <c r="E465" s="45" t="s">
        <v>177</v>
      </c>
      <c r="F465" s="45" t="s">
        <v>697</v>
      </c>
      <c r="G465" s="44"/>
      <c r="H465" s="51">
        <v>455832</v>
      </c>
      <c r="I465" s="49" t="s">
        <v>695</v>
      </c>
      <c r="K465" s="50">
        <v>6.5100000000000005E-2</v>
      </c>
      <c r="L465" s="52">
        <v>485507</v>
      </c>
      <c r="M465" s="45" t="s">
        <v>695</v>
      </c>
    </row>
    <row r="466" spans="1:13">
      <c r="A466" s="44">
        <v>2666</v>
      </c>
      <c r="B466" s="44" t="s">
        <v>53</v>
      </c>
      <c r="C466" s="45" t="s">
        <v>39</v>
      </c>
      <c r="D466" s="45" t="s">
        <v>693</v>
      </c>
      <c r="E466" s="45" t="s">
        <v>177</v>
      </c>
      <c r="F466" s="45" t="s">
        <v>697</v>
      </c>
      <c r="G466" s="44"/>
      <c r="H466" s="51" t="s">
        <v>695</v>
      </c>
      <c r="I466" s="49" t="s">
        <v>695</v>
      </c>
      <c r="K466" s="50">
        <v>6.5100000000000005E-2</v>
      </c>
      <c r="L466" s="45" t="s">
        <v>695</v>
      </c>
      <c r="M466" s="45" t="s">
        <v>695</v>
      </c>
    </row>
    <row r="467" spans="1:13">
      <c r="A467" s="44">
        <v>2670</v>
      </c>
      <c r="B467" s="44" t="s">
        <v>54</v>
      </c>
      <c r="C467" s="45" t="s">
        <v>39</v>
      </c>
      <c r="D467" s="45" t="s">
        <v>693</v>
      </c>
      <c r="E467" s="45" t="s">
        <v>177</v>
      </c>
      <c r="F467" s="45" t="s">
        <v>694</v>
      </c>
      <c r="G467" s="44"/>
      <c r="H467" s="51" t="s">
        <v>695</v>
      </c>
      <c r="I467" s="49" t="s">
        <v>695</v>
      </c>
      <c r="K467" s="50">
        <v>6.5100000000000005E-2</v>
      </c>
      <c r="L467" s="45" t="s">
        <v>695</v>
      </c>
      <c r="M467" s="45" t="s">
        <v>695</v>
      </c>
    </row>
    <row r="468" spans="1:13">
      <c r="A468" s="44">
        <v>2671</v>
      </c>
      <c r="B468" s="44" t="s">
        <v>55</v>
      </c>
      <c r="C468" s="45" t="s">
        <v>39</v>
      </c>
      <c r="D468" s="45" t="s">
        <v>693</v>
      </c>
      <c r="E468" s="45" t="s">
        <v>177</v>
      </c>
      <c r="F468" s="45" t="s">
        <v>694</v>
      </c>
      <c r="G468" s="44"/>
      <c r="H468" s="51" t="s">
        <v>695</v>
      </c>
      <c r="I468" s="49" t="s">
        <v>695</v>
      </c>
      <c r="K468" s="50">
        <v>6.5100000000000005E-2</v>
      </c>
      <c r="L468" s="45" t="s">
        <v>695</v>
      </c>
      <c r="M468" s="45" t="s">
        <v>695</v>
      </c>
    </row>
    <row r="469" spans="1:13">
      <c r="A469" s="44">
        <v>5630</v>
      </c>
      <c r="B469" s="44" t="s">
        <v>299</v>
      </c>
      <c r="C469" s="45" t="s">
        <v>281</v>
      </c>
      <c r="D469" s="45" t="s">
        <v>759</v>
      </c>
      <c r="E469" s="45" t="s">
        <v>760</v>
      </c>
      <c r="F469" s="45" t="s">
        <v>697</v>
      </c>
      <c r="G469" s="44"/>
      <c r="H469" s="51" t="s">
        <v>695</v>
      </c>
      <c r="I469" s="49" t="s">
        <v>695</v>
      </c>
      <c r="K469" s="50">
        <v>6.5100000000000005E-2</v>
      </c>
      <c r="L469" s="45" t="s">
        <v>695</v>
      </c>
      <c r="M469" s="45" t="s">
        <v>695</v>
      </c>
    </row>
    <row r="470" spans="1:13">
      <c r="A470" s="44">
        <v>5631</v>
      </c>
      <c r="B470" s="44" t="s">
        <v>300</v>
      </c>
      <c r="C470" s="45" t="s">
        <v>281</v>
      </c>
      <c r="D470" s="45" t="s">
        <v>759</v>
      </c>
      <c r="E470" s="45" t="s">
        <v>760</v>
      </c>
      <c r="F470" s="45" t="s">
        <v>697</v>
      </c>
      <c r="G470" s="44"/>
      <c r="H470" s="51" t="s">
        <v>695</v>
      </c>
      <c r="I470" s="49" t="s">
        <v>695</v>
      </c>
      <c r="K470" s="50">
        <v>6.5100000000000005E-2</v>
      </c>
      <c r="L470" s="45" t="s">
        <v>695</v>
      </c>
      <c r="M470" s="45" t="s">
        <v>695</v>
      </c>
    </row>
    <row r="471" spans="1:13" ht="28.5">
      <c r="A471" s="44">
        <v>2407</v>
      </c>
      <c r="B471" s="44" t="s">
        <v>98</v>
      </c>
      <c r="C471" s="45" t="s">
        <v>92</v>
      </c>
      <c r="D471" s="45" t="s">
        <v>722</v>
      </c>
      <c r="E471" s="45" t="s">
        <v>177</v>
      </c>
      <c r="F471" s="45" t="s">
        <v>697</v>
      </c>
      <c r="G471" s="44"/>
      <c r="H471" s="51" t="s">
        <v>695</v>
      </c>
      <c r="I471" s="49" t="s">
        <v>695</v>
      </c>
      <c r="K471" s="50">
        <v>6.5100000000000005E-2</v>
      </c>
      <c r="L471" s="45" t="s">
        <v>695</v>
      </c>
      <c r="M471" s="45" t="s">
        <v>695</v>
      </c>
    </row>
    <row r="472" spans="1:13">
      <c r="A472" s="44">
        <v>1358</v>
      </c>
      <c r="B472" s="44" t="s">
        <v>408</v>
      </c>
      <c r="C472" s="45" t="s">
        <v>388</v>
      </c>
      <c r="D472" s="45" t="s">
        <v>778</v>
      </c>
      <c r="E472" s="45" t="s">
        <v>770</v>
      </c>
      <c r="F472" s="45" t="s">
        <v>697</v>
      </c>
      <c r="G472" s="44"/>
      <c r="H472" s="51" t="s">
        <v>695</v>
      </c>
      <c r="I472" s="49" t="s">
        <v>695</v>
      </c>
      <c r="K472" s="50">
        <v>6.5100000000000005E-2</v>
      </c>
      <c r="L472" s="45" t="s">
        <v>695</v>
      </c>
      <c r="M472" s="45" t="s">
        <v>695</v>
      </c>
    </row>
    <row r="473" spans="1:13">
      <c r="A473" s="44">
        <v>1359</v>
      </c>
      <c r="B473" s="44" t="s">
        <v>409</v>
      </c>
      <c r="C473" s="45" t="s">
        <v>388</v>
      </c>
      <c r="D473" s="45" t="s">
        <v>778</v>
      </c>
      <c r="E473" s="45" t="s">
        <v>770</v>
      </c>
      <c r="F473" s="45" t="s">
        <v>697</v>
      </c>
      <c r="G473" s="44"/>
      <c r="H473" s="51" t="s">
        <v>695</v>
      </c>
      <c r="I473" s="49" t="s">
        <v>695</v>
      </c>
      <c r="K473" s="50">
        <v>6.5100000000000005E-2</v>
      </c>
      <c r="L473" s="45" t="s">
        <v>695</v>
      </c>
      <c r="M473" s="45" t="s">
        <v>695</v>
      </c>
    </row>
    <row r="474" spans="1:13">
      <c r="A474" s="44">
        <v>1360</v>
      </c>
      <c r="B474" s="44" t="s">
        <v>410</v>
      </c>
      <c r="C474" s="45" t="s">
        <v>388</v>
      </c>
      <c r="D474" s="45" t="s">
        <v>778</v>
      </c>
      <c r="E474" s="45" t="s">
        <v>770</v>
      </c>
      <c r="F474" s="45" t="s">
        <v>697</v>
      </c>
      <c r="G474" s="44"/>
      <c r="H474" s="51" t="s">
        <v>695</v>
      </c>
      <c r="I474" s="49" t="s">
        <v>695</v>
      </c>
      <c r="K474" s="50">
        <v>6.5100000000000005E-2</v>
      </c>
      <c r="L474" s="45" t="s">
        <v>695</v>
      </c>
      <c r="M474" s="45" t="s">
        <v>695</v>
      </c>
    </row>
    <row r="475" spans="1:13">
      <c r="A475" s="44">
        <v>6218</v>
      </c>
      <c r="B475" s="44" t="s">
        <v>411</v>
      </c>
      <c r="C475" s="45" t="s">
        <v>388</v>
      </c>
      <c r="D475" s="45" t="s">
        <v>778</v>
      </c>
      <c r="E475" s="45" t="s">
        <v>770</v>
      </c>
      <c r="F475" s="45" t="s">
        <v>697</v>
      </c>
      <c r="G475" s="44"/>
      <c r="H475" s="51" t="s">
        <v>695</v>
      </c>
      <c r="I475" s="49" t="s">
        <v>695</v>
      </c>
      <c r="K475" s="50">
        <v>6.5100000000000005E-2</v>
      </c>
      <c r="L475" s="45" t="s">
        <v>695</v>
      </c>
      <c r="M475" s="45" t="s">
        <v>695</v>
      </c>
    </row>
    <row r="476" spans="1:13">
      <c r="A476" s="44">
        <v>2638</v>
      </c>
      <c r="B476" s="44" t="s">
        <v>133</v>
      </c>
      <c r="C476" s="45" t="s">
        <v>130</v>
      </c>
      <c r="D476" s="45" t="s">
        <v>693</v>
      </c>
      <c r="E476" s="45" t="s">
        <v>177</v>
      </c>
      <c r="F476" s="45" t="s">
        <v>697</v>
      </c>
      <c r="G476" s="44"/>
      <c r="H476" s="51" t="s">
        <v>695</v>
      </c>
      <c r="I476" s="49" t="s">
        <v>695</v>
      </c>
      <c r="K476" s="50">
        <v>6.5100000000000005E-2</v>
      </c>
      <c r="L476" s="45" t="s">
        <v>695</v>
      </c>
      <c r="M476" s="45" t="s">
        <v>695</v>
      </c>
    </row>
    <row r="477" spans="1:13">
      <c r="A477" s="44">
        <v>2455</v>
      </c>
      <c r="B477" s="44" t="s">
        <v>172</v>
      </c>
      <c r="C477" s="45" t="s">
        <v>173</v>
      </c>
      <c r="D477" s="45" t="s">
        <v>729</v>
      </c>
      <c r="E477" s="45" t="s">
        <v>177</v>
      </c>
      <c r="F477" s="45" t="s">
        <v>694</v>
      </c>
      <c r="G477" s="44"/>
      <c r="H477" s="51">
        <v>30037</v>
      </c>
      <c r="I477" s="49" t="s">
        <v>695</v>
      </c>
      <c r="K477" s="50">
        <v>6.5100000000000005E-2</v>
      </c>
      <c r="L477" s="52">
        <v>31992</v>
      </c>
      <c r="M477" s="45" t="s">
        <v>695</v>
      </c>
    </row>
    <row r="478" spans="1:13">
      <c r="A478" s="44">
        <v>2327</v>
      </c>
      <c r="B478" s="44" t="s">
        <v>232</v>
      </c>
      <c r="C478" s="45" t="s">
        <v>219</v>
      </c>
      <c r="D478" s="45" t="s">
        <v>722</v>
      </c>
      <c r="E478" s="45" t="s">
        <v>177</v>
      </c>
      <c r="F478" s="45" t="s">
        <v>697</v>
      </c>
      <c r="G478" s="44"/>
      <c r="H478" s="51">
        <v>12015</v>
      </c>
      <c r="I478" s="49" t="s">
        <v>695</v>
      </c>
      <c r="K478" s="50">
        <v>6.5100000000000005E-2</v>
      </c>
      <c r="L478" s="52">
        <v>12797</v>
      </c>
      <c r="M478" s="45" t="s">
        <v>695</v>
      </c>
    </row>
    <row r="479" spans="1:13">
      <c r="A479" s="44">
        <v>2403</v>
      </c>
      <c r="B479" s="44" t="s">
        <v>233</v>
      </c>
      <c r="C479" s="45" t="s">
        <v>219</v>
      </c>
      <c r="D479" s="45" t="s">
        <v>722</v>
      </c>
      <c r="E479" s="45" t="s">
        <v>177</v>
      </c>
      <c r="F479" s="45" t="s">
        <v>697</v>
      </c>
      <c r="G479" s="44"/>
      <c r="H479" s="51" t="s">
        <v>695</v>
      </c>
      <c r="I479" s="49" t="s">
        <v>695</v>
      </c>
      <c r="K479" s="50">
        <v>6.5100000000000005E-2</v>
      </c>
      <c r="L479" s="45" t="s">
        <v>695</v>
      </c>
      <c r="M479" s="45" t="s">
        <v>695</v>
      </c>
    </row>
    <row r="480" spans="1:13">
      <c r="A480" s="44">
        <v>2404</v>
      </c>
      <c r="B480" s="44" t="s">
        <v>234</v>
      </c>
      <c r="C480" s="45" t="s">
        <v>219</v>
      </c>
      <c r="D480" s="45" t="s">
        <v>722</v>
      </c>
      <c r="E480" s="45" t="s">
        <v>177</v>
      </c>
      <c r="F480" s="45" t="s">
        <v>697</v>
      </c>
      <c r="G480" s="44"/>
      <c r="H480" s="51" t="s">
        <v>695</v>
      </c>
      <c r="I480" s="49" t="s">
        <v>695</v>
      </c>
      <c r="K480" s="50">
        <v>6.5100000000000005E-2</v>
      </c>
      <c r="L480" s="45" t="s">
        <v>695</v>
      </c>
      <c r="M480" s="45" t="s">
        <v>695</v>
      </c>
    </row>
    <row r="481" spans="1:13">
      <c r="A481" s="44">
        <v>2405</v>
      </c>
      <c r="B481" s="44" t="s">
        <v>235</v>
      </c>
      <c r="C481" s="45" t="s">
        <v>219</v>
      </c>
      <c r="D481" s="45" t="s">
        <v>722</v>
      </c>
      <c r="E481" s="45" t="s">
        <v>177</v>
      </c>
      <c r="F481" s="45" t="s">
        <v>697</v>
      </c>
      <c r="G481" s="44"/>
      <c r="H481" s="51" t="s">
        <v>695</v>
      </c>
      <c r="I481" s="49" t="s">
        <v>695</v>
      </c>
      <c r="K481" s="50">
        <v>6.5100000000000005E-2</v>
      </c>
      <c r="L481" s="45" t="s">
        <v>695</v>
      </c>
      <c r="M481" s="45" t="s">
        <v>695</v>
      </c>
    </row>
    <row r="482" spans="1:13">
      <c r="A482" s="44">
        <v>2406</v>
      </c>
      <c r="B482" s="44" t="s">
        <v>236</v>
      </c>
      <c r="C482" s="45" t="s">
        <v>219</v>
      </c>
      <c r="D482" s="45" t="s">
        <v>722</v>
      </c>
      <c r="E482" s="45" t="s">
        <v>177</v>
      </c>
      <c r="F482" s="45" t="s">
        <v>697</v>
      </c>
      <c r="G482" s="44"/>
      <c r="H482" s="51" t="s">
        <v>695</v>
      </c>
      <c r="I482" s="49" t="s">
        <v>695</v>
      </c>
      <c r="K482" s="50">
        <v>6.5100000000000005E-2</v>
      </c>
      <c r="L482" s="45" t="s">
        <v>695</v>
      </c>
      <c r="M482" s="45" t="s">
        <v>695</v>
      </c>
    </row>
    <row r="483" spans="1:13">
      <c r="A483" s="44">
        <v>7732</v>
      </c>
      <c r="B483" s="44" t="s">
        <v>451</v>
      </c>
      <c r="C483" s="45" t="s">
        <v>439</v>
      </c>
      <c r="D483" s="45" t="s">
        <v>793</v>
      </c>
      <c r="E483" s="45" t="s">
        <v>794</v>
      </c>
      <c r="F483" s="45" t="s">
        <v>697</v>
      </c>
      <c r="G483" s="44"/>
      <c r="H483" s="51" t="s">
        <v>695</v>
      </c>
      <c r="I483" s="49" t="s">
        <v>695</v>
      </c>
      <c r="K483" s="50">
        <v>6.5100000000000005E-2</v>
      </c>
      <c r="L483" s="45" t="s">
        <v>695</v>
      </c>
      <c r="M483" s="45" t="s">
        <v>695</v>
      </c>
    </row>
    <row r="484" spans="1:13">
      <c r="A484" s="44">
        <v>2401</v>
      </c>
      <c r="B484" s="44" t="s">
        <v>612</v>
      </c>
      <c r="C484" s="45" t="s">
        <v>462</v>
      </c>
      <c r="D484" s="45">
        <v>0</v>
      </c>
      <c r="E484" s="45" t="s">
        <v>177</v>
      </c>
      <c r="F484" s="45" t="s">
        <v>697</v>
      </c>
      <c r="G484" s="44"/>
      <c r="H484" s="51" t="s">
        <v>695</v>
      </c>
      <c r="I484" s="49" t="s">
        <v>695</v>
      </c>
      <c r="K484" s="50">
        <v>6.5100000000000005E-2</v>
      </c>
      <c r="L484" s="45" t="s">
        <v>695</v>
      </c>
      <c r="M484" s="45" t="s">
        <v>695</v>
      </c>
    </row>
    <row r="485" spans="1:13">
      <c r="A485" s="44">
        <v>2402</v>
      </c>
      <c r="B485" s="44" t="s">
        <v>613</v>
      </c>
      <c r="C485" s="45" t="s">
        <v>462</v>
      </c>
      <c r="D485" s="45">
        <v>0</v>
      </c>
      <c r="E485" s="45" t="s">
        <v>177</v>
      </c>
      <c r="F485" s="45" t="s">
        <v>697</v>
      </c>
      <c r="G485" s="44"/>
      <c r="H485" s="51" t="s">
        <v>695</v>
      </c>
      <c r="I485" s="49" t="s">
        <v>695</v>
      </c>
      <c r="K485" s="50">
        <v>6.5100000000000005E-2</v>
      </c>
      <c r="L485" s="45" t="s">
        <v>695</v>
      </c>
      <c r="M485" s="45" t="s">
        <v>695</v>
      </c>
    </row>
    <row r="486" spans="1:13">
      <c r="A486" s="44">
        <v>2417</v>
      </c>
      <c r="B486" s="44" t="s">
        <v>614</v>
      </c>
      <c r="C486" s="45" t="s">
        <v>462</v>
      </c>
      <c r="D486" s="45">
        <v>0</v>
      </c>
      <c r="E486" s="45" t="s">
        <v>177</v>
      </c>
      <c r="F486" s="45" t="s">
        <v>697</v>
      </c>
      <c r="G486" s="44"/>
      <c r="H486" s="51" t="s">
        <v>695</v>
      </c>
      <c r="I486" s="49" t="s">
        <v>695</v>
      </c>
      <c r="K486" s="50">
        <v>6.5100000000000005E-2</v>
      </c>
      <c r="L486" s="45" t="s">
        <v>695</v>
      </c>
      <c r="M486" s="45" t="s">
        <v>695</v>
      </c>
    </row>
    <row r="487" spans="1:13">
      <c r="A487" s="44">
        <v>2418</v>
      </c>
      <c r="B487" s="44" t="s">
        <v>615</v>
      </c>
      <c r="C487" s="45" t="s">
        <v>462</v>
      </c>
      <c r="D487" s="45">
        <v>0</v>
      </c>
      <c r="E487" s="45" t="s">
        <v>177</v>
      </c>
      <c r="F487" s="45" t="s">
        <v>697</v>
      </c>
      <c r="G487" s="44"/>
      <c r="H487" s="51" t="s">
        <v>695</v>
      </c>
      <c r="I487" s="49" t="s">
        <v>695</v>
      </c>
      <c r="K487" s="50">
        <v>6.5100000000000005E-2</v>
      </c>
      <c r="L487" s="45" t="s">
        <v>695</v>
      </c>
      <c r="M487" s="45" t="s">
        <v>695</v>
      </c>
    </row>
    <row r="488" spans="1:13">
      <c r="A488" s="44">
        <v>2419</v>
      </c>
      <c r="B488" s="44" t="s">
        <v>616</v>
      </c>
      <c r="C488" s="45" t="s">
        <v>462</v>
      </c>
      <c r="D488" s="45">
        <v>0</v>
      </c>
      <c r="E488" s="45" t="s">
        <v>177</v>
      </c>
      <c r="F488" s="45" t="s">
        <v>697</v>
      </c>
      <c r="G488" s="44"/>
      <c r="H488" s="51" t="s">
        <v>695</v>
      </c>
      <c r="I488" s="49" t="s">
        <v>695</v>
      </c>
      <c r="K488" s="50">
        <v>6.5100000000000005E-2</v>
      </c>
      <c r="L488" s="45" t="s">
        <v>695</v>
      </c>
      <c r="M488" s="45" t="s">
        <v>695</v>
      </c>
    </row>
    <row r="489" spans="1:13">
      <c r="A489" s="44">
        <v>2421</v>
      </c>
      <c r="B489" s="44" t="s">
        <v>617</v>
      </c>
      <c r="C489" s="45" t="s">
        <v>462</v>
      </c>
      <c r="D489" s="45">
        <v>0</v>
      </c>
      <c r="E489" s="45" t="s">
        <v>177</v>
      </c>
      <c r="F489" s="45" t="s">
        <v>697</v>
      </c>
      <c r="G489" s="44"/>
      <c r="H489" s="51" t="s">
        <v>695</v>
      </c>
      <c r="I489" s="49" t="s">
        <v>695</v>
      </c>
      <c r="K489" s="50">
        <v>6.5100000000000005E-2</v>
      </c>
      <c r="L489" s="45" t="s">
        <v>695</v>
      </c>
      <c r="M489" s="45" t="s">
        <v>695</v>
      </c>
    </row>
    <row r="490" spans="1:13">
      <c r="A490" s="44">
        <v>2422</v>
      </c>
      <c r="B490" s="44" t="s">
        <v>618</v>
      </c>
      <c r="C490" s="45" t="s">
        <v>462</v>
      </c>
      <c r="D490" s="45">
        <v>0</v>
      </c>
      <c r="E490" s="45" t="s">
        <v>177</v>
      </c>
      <c r="F490" s="45" t="s">
        <v>697</v>
      </c>
      <c r="G490" s="44"/>
      <c r="H490" s="51" t="s">
        <v>695</v>
      </c>
      <c r="I490" s="49" t="s">
        <v>695</v>
      </c>
      <c r="K490" s="50">
        <v>6.5100000000000005E-2</v>
      </c>
      <c r="L490" s="45" t="s">
        <v>695</v>
      </c>
      <c r="M490" s="45" t="s">
        <v>695</v>
      </c>
    </row>
    <row r="491" spans="1:13">
      <c r="A491" s="44">
        <v>2442</v>
      </c>
      <c r="B491" s="44" t="s">
        <v>619</v>
      </c>
      <c r="C491" s="45" t="s">
        <v>462</v>
      </c>
      <c r="D491" s="45">
        <v>0</v>
      </c>
      <c r="E491" s="45" t="s">
        <v>177</v>
      </c>
      <c r="F491" s="45" t="s">
        <v>697</v>
      </c>
      <c r="G491" s="44"/>
      <c r="H491" s="51" t="s">
        <v>695</v>
      </c>
      <c r="I491" s="49" t="s">
        <v>695</v>
      </c>
      <c r="K491" s="50">
        <v>6.5100000000000005E-2</v>
      </c>
      <c r="L491" s="45" t="s">
        <v>695</v>
      </c>
      <c r="M491" s="45" t="s">
        <v>695</v>
      </c>
    </row>
    <row r="492" spans="1:13">
      <c r="A492" s="44">
        <v>2443</v>
      </c>
      <c r="B492" s="44" t="s">
        <v>620</v>
      </c>
      <c r="C492" s="45" t="s">
        <v>462</v>
      </c>
      <c r="D492" s="45">
        <v>0</v>
      </c>
      <c r="E492" s="45" t="s">
        <v>177</v>
      </c>
      <c r="F492" s="45" t="s">
        <v>697</v>
      </c>
      <c r="G492" s="44"/>
      <c r="H492" s="51" t="s">
        <v>695</v>
      </c>
      <c r="I492" s="49" t="s">
        <v>695</v>
      </c>
      <c r="K492" s="50">
        <v>6.5100000000000005E-2</v>
      </c>
      <c r="L492" s="45" t="s">
        <v>695</v>
      </c>
      <c r="M492" s="45" t="s">
        <v>695</v>
      </c>
    </row>
    <row r="493" spans="1:13">
      <c r="A493" s="44">
        <v>2444</v>
      </c>
      <c r="B493" s="44" t="s">
        <v>621</v>
      </c>
      <c r="C493" s="45" t="s">
        <v>462</v>
      </c>
      <c r="D493" s="45">
        <v>0</v>
      </c>
      <c r="E493" s="45" t="s">
        <v>177</v>
      </c>
      <c r="F493" s="45" t="s">
        <v>697</v>
      </c>
      <c r="G493" s="44"/>
      <c r="H493" s="51" t="s">
        <v>695</v>
      </c>
      <c r="I493" s="49" t="s">
        <v>695</v>
      </c>
      <c r="K493" s="50">
        <v>6.5100000000000005E-2</v>
      </c>
      <c r="L493" s="45" t="s">
        <v>695</v>
      </c>
      <c r="M493" s="45" t="s">
        <v>695</v>
      </c>
    </row>
    <row r="494" spans="1:13">
      <c r="A494" s="44">
        <v>2448</v>
      </c>
      <c r="B494" s="44" t="s">
        <v>622</v>
      </c>
      <c r="C494" s="45" t="s">
        <v>462</v>
      </c>
      <c r="D494" s="45">
        <v>0</v>
      </c>
      <c r="E494" s="45" t="s">
        <v>177</v>
      </c>
      <c r="F494" s="45" t="s">
        <v>697</v>
      </c>
      <c r="G494" s="44"/>
      <c r="H494" s="51" t="s">
        <v>695</v>
      </c>
      <c r="I494" s="49" t="s">
        <v>695</v>
      </c>
      <c r="K494" s="50">
        <v>6.5100000000000005E-2</v>
      </c>
      <c r="L494" s="45" t="s">
        <v>695</v>
      </c>
      <c r="M494" s="45" t="s">
        <v>695</v>
      </c>
    </row>
    <row r="495" spans="1:13">
      <c r="A495" s="44">
        <v>2449</v>
      </c>
      <c r="B495" s="44" t="s">
        <v>623</v>
      </c>
      <c r="C495" s="45" t="s">
        <v>462</v>
      </c>
      <c r="D495" s="45">
        <v>0</v>
      </c>
      <c r="E495" s="45" t="s">
        <v>177</v>
      </c>
      <c r="F495" s="45" t="s">
        <v>697</v>
      </c>
      <c r="G495" s="44"/>
      <c r="H495" s="51" t="s">
        <v>695</v>
      </c>
      <c r="I495" s="49" t="s">
        <v>695</v>
      </c>
      <c r="K495" s="50">
        <v>6.5100000000000005E-2</v>
      </c>
      <c r="L495" s="45" t="s">
        <v>695</v>
      </c>
      <c r="M495" s="45" t="s">
        <v>695</v>
      </c>
    </row>
    <row r="496" spans="1:13">
      <c r="A496" s="44">
        <v>2453</v>
      </c>
      <c r="B496" s="44" t="s">
        <v>624</v>
      </c>
      <c r="C496" s="45" t="s">
        <v>462</v>
      </c>
      <c r="D496" s="45">
        <v>0</v>
      </c>
      <c r="E496" s="45" t="s">
        <v>177</v>
      </c>
      <c r="F496" s="45" t="s">
        <v>697</v>
      </c>
      <c r="G496" s="44"/>
      <c r="H496" s="51" t="s">
        <v>695</v>
      </c>
      <c r="I496" s="49" t="s">
        <v>695</v>
      </c>
      <c r="K496" s="50">
        <v>6.5100000000000005E-2</v>
      </c>
      <c r="L496" s="45" t="s">
        <v>695</v>
      </c>
      <c r="M496" s="45" t="s">
        <v>695</v>
      </c>
    </row>
    <row r="497" spans="1:13">
      <c r="A497" s="44">
        <v>2454</v>
      </c>
      <c r="B497" s="44" t="s">
        <v>625</v>
      </c>
      <c r="C497" s="45" t="s">
        <v>462</v>
      </c>
      <c r="D497" s="45">
        <v>0</v>
      </c>
      <c r="E497" s="45" t="s">
        <v>177</v>
      </c>
      <c r="F497" s="45" t="s">
        <v>697</v>
      </c>
      <c r="G497" s="44"/>
      <c r="H497" s="51" t="s">
        <v>695</v>
      </c>
      <c r="I497" s="49" t="s">
        <v>695</v>
      </c>
      <c r="K497" s="50">
        <v>6.5100000000000005E-2</v>
      </c>
      <c r="L497" s="45" t="s">
        <v>695</v>
      </c>
      <c r="M497" s="45" t="s">
        <v>695</v>
      </c>
    </row>
    <row r="498" spans="1:13">
      <c r="A498" s="44">
        <v>2457</v>
      </c>
      <c r="B498" s="44" t="s">
        <v>626</v>
      </c>
      <c r="C498" s="45" t="s">
        <v>462</v>
      </c>
      <c r="D498" s="45">
        <v>0</v>
      </c>
      <c r="E498" s="45" t="s">
        <v>177</v>
      </c>
      <c r="F498" s="45" t="s">
        <v>697</v>
      </c>
      <c r="G498" s="44"/>
      <c r="H498" s="51" t="s">
        <v>695</v>
      </c>
      <c r="I498" s="49" t="s">
        <v>695</v>
      </c>
      <c r="K498" s="50">
        <v>6.5100000000000005E-2</v>
      </c>
      <c r="L498" s="45" t="s">
        <v>695</v>
      </c>
      <c r="M498" s="45" t="s">
        <v>695</v>
      </c>
    </row>
    <row r="499" spans="1:13">
      <c r="A499" s="44">
        <v>2473</v>
      </c>
      <c r="B499" s="44" t="s">
        <v>627</v>
      </c>
      <c r="C499" s="45" t="s">
        <v>462</v>
      </c>
      <c r="D499" s="45">
        <v>0</v>
      </c>
      <c r="E499" s="45" t="s">
        <v>177</v>
      </c>
      <c r="F499" s="45" t="s">
        <v>697</v>
      </c>
      <c r="G499" s="44"/>
      <c r="H499" s="51" t="s">
        <v>695</v>
      </c>
      <c r="I499" s="49" t="s">
        <v>695</v>
      </c>
      <c r="K499" s="50">
        <v>6.5100000000000005E-2</v>
      </c>
      <c r="L499" s="45" t="s">
        <v>695</v>
      </c>
      <c r="M499" s="45" t="s">
        <v>695</v>
      </c>
    </row>
    <row r="500" spans="1:13">
      <c r="A500" s="44">
        <v>2476</v>
      </c>
      <c r="B500" s="44" t="s">
        <v>628</v>
      </c>
      <c r="C500" s="45" t="s">
        <v>462</v>
      </c>
      <c r="D500" s="45">
        <v>0</v>
      </c>
      <c r="E500" s="45" t="s">
        <v>177</v>
      </c>
      <c r="F500" s="45" t="s">
        <v>697</v>
      </c>
      <c r="G500" s="44"/>
      <c r="H500" s="51" t="s">
        <v>695</v>
      </c>
      <c r="I500" s="49" t="s">
        <v>695</v>
      </c>
      <c r="K500" s="50">
        <v>6.5100000000000005E-2</v>
      </c>
      <c r="L500" s="45" t="s">
        <v>695</v>
      </c>
      <c r="M500" s="45" t="s">
        <v>695</v>
      </c>
    </row>
    <row r="501" spans="1:13">
      <c r="A501" s="44">
        <v>2477</v>
      </c>
      <c r="B501" s="44" t="s">
        <v>629</v>
      </c>
      <c r="C501" s="45" t="s">
        <v>462</v>
      </c>
      <c r="D501" s="45">
        <v>0</v>
      </c>
      <c r="E501" s="45" t="s">
        <v>177</v>
      </c>
      <c r="F501" s="45" t="s">
        <v>697</v>
      </c>
      <c r="G501" s="44"/>
      <c r="H501" s="51" t="s">
        <v>695</v>
      </c>
      <c r="I501" s="49" t="s">
        <v>695</v>
      </c>
      <c r="K501" s="50">
        <v>6.5100000000000005E-2</v>
      </c>
      <c r="L501" s="45" t="s">
        <v>695</v>
      </c>
      <c r="M501" s="45" t="s">
        <v>695</v>
      </c>
    </row>
    <row r="502" spans="1:13">
      <c r="A502" s="44">
        <v>2614</v>
      </c>
      <c r="B502" s="44" t="s">
        <v>630</v>
      </c>
      <c r="C502" s="45" t="s">
        <v>462</v>
      </c>
      <c r="D502" s="45">
        <v>0</v>
      </c>
      <c r="E502" s="45" t="s">
        <v>177</v>
      </c>
      <c r="F502" s="45" t="s">
        <v>697</v>
      </c>
      <c r="G502" s="44"/>
      <c r="H502" s="51" t="s">
        <v>695</v>
      </c>
      <c r="I502" s="49" t="s">
        <v>695</v>
      </c>
      <c r="K502" s="50">
        <v>6.5100000000000005E-2</v>
      </c>
      <c r="L502" s="45" t="s">
        <v>695</v>
      </c>
      <c r="M502" s="45" t="s">
        <v>695</v>
      </c>
    </row>
    <row r="503" spans="1:13">
      <c r="A503" s="44">
        <v>2615</v>
      </c>
      <c r="B503" s="44" t="s">
        <v>631</v>
      </c>
      <c r="C503" s="45" t="s">
        <v>462</v>
      </c>
      <c r="D503" s="45">
        <v>0</v>
      </c>
      <c r="E503" s="45" t="s">
        <v>177</v>
      </c>
      <c r="F503" s="45" t="s">
        <v>697</v>
      </c>
      <c r="G503" s="44"/>
      <c r="H503" s="51" t="s">
        <v>695</v>
      </c>
      <c r="I503" s="49" t="s">
        <v>695</v>
      </c>
      <c r="K503" s="50">
        <v>6.5100000000000005E-2</v>
      </c>
      <c r="L503" s="45" t="s">
        <v>695</v>
      </c>
      <c r="M503" s="45" t="s">
        <v>695</v>
      </c>
    </row>
    <row r="504" spans="1:13">
      <c r="A504" s="44">
        <v>2616</v>
      </c>
      <c r="B504" s="44" t="s">
        <v>632</v>
      </c>
      <c r="C504" s="45" t="s">
        <v>462</v>
      </c>
      <c r="D504" s="45">
        <v>0</v>
      </c>
      <c r="E504" s="45" t="s">
        <v>177</v>
      </c>
      <c r="F504" s="45" t="s">
        <v>697</v>
      </c>
      <c r="G504" s="44"/>
      <c r="H504" s="51" t="s">
        <v>695</v>
      </c>
      <c r="I504" s="49" t="s">
        <v>695</v>
      </c>
      <c r="K504" s="50">
        <v>6.5100000000000005E-2</v>
      </c>
      <c r="L504" s="45" t="s">
        <v>695</v>
      </c>
      <c r="M504" s="45" t="s">
        <v>695</v>
      </c>
    </row>
    <row r="505" spans="1:13">
      <c r="A505" s="44">
        <v>2635</v>
      </c>
      <c r="B505" s="44" t="s">
        <v>633</v>
      </c>
      <c r="C505" s="45" t="s">
        <v>462</v>
      </c>
      <c r="D505" s="45">
        <v>0</v>
      </c>
      <c r="E505" s="45" t="s">
        <v>177</v>
      </c>
      <c r="F505" s="45" t="s">
        <v>697</v>
      </c>
      <c r="G505" s="44"/>
      <c r="H505" s="51" t="s">
        <v>695</v>
      </c>
      <c r="I505" s="49" t="s">
        <v>695</v>
      </c>
      <c r="K505" s="50">
        <v>6.5100000000000005E-2</v>
      </c>
      <c r="L505" s="45" t="s">
        <v>695</v>
      </c>
      <c r="M505" s="45" t="s">
        <v>695</v>
      </c>
    </row>
    <row r="506" spans="1:13">
      <c r="A506" s="44">
        <v>2636</v>
      </c>
      <c r="B506" s="44" t="s">
        <v>634</v>
      </c>
      <c r="C506" s="45" t="s">
        <v>462</v>
      </c>
      <c r="D506" s="45">
        <v>0</v>
      </c>
      <c r="E506" s="45" t="s">
        <v>177</v>
      </c>
      <c r="F506" s="45" t="s">
        <v>697</v>
      </c>
      <c r="G506" s="44"/>
      <c r="H506" s="51" t="s">
        <v>695</v>
      </c>
      <c r="I506" s="49" t="s">
        <v>695</v>
      </c>
      <c r="K506" s="50">
        <v>6.5100000000000005E-2</v>
      </c>
      <c r="L506" s="45" t="s">
        <v>695</v>
      </c>
      <c r="M506" s="45" t="s">
        <v>695</v>
      </c>
    </row>
    <row r="507" spans="1:13">
      <c r="A507" s="44">
        <v>2637</v>
      </c>
      <c r="B507" s="44" t="s">
        <v>635</v>
      </c>
      <c r="C507" s="45" t="s">
        <v>462</v>
      </c>
      <c r="D507" s="45">
        <v>0</v>
      </c>
      <c r="E507" s="45" t="s">
        <v>177</v>
      </c>
      <c r="F507" s="45" t="s">
        <v>697</v>
      </c>
      <c r="G507" s="44"/>
      <c r="H507" s="51" t="s">
        <v>695</v>
      </c>
      <c r="I507" s="49" t="s">
        <v>695</v>
      </c>
      <c r="K507" s="50">
        <v>6.5100000000000005E-2</v>
      </c>
      <c r="L507" s="45" t="s">
        <v>695</v>
      </c>
      <c r="M507" s="45" t="s">
        <v>695</v>
      </c>
    </row>
    <row r="508" spans="1:13">
      <c r="A508" s="44">
        <v>2642</v>
      </c>
      <c r="B508" s="44" t="s">
        <v>636</v>
      </c>
      <c r="C508" s="45" t="s">
        <v>462</v>
      </c>
      <c r="D508" s="45">
        <v>0</v>
      </c>
      <c r="E508" s="45" t="s">
        <v>177</v>
      </c>
      <c r="F508" s="45" t="s">
        <v>697</v>
      </c>
      <c r="G508" s="44"/>
      <c r="H508" s="51" t="s">
        <v>695</v>
      </c>
      <c r="I508" s="49" t="s">
        <v>695</v>
      </c>
      <c r="K508" s="50">
        <v>6.5100000000000005E-2</v>
      </c>
      <c r="L508" s="45" t="s">
        <v>695</v>
      </c>
      <c r="M508" s="45" t="s">
        <v>695</v>
      </c>
    </row>
    <row r="509" spans="1:13">
      <c r="A509" s="44">
        <v>2643</v>
      </c>
      <c r="B509" s="44" t="s">
        <v>637</v>
      </c>
      <c r="C509" s="45" t="s">
        <v>462</v>
      </c>
      <c r="D509" s="45">
        <v>0</v>
      </c>
      <c r="E509" s="45" t="s">
        <v>177</v>
      </c>
      <c r="F509" s="45" t="s">
        <v>697</v>
      </c>
      <c r="G509" s="44"/>
      <c r="H509" s="51" t="s">
        <v>695</v>
      </c>
      <c r="I509" s="49" t="s">
        <v>695</v>
      </c>
      <c r="K509" s="50">
        <v>6.5100000000000005E-2</v>
      </c>
      <c r="L509" s="45" t="s">
        <v>695</v>
      </c>
      <c r="M509" s="45" t="s">
        <v>695</v>
      </c>
    </row>
    <row r="510" spans="1:13">
      <c r="A510" s="44">
        <v>2644</v>
      </c>
      <c r="B510" s="44" t="s">
        <v>638</v>
      </c>
      <c r="C510" s="45" t="s">
        <v>462</v>
      </c>
      <c r="D510" s="45">
        <v>0</v>
      </c>
      <c r="E510" s="45" t="s">
        <v>177</v>
      </c>
      <c r="F510" s="45" t="s">
        <v>697</v>
      </c>
      <c r="G510" s="44"/>
      <c r="H510" s="51" t="s">
        <v>695</v>
      </c>
      <c r="I510" s="49" t="s">
        <v>695</v>
      </c>
      <c r="K510" s="50">
        <v>6.5100000000000005E-2</v>
      </c>
      <c r="L510" s="45" t="s">
        <v>695</v>
      </c>
      <c r="M510" s="45" t="s">
        <v>695</v>
      </c>
    </row>
    <row r="511" spans="1:13">
      <c r="A511" s="44">
        <v>2645</v>
      </c>
      <c r="B511" s="44" t="s">
        <v>639</v>
      </c>
      <c r="C511" s="45" t="s">
        <v>462</v>
      </c>
      <c r="D511" s="45">
        <v>0</v>
      </c>
      <c r="E511" s="45" t="s">
        <v>177</v>
      </c>
      <c r="F511" s="45" t="s">
        <v>697</v>
      </c>
      <c r="G511" s="44"/>
      <c r="H511" s="51" t="s">
        <v>695</v>
      </c>
      <c r="I511" s="49" t="s">
        <v>695</v>
      </c>
      <c r="K511" s="50">
        <v>6.5100000000000005E-2</v>
      </c>
      <c r="L511" s="45" t="s">
        <v>695</v>
      </c>
      <c r="M511" s="45" t="s">
        <v>695</v>
      </c>
    </row>
    <row r="512" spans="1:13">
      <c r="A512" s="44">
        <v>2646</v>
      </c>
      <c r="B512" s="44" t="s">
        <v>640</v>
      </c>
      <c r="C512" s="45" t="s">
        <v>462</v>
      </c>
      <c r="D512" s="45">
        <v>0</v>
      </c>
      <c r="E512" s="45" t="s">
        <v>177</v>
      </c>
      <c r="F512" s="45" t="s">
        <v>697</v>
      </c>
      <c r="G512" s="44"/>
      <c r="H512" s="51" t="s">
        <v>695</v>
      </c>
      <c r="I512" s="49" t="s">
        <v>695</v>
      </c>
      <c r="K512" s="50">
        <v>6.5100000000000005E-2</v>
      </c>
      <c r="L512" s="45" t="s">
        <v>695</v>
      </c>
      <c r="M512" s="45" t="s">
        <v>695</v>
      </c>
    </row>
    <row r="513" spans="1:13">
      <c r="A513" s="44">
        <v>2663</v>
      </c>
      <c r="B513" s="44" t="s">
        <v>641</v>
      </c>
      <c r="C513" s="45" t="s">
        <v>462</v>
      </c>
      <c r="D513" s="45">
        <v>0</v>
      </c>
      <c r="E513" s="45" t="s">
        <v>177</v>
      </c>
      <c r="F513" s="45" t="s">
        <v>697</v>
      </c>
      <c r="G513" s="44"/>
      <c r="H513" s="51" t="s">
        <v>695</v>
      </c>
      <c r="I513" s="49" t="s">
        <v>695</v>
      </c>
      <c r="K513" s="50">
        <v>6.5100000000000005E-2</v>
      </c>
      <c r="L513" s="45" t="s">
        <v>695</v>
      </c>
      <c r="M513" s="45" t="s">
        <v>695</v>
      </c>
    </row>
    <row r="514" spans="1:13">
      <c r="A514" s="44">
        <v>2664</v>
      </c>
      <c r="B514" s="44" t="s">
        <v>642</v>
      </c>
      <c r="C514" s="45" t="s">
        <v>462</v>
      </c>
      <c r="D514" s="45">
        <v>0</v>
      </c>
      <c r="E514" s="45" t="s">
        <v>177</v>
      </c>
      <c r="F514" s="45" t="s">
        <v>697</v>
      </c>
      <c r="G514" s="44"/>
      <c r="H514" s="51" t="s">
        <v>695</v>
      </c>
      <c r="I514" s="49" t="s">
        <v>695</v>
      </c>
      <c r="K514" s="50">
        <v>6.5100000000000005E-2</v>
      </c>
      <c r="L514" s="45" t="s">
        <v>695</v>
      </c>
      <c r="M514" s="45" t="s">
        <v>695</v>
      </c>
    </row>
    <row r="515" spans="1:13" ht="28.5">
      <c r="A515" s="44">
        <v>2456</v>
      </c>
      <c r="B515" s="44" t="s">
        <v>211</v>
      </c>
      <c r="C515" s="45" t="s">
        <v>183</v>
      </c>
      <c r="D515" s="45" t="s">
        <v>721</v>
      </c>
      <c r="E515" s="45" t="s">
        <v>177</v>
      </c>
      <c r="F515" s="45" t="s">
        <v>697</v>
      </c>
      <c r="G515" s="44"/>
      <c r="H515" s="51" t="s">
        <v>695</v>
      </c>
      <c r="I515" s="49" t="s">
        <v>695</v>
      </c>
      <c r="K515" s="50">
        <v>6.5100000000000005E-2</v>
      </c>
      <c r="L515" s="45" t="s">
        <v>695</v>
      </c>
      <c r="M515" s="45" t="s">
        <v>695</v>
      </c>
    </row>
    <row r="516" spans="1:13">
      <c r="A516" s="44">
        <v>2459</v>
      </c>
      <c r="B516" s="44" t="s">
        <v>212</v>
      </c>
      <c r="C516" s="45" t="s">
        <v>183</v>
      </c>
      <c r="D516" s="45" t="s">
        <v>721</v>
      </c>
      <c r="E516" s="45" t="s">
        <v>177</v>
      </c>
      <c r="F516" s="45" t="s">
        <v>697</v>
      </c>
      <c r="G516" s="44"/>
      <c r="H516" s="51" t="s">
        <v>695</v>
      </c>
      <c r="I516" s="49" t="s">
        <v>695</v>
      </c>
      <c r="K516" s="50">
        <v>6.5100000000000005E-2</v>
      </c>
      <c r="L516" s="45" t="s">
        <v>695</v>
      </c>
      <c r="M516" s="45" t="s">
        <v>695</v>
      </c>
    </row>
    <row r="517" spans="1:13">
      <c r="A517" s="44">
        <v>2617</v>
      </c>
      <c r="B517" s="44" t="s">
        <v>261</v>
      </c>
      <c r="C517" s="45" t="s">
        <v>253</v>
      </c>
      <c r="D517" s="45" t="s">
        <v>696</v>
      </c>
      <c r="E517" s="45" t="s">
        <v>177</v>
      </c>
      <c r="F517" s="45" t="s">
        <v>697</v>
      </c>
      <c r="G517" s="44"/>
      <c r="H517" s="51" t="s">
        <v>695</v>
      </c>
      <c r="I517" s="49" t="s">
        <v>695</v>
      </c>
      <c r="K517" s="50">
        <v>6.5100000000000005E-2</v>
      </c>
      <c r="L517" s="45" t="s">
        <v>695</v>
      </c>
      <c r="M517" s="45" t="s">
        <v>695</v>
      </c>
    </row>
    <row r="518" spans="1:13">
      <c r="A518" s="44">
        <v>2618</v>
      </c>
      <c r="B518" s="44" t="s">
        <v>262</v>
      </c>
      <c r="C518" s="45" t="s">
        <v>253</v>
      </c>
      <c r="D518" s="45" t="s">
        <v>696</v>
      </c>
      <c r="E518" s="45" t="s">
        <v>177</v>
      </c>
      <c r="F518" s="45" t="s">
        <v>697</v>
      </c>
      <c r="G518" s="44"/>
      <c r="H518" s="51" t="s">
        <v>695</v>
      </c>
      <c r="I518" s="49" t="s">
        <v>695</v>
      </c>
      <c r="K518" s="50">
        <v>6.5100000000000005E-2</v>
      </c>
      <c r="L518" s="45" t="s">
        <v>695</v>
      </c>
      <c r="M518" s="45" t="s">
        <v>695</v>
      </c>
    </row>
    <row r="519" spans="1:13">
      <c r="A519" s="44">
        <v>2570</v>
      </c>
      <c r="B519" s="44" t="s">
        <v>643</v>
      </c>
      <c r="C519" s="45" t="s">
        <v>664</v>
      </c>
      <c r="D519" s="45" t="s">
        <v>741</v>
      </c>
      <c r="E519" s="45" t="s">
        <v>177</v>
      </c>
      <c r="F519" s="45" t="s">
        <v>697</v>
      </c>
      <c r="G519" s="44"/>
      <c r="H519" s="51">
        <v>771786</v>
      </c>
      <c r="I519" s="49" t="s">
        <v>695</v>
      </c>
      <c r="K519" s="50">
        <v>6.5100000000000005E-2</v>
      </c>
      <c r="L519" s="52">
        <v>822029</v>
      </c>
      <c r="M519" s="45" t="s">
        <v>695</v>
      </c>
    </row>
    <row r="520" spans="1:13">
      <c r="A520" s="44">
        <v>2647</v>
      </c>
      <c r="B520" s="44" t="s">
        <v>275</v>
      </c>
      <c r="C520" s="45" t="s">
        <v>269</v>
      </c>
      <c r="D520" s="45" t="s">
        <v>698</v>
      </c>
      <c r="E520" s="45" t="s">
        <v>177</v>
      </c>
      <c r="F520" s="45" t="s">
        <v>697</v>
      </c>
      <c r="G520" s="44"/>
      <c r="H520" s="51" t="s">
        <v>695</v>
      </c>
      <c r="I520" s="49" t="s">
        <v>695</v>
      </c>
      <c r="K520" s="50">
        <v>6.5100000000000005E-2</v>
      </c>
      <c r="L520" s="45" t="s">
        <v>695</v>
      </c>
      <c r="M520" s="45" t="s">
        <v>695</v>
      </c>
    </row>
    <row r="521" spans="1:13">
      <c r="A521" s="44">
        <v>2675</v>
      </c>
      <c r="B521" s="44" t="s">
        <v>73</v>
      </c>
      <c r="C521" s="45" t="s">
        <v>63</v>
      </c>
      <c r="D521" s="45" t="s">
        <v>739</v>
      </c>
      <c r="E521" s="45" t="s">
        <v>177</v>
      </c>
      <c r="F521" s="45" t="s">
        <v>697</v>
      </c>
      <c r="G521" s="44"/>
      <c r="H521" s="51" t="s">
        <v>695</v>
      </c>
      <c r="I521" s="49" t="s">
        <v>695</v>
      </c>
      <c r="K521" s="50">
        <v>6.5100000000000005E-2</v>
      </c>
      <c r="L521" s="45" t="s">
        <v>695</v>
      </c>
      <c r="M521" s="45" t="s">
        <v>695</v>
      </c>
    </row>
    <row r="522" spans="1:13">
      <c r="A522" s="44">
        <v>6089</v>
      </c>
      <c r="B522" s="44" t="s">
        <v>385</v>
      </c>
      <c r="C522" s="45" t="s">
        <v>372</v>
      </c>
      <c r="D522" s="45" t="s">
        <v>779</v>
      </c>
      <c r="E522" s="45" t="s">
        <v>770</v>
      </c>
      <c r="F522" s="45" t="s">
        <v>697</v>
      </c>
      <c r="G522" s="44"/>
      <c r="H522" s="51" t="s">
        <v>695</v>
      </c>
      <c r="I522" s="49" t="s">
        <v>695</v>
      </c>
      <c r="K522" s="50">
        <v>6.5100000000000005E-2</v>
      </c>
      <c r="L522" s="45" t="s">
        <v>695</v>
      </c>
      <c r="M522" s="45" t="s">
        <v>695</v>
      </c>
    </row>
    <row r="523" spans="1:13">
      <c r="A523" s="44">
        <v>2447</v>
      </c>
      <c r="B523" s="44" t="s">
        <v>644</v>
      </c>
      <c r="C523" s="45" t="s">
        <v>462</v>
      </c>
      <c r="D523" s="45">
        <v>0</v>
      </c>
      <c r="E523" s="45" t="s">
        <v>177</v>
      </c>
      <c r="F523" s="45" t="s">
        <v>697</v>
      </c>
      <c r="G523" s="44"/>
      <c r="H523" s="51" t="s">
        <v>695</v>
      </c>
      <c r="I523" s="49" t="s">
        <v>695</v>
      </c>
      <c r="K523" s="50">
        <v>6.5100000000000005E-2</v>
      </c>
      <c r="L523" s="45" t="s">
        <v>695</v>
      </c>
      <c r="M523" s="45" t="s">
        <v>695</v>
      </c>
    </row>
    <row r="524" spans="1:13" ht="15">
      <c r="A524" s="44"/>
      <c r="B524" s="44"/>
      <c r="G524" s="44"/>
      <c r="H524" s="51">
        <v>1349228783</v>
      </c>
      <c r="I524" s="52">
        <v>589845093</v>
      </c>
      <c r="L524" s="60">
        <v>1437063576</v>
      </c>
      <c r="M524" s="60">
        <v>628244009</v>
      </c>
    </row>
    <row r="525" spans="1:13">
      <c r="A525" s="44"/>
      <c r="B525" s="44"/>
      <c r="G525" s="44"/>
    </row>
    <row r="526" spans="1:13">
      <c r="A526" s="44"/>
      <c r="B526" s="44"/>
      <c r="G526" s="44"/>
    </row>
    <row r="527" spans="1:13" ht="29.25">
      <c r="A527" s="44"/>
      <c r="B527" s="44"/>
      <c r="G527" s="44"/>
      <c r="I527" s="53" t="s">
        <v>855</v>
      </c>
      <c r="J527" s="45"/>
      <c r="L527" s="61">
        <f>L524+M524</f>
        <v>2065307585</v>
      </c>
    </row>
    <row r="528" spans="1:13">
      <c r="A528" s="44"/>
      <c r="B528" s="44"/>
      <c r="G528" s="44"/>
    </row>
    <row r="529" spans="1:7">
      <c r="A529" s="44"/>
      <c r="B529" s="44"/>
      <c r="G529" s="44"/>
    </row>
    <row r="530" spans="1:7">
      <c r="A530" s="44"/>
      <c r="B530" s="44"/>
      <c r="G530" s="44"/>
    </row>
    <row r="531" spans="1:7">
      <c r="A531" s="44"/>
      <c r="B531" s="44"/>
      <c r="G531" s="44"/>
    </row>
    <row r="532" spans="1:7">
      <c r="A532" s="44"/>
      <c r="B532" s="44"/>
      <c r="G532" s="44"/>
    </row>
    <row r="533" spans="1:7">
      <c r="A533" s="44"/>
      <c r="B533" s="44"/>
      <c r="G533" s="44"/>
    </row>
    <row r="534" spans="1:7">
      <c r="A534" s="44"/>
      <c r="B534" s="44"/>
      <c r="G534" s="44"/>
    </row>
    <row r="535" spans="1:7">
      <c r="A535" s="44"/>
      <c r="B535" s="44"/>
      <c r="G535" s="44"/>
    </row>
    <row r="536" spans="1:7">
      <c r="A536" s="44"/>
      <c r="B536" s="44"/>
      <c r="G536" s="44"/>
    </row>
    <row r="537" spans="1:7">
      <c r="A537" s="44"/>
      <c r="B537" s="44"/>
      <c r="G537" s="44"/>
    </row>
    <row r="538" spans="1:7">
      <c r="A538" s="44"/>
      <c r="B538" s="44"/>
      <c r="G538" s="44"/>
    </row>
    <row r="539" spans="1:7">
      <c r="A539" s="44"/>
      <c r="B539" s="44"/>
      <c r="G539" s="44"/>
    </row>
    <row r="540" spans="1:7">
      <c r="A540" s="44"/>
      <c r="B540" s="44"/>
      <c r="G540" s="44"/>
    </row>
    <row r="541" spans="1:7">
      <c r="A541" s="44"/>
      <c r="B541" s="44"/>
      <c r="G541" s="44"/>
    </row>
    <row r="542" spans="1:7">
      <c r="A542" s="44"/>
      <c r="B542" s="44"/>
      <c r="G542" s="44"/>
    </row>
    <row r="543" spans="1:7">
      <c r="A543" s="44"/>
      <c r="B543" s="44"/>
      <c r="G543" s="44"/>
    </row>
    <row r="544" spans="1:7">
      <c r="A544" s="44"/>
      <c r="B544" s="44"/>
      <c r="G544" s="44"/>
    </row>
    <row r="545" spans="1:7">
      <c r="A545" s="44"/>
      <c r="B545" s="44"/>
      <c r="G545" s="44"/>
    </row>
    <row r="546" spans="1:7">
      <c r="A546" s="44"/>
      <c r="B546" s="44"/>
      <c r="G546" s="44"/>
    </row>
    <row r="547" spans="1:7">
      <c r="A547" s="44"/>
      <c r="B547" s="44"/>
      <c r="G547" s="44"/>
    </row>
    <row r="548" spans="1:7">
      <c r="A548" s="44"/>
      <c r="B548" s="44"/>
      <c r="G548" s="44"/>
    </row>
    <row r="549" spans="1:7">
      <c r="A549" s="44"/>
      <c r="B549" s="44"/>
      <c r="G549" s="44"/>
    </row>
    <row r="550" spans="1:7">
      <c r="A550" s="44"/>
      <c r="B550" s="44"/>
      <c r="G550" s="44"/>
    </row>
    <row r="551" spans="1:7">
      <c r="A551" s="44"/>
      <c r="B551" s="44"/>
      <c r="G551" s="44"/>
    </row>
    <row r="552" spans="1:7">
      <c r="A552" s="44"/>
      <c r="B552" s="44"/>
      <c r="G552" s="44"/>
    </row>
    <row r="553" spans="1:7">
      <c r="A553" s="44"/>
      <c r="B553" s="44"/>
      <c r="G553" s="44"/>
    </row>
    <row r="554" spans="1:7">
      <c r="A554" s="44"/>
      <c r="B554" s="44"/>
      <c r="G554" s="44"/>
    </row>
    <row r="555" spans="1:7">
      <c r="A555" s="44"/>
      <c r="B555" s="44"/>
      <c r="G555" s="44"/>
    </row>
    <row r="556" spans="1:7">
      <c r="A556" s="44"/>
      <c r="B556" s="44"/>
      <c r="G556" s="44"/>
    </row>
    <row r="557" spans="1:7">
      <c r="A557" s="44"/>
      <c r="B557" s="44"/>
      <c r="G557" s="44"/>
    </row>
    <row r="558" spans="1:7">
      <c r="A558" s="44"/>
      <c r="B558" s="44"/>
      <c r="G558" s="44"/>
    </row>
    <row r="559" spans="1:7">
      <c r="A559" s="44"/>
      <c r="B559" s="44"/>
      <c r="G559" s="44"/>
    </row>
    <row r="560" spans="1:7">
      <c r="A560" s="44"/>
      <c r="B560" s="44"/>
      <c r="G560" s="44"/>
    </row>
    <row r="561" spans="1:7">
      <c r="A561" s="44"/>
      <c r="B561" s="44"/>
      <c r="G561" s="44"/>
    </row>
    <row r="562" spans="1:7">
      <c r="A562" s="44"/>
      <c r="B562" s="44"/>
      <c r="G562" s="44"/>
    </row>
    <row r="563" spans="1:7">
      <c r="A563" s="44"/>
      <c r="B563" s="44"/>
      <c r="G563" s="44"/>
    </row>
    <row r="564" spans="1:7">
      <c r="A564" s="44"/>
      <c r="B564" s="44"/>
      <c r="G564" s="44"/>
    </row>
    <row r="565" spans="1:7">
      <c r="A565" s="44"/>
      <c r="B565" s="44"/>
      <c r="G565" s="44"/>
    </row>
    <row r="566" spans="1:7">
      <c r="A566" s="44"/>
      <c r="B566" s="44"/>
      <c r="G566" s="44"/>
    </row>
    <row r="567" spans="1:7">
      <c r="A567" s="44"/>
      <c r="B567" s="44"/>
      <c r="G567" s="44"/>
    </row>
    <row r="568" spans="1:7">
      <c r="A568" s="44"/>
      <c r="B568" s="44"/>
      <c r="G568" s="44"/>
    </row>
    <row r="569" spans="1:7">
      <c r="A569" s="44"/>
      <c r="B569" s="44"/>
      <c r="G569" s="44"/>
    </row>
    <row r="570" spans="1:7">
      <c r="A570" s="44"/>
      <c r="B570" s="44"/>
      <c r="G570" s="44"/>
    </row>
    <row r="571" spans="1:7">
      <c r="A571" s="44"/>
      <c r="B571" s="44"/>
      <c r="G571" s="44"/>
    </row>
    <row r="572" spans="1:7">
      <c r="A572" s="44"/>
      <c r="B572" s="44"/>
      <c r="G572" s="44"/>
    </row>
    <row r="573" spans="1:7">
      <c r="A573" s="44"/>
      <c r="B573" s="44"/>
      <c r="G573" s="44"/>
    </row>
    <row r="574" spans="1:7">
      <c r="A574" s="44"/>
      <c r="B574" s="44"/>
      <c r="G574" s="44"/>
    </row>
    <row r="575" spans="1:7">
      <c r="A575" s="44"/>
      <c r="B575" s="44"/>
      <c r="G575" s="44"/>
    </row>
    <row r="576" spans="1:7">
      <c r="A576" s="44"/>
      <c r="B576" s="44"/>
      <c r="G576" s="44"/>
    </row>
    <row r="577" spans="1:7">
      <c r="A577" s="44"/>
      <c r="B577" s="44"/>
      <c r="G577" s="44"/>
    </row>
    <row r="578" spans="1:7">
      <c r="A578" s="44"/>
      <c r="B578" s="44"/>
      <c r="G578" s="44"/>
    </row>
    <row r="579" spans="1:7">
      <c r="A579" s="44"/>
      <c r="B579" s="44"/>
      <c r="G579" s="44"/>
    </row>
    <row r="580" spans="1:7">
      <c r="A580" s="44"/>
      <c r="B580" s="44"/>
      <c r="G580" s="44"/>
    </row>
    <row r="581" spans="1:7">
      <c r="A581" s="44"/>
      <c r="B581" s="44"/>
      <c r="G581" s="44"/>
    </row>
    <row r="582" spans="1:7">
      <c r="A582" s="44"/>
      <c r="B582" s="44"/>
      <c r="G582" s="44"/>
    </row>
    <row r="583" spans="1:7">
      <c r="A583" s="44"/>
      <c r="B583" s="44"/>
      <c r="G583" s="44"/>
    </row>
    <row r="584" spans="1:7">
      <c r="A584" s="44"/>
      <c r="B584" s="44"/>
      <c r="G584" s="44"/>
    </row>
    <row r="585" spans="1:7">
      <c r="A585" s="44"/>
      <c r="B585" s="44"/>
      <c r="G585" s="44"/>
    </row>
    <row r="586" spans="1:7">
      <c r="A586" s="44"/>
      <c r="B586" s="44"/>
      <c r="G586" s="44"/>
    </row>
    <row r="587" spans="1:7">
      <c r="A587" s="44"/>
      <c r="B587" s="44"/>
      <c r="G587" s="44"/>
    </row>
    <row r="588" spans="1:7">
      <c r="A588" s="44"/>
      <c r="B588" s="44"/>
      <c r="G588" s="44"/>
    </row>
    <row r="589" spans="1:7">
      <c r="A589" s="44"/>
      <c r="B589" s="44"/>
      <c r="G589" s="44"/>
    </row>
    <row r="590" spans="1:7">
      <c r="A590" s="44"/>
      <c r="B590" s="44"/>
      <c r="G590" s="44"/>
    </row>
    <row r="591" spans="1:7">
      <c r="A591" s="44"/>
      <c r="B591" s="44"/>
      <c r="G591" s="44"/>
    </row>
    <row r="592" spans="1:7">
      <c r="A592" s="44"/>
      <c r="B592" s="44"/>
      <c r="G592" s="44"/>
    </row>
    <row r="593" spans="1:7">
      <c r="A593" s="44"/>
      <c r="B593" s="44"/>
      <c r="G593" s="44"/>
    </row>
    <row r="594" spans="1:7">
      <c r="A594" s="44"/>
      <c r="B594" s="44"/>
      <c r="G594" s="44"/>
    </row>
    <row r="595" spans="1:7">
      <c r="A595" s="44"/>
      <c r="B595" s="44"/>
      <c r="G595" s="44"/>
    </row>
    <row r="596" spans="1:7">
      <c r="A596" s="44"/>
      <c r="B596" s="44"/>
      <c r="G596" s="44"/>
    </row>
    <row r="597" spans="1:7">
      <c r="A597" s="44"/>
      <c r="B597" s="44"/>
      <c r="G597" s="44"/>
    </row>
    <row r="598" spans="1:7">
      <c r="A598" s="44"/>
      <c r="B598" s="44"/>
      <c r="G598" s="44"/>
    </row>
    <row r="599" spans="1:7">
      <c r="A599" s="44"/>
      <c r="B599" s="44"/>
      <c r="G599" s="44"/>
    </row>
    <row r="600" spans="1:7">
      <c r="A600" s="44"/>
      <c r="B600" s="44"/>
      <c r="G600" s="44"/>
    </row>
    <row r="601" spans="1:7">
      <c r="A601" s="44"/>
      <c r="B601" s="44"/>
      <c r="G601" s="44"/>
    </row>
    <row r="602" spans="1:7">
      <c r="A602" s="44"/>
      <c r="B602" s="44"/>
      <c r="G602" s="44"/>
    </row>
    <row r="603" spans="1:7">
      <c r="A603" s="44"/>
      <c r="B603" s="44"/>
      <c r="G603" s="44"/>
    </row>
    <row r="604" spans="1:7">
      <c r="A604" s="44"/>
      <c r="B604" s="44"/>
      <c r="G604" s="44"/>
    </row>
    <row r="605" spans="1:7">
      <c r="A605" s="44"/>
      <c r="B605" s="44"/>
      <c r="G605" s="44"/>
    </row>
    <row r="606" spans="1:7">
      <c r="A606" s="44"/>
      <c r="B606" s="44"/>
      <c r="G606" s="44"/>
    </row>
    <row r="607" spans="1:7">
      <c r="A607" s="44"/>
      <c r="B607" s="44"/>
      <c r="G607" s="44"/>
    </row>
    <row r="608" spans="1:7">
      <c r="A608" s="44"/>
      <c r="B608" s="44"/>
      <c r="G608" s="44"/>
    </row>
    <row r="609" spans="1:7">
      <c r="A609" s="44"/>
      <c r="B609" s="44"/>
      <c r="G609" s="44"/>
    </row>
    <row r="610" spans="1:7">
      <c r="A610" s="44"/>
      <c r="B610" s="44"/>
      <c r="G610" s="44"/>
    </row>
    <row r="611" spans="1:7">
      <c r="A611" s="44"/>
      <c r="B611" s="44"/>
      <c r="G611" s="44"/>
    </row>
    <row r="612" spans="1:7">
      <c r="A612" s="44"/>
      <c r="B612" s="44"/>
      <c r="G612" s="44"/>
    </row>
    <row r="613" spans="1:7">
      <c r="A613" s="44"/>
      <c r="B613" s="44"/>
      <c r="G613" s="44"/>
    </row>
    <row r="614" spans="1:7">
      <c r="A614" s="44"/>
      <c r="B614" s="44"/>
      <c r="G614" s="44"/>
    </row>
    <row r="615" spans="1:7">
      <c r="A615" s="44"/>
      <c r="B615" s="44"/>
      <c r="G615" s="44"/>
    </row>
    <row r="616" spans="1:7">
      <c r="A616" s="44"/>
      <c r="B616" s="44"/>
      <c r="G616" s="44"/>
    </row>
    <row r="617" spans="1:7">
      <c r="A617" s="44"/>
      <c r="B617" s="44"/>
      <c r="G617" s="44"/>
    </row>
    <row r="618" spans="1:7">
      <c r="A618" s="44"/>
      <c r="B618" s="44"/>
      <c r="G618" s="44"/>
    </row>
    <row r="619" spans="1:7">
      <c r="A619" s="44"/>
      <c r="B619" s="44"/>
      <c r="G619" s="44"/>
    </row>
    <row r="620" spans="1:7">
      <c r="A620" s="44"/>
      <c r="B620" s="44"/>
      <c r="G620" s="44"/>
    </row>
    <row r="621" spans="1:7">
      <c r="A621" s="44"/>
      <c r="B621" s="44"/>
      <c r="G621" s="44"/>
    </row>
    <row r="622" spans="1:7">
      <c r="A622" s="44"/>
      <c r="B622" s="44"/>
      <c r="G622" s="44"/>
    </row>
    <row r="623" spans="1:7">
      <c r="A623" s="44"/>
      <c r="B623" s="44"/>
      <c r="G623" s="44"/>
    </row>
    <row r="624" spans="1:7">
      <c r="A624" s="44"/>
      <c r="B624" s="44"/>
      <c r="G624" s="44"/>
    </row>
    <row r="625" spans="1:7">
      <c r="A625" s="44"/>
      <c r="B625" s="44"/>
      <c r="G625" s="44"/>
    </row>
    <row r="626" spans="1:7">
      <c r="A626" s="44"/>
      <c r="B626" s="44"/>
      <c r="G626" s="44"/>
    </row>
    <row r="627" spans="1:7">
      <c r="A627" s="44"/>
      <c r="B627" s="44"/>
      <c r="G627" s="44"/>
    </row>
    <row r="628" spans="1:7">
      <c r="A628" s="44"/>
      <c r="B628" s="44"/>
      <c r="G628" s="44"/>
    </row>
    <row r="629" spans="1:7">
      <c r="A629" s="44"/>
      <c r="B629" s="44"/>
      <c r="G629" s="4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2"/>
  <sheetViews>
    <sheetView topLeftCell="A683" zoomScaleNormal="100" workbookViewId="0">
      <selection activeCell="C3" sqref="C3"/>
    </sheetView>
  </sheetViews>
  <sheetFormatPr defaultRowHeight="15" outlineLevelRow="2"/>
  <cols>
    <col min="1" max="1" width="34.140625" bestFit="1" customWidth="1"/>
    <col min="2" max="2" width="32.28515625" style="3" bestFit="1" customWidth="1"/>
    <col min="3" max="3" width="64.85546875" style="4" bestFit="1" customWidth="1"/>
    <col min="4" max="4" width="26.85546875" customWidth="1"/>
    <col min="5" max="5" width="26.85546875" bestFit="1" customWidth="1"/>
    <col min="6" max="6" width="30.42578125" bestFit="1" customWidth="1"/>
    <col min="7" max="7" width="25.85546875" bestFit="1" customWidth="1"/>
    <col min="8" max="8" width="15.28515625" bestFit="1" customWidth="1"/>
    <col min="9" max="9" width="19.42578125" bestFit="1" customWidth="1"/>
  </cols>
  <sheetData>
    <row r="1" spans="1:9" ht="31.5" customHeight="1">
      <c r="A1" s="62" t="s">
        <v>856</v>
      </c>
    </row>
    <row r="2" spans="1:9" ht="48" customHeight="1">
      <c r="A2" s="1" t="s">
        <v>0</v>
      </c>
      <c r="B2" s="15" t="s">
        <v>1</v>
      </c>
      <c r="C2" s="15" t="s">
        <v>2</v>
      </c>
      <c r="D2" s="1" t="s">
        <v>3</v>
      </c>
      <c r="E2" s="15" t="s">
        <v>4</v>
      </c>
      <c r="F2" s="15" t="s">
        <v>5</v>
      </c>
      <c r="G2" s="15" t="s">
        <v>6</v>
      </c>
      <c r="H2" s="1" t="s">
        <v>7</v>
      </c>
      <c r="I2" s="1" t="s">
        <v>8</v>
      </c>
    </row>
    <row r="3" spans="1:9" ht="75" customHeight="1">
      <c r="A3" s="2" t="e" vm="1">
        <v>#VALUE!</v>
      </c>
      <c r="B3" s="3" t="s">
        <v>9</v>
      </c>
      <c r="C3" s="16">
        <v>2555</v>
      </c>
      <c r="D3" s="24" t="s">
        <v>10</v>
      </c>
      <c r="E3" s="27">
        <f>SUM(E4:E12)</f>
        <v>13702563.815882958</v>
      </c>
      <c r="F3" s="13">
        <f>SUM(F4:F12)</f>
        <v>6238325.5205699997</v>
      </c>
      <c r="G3" s="24">
        <v>2020</v>
      </c>
      <c r="H3" s="24" t="s">
        <v>11</v>
      </c>
    </row>
    <row r="4" spans="1:9" ht="75" hidden="1" customHeight="1" outlineLevel="1">
      <c r="A4" s="2"/>
      <c r="B4">
        <v>2501</v>
      </c>
      <c r="C4" s="17" t="s">
        <v>12</v>
      </c>
      <c r="D4" s="24" t="s">
        <v>13</v>
      </c>
      <c r="E4" s="22">
        <v>6071169.2549101161</v>
      </c>
      <c r="F4" s="9">
        <v>1287990.4145249242</v>
      </c>
      <c r="G4" s="24"/>
      <c r="H4" s="24"/>
    </row>
    <row r="5" spans="1:9" ht="15" hidden="1" customHeight="1" outlineLevel="2">
      <c r="B5">
        <v>2503</v>
      </c>
      <c r="C5" s="17" t="s">
        <v>14</v>
      </c>
      <c r="D5" s="24" t="s">
        <v>15</v>
      </c>
      <c r="E5" s="22">
        <v>6589.075856581273</v>
      </c>
      <c r="F5" s="9">
        <v>0</v>
      </c>
      <c r="G5" s="29"/>
      <c r="H5" s="29"/>
      <c r="I5" s="6"/>
    </row>
    <row r="6" spans="1:9" s="7" customFormat="1" ht="15" hidden="1" customHeight="1" outlineLevel="2">
      <c r="B6">
        <v>2502</v>
      </c>
      <c r="C6" s="17" t="s">
        <v>16</v>
      </c>
      <c r="D6" s="24" t="s">
        <v>17</v>
      </c>
      <c r="E6" s="22">
        <v>2111711.0451861275</v>
      </c>
      <c r="F6" s="9">
        <v>3871229.7994487393</v>
      </c>
      <c r="G6" s="29"/>
      <c r="H6" s="29"/>
      <c r="I6" s="6"/>
    </row>
    <row r="7" spans="1:9" s="7" customFormat="1" ht="15" hidden="1" customHeight="1" outlineLevel="2">
      <c r="B7">
        <v>2555</v>
      </c>
      <c r="C7" s="17" t="s">
        <v>18</v>
      </c>
      <c r="D7" s="24" t="s">
        <v>13</v>
      </c>
      <c r="E7" s="22">
        <v>5477250.5234515183</v>
      </c>
      <c r="F7" s="9">
        <v>1079105.3065963362</v>
      </c>
      <c r="G7" s="29"/>
      <c r="H7" s="29"/>
      <c r="I7" s="6"/>
    </row>
    <row r="8" spans="1:9" s="7" customFormat="1" ht="12.75" hidden="1" customHeight="1" outlineLevel="2">
      <c r="B8">
        <v>2602</v>
      </c>
      <c r="C8" s="17" t="s">
        <v>19</v>
      </c>
      <c r="D8" s="24" t="s">
        <v>13</v>
      </c>
      <c r="E8" s="22">
        <v>6311.3753415529427</v>
      </c>
      <c r="F8" s="9">
        <v>0</v>
      </c>
      <c r="G8" s="29"/>
      <c r="H8" s="29"/>
      <c r="I8" s="6"/>
    </row>
    <row r="9" spans="1:9" s="7" customFormat="1" ht="12.75" hidden="1" customHeight="1" outlineLevel="2">
      <c r="B9">
        <v>2603</v>
      </c>
      <c r="C9" s="17" t="s">
        <v>20</v>
      </c>
      <c r="D9" s="24" t="s">
        <v>13</v>
      </c>
      <c r="E9" s="22">
        <v>6450.3238320859391</v>
      </c>
      <c r="F9" s="9">
        <v>0</v>
      </c>
      <c r="G9" s="29"/>
      <c r="H9" s="29"/>
      <c r="I9" s="6"/>
    </row>
    <row r="10" spans="1:9" s="7" customFormat="1" ht="12.75" hidden="1" customHeight="1" outlineLevel="2">
      <c r="B10">
        <v>2604</v>
      </c>
      <c r="C10" s="17" t="s">
        <v>21</v>
      </c>
      <c r="D10" s="24" t="s">
        <v>13</v>
      </c>
      <c r="E10" s="22">
        <v>6450.3238320859391</v>
      </c>
      <c r="F10" s="9">
        <v>0</v>
      </c>
      <c r="G10" s="29"/>
      <c r="H10" s="29"/>
      <c r="I10" s="6"/>
    </row>
    <row r="11" spans="1:9" s="7" customFormat="1" ht="12.75" hidden="1" customHeight="1" outlineLevel="2">
      <c r="B11">
        <v>2606</v>
      </c>
      <c r="C11" s="17" t="s">
        <v>22</v>
      </c>
      <c r="D11" s="24" t="s">
        <v>13</v>
      </c>
      <c r="E11" s="22">
        <v>6311.3753415529427</v>
      </c>
      <c r="F11" s="9">
        <v>0</v>
      </c>
      <c r="G11" s="29"/>
      <c r="H11" s="29"/>
      <c r="I11" s="6"/>
    </row>
    <row r="12" spans="1:9" s="7" customFormat="1" ht="12.75" hidden="1" customHeight="1" outlineLevel="2">
      <c r="B12">
        <v>2607</v>
      </c>
      <c r="C12" s="17" t="s">
        <v>23</v>
      </c>
      <c r="D12" s="24" t="s">
        <v>13</v>
      </c>
      <c r="E12" s="22">
        <v>10320.518131337503</v>
      </c>
      <c r="F12" s="9">
        <v>0</v>
      </c>
      <c r="G12" s="29"/>
      <c r="H12" s="29"/>
      <c r="I12" s="6"/>
    </row>
    <row r="13" spans="1:9" ht="75" customHeight="1" collapsed="1">
      <c r="A13" s="2" t="e" vm="2">
        <v>#VALUE!</v>
      </c>
      <c r="B13" s="3" t="s">
        <v>24</v>
      </c>
      <c r="C13" s="4">
        <v>2347</v>
      </c>
      <c r="D13" s="24" t="s">
        <v>25</v>
      </c>
      <c r="E13" s="27">
        <v>31796502.628198598</v>
      </c>
      <c r="F13" s="13">
        <v>10886594.862</v>
      </c>
      <c r="G13" s="24">
        <v>2020</v>
      </c>
      <c r="H13" s="24"/>
      <c r="I13" t="s">
        <v>26</v>
      </c>
    </row>
    <row r="14" spans="1:9" ht="75" customHeight="1">
      <c r="A14" s="2" t="e" vm="3">
        <v>#VALUE!</v>
      </c>
      <c r="B14" s="3" t="s">
        <v>27</v>
      </c>
      <c r="C14" s="16">
        <v>2650</v>
      </c>
      <c r="D14" s="24" t="s">
        <v>28</v>
      </c>
      <c r="E14" s="25">
        <f>E15+E16</f>
        <v>72619917.377330497</v>
      </c>
      <c r="F14" s="26">
        <f>F15+F16</f>
        <v>15202133.064689998</v>
      </c>
      <c r="G14" s="31" t="s">
        <v>680</v>
      </c>
      <c r="H14" s="24" t="s">
        <v>29</v>
      </c>
      <c r="I14" t="s">
        <v>26</v>
      </c>
    </row>
    <row r="15" spans="1:9" ht="15" hidden="1" customHeight="1" outlineLevel="1">
      <c r="A15" s="2"/>
      <c r="B15">
        <v>2650</v>
      </c>
      <c r="C15" s="17" t="s">
        <v>30</v>
      </c>
      <c r="D15" s="24" t="s">
        <v>31</v>
      </c>
      <c r="E15" s="22">
        <v>72607902.575614229</v>
      </c>
      <c r="F15" s="9">
        <v>15202133.064689998</v>
      </c>
      <c r="G15" s="24"/>
      <c r="H15" s="24"/>
    </row>
    <row r="16" spans="1:9" ht="15" hidden="1" customHeight="1" outlineLevel="1">
      <c r="A16" s="2"/>
      <c r="B16">
        <v>2652</v>
      </c>
      <c r="C16" s="17" t="s">
        <v>32</v>
      </c>
      <c r="D16" s="24" t="s">
        <v>31</v>
      </c>
      <c r="E16" s="22">
        <v>12014.801716262979</v>
      </c>
      <c r="F16" s="9">
        <v>0</v>
      </c>
      <c r="G16" s="24"/>
      <c r="H16" s="24"/>
    </row>
    <row r="17" spans="1:9" ht="75" customHeight="1" collapsed="1">
      <c r="A17" s="2" t="e" vm="4">
        <v>#VALUE!</v>
      </c>
      <c r="B17" s="3" t="s">
        <v>33</v>
      </c>
      <c r="C17" s="4">
        <v>2549</v>
      </c>
      <c r="D17" s="24" t="s">
        <v>34</v>
      </c>
      <c r="E17" s="27">
        <f>SUM(E18:E34)</f>
        <v>66759137.647113316</v>
      </c>
      <c r="F17" s="13">
        <f>SUM(F18:F34)</f>
        <v>74926072.5</v>
      </c>
      <c r="G17" s="24">
        <v>2022</v>
      </c>
      <c r="H17" s="24"/>
      <c r="I17" t="s">
        <v>35</v>
      </c>
    </row>
    <row r="18" spans="1:9" ht="15" hidden="1" customHeight="1" outlineLevel="1">
      <c r="A18" s="2"/>
      <c r="B18">
        <v>2668</v>
      </c>
      <c r="C18" s="17" t="s">
        <v>36</v>
      </c>
      <c r="D18" s="24" t="s">
        <v>37</v>
      </c>
      <c r="E18" s="22">
        <v>6589.075856581273</v>
      </c>
      <c r="F18" s="9">
        <v>0</v>
      </c>
      <c r="G18" s="29"/>
      <c r="H18" s="29"/>
    </row>
    <row r="19" spans="1:9" ht="15" hidden="1" customHeight="1" outlineLevel="1">
      <c r="A19" s="2"/>
      <c r="B19">
        <v>2540</v>
      </c>
      <c r="C19" s="18" t="s">
        <v>38</v>
      </c>
      <c r="D19" s="24" t="s">
        <v>39</v>
      </c>
      <c r="E19" s="22">
        <v>36025179.137484469</v>
      </c>
      <c r="F19" s="9">
        <v>43386000</v>
      </c>
      <c r="G19" s="29"/>
      <c r="H19" s="29"/>
    </row>
    <row r="20" spans="1:9" ht="15" hidden="1" customHeight="1" outlineLevel="1">
      <c r="A20" s="2"/>
      <c r="B20">
        <v>2542</v>
      </c>
      <c r="C20" s="18" t="s">
        <v>40</v>
      </c>
      <c r="D20" s="24" t="s">
        <v>39</v>
      </c>
      <c r="E20" s="22">
        <v>48609.686992107971</v>
      </c>
      <c r="F20" s="9">
        <v>0</v>
      </c>
      <c r="G20" s="29"/>
      <c r="H20" s="29"/>
    </row>
    <row r="21" spans="1:9" ht="15" hidden="1" customHeight="1" outlineLevel="1">
      <c r="A21" s="2"/>
      <c r="B21">
        <v>2544</v>
      </c>
      <c r="C21" s="18" t="s">
        <v>41</v>
      </c>
      <c r="D21" s="24" t="s">
        <v>39</v>
      </c>
      <c r="E21" s="22">
        <v>162032.28997369326</v>
      </c>
      <c r="F21" s="9">
        <v>28407.499999999996</v>
      </c>
      <c r="G21" s="29"/>
      <c r="H21" s="29"/>
    </row>
    <row r="22" spans="1:9" ht="15" hidden="1" customHeight="1" outlineLevel="1">
      <c r="A22" s="2"/>
      <c r="B22">
        <v>2545</v>
      </c>
      <c r="C22" s="18" t="s">
        <v>42</v>
      </c>
      <c r="D22" s="24" t="s">
        <v>39</v>
      </c>
      <c r="E22" s="22">
        <v>1431285.2281009571</v>
      </c>
      <c r="F22" s="9">
        <v>6611199.9999999991</v>
      </c>
      <c r="G22" s="29"/>
      <c r="H22" s="29"/>
    </row>
    <row r="23" spans="1:9" ht="15" hidden="1" customHeight="1" outlineLevel="1">
      <c r="A23" s="2"/>
      <c r="B23">
        <v>2546</v>
      </c>
      <c r="C23" s="18" t="s">
        <v>43</v>
      </c>
      <c r="D23" s="24" t="s">
        <v>39</v>
      </c>
      <c r="E23" s="22">
        <v>945188.35817987728</v>
      </c>
      <c r="F23" s="9">
        <v>1244765</v>
      </c>
      <c r="G23" s="29"/>
      <c r="H23" s="29"/>
    </row>
    <row r="24" spans="1:9" ht="15" hidden="1" customHeight="1" outlineLevel="1">
      <c r="A24" s="2"/>
      <c r="B24">
        <v>2547</v>
      </c>
      <c r="C24" s="18" t="s">
        <v>44</v>
      </c>
      <c r="D24" s="24" t="s">
        <v>39</v>
      </c>
      <c r="E24" s="22">
        <v>16554298.958978994</v>
      </c>
      <c r="F24" s="9">
        <v>19885250</v>
      </c>
      <c r="G24" s="29"/>
      <c r="H24" s="29"/>
    </row>
    <row r="25" spans="1:9" ht="15" hidden="1" customHeight="1" outlineLevel="1">
      <c r="A25" s="2"/>
      <c r="B25">
        <v>2548</v>
      </c>
      <c r="C25" s="18" t="s">
        <v>45</v>
      </c>
      <c r="D25" s="24" t="s">
        <v>39</v>
      </c>
      <c r="E25" s="22">
        <v>64812.915989477297</v>
      </c>
      <c r="F25" s="9">
        <v>0</v>
      </c>
      <c r="G25" s="29"/>
      <c r="H25" s="29"/>
    </row>
    <row r="26" spans="1:9" ht="15" hidden="1" customHeight="1" outlineLevel="1">
      <c r="A26" s="2"/>
      <c r="B26">
        <v>2549</v>
      </c>
      <c r="C26" s="18" t="s">
        <v>46</v>
      </c>
      <c r="D26" s="24" t="s">
        <v>39</v>
      </c>
      <c r="E26" s="22">
        <v>8236641.4069960732</v>
      </c>
      <c r="F26" s="9">
        <v>2014349.9999999998</v>
      </c>
      <c r="G26" s="29"/>
      <c r="H26" s="29"/>
    </row>
    <row r="27" spans="1:9" ht="15" hidden="1" customHeight="1" outlineLevel="1">
      <c r="A27" s="2"/>
      <c r="B27">
        <v>2538</v>
      </c>
      <c r="C27" s="10" t="s">
        <v>47</v>
      </c>
      <c r="D27" s="24" t="s">
        <v>39</v>
      </c>
      <c r="E27" s="22">
        <v>1107220.6481535705</v>
      </c>
      <c r="F27" s="9">
        <v>878049.99999999988</v>
      </c>
      <c r="G27" s="29"/>
      <c r="H27" s="29"/>
    </row>
    <row r="28" spans="1:9" ht="15" hidden="1" customHeight="1" outlineLevel="1">
      <c r="A28" s="2"/>
      <c r="B28">
        <v>2660</v>
      </c>
      <c r="C28" s="10" t="s">
        <v>48</v>
      </c>
      <c r="D28" s="24" t="s">
        <v>39</v>
      </c>
      <c r="E28" s="22">
        <v>544319.9851018762</v>
      </c>
      <c r="F28" s="9">
        <v>0</v>
      </c>
      <c r="G28" s="29"/>
      <c r="H28" s="29"/>
    </row>
    <row r="29" spans="1:9" ht="15" hidden="1" customHeight="1" outlineLevel="1">
      <c r="A29" s="2"/>
      <c r="B29">
        <v>2661</v>
      </c>
      <c r="C29" s="10" t="s">
        <v>49</v>
      </c>
      <c r="D29" s="24" t="s">
        <v>50</v>
      </c>
      <c r="E29" s="22">
        <v>544319.9851018762</v>
      </c>
      <c r="F29" s="9">
        <v>878049.99999999988</v>
      </c>
      <c r="G29" s="29"/>
      <c r="H29" s="29"/>
    </row>
    <row r="30" spans="1:9" ht="15" hidden="1" customHeight="1" outlineLevel="1">
      <c r="A30" s="2"/>
      <c r="B30">
        <v>2665</v>
      </c>
      <c r="C30" s="10" t="s">
        <v>51</v>
      </c>
      <c r="D30" s="24" t="s">
        <v>39</v>
      </c>
      <c r="E30" s="22">
        <v>544319.9851018762</v>
      </c>
      <c r="F30" s="9">
        <v>0</v>
      </c>
      <c r="G30" s="29"/>
      <c r="H30" s="29"/>
    </row>
    <row r="31" spans="1:9" ht="15" hidden="1" customHeight="1" outlineLevel="1">
      <c r="A31" s="2"/>
      <c r="B31">
        <v>2667</v>
      </c>
      <c r="C31" s="10" t="s">
        <v>52</v>
      </c>
      <c r="D31" s="24" t="s">
        <v>39</v>
      </c>
      <c r="E31" s="22">
        <v>544319.9851018762</v>
      </c>
      <c r="F31" s="9">
        <v>0</v>
      </c>
      <c r="G31" s="29"/>
      <c r="H31" s="29"/>
    </row>
    <row r="32" spans="1:9" ht="15" hidden="1" customHeight="1" outlineLevel="1">
      <c r="A32" s="2"/>
      <c r="B32" s="11">
        <v>2666</v>
      </c>
      <c r="C32" s="19" t="s">
        <v>53</v>
      </c>
      <c r="D32" s="24" t="s">
        <v>39</v>
      </c>
      <c r="E32" s="22">
        <v>0</v>
      </c>
      <c r="F32" s="9">
        <v>0</v>
      </c>
      <c r="G32" s="29"/>
      <c r="H32" s="29"/>
    </row>
    <row r="33" spans="1:8" ht="15" hidden="1" customHeight="1" outlineLevel="1">
      <c r="A33" s="2"/>
      <c r="B33" s="11">
        <v>2670</v>
      </c>
      <c r="C33" s="19" t="s">
        <v>54</v>
      </c>
      <c r="D33" s="24" t="s">
        <v>39</v>
      </c>
      <c r="E33" s="22">
        <v>0</v>
      </c>
      <c r="F33" s="9">
        <v>0</v>
      </c>
      <c r="G33" s="29"/>
      <c r="H33" s="29"/>
    </row>
    <row r="34" spans="1:8" ht="15" hidden="1" customHeight="1" outlineLevel="1">
      <c r="A34" s="2"/>
      <c r="B34" s="11">
        <v>2671</v>
      </c>
      <c r="C34" s="19" t="s">
        <v>55</v>
      </c>
      <c r="D34" s="24" t="s">
        <v>39</v>
      </c>
      <c r="E34" s="22">
        <v>0</v>
      </c>
      <c r="F34" s="9">
        <v>0</v>
      </c>
      <c r="G34" s="29"/>
      <c r="H34" s="29"/>
    </row>
    <row r="35" spans="1:8" ht="75" customHeight="1" collapsed="1">
      <c r="A35" s="2" t="e" vm="5">
        <v>#VALUE!</v>
      </c>
      <c r="B35" s="3" t="s">
        <v>56</v>
      </c>
      <c r="C35" s="4">
        <v>2582</v>
      </c>
      <c r="D35" s="31" t="s">
        <v>57</v>
      </c>
      <c r="E35" s="25">
        <f>SUM(E36:E46)</f>
        <v>23323240.552127849</v>
      </c>
      <c r="F35" s="26">
        <f>SUM(F36:F46)</f>
        <v>16984503.360000007</v>
      </c>
      <c r="G35" s="24">
        <v>2021</v>
      </c>
      <c r="H35" s="24" t="s">
        <v>11</v>
      </c>
    </row>
    <row r="36" spans="1:8" ht="75" hidden="1" customHeight="1" outlineLevel="1">
      <c r="A36" s="2"/>
      <c r="B36">
        <v>2580</v>
      </c>
      <c r="C36" s="18" t="s">
        <v>58</v>
      </c>
      <c r="D36" s="24" t="s">
        <v>59</v>
      </c>
      <c r="E36" s="22">
        <v>1571255.7453287716</v>
      </c>
      <c r="F36" s="9">
        <v>379302.86440041714</v>
      </c>
      <c r="G36" s="29"/>
      <c r="H36" s="29"/>
    </row>
    <row r="37" spans="1:8" ht="75" hidden="1" customHeight="1" outlineLevel="1">
      <c r="A37" s="2"/>
      <c r="B37">
        <v>2581</v>
      </c>
      <c r="C37" s="18" t="s">
        <v>60</v>
      </c>
      <c r="D37" s="24" t="s">
        <v>61</v>
      </c>
      <c r="E37" s="22">
        <v>1068453.9068235648</v>
      </c>
      <c r="F37" s="9">
        <v>7115249.4524296159</v>
      </c>
      <c r="G37" s="29"/>
      <c r="H37" s="29"/>
    </row>
    <row r="38" spans="1:8" ht="75" hidden="1" customHeight="1" outlineLevel="1">
      <c r="A38" s="2"/>
      <c r="B38">
        <v>2582</v>
      </c>
      <c r="C38" s="18" t="s">
        <v>62</v>
      </c>
      <c r="D38" s="24" t="s">
        <v>63</v>
      </c>
      <c r="E38" s="22">
        <v>7793428.4968307074</v>
      </c>
      <c r="F38" s="9">
        <v>2612319.3384775813</v>
      </c>
      <c r="G38" s="29"/>
      <c r="H38" s="29"/>
    </row>
    <row r="39" spans="1:8" ht="75" hidden="1" customHeight="1" outlineLevel="1">
      <c r="A39" s="2"/>
      <c r="B39">
        <v>2583</v>
      </c>
      <c r="C39" s="18" t="s">
        <v>64</v>
      </c>
      <c r="D39" s="24" t="s">
        <v>63</v>
      </c>
      <c r="E39" s="22">
        <v>5279419.3043046724</v>
      </c>
      <c r="F39" s="9">
        <v>2953249.1504483838</v>
      </c>
      <c r="G39" s="29"/>
      <c r="H39" s="29"/>
    </row>
    <row r="40" spans="1:8" ht="75" hidden="1" customHeight="1" outlineLevel="1">
      <c r="A40" s="2"/>
      <c r="B40">
        <v>2584</v>
      </c>
      <c r="C40" s="18" t="s">
        <v>65</v>
      </c>
      <c r="D40" s="24" t="s">
        <v>63</v>
      </c>
      <c r="E40" s="22">
        <v>1948357.1242076769</v>
      </c>
      <c r="F40" s="9">
        <v>2320093.7853597514</v>
      </c>
      <c r="G40" s="29"/>
      <c r="H40" s="29"/>
    </row>
    <row r="41" spans="1:8" ht="75" hidden="1" customHeight="1" outlineLevel="1">
      <c r="A41" s="2"/>
      <c r="B41">
        <v>2585</v>
      </c>
      <c r="C41" s="18" t="s">
        <v>66</v>
      </c>
      <c r="D41" s="24" t="s">
        <v>67</v>
      </c>
      <c r="E41" s="22">
        <v>1319854.8260761681</v>
      </c>
      <c r="F41" s="9">
        <v>282632.29001042759</v>
      </c>
      <c r="G41" s="29"/>
      <c r="H41" s="29"/>
    </row>
    <row r="42" spans="1:8" ht="75" hidden="1" customHeight="1" outlineLevel="1">
      <c r="A42" s="2"/>
      <c r="B42">
        <v>2586</v>
      </c>
      <c r="C42" s="18" t="s">
        <v>68</v>
      </c>
      <c r="D42" s="24" t="s">
        <v>69</v>
      </c>
      <c r="E42" s="22">
        <v>1257004.596263017</v>
      </c>
      <c r="F42" s="9">
        <v>346833.35849843605</v>
      </c>
      <c r="G42" s="29"/>
      <c r="H42" s="29"/>
    </row>
    <row r="43" spans="1:8" ht="75" hidden="1" customHeight="1" outlineLevel="1">
      <c r="A43" s="2"/>
      <c r="B43">
        <v>2587</v>
      </c>
      <c r="C43" s="18" t="s">
        <v>70</v>
      </c>
      <c r="D43" s="24" t="s">
        <v>63</v>
      </c>
      <c r="E43" s="22">
        <v>2765410.1117786379</v>
      </c>
      <c r="F43" s="9">
        <v>952684.82089676755</v>
      </c>
      <c r="G43" s="29"/>
      <c r="H43" s="29"/>
    </row>
    <row r="44" spans="1:8" ht="75" hidden="1" customHeight="1" outlineLevel="1">
      <c r="A44" s="2"/>
      <c r="B44">
        <v>2588</v>
      </c>
      <c r="C44" s="18" t="s">
        <v>71</v>
      </c>
      <c r="D44" s="24" t="s">
        <v>63</v>
      </c>
      <c r="E44" s="22">
        <v>314251.14906575426</v>
      </c>
      <c r="F44" s="9">
        <v>22138.299478623561</v>
      </c>
      <c r="G44" s="29"/>
      <c r="H44" s="29"/>
    </row>
    <row r="45" spans="1:8" ht="75" hidden="1" customHeight="1" outlineLevel="1">
      <c r="A45" s="2"/>
      <c r="B45">
        <v>2669</v>
      </c>
      <c r="C45" s="10" t="s">
        <v>72</v>
      </c>
      <c r="D45" s="24" t="s">
        <v>63</v>
      </c>
      <c r="E45" s="22">
        <v>5805.2914488773467</v>
      </c>
      <c r="F45" s="9">
        <v>0</v>
      </c>
      <c r="G45" s="29"/>
      <c r="H45" s="29"/>
    </row>
    <row r="46" spans="1:8" ht="75" hidden="1" customHeight="1" outlineLevel="1">
      <c r="A46" s="2"/>
      <c r="B46" s="11">
        <v>2675</v>
      </c>
      <c r="C46" s="12" t="s">
        <v>73</v>
      </c>
      <c r="D46" s="24" t="s">
        <v>63</v>
      </c>
      <c r="E46" s="22">
        <v>0</v>
      </c>
      <c r="F46" s="32">
        <v>0</v>
      </c>
      <c r="G46" s="29"/>
      <c r="H46" s="29"/>
    </row>
    <row r="47" spans="1:8" ht="75" customHeight="1" collapsed="1">
      <c r="A47" s="2" t="e" vm="6">
        <v>#VALUE!</v>
      </c>
      <c r="B47" s="3" t="s">
        <v>74</v>
      </c>
      <c r="C47" s="4">
        <v>2365</v>
      </c>
      <c r="D47" s="24" t="s">
        <v>75</v>
      </c>
      <c r="E47" s="25">
        <f>SUM(E48:E53)</f>
        <v>5496221.322187352</v>
      </c>
      <c r="F47" s="26">
        <f>SUM(F48:F53)</f>
        <v>1385864.9587672991</v>
      </c>
      <c r="G47" s="31">
        <v>2022</v>
      </c>
      <c r="H47" s="24"/>
    </row>
    <row r="48" spans="1:8" ht="15" hidden="1" customHeight="1" outlineLevel="1">
      <c r="A48" s="2"/>
      <c r="B48">
        <v>2365</v>
      </c>
      <c r="C48" s="18" t="s">
        <v>76</v>
      </c>
      <c r="D48" s="24" t="s">
        <v>77</v>
      </c>
      <c r="E48" s="22">
        <v>982485.15862934536</v>
      </c>
      <c r="F48" s="9">
        <v>311062.89732379286</v>
      </c>
      <c r="G48" s="29"/>
      <c r="H48" s="29"/>
    </row>
    <row r="49" spans="1:9" ht="15" hidden="1" customHeight="1" outlineLevel="1">
      <c r="A49" s="2"/>
      <c r="B49">
        <v>2366</v>
      </c>
      <c r="C49" s="18" t="s">
        <v>78</v>
      </c>
      <c r="D49" s="24" t="s">
        <v>79</v>
      </c>
      <c r="E49" s="22">
        <v>412928.54493117408</v>
      </c>
      <c r="F49" s="9">
        <v>79032.66823538841</v>
      </c>
      <c r="G49" s="29"/>
      <c r="H49" s="29"/>
    </row>
    <row r="50" spans="1:9" ht="15" hidden="1" customHeight="1" outlineLevel="1">
      <c r="A50" s="2"/>
      <c r="B50">
        <v>2367</v>
      </c>
      <c r="C50" s="18" t="s">
        <v>80</v>
      </c>
      <c r="D50" s="24" t="s">
        <v>81</v>
      </c>
      <c r="E50" s="22">
        <v>1053679.7353416167</v>
      </c>
      <c r="F50" s="9">
        <v>53991.193223853596</v>
      </c>
      <c r="G50" s="29"/>
      <c r="H50" s="29"/>
    </row>
    <row r="51" spans="1:9" ht="15" hidden="1" customHeight="1" outlineLevel="1">
      <c r="A51" s="2"/>
      <c r="B51">
        <v>2368</v>
      </c>
      <c r="C51" s="18" t="s">
        <v>82</v>
      </c>
      <c r="D51" s="24" t="s">
        <v>81</v>
      </c>
      <c r="E51" s="22">
        <v>1395413.7035605195</v>
      </c>
      <c r="F51" s="9">
        <v>140499.80963934629</v>
      </c>
      <c r="G51" s="29"/>
      <c r="H51" s="29"/>
    </row>
    <row r="52" spans="1:9" ht="15" hidden="1" customHeight="1" outlineLevel="1">
      <c r="A52" s="2"/>
      <c r="B52">
        <v>2369</v>
      </c>
      <c r="C52" s="18" t="s">
        <v>83</v>
      </c>
      <c r="D52" s="24" t="s">
        <v>81</v>
      </c>
      <c r="E52" s="22">
        <v>1630355.8067110148</v>
      </c>
      <c r="F52" s="9">
        <v>801278.39034491801</v>
      </c>
      <c r="G52" s="29"/>
      <c r="H52" s="29"/>
    </row>
    <row r="53" spans="1:9" ht="15" hidden="1" customHeight="1" outlineLevel="1">
      <c r="A53" s="2"/>
      <c r="B53">
        <v>2370</v>
      </c>
      <c r="C53" s="10" t="s">
        <v>84</v>
      </c>
      <c r="D53" s="24" t="s">
        <v>81</v>
      </c>
      <c r="E53" s="22">
        <v>21358.373013681416</v>
      </c>
      <c r="F53" s="9">
        <v>0</v>
      </c>
      <c r="G53" s="29"/>
      <c r="H53" s="29"/>
    </row>
    <row r="54" spans="1:9" ht="75" customHeight="1" collapsed="1">
      <c r="A54" s="2" t="e" vm="7">
        <v>#VALUE!</v>
      </c>
      <c r="B54" s="3" t="s">
        <v>85</v>
      </c>
      <c r="C54" s="4">
        <v>2360</v>
      </c>
      <c r="D54" s="24" t="s">
        <v>86</v>
      </c>
      <c r="E54" s="27">
        <v>116037751.04495873</v>
      </c>
      <c r="F54" s="13">
        <v>25412419.799999997</v>
      </c>
      <c r="G54" s="24">
        <v>2020</v>
      </c>
      <c r="H54" s="24"/>
      <c r="I54" t="s">
        <v>26</v>
      </c>
    </row>
    <row r="55" spans="1:9" ht="75" customHeight="1">
      <c r="A55" s="2" t="e" vm="8">
        <v>#VALUE!</v>
      </c>
      <c r="B55" s="3" t="s">
        <v>87</v>
      </c>
      <c r="C55" s="16">
        <v>2315</v>
      </c>
      <c r="D55" s="24" t="s">
        <v>88</v>
      </c>
      <c r="E55" s="25">
        <f>SUM(E56:E66)</f>
        <v>46234999.953555547</v>
      </c>
      <c r="F55" s="26">
        <f>SUM(F56:F66)</f>
        <v>14598359.721179685</v>
      </c>
      <c r="G55" s="24">
        <v>2020</v>
      </c>
      <c r="H55" s="24" t="s">
        <v>29</v>
      </c>
    </row>
    <row r="56" spans="1:9" ht="15" hidden="1" customHeight="1" outlineLevel="2">
      <c r="A56" s="2"/>
      <c r="B56">
        <v>2309</v>
      </c>
      <c r="C56" s="17" t="s">
        <v>89</v>
      </c>
      <c r="D56" s="24" t="s">
        <v>90</v>
      </c>
      <c r="E56" s="22">
        <v>1885774.8694646801</v>
      </c>
      <c r="F56" s="9">
        <v>336373.93925340316</v>
      </c>
      <c r="G56" s="29"/>
      <c r="H56" s="29"/>
    </row>
    <row r="57" spans="1:9" ht="15" hidden="1" customHeight="1" outlineLevel="2">
      <c r="A57" s="2"/>
      <c r="B57">
        <v>2312</v>
      </c>
      <c r="C57" s="17" t="s">
        <v>91</v>
      </c>
      <c r="D57" s="24" t="s">
        <v>92</v>
      </c>
      <c r="E57" s="22">
        <v>44001.413620842468</v>
      </c>
      <c r="F57" s="9">
        <v>0</v>
      </c>
      <c r="G57" s="29"/>
      <c r="H57" s="29"/>
    </row>
    <row r="58" spans="1:9" ht="15" hidden="1" customHeight="1" outlineLevel="2">
      <c r="A58" s="2"/>
      <c r="B58">
        <v>2313</v>
      </c>
      <c r="C58" s="17" t="s">
        <v>93</v>
      </c>
      <c r="D58" s="24" t="s">
        <v>92</v>
      </c>
      <c r="E58" s="22">
        <v>14457.607332562528</v>
      </c>
      <c r="F58" s="9">
        <v>37236.967445026181</v>
      </c>
      <c r="G58" s="29"/>
      <c r="H58" s="29"/>
    </row>
    <row r="59" spans="1:9" ht="15" hidden="1" customHeight="1" outlineLevel="2">
      <c r="A59" s="2"/>
      <c r="B59">
        <v>2315</v>
      </c>
      <c r="C59" s="17" t="s">
        <v>94</v>
      </c>
      <c r="D59" s="24" t="s">
        <v>92</v>
      </c>
      <c r="E59" s="22">
        <v>37715497.389293544</v>
      </c>
      <c r="F59" s="9">
        <v>6835403.9290462304</v>
      </c>
      <c r="G59" s="29"/>
      <c r="H59" s="29"/>
    </row>
    <row r="60" spans="1:9" ht="15" hidden="1" customHeight="1" outlineLevel="2">
      <c r="A60" s="2"/>
      <c r="B60">
        <v>2318</v>
      </c>
      <c r="C60" s="17" t="s">
        <v>95</v>
      </c>
      <c r="D60" s="24" t="s">
        <v>92</v>
      </c>
      <c r="E60" s="22">
        <v>5128733.9885011464</v>
      </c>
      <c r="F60" s="9">
        <v>4546113.0182056744</v>
      </c>
      <c r="G60" s="29"/>
      <c r="H60" s="29"/>
    </row>
    <row r="61" spans="1:9" ht="15" hidden="1" customHeight="1" outlineLevel="2">
      <c r="A61" s="2"/>
      <c r="B61">
        <v>2324</v>
      </c>
      <c r="C61" s="17" t="s">
        <v>96</v>
      </c>
      <c r="D61" s="24" t="s">
        <v>92</v>
      </c>
      <c r="E61" s="22">
        <v>1332138.6983119859</v>
      </c>
      <c r="F61" s="9">
        <v>2782405.3117843252</v>
      </c>
      <c r="G61" s="29"/>
      <c r="H61" s="29"/>
    </row>
    <row r="62" spans="1:9" ht="15" hidden="1" customHeight="1" outlineLevel="2">
      <c r="A62" s="2"/>
      <c r="B62">
        <v>2337</v>
      </c>
      <c r="C62" s="18" t="s">
        <v>93</v>
      </c>
      <c r="D62" s="24" t="s">
        <v>92</v>
      </c>
      <c r="E62" s="22">
        <v>10686.057593633173</v>
      </c>
      <c r="F62" s="9">
        <v>37236.967445026181</v>
      </c>
      <c r="G62" s="29"/>
      <c r="H62" s="29"/>
    </row>
    <row r="63" spans="1:9" ht="15" hidden="1" customHeight="1" outlineLevel="2">
      <c r="A63" s="2"/>
      <c r="B63">
        <v>2338</v>
      </c>
      <c r="C63" s="18" t="s">
        <v>91</v>
      </c>
      <c r="D63" s="24" t="s">
        <v>92</v>
      </c>
      <c r="E63" s="22">
        <v>44001.413620842468</v>
      </c>
      <c r="F63" s="9">
        <v>0</v>
      </c>
      <c r="G63" s="29"/>
      <c r="H63" s="29"/>
    </row>
    <row r="64" spans="1:9" ht="15" hidden="1" customHeight="1" outlineLevel="2">
      <c r="A64" s="2"/>
      <c r="B64">
        <v>2339</v>
      </c>
      <c r="C64" s="18" t="s">
        <v>91</v>
      </c>
      <c r="D64" s="24" t="s">
        <v>92</v>
      </c>
      <c r="E64" s="22">
        <v>50287.329852391391</v>
      </c>
      <c r="F64" s="9">
        <v>0</v>
      </c>
      <c r="G64" s="29"/>
      <c r="H64" s="29"/>
    </row>
    <row r="65" spans="1:8" ht="15" hidden="1" customHeight="1" outlineLevel="2">
      <c r="A65" s="2"/>
      <c r="B65">
        <v>2346</v>
      </c>
      <c r="C65" s="10" t="s">
        <v>97</v>
      </c>
      <c r="D65" s="24" t="s">
        <v>92</v>
      </c>
      <c r="E65" s="22">
        <v>9421.1859639106951</v>
      </c>
      <c r="F65" s="9">
        <v>23589.588</v>
      </c>
      <c r="G65" s="29"/>
      <c r="H65" s="29"/>
    </row>
    <row r="66" spans="1:8" ht="15" hidden="1" customHeight="1" outlineLevel="2">
      <c r="A66" s="2"/>
      <c r="B66" s="11">
        <v>2407</v>
      </c>
      <c r="C66" s="19" t="s">
        <v>98</v>
      </c>
      <c r="D66" s="24" t="s">
        <v>92</v>
      </c>
      <c r="E66" s="22">
        <v>0</v>
      </c>
      <c r="F66" s="9">
        <v>0</v>
      </c>
      <c r="G66" s="29"/>
      <c r="H66" s="29"/>
    </row>
    <row r="67" spans="1:8" ht="75" customHeight="1" collapsed="1">
      <c r="A67" s="2" t="e" vm="9">
        <v>#VALUE!</v>
      </c>
      <c r="B67" s="3" t="s">
        <v>99</v>
      </c>
      <c r="C67" s="20">
        <v>2490</v>
      </c>
      <c r="D67" s="24" t="s">
        <v>100</v>
      </c>
      <c r="E67" s="25">
        <f>SUM(E68:E72)</f>
        <v>8394355.6446445715</v>
      </c>
      <c r="F67" s="9">
        <v>0</v>
      </c>
      <c r="G67" s="31">
        <v>2021</v>
      </c>
      <c r="H67" s="24"/>
    </row>
    <row r="68" spans="1:8" ht="15" hidden="1" customHeight="1" outlineLevel="2">
      <c r="A68" s="2"/>
      <c r="B68" s="3">
        <v>2490</v>
      </c>
      <c r="C68" s="4" t="s">
        <v>101</v>
      </c>
      <c r="D68" s="24" t="s">
        <v>102</v>
      </c>
      <c r="E68" s="22">
        <v>5086465.5857765349</v>
      </c>
      <c r="F68" s="9">
        <v>0</v>
      </c>
      <c r="G68" s="24"/>
      <c r="H68" s="24"/>
    </row>
    <row r="69" spans="1:8" ht="15" hidden="1" customHeight="1" outlineLevel="2">
      <c r="A69" s="2"/>
      <c r="B69" s="3">
        <v>2491</v>
      </c>
      <c r="C69" s="4" t="s">
        <v>103</v>
      </c>
      <c r="D69" s="24" t="s">
        <v>104</v>
      </c>
      <c r="E69" s="22">
        <v>1549246.9304386752</v>
      </c>
      <c r="F69" s="9">
        <v>0</v>
      </c>
      <c r="G69" s="24"/>
      <c r="H69" s="24"/>
    </row>
    <row r="70" spans="1:8" ht="15" hidden="1" customHeight="1" outlineLevel="2">
      <c r="A70" s="2"/>
      <c r="B70" s="3">
        <v>2492</v>
      </c>
      <c r="C70" s="4" t="s">
        <v>105</v>
      </c>
      <c r="D70" s="24" t="s">
        <v>104</v>
      </c>
      <c r="E70" s="22">
        <v>1658928.1290538025</v>
      </c>
      <c r="F70" s="9">
        <v>0</v>
      </c>
      <c r="G70" s="24"/>
      <c r="H70" s="24"/>
    </row>
    <row r="71" spans="1:8" ht="15" hidden="1" customHeight="1" outlineLevel="2">
      <c r="A71" s="2"/>
      <c r="B71" s="3">
        <v>2493</v>
      </c>
      <c r="C71" s="4" t="s">
        <v>106</v>
      </c>
      <c r="D71" s="24" t="s">
        <v>104</v>
      </c>
      <c r="E71" s="22">
        <v>46533.666375261237</v>
      </c>
      <c r="F71" s="9">
        <v>0</v>
      </c>
      <c r="G71" s="24"/>
      <c r="H71" s="24"/>
    </row>
    <row r="72" spans="1:8" ht="15" hidden="1" customHeight="1" outlineLevel="2">
      <c r="A72" s="2"/>
      <c r="B72" s="3">
        <v>2494</v>
      </c>
      <c r="C72" s="4" t="s">
        <v>107</v>
      </c>
      <c r="D72" s="24" t="s">
        <v>104</v>
      </c>
      <c r="E72" s="22">
        <v>53181.333000298568</v>
      </c>
      <c r="F72" s="9">
        <v>0</v>
      </c>
      <c r="G72" s="24"/>
      <c r="H72" s="24"/>
    </row>
    <row r="73" spans="1:8" ht="75" customHeight="1" collapsed="1">
      <c r="A73" s="2" t="e" vm="10">
        <v>#VALUE!</v>
      </c>
      <c r="B73" s="3" t="s">
        <v>108</v>
      </c>
      <c r="D73" s="24" t="s">
        <v>109</v>
      </c>
      <c r="E73" s="25">
        <f>SUM(E74:E75)</f>
        <v>0</v>
      </c>
      <c r="F73" s="26">
        <f>SUM(F74:F75)</f>
        <v>65422.41206050256</v>
      </c>
      <c r="G73" s="24"/>
      <c r="H73" s="24"/>
    </row>
    <row r="74" spans="1:8" ht="15" hidden="1" customHeight="1" outlineLevel="2">
      <c r="A74" s="2"/>
      <c r="B74" s="3">
        <v>4419</v>
      </c>
      <c r="C74" s="4" t="s">
        <v>110</v>
      </c>
      <c r="D74" s="24" t="s">
        <v>111</v>
      </c>
      <c r="E74" s="22">
        <v>0</v>
      </c>
      <c r="F74" s="9">
        <v>65422.41206050256</v>
      </c>
      <c r="G74" s="24"/>
      <c r="H74" s="24"/>
    </row>
    <row r="75" spans="1:8" ht="15" hidden="1" customHeight="1" outlineLevel="2">
      <c r="A75" s="2"/>
      <c r="B75" s="3">
        <v>4421</v>
      </c>
      <c r="C75" s="4" t="s">
        <v>112</v>
      </c>
      <c r="D75" s="24" t="s">
        <v>113</v>
      </c>
      <c r="E75" s="22">
        <v>0</v>
      </c>
      <c r="F75" s="9">
        <v>0</v>
      </c>
      <c r="G75" s="24"/>
      <c r="H75" s="24"/>
    </row>
    <row r="76" spans="1:8" ht="75" customHeight="1" collapsed="1">
      <c r="A76" s="2" t="e" vm="11">
        <v>#VALUE!</v>
      </c>
      <c r="B76" s="3" t="s">
        <v>114</v>
      </c>
      <c r="C76" s="4">
        <v>2558</v>
      </c>
      <c r="D76" s="24" t="s">
        <v>115</v>
      </c>
      <c r="E76" s="25">
        <f>SUM(E77:E81)</f>
        <v>55847500.60544014</v>
      </c>
      <c r="F76" s="26">
        <f>SUM(F77:F81)</f>
        <v>47546407.499999993</v>
      </c>
      <c r="G76" s="24">
        <v>2020</v>
      </c>
      <c r="H76" s="24"/>
    </row>
    <row r="77" spans="1:8" ht="15" hidden="1" customHeight="1" outlineLevel="1">
      <c r="A77" s="2"/>
      <c r="B77" s="3">
        <v>2558</v>
      </c>
      <c r="C77" s="4" t="s">
        <v>116</v>
      </c>
      <c r="D77" s="24" t="s">
        <v>117</v>
      </c>
      <c r="E77" s="22">
        <v>43221438.022977769</v>
      </c>
      <c r="F77" s="9">
        <v>47517999.999999993</v>
      </c>
      <c r="G77" s="24"/>
      <c r="H77" s="24"/>
    </row>
    <row r="78" spans="1:8" ht="15" hidden="1" customHeight="1" outlineLevel="1">
      <c r="A78" s="2"/>
      <c r="B78" s="3">
        <v>2559</v>
      </c>
      <c r="C78" s="4" t="s">
        <v>118</v>
      </c>
      <c r="D78" s="24" t="s">
        <v>119</v>
      </c>
      <c r="E78" s="22">
        <v>3156515.6456155949</v>
      </c>
      <c r="F78" s="9">
        <v>28407.499999999996</v>
      </c>
      <c r="G78" s="24"/>
      <c r="H78" s="24"/>
    </row>
    <row r="79" spans="1:8" ht="15" hidden="1" customHeight="1" outlineLevel="1">
      <c r="A79" s="2"/>
      <c r="B79" s="3">
        <v>2631</v>
      </c>
      <c r="C79" s="4" t="s">
        <v>120</v>
      </c>
      <c r="D79" s="24" t="s">
        <v>119</v>
      </c>
      <c r="E79" s="22">
        <v>3156515.6456155949</v>
      </c>
      <c r="F79" s="9">
        <v>0</v>
      </c>
      <c r="G79" s="24"/>
      <c r="H79" s="24"/>
    </row>
    <row r="80" spans="1:8" ht="15" hidden="1" customHeight="1" outlineLevel="1">
      <c r="A80" s="2"/>
      <c r="B80" s="3">
        <v>2630</v>
      </c>
      <c r="C80" s="4" t="s">
        <v>121</v>
      </c>
      <c r="D80" s="24" t="s">
        <v>119</v>
      </c>
      <c r="E80" s="22">
        <v>3156515.6456155949</v>
      </c>
      <c r="F80" s="9">
        <v>0</v>
      </c>
      <c r="G80" s="24"/>
      <c r="H80" s="24"/>
    </row>
    <row r="81" spans="1:8" ht="15" hidden="1" customHeight="1" outlineLevel="1">
      <c r="A81" s="2"/>
      <c r="B81" s="3">
        <v>2632</v>
      </c>
      <c r="C81" s="4" t="s">
        <v>122</v>
      </c>
      <c r="D81" s="24" t="s">
        <v>119</v>
      </c>
      <c r="E81" s="22">
        <v>3156515.6456155949</v>
      </c>
      <c r="F81" s="9">
        <v>0</v>
      </c>
      <c r="G81" s="24"/>
      <c r="H81" s="24"/>
    </row>
    <row r="82" spans="1:8" ht="75" customHeight="1" collapsed="1">
      <c r="A82" s="2" t="e" vm="12">
        <v>#VALUE!</v>
      </c>
      <c r="B82" s="3" t="s">
        <v>123</v>
      </c>
      <c r="C82" s="4" t="s">
        <v>124</v>
      </c>
      <c r="D82" s="24" t="s">
        <v>125</v>
      </c>
      <c r="E82" s="25">
        <f>SUM(E83:E87)</f>
        <v>10753139.000197561</v>
      </c>
      <c r="F82" s="26">
        <f>SUM(F83:F87)</f>
        <v>2948698.5</v>
      </c>
      <c r="G82" s="24">
        <v>2024</v>
      </c>
      <c r="H82" s="24" t="s">
        <v>126</v>
      </c>
    </row>
    <row r="83" spans="1:8" ht="15" hidden="1" customHeight="1" outlineLevel="1">
      <c r="A83" s="2"/>
      <c r="B83" s="3">
        <v>2551</v>
      </c>
      <c r="C83" s="4" t="s">
        <v>127</v>
      </c>
      <c r="D83" s="24" t="s">
        <v>128</v>
      </c>
      <c r="E83" s="22">
        <v>4047828.5248241415</v>
      </c>
      <c r="F83" s="9">
        <v>1554768.2999999998</v>
      </c>
      <c r="G83" s="24"/>
      <c r="H83" s="24"/>
    </row>
    <row r="84" spans="1:8" ht="15" hidden="1" customHeight="1" outlineLevel="1">
      <c r="A84" s="2"/>
      <c r="B84" s="3">
        <v>2553</v>
      </c>
      <c r="C84" s="4" t="s">
        <v>129</v>
      </c>
      <c r="D84" s="24" t="s">
        <v>130</v>
      </c>
      <c r="E84" s="22">
        <v>2860465.4908757266</v>
      </c>
      <c r="F84" s="9">
        <v>177458.03699999998</v>
      </c>
      <c r="G84" s="24"/>
      <c r="H84" s="24"/>
    </row>
    <row r="85" spans="1:8" ht="15" hidden="1" customHeight="1" outlineLevel="1">
      <c r="A85" s="2"/>
      <c r="B85" s="3">
        <v>2552</v>
      </c>
      <c r="C85" s="4" t="s">
        <v>131</v>
      </c>
      <c r="D85" s="24" t="s">
        <v>130</v>
      </c>
      <c r="E85" s="22">
        <v>3831944.3368335208</v>
      </c>
      <c r="F85" s="9">
        <v>1216472.1629999999</v>
      </c>
      <c r="G85" s="24"/>
      <c r="H85" s="24"/>
    </row>
    <row r="86" spans="1:8" ht="15" hidden="1" customHeight="1" outlineLevel="1">
      <c r="A86" s="2"/>
      <c r="B86" s="3">
        <v>2554</v>
      </c>
      <c r="C86" s="4" t="s">
        <v>132</v>
      </c>
      <c r="D86" s="24" t="s">
        <v>130</v>
      </c>
      <c r="E86" s="22">
        <v>12900.647664171878</v>
      </c>
      <c r="F86" s="9">
        <v>0</v>
      </c>
      <c r="G86" s="24"/>
      <c r="H86" s="24"/>
    </row>
    <row r="87" spans="1:8" ht="15" hidden="1" customHeight="1" outlineLevel="1">
      <c r="A87" s="2"/>
      <c r="B87" s="3">
        <v>2638</v>
      </c>
      <c r="C87" s="4" t="s">
        <v>133</v>
      </c>
      <c r="D87" s="24" t="s">
        <v>130</v>
      </c>
      <c r="E87" s="22">
        <v>0</v>
      </c>
      <c r="F87" s="9">
        <v>0</v>
      </c>
      <c r="G87" s="24"/>
      <c r="H87" s="24"/>
    </row>
    <row r="88" spans="1:8" ht="75" customHeight="1" collapsed="1">
      <c r="A88" s="2" t="e" vm="13">
        <v>#VALUE!</v>
      </c>
      <c r="B88" s="3" t="s">
        <v>134</v>
      </c>
      <c r="C88" s="4">
        <v>2525</v>
      </c>
      <c r="D88" s="24" t="s">
        <v>135</v>
      </c>
      <c r="E88" s="25">
        <f>SUM(E89:E90)</f>
        <v>3191536.6154045868</v>
      </c>
      <c r="F88" s="26">
        <f>SUM(F89:F90)</f>
        <v>2742507.2012571092</v>
      </c>
      <c r="G88" s="31">
        <v>2021</v>
      </c>
      <c r="H88" s="24"/>
    </row>
    <row r="89" spans="1:8" ht="15" hidden="1" customHeight="1" outlineLevel="1">
      <c r="A89" s="2"/>
      <c r="B89" s="3">
        <v>2525</v>
      </c>
      <c r="C89" s="4" t="s">
        <v>136</v>
      </c>
      <c r="D89" s="24" t="s">
        <v>137</v>
      </c>
      <c r="E89" s="22">
        <v>3188311.4534885436</v>
      </c>
      <c r="F89" s="9">
        <v>2742507.2012571092</v>
      </c>
      <c r="G89" s="24"/>
      <c r="H89" s="24"/>
    </row>
    <row r="90" spans="1:8" ht="15" hidden="1" customHeight="1" outlineLevel="1">
      <c r="A90" s="2"/>
      <c r="B90" s="3">
        <v>2641</v>
      </c>
      <c r="C90" s="4" t="s">
        <v>138</v>
      </c>
      <c r="D90" s="24" t="s">
        <v>139</v>
      </c>
      <c r="E90" s="22">
        <v>3225.1619160429696</v>
      </c>
      <c r="F90" s="9">
        <v>0</v>
      </c>
      <c r="G90" s="24"/>
      <c r="H90" s="24"/>
    </row>
    <row r="91" spans="1:8" ht="75" customHeight="1" collapsed="1">
      <c r="A91" s="2" t="e" vm="14">
        <v>#VALUE!</v>
      </c>
      <c r="B91" s="3" t="s">
        <v>140</v>
      </c>
      <c r="C91" s="4">
        <v>2202</v>
      </c>
      <c r="D91" s="24" t="s">
        <v>141</v>
      </c>
      <c r="E91" s="25">
        <f>SUM(E92:E95)</f>
        <v>47710405.545927227</v>
      </c>
      <c r="F91" s="26">
        <f>SUM(F92:F95)</f>
        <v>11503805.374400627</v>
      </c>
      <c r="G91" s="24">
        <v>2023</v>
      </c>
      <c r="H91" s="24"/>
    </row>
    <row r="92" spans="1:8" ht="15" hidden="1" customHeight="1" outlineLevel="1">
      <c r="A92" s="2"/>
      <c r="B92" s="3">
        <v>2202</v>
      </c>
      <c r="C92" s="4" t="s">
        <v>142</v>
      </c>
      <c r="D92" s="24" t="s">
        <v>143</v>
      </c>
      <c r="E92" s="22">
        <v>45551563.666021012</v>
      </c>
      <c r="F92" s="9">
        <v>11202252.289519671</v>
      </c>
      <c r="G92" s="24"/>
      <c r="H92" s="24"/>
    </row>
    <row r="93" spans="1:8" ht="15" hidden="1" customHeight="1" outlineLevel="1">
      <c r="A93" s="2"/>
      <c r="B93" s="3">
        <v>2203</v>
      </c>
      <c r="C93" s="4" t="s">
        <v>144</v>
      </c>
      <c r="D93" s="24" t="s">
        <v>145</v>
      </c>
      <c r="E93" s="22">
        <v>1996928.7389132432</v>
      </c>
      <c r="F93" s="9">
        <v>301553.08488095499</v>
      </c>
      <c r="G93" s="24"/>
      <c r="H93" s="24"/>
    </row>
    <row r="94" spans="1:8" ht="15" hidden="1" customHeight="1" outlineLevel="1">
      <c r="A94" s="2"/>
      <c r="B94" s="3">
        <v>2206</v>
      </c>
      <c r="C94" s="4" t="s">
        <v>146</v>
      </c>
      <c r="D94" s="24" t="s">
        <v>145</v>
      </c>
      <c r="E94" s="22">
        <v>0</v>
      </c>
      <c r="F94" s="9">
        <v>0</v>
      </c>
      <c r="G94" s="24"/>
      <c r="H94" s="24"/>
    </row>
    <row r="95" spans="1:8" ht="15" hidden="1" customHeight="1" outlineLevel="1">
      <c r="A95" s="2"/>
      <c r="B95" s="3">
        <v>2207</v>
      </c>
      <c r="C95" s="4" t="s">
        <v>147</v>
      </c>
      <c r="D95" s="24" t="s">
        <v>145</v>
      </c>
      <c r="E95" s="22">
        <v>161913.14099296567</v>
      </c>
      <c r="F95" s="9">
        <v>0</v>
      </c>
      <c r="G95" s="24"/>
      <c r="H95" s="24"/>
    </row>
    <row r="96" spans="1:8" ht="75" customHeight="1" collapsed="1">
      <c r="A96" s="2" t="e" vm="15">
        <v>#VALUE!</v>
      </c>
      <c r="B96" s="3" t="s">
        <v>148</v>
      </c>
      <c r="C96" s="4">
        <v>2316</v>
      </c>
      <c r="D96" s="24" t="s">
        <v>149</v>
      </c>
      <c r="E96" s="27">
        <v>44001413.620842464</v>
      </c>
      <c r="F96" s="13">
        <v>16461284.136810314</v>
      </c>
      <c r="G96" s="24">
        <v>2022</v>
      </c>
      <c r="H96" s="24"/>
    </row>
    <row r="97" spans="1:9" ht="75" customHeight="1">
      <c r="A97" s="2" t="e" vm="16">
        <v>#VALUE!</v>
      </c>
      <c r="B97" s="3" t="s">
        <v>150</v>
      </c>
      <c r="C97" s="4">
        <v>2381</v>
      </c>
      <c r="D97" s="24" t="s">
        <v>151</v>
      </c>
      <c r="E97" s="25">
        <f>SUM(E98:E105)</f>
        <v>7259105.8211846268</v>
      </c>
      <c r="F97" s="26">
        <f>SUM(F98:F105)</f>
        <v>4507353.7207500003</v>
      </c>
      <c r="G97" s="31">
        <v>2023</v>
      </c>
      <c r="H97" s="24"/>
    </row>
    <row r="98" spans="1:9" ht="15" hidden="1" customHeight="1" outlineLevel="1">
      <c r="A98" s="2"/>
      <c r="B98" s="3">
        <v>2381</v>
      </c>
      <c r="C98" s="4" t="s">
        <v>152</v>
      </c>
      <c r="D98" s="24" t="s">
        <v>153</v>
      </c>
      <c r="E98" s="22">
        <v>1673102.4569273118</v>
      </c>
      <c r="F98" s="9">
        <v>277334.18691114243</v>
      </c>
      <c r="G98" s="24"/>
      <c r="H98" s="24"/>
    </row>
    <row r="99" spans="1:9" ht="15" hidden="1" customHeight="1" outlineLevel="1">
      <c r="A99" s="2"/>
      <c r="B99" s="3">
        <v>2382</v>
      </c>
      <c r="C99" s="4" t="s">
        <v>154</v>
      </c>
      <c r="D99" s="24" t="s">
        <v>155</v>
      </c>
      <c r="E99" s="22">
        <v>1619131.4099296567</v>
      </c>
      <c r="F99" s="9">
        <v>618769.2000423132</v>
      </c>
      <c r="G99" s="24"/>
      <c r="H99" s="24"/>
    </row>
    <row r="100" spans="1:9" ht="15" hidden="1" customHeight="1" outlineLevel="1">
      <c r="A100" s="2"/>
      <c r="B100" s="3">
        <v>2383</v>
      </c>
      <c r="C100" s="4" t="s">
        <v>156</v>
      </c>
      <c r="D100" s="24" t="s">
        <v>155</v>
      </c>
      <c r="E100" s="22">
        <v>2995393.108369865</v>
      </c>
      <c r="F100" s="9">
        <v>3579854.0107499999</v>
      </c>
      <c r="G100" s="24"/>
      <c r="H100" s="24"/>
    </row>
    <row r="101" spans="1:9" ht="15" hidden="1" customHeight="1" outlineLevel="1">
      <c r="A101" s="2"/>
      <c r="B101" s="3">
        <v>2388</v>
      </c>
      <c r="C101" s="4" t="s">
        <v>157</v>
      </c>
      <c r="D101" s="24" t="s">
        <v>155</v>
      </c>
      <c r="E101" s="22">
        <v>323826.28198593133</v>
      </c>
      <c r="F101" s="9">
        <v>31396.323046544429</v>
      </c>
      <c r="G101" s="24"/>
      <c r="H101" s="24"/>
    </row>
    <row r="102" spans="1:9" ht="15" hidden="1" customHeight="1" outlineLevel="1">
      <c r="A102" s="2"/>
      <c r="B102" s="3">
        <v>2384</v>
      </c>
      <c r="C102" s="4" t="s">
        <v>158</v>
      </c>
      <c r="D102" s="24" t="s">
        <v>155</v>
      </c>
      <c r="E102" s="22">
        <v>107942.09399531044</v>
      </c>
      <c r="F102" s="9">
        <v>0</v>
      </c>
      <c r="G102" s="24"/>
      <c r="H102" s="24"/>
    </row>
    <row r="103" spans="1:9" ht="15" hidden="1" customHeight="1" outlineLevel="1">
      <c r="A103" s="2"/>
      <c r="B103" s="3">
        <v>2385</v>
      </c>
      <c r="C103" s="4" t="s">
        <v>159</v>
      </c>
      <c r="D103" s="24" t="s">
        <v>155</v>
      </c>
      <c r="E103" s="22">
        <v>323826.28198593133</v>
      </c>
      <c r="F103" s="9">
        <v>0</v>
      </c>
      <c r="G103" s="24"/>
      <c r="H103" s="24"/>
    </row>
    <row r="104" spans="1:9" ht="15" hidden="1" customHeight="1" outlineLevel="1">
      <c r="A104" s="2"/>
      <c r="B104" s="3">
        <v>2386</v>
      </c>
      <c r="C104" s="4" t="s">
        <v>160</v>
      </c>
      <c r="D104" s="24" t="s">
        <v>155</v>
      </c>
      <c r="E104" s="22">
        <v>107942.09399531044</v>
      </c>
      <c r="F104" s="9">
        <v>0</v>
      </c>
      <c r="G104" s="24"/>
      <c r="H104" s="24"/>
    </row>
    <row r="105" spans="1:9" ht="15" hidden="1" customHeight="1" outlineLevel="1">
      <c r="A105" s="2"/>
      <c r="B105" s="3">
        <v>2387</v>
      </c>
      <c r="C105" s="4" t="s">
        <v>161</v>
      </c>
      <c r="D105" s="24" t="s">
        <v>155</v>
      </c>
      <c r="E105" s="22">
        <v>107942.09399531044</v>
      </c>
      <c r="F105" s="9">
        <v>0</v>
      </c>
      <c r="G105" s="24"/>
      <c r="H105" s="24"/>
    </row>
    <row r="106" spans="1:9" ht="75" customHeight="1" collapsed="1">
      <c r="A106" s="2" t="e" vm="17">
        <v>#VALUE!</v>
      </c>
      <c r="B106" s="3" t="s">
        <v>162</v>
      </c>
      <c r="C106" s="4">
        <v>2508</v>
      </c>
      <c r="D106" s="24" t="s">
        <v>163</v>
      </c>
      <c r="E106" s="27">
        <v>4150464.614008755</v>
      </c>
      <c r="F106" s="13">
        <v>987793.42148186686</v>
      </c>
      <c r="G106" s="24">
        <v>2022</v>
      </c>
      <c r="H106" s="24"/>
    </row>
    <row r="107" spans="1:9" ht="75" customHeight="1">
      <c r="A107" s="2" t="e" vm="18">
        <v>#VALUE!</v>
      </c>
      <c r="B107" s="3" t="s">
        <v>164</v>
      </c>
      <c r="C107" s="4">
        <v>2440</v>
      </c>
      <c r="D107" s="24" t="s">
        <v>165</v>
      </c>
      <c r="E107" s="27">
        <v>20903256.3574269</v>
      </c>
      <c r="F107" s="13">
        <v>2535880.71</v>
      </c>
      <c r="G107" s="31" t="s">
        <v>681</v>
      </c>
      <c r="H107" s="24"/>
      <c r="I107" t="s">
        <v>26</v>
      </c>
    </row>
    <row r="108" spans="1:9" ht="75" customHeight="1">
      <c r="A108" s="2" t="e" vm="19">
        <v>#VALUE!</v>
      </c>
      <c r="B108" s="3" t="s">
        <v>166</v>
      </c>
      <c r="C108" s="4">
        <v>2362</v>
      </c>
      <c r="D108" s="24" t="s">
        <v>167</v>
      </c>
      <c r="E108" s="25">
        <f>SUM(E109:E111)</f>
        <v>61364500.627191462</v>
      </c>
      <c r="F108" s="26">
        <f>SUM(F109:F111)</f>
        <v>23353692.119999997</v>
      </c>
      <c r="G108" s="24">
        <v>2023</v>
      </c>
      <c r="H108" s="24"/>
    </row>
    <row r="109" spans="1:9" ht="15" hidden="1" customHeight="1" outlineLevel="1">
      <c r="A109" s="2"/>
      <c r="B109" s="3">
        <v>2362</v>
      </c>
      <c r="C109" s="4" t="s">
        <v>168</v>
      </c>
      <c r="D109" s="24" t="s">
        <v>169</v>
      </c>
      <c r="E109" s="22">
        <v>61237708.76541952</v>
      </c>
      <c r="F109" s="9">
        <v>23353692.119999997</v>
      </c>
      <c r="G109" s="24"/>
      <c r="H109" s="24"/>
    </row>
    <row r="110" spans="1:9" ht="15" hidden="1" customHeight="1" outlineLevel="1">
      <c r="A110" s="2"/>
      <c r="B110" s="3">
        <v>2441</v>
      </c>
      <c r="C110" s="4" t="s">
        <v>170</v>
      </c>
      <c r="D110" s="24" t="s">
        <v>171</v>
      </c>
      <c r="E110" s="22">
        <v>96754.857481289087</v>
      </c>
      <c r="F110" s="9">
        <v>0</v>
      </c>
      <c r="G110" s="24"/>
      <c r="H110" s="24"/>
    </row>
    <row r="111" spans="1:9" ht="15" hidden="1" customHeight="1" outlineLevel="1">
      <c r="A111" s="2"/>
      <c r="B111" s="3">
        <v>2455</v>
      </c>
      <c r="C111" s="4" t="s">
        <v>172</v>
      </c>
      <c r="D111" s="24" t="s">
        <v>173</v>
      </c>
      <c r="E111" s="22">
        <v>30037.004290657445</v>
      </c>
      <c r="F111" s="9">
        <v>0</v>
      </c>
      <c r="G111" s="24"/>
      <c r="H111" s="24"/>
    </row>
    <row r="112" spans="1:9" ht="75" customHeight="1" collapsed="1">
      <c r="A112" s="2" t="e" vm="20">
        <v>#VALUE!</v>
      </c>
      <c r="B112" s="3" t="s">
        <v>174</v>
      </c>
      <c r="C112" s="4">
        <v>2545</v>
      </c>
      <c r="D112" s="31" t="s">
        <v>175</v>
      </c>
      <c r="E112" s="22">
        <v>0</v>
      </c>
      <c r="F112" s="9">
        <v>0</v>
      </c>
      <c r="G112" s="24">
        <v>2024</v>
      </c>
      <c r="H112" s="24"/>
    </row>
    <row r="113" spans="1:8" ht="75" customHeight="1">
      <c r="A113" s="2" t="e" vm="21">
        <v>#VALUE!</v>
      </c>
      <c r="B113" s="3" t="s">
        <v>176</v>
      </c>
      <c r="D113" s="24" t="s">
        <v>177</v>
      </c>
      <c r="E113" s="22">
        <v>0</v>
      </c>
      <c r="F113" s="9">
        <v>0</v>
      </c>
      <c r="G113" s="24"/>
      <c r="H113" s="24"/>
    </row>
    <row r="114" spans="1:8" ht="75" customHeight="1">
      <c r="A114" s="2" t="e" vm="22">
        <v>#VALUE!</v>
      </c>
      <c r="B114" s="3" t="s">
        <v>178</v>
      </c>
      <c r="C114" s="4">
        <v>2320</v>
      </c>
      <c r="D114" s="24" t="s">
        <v>179</v>
      </c>
      <c r="E114" s="25">
        <f>SUM(E115:E145)</f>
        <v>43162175.236525275</v>
      </c>
      <c r="F114" s="26">
        <f>SUM(F115:F145)</f>
        <v>45951849.36117433</v>
      </c>
      <c r="G114" s="24">
        <v>2023</v>
      </c>
      <c r="H114" s="24" t="s">
        <v>11</v>
      </c>
    </row>
    <row r="115" spans="1:8" ht="15" hidden="1" customHeight="1" outlineLevel="1">
      <c r="A115" s="2"/>
      <c r="B115" s="3">
        <v>2301</v>
      </c>
      <c r="C115" s="4" t="s">
        <v>180</v>
      </c>
      <c r="D115" s="24" t="s">
        <v>181</v>
      </c>
      <c r="E115" s="22">
        <v>5700571.2107583974</v>
      </c>
      <c r="F115" s="9">
        <v>18077500</v>
      </c>
      <c r="G115" s="24"/>
      <c r="H115" s="24"/>
    </row>
    <row r="116" spans="1:8" ht="15" hidden="1" customHeight="1" outlineLevel="1">
      <c r="A116" s="2"/>
      <c r="B116" s="3">
        <v>2310</v>
      </c>
      <c r="C116" s="4" t="s">
        <v>182</v>
      </c>
      <c r="D116" s="24" t="s">
        <v>183</v>
      </c>
      <c r="E116" s="22">
        <v>3133963.3196586445</v>
      </c>
      <c r="F116" s="9">
        <v>650790</v>
      </c>
      <c r="G116" s="24"/>
      <c r="H116" s="24"/>
    </row>
    <row r="117" spans="1:8" ht="15" hidden="1" customHeight="1" outlineLevel="1">
      <c r="A117" s="2"/>
      <c r="B117" s="3">
        <v>2311</v>
      </c>
      <c r="C117" s="4" t="s">
        <v>184</v>
      </c>
      <c r="D117" s="24" t="s">
        <v>183</v>
      </c>
      <c r="E117" s="22">
        <v>3971487.999912248</v>
      </c>
      <c r="F117" s="9">
        <v>4855100</v>
      </c>
      <c r="G117" s="24"/>
      <c r="H117" s="24"/>
    </row>
    <row r="118" spans="1:8" ht="15" hidden="1" customHeight="1" outlineLevel="1">
      <c r="A118" s="2"/>
      <c r="B118" s="3">
        <v>2430</v>
      </c>
      <c r="C118" s="4" t="s">
        <v>185</v>
      </c>
      <c r="D118" s="24" t="s">
        <v>183</v>
      </c>
      <c r="E118" s="22">
        <v>2505925.9177262457</v>
      </c>
      <c r="F118" s="9">
        <v>165127.11599999998</v>
      </c>
      <c r="G118" s="24"/>
      <c r="H118" s="24"/>
    </row>
    <row r="119" spans="1:8" ht="15" hidden="1" customHeight="1" outlineLevel="1">
      <c r="A119" s="2"/>
      <c r="B119" s="3">
        <v>2325</v>
      </c>
      <c r="C119" s="4" t="s">
        <v>186</v>
      </c>
      <c r="D119" s="24" t="s">
        <v>183</v>
      </c>
      <c r="E119" s="22">
        <v>5045633.9077969212</v>
      </c>
      <c r="F119" s="9">
        <v>5776360.2268080525</v>
      </c>
      <c r="G119" s="24"/>
      <c r="H119" s="24"/>
    </row>
    <row r="120" spans="1:8" ht="15" hidden="1" customHeight="1" outlineLevel="1">
      <c r="A120" s="2"/>
      <c r="B120" s="3">
        <v>2331</v>
      </c>
      <c r="C120" s="4" t="s">
        <v>187</v>
      </c>
      <c r="D120" s="24" t="s">
        <v>183</v>
      </c>
      <c r="E120" s="22">
        <v>473797.33036629634</v>
      </c>
      <c r="F120" s="9">
        <v>0</v>
      </c>
      <c r="G120" s="24"/>
      <c r="H120" s="24"/>
    </row>
    <row r="121" spans="1:8" ht="15" hidden="1" customHeight="1" outlineLevel="1">
      <c r="A121" s="2"/>
      <c r="B121" s="3">
        <v>2332</v>
      </c>
      <c r="C121" s="4" t="s">
        <v>188</v>
      </c>
      <c r="D121" s="24" t="s">
        <v>183</v>
      </c>
      <c r="E121" s="22">
        <v>1283201.1030753858</v>
      </c>
      <c r="F121" s="9">
        <v>1218189.7864017761</v>
      </c>
      <c r="G121" s="24"/>
      <c r="H121" s="24"/>
    </row>
    <row r="122" spans="1:8" ht="15" hidden="1" customHeight="1" outlineLevel="1">
      <c r="A122" s="2"/>
      <c r="B122" s="3">
        <v>2333</v>
      </c>
      <c r="C122" s="4" t="s">
        <v>189</v>
      </c>
      <c r="D122" s="24" t="s">
        <v>183</v>
      </c>
      <c r="E122" s="22">
        <v>1085785.5487560956</v>
      </c>
      <c r="F122" s="9">
        <v>400528.41568008292</v>
      </c>
      <c r="G122" s="24"/>
      <c r="H122" s="24"/>
    </row>
    <row r="123" spans="1:8" ht="15" hidden="1" customHeight="1" outlineLevel="1">
      <c r="A123" s="2"/>
      <c r="B123" s="3">
        <v>2341</v>
      </c>
      <c r="C123" s="4" t="s">
        <v>190</v>
      </c>
      <c r="D123" s="24" t="s">
        <v>183</v>
      </c>
      <c r="E123" s="22">
        <v>6580518.4773096703</v>
      </c>
      <c r="F123" s="9">
        <v>3031450.3618139606</v>
      </c>
      <c r="G123" s="24"/>
      <c r="H123" s="24"/>
    </row>
    <row r="124" spans="1:8" ht="15" hidden="1" customHeight="1" outlineLevel="1">
      <c r="A124" s="2"/>
      <c r="B124" s="3">
        <v>2349</v>
      </c>
      <c r="C124" s="4" t="s">
        <v>191</v>
      </c>
      <c r="D124" s="24" t="s">
        <v>183</v>
      </c>
      <c r="E124" s="22">
        <v>141377.25652881293</v>
      </c>
      <c r="F124" s="9">
        <v>0</v>
      </c>
      <c r="G124" s="24"/>
      <c r="H124" s="24"/>
    </row>
    <row r="125" spans="1:8" ht="15" hidden="1" customHeight="1" outlineLevel="1">
      <c r="A125" s="2"/>
      <c r="B125" s="3">
        <v>2350</v>
      </c>
      <c r="C125" s="4" t="s">
        <v>192</v>
      </c>
      <c r="D125" s="24" t="s">
        <v>183</v>
      </c>
      <c r="E125" s="22">
        <v>70688.628264406463</v>
      </c>
      <c r="F125" s="9">
        <v>0</v>
      </c>
      <c r="G125" s="24"/>
      <c r="H125" s="24"/>
    </row>
    <row r="126" spans="1:8" ht="15" hidden="1" customHeight="1" outlineLevel="1">
      <c r="A126" s="2"/>
      <c r="B126" s="3">
        <v>2354</v>
      </c>
      <c r="C126" s="4" t="s">
        <v>193</v>
      </c>
      <c r="D126" s="24" t="s">
        <v>183</v>
      </c>
      <c r="E126" s="22">
        <v>131610.3695461934</v>
      </c>
      <c r="F126" s="9">
        <v>112192.83352383276</v>
      </c>
      <c r="G126" s="24"/>
      <c r="H126" s="24"/>
    </row>
    <row r="127" spans="1:8" ht="15" hidden="1" customHeight="1" outlineLevel="1">
      <c r="A127" s="2"/>
      <c r="B127" s="3">
        <v>2355</v>
      </c>
      <c r="C127" s="4" t="s">
        <v>194</v>
      </c>
      <c r="D127" s="24" t="s">
        <v>183</v>
      </c>
      <c r="E127" s="22">
        <v>125029.85106888371</v>
      </c>
      <c r="F127" s="9">
        <v>242336.52041147876</v>
      </c>
      <c r="G127" s="24"/>
      <c r="H127" s="24"/>
    </row>
    <row r="128" spans="1:8" ht="15" hidden="1" customHeight="1" outlineLevel="1">
      <c r="A128" s="2"/>
      <c r="B128" s="3">
        <v>2356</v>
      </c>
      <c r="C128" s="4" t="s">
        <v>195</v>
      </c>
      <c r="D128" s="24" t="s">
        <v>183</v>
      </c>
      <c r="E128" s="22">
        <v>131610.3695461934</v>
      </c>
      <c r="F128" s="9">
        <v>0</v>
      </c>
      <c r="G128" s="24"/>
      <c r="H128" s="24"/>
    </row>
    <row r="129" spans="1:8" ht="15" hidden="1" customHeight="1" outlineLevel="1">
      <c r="A129" s="2"/>
      <c r="B129" s="3">
        <v>2411</v>
      </c>
      <c r="C129" s="4" t="s">
        <v>196</v>
      </c>
      <c r="D129" s="24" t="s">
        <v>183</v>
      </c>
      <c r="E129" s="22">
        <v>6450.3238320859391</v>
      </c>
      <c r="F129" s="9">
        <v>0</v>
      </c>
      <c r="G129" s="24"/>
      <c r="H129" s="24"/>
    </row>
    <row r="130" spans="1:8" ht="15" hidden="1" customHeight="1" outlineLevel="1">
      <c r="A130" s="2"/>
      <c r="B130" s="3">
        <v>2412</v>
      </c>
      <c r="C130" s="4" t="s">
        <v>197</v>
      </c>
      <c r="D130" s="24" t="s">
        <v>183</v>
      </c>
      <c r="E130" s="22">
        <v>6450.3238320859391</v>
      </c>
      <c r="F130" s="9">
        <v>0</v>
      </c>
      <c r="G130" s="24"/>
      <c r="H130" s="24"/>
    </row>
    <row r="131" spans="1:8" ht="15" hidden="1" customHeight="1" outlineLevel="1">
      <c r="A131" s="2"/>
      <c r="B131" s="3">
        <v>2413</v>
      </c>
      <c r="C131" s="4" t="s">
        <v>198</v>
      </c>
      <c r="D131" s="24" t="s">
        <v>183</v>
      </c>
      <c r="E131" s="22">
        <v>15480.777197006253</v>
      </c>
      <c r="F131" s="9">
        <v>0</v>
      </c>
      <c r="G131" s="24"/>
      <c r="H131" s="24"/>
    </row>
    <row r="132" spans="1:8" ht="15" hidden="1" customHeight="1" outlineLevel="1">
      <c r="A132" s="2"/>
      <c r="B132" s="3">
        <v>2425</v>
      </c>
      <c r="C132" s="4" t="s">
        <v>199</v>
      </c>
      <c r="D132" s="24" t="s">
        <v>183</v>
      </c>
      <c r="E132" s="22">
        <v>144771.40650081277</v>
      </c>
      <c r="F132" s="9">
        <v>0</v>
      </c>
      <c r="G132" s="24"/>
      <c r="H132" s="24"/>
    </row>
    <row r="133" spans="1:8" ht="15" hidden="1" customHeight="1" outlineLevel="1">
      <c r="A133" s="2"/>
      <c r="B133" s="3">
        <v>2426</v>
      </c>
      <c r="C133" s="4" t="s">
        <v>200</v>
      </c>
      <c r="D133" s="24" t="s">
        <v>183</v>
      </c>
      <c r="E133" s="22">
        <v>131610.3695461934</v>
      </c>
      <c r="F133" s="9">
        <v>0</v>
      </c>
      <c r="G133" s="24"/>
      <c r="H133" s="24"/>
    </row>
    <row r="134" spans="1:8" ht="15" hidden="1" customHeight="1" outlineLevel="1">
      <c r="A134" s="2"/>
      <c r="B134" s="3">
        <v>2429</v>
      </c>
      <c r="C134" s="4" t="s">
        <v>201</v>
      </c>
      <c r="D134" s="24" t="s">
        <v>183</v>
      </c>
      <c r="E134" s="22">
        <v>131610.3695461934</v>
      </c>
      <c r="F134" s="9">
        <v>1121928.3352383277</v>
      </c>
      <c r="G134" s="24"/>
      <c r="H134" s="24"/>
    </row>
    <row r="135" spans="1:8" ht="15" hidden="1" customHeight="1" outlineLevel="1">
      <c r="A135" s="2"/>
      <c r="B135" s="3">
        <v>2439</v>
      </c>
      <c r="C135" s="4" t="s">
        <v>202</v>
      </c>
      <c r="D135" s="24" t="s">
        <v>183</v>
      </c>
      <c r="E135" s="22">
        <v>1879444.4382946845</v>
      </c>
      <c r="F135" s="9">
        <v>0</v>
      </c>
      <c r="G135" s="24"/>
      <c r="H135" s="24"/>
    </row>
    <row r="136" spans="1:8" ht="15" hidden="1" customHeight="1" outlineLevel="1">
      <c r="A136" s="2"/>
      <c r="B136" s="3">
        <v>2415</v>
      </c>
      <c r="C136" s="4" t="s">
        <v>203</v>
      </c>
      <c r="D136" s="24" t="s">
        <v>183</v>
      </c>
      <c r="E136" s="22">
        <v>2895428.1300162552</v>
      </c>
      <c r="F136" s="9">
        <v>1626796.0860955748</v>
      </c>
      <c r="G136" s="24"/>
      <c r="H136" s="24"/>
    </row>
    <row r="137" spans="1:8" ht="15" hidden="1" customHeight="1" outlineLevel="1">
      <c r="A137" s="2"/>
      <c r="B137" s="3">
        <v>2414</v>
      </c>
      <c r="C137" s="4" t="s">
        <v>204</v>
      </c>
      <c r="D137" s="24" t="s">
        <v>183</v>
      </c>
      <c r="E137" s="22">
        <v>32902.592386548349</v>
      </c>
      <c r="F137" s="9">
        <v>34779.778392388158</v>
      </c>
      <c r="G137" s="24"/>
      <c r="H137" s="24"/>
    </row>
    <row r="138" spans="1:8" ht="15" hidden="1" customHeight="1" outlineLevel="1">
      <c r="A138" s="2"/>
      <c r="B138" s="3">
        <v>2416</v>
      </c>
      <c r="C138" s="4" t="s">
        <v>205</v>
      </c>
      <c r="D138" s="24" t="s">
        <v>183</v>
      </c>
      <c r="E138" s="22">
        <v>723857.0325040638</v>
      </c>
      <c r="F138" s="9">
        <v>0</v>
      </c>
      <c r="G138" s="24"/>
      <c r="H138" s="24"/>
    </row>
    <row r="139" spans="1:8" ht="15" hidden="1" customHeight="1" outlineLevel="1">
      <c r="A139" s="2"/>
      <c r="B139" s="3">
        <v>2427</v>
      </c>
      <c r="C139" s="4" t="s">
        <v>206</v>
      </c>
      <c r="D139" s="24" t="s">
        <v>183</v>
      </c>
      <c r="E139" s="22">
        <v>0</v>
      </c>
      <c r="F139" s="9">
        <v>0</v>
      </c>
      <c r="G139" s="24"/>
      <c r="H139" s="24"/>
    </row>
    <row r="140" spans="1:8" ht="15" hidden="1" customHeight="1" outlineLevel="1">
      <c r="A140" s="2"/>
      <c r="B140" s="3">
        <v>2428</v>
      </c>
      <c r="C140" s="4" t="s">
        <v>207</v>
      </c>
      <c r="D140" s="24" t="s">
        <v>183</v>
      </c>
      <c r="E140" s="22">
        <v>19741.55543192901</v>
      </c>
      <c r="F140" s="9">
        <v>0</v>
      </c>
      <c r="G140" s="24"/>
      <c r="H140" s="24"/>
    </row>
    <row r="141" spans="1:8" ht="15" hidden="1" customHeight="1" outlineLevel="1">
      <c r="A141" s="2"/>
      <c r="B141" s="3">
        <v>2431</v>
      </c>
      <c r="C141" s="4" t="s">
        <v>208</v>
      </c>
      <c r="D141" s="24" t="s">
        <v>183</v>
      </c>
      <c r="E141" s="22">
        <v>2829622.9452431584</v>
      </c>
      <c r="F141" s="9">
        <v>1759183.6296536974</v>
      </c>
      <c r="G141" s="24"/>
      <c r="H141" s="24"/>
    </row>
    <row r="142" spans="1:8" ht="15" hidden="1" customHeight="1" outlineLevel="1">
      <c r="A142" s="2"/>
      <c r="B142" s="3">
        <v>2434</v>
      </c>
      <c r="C142" s="4" t="s">
        <v>209</v>
      </c>
      <c r="D142" s="24" t="s">
        <v>183</v>
      </c>
      <c r="E142" s="22">
        <v>2961233.3147893515</v>
      </c>
      <c r="F142" s="9">
        <v>4213962.827155157</v>
      </c>
      <c r="G142" s="24"/>
      <c r="H142" s="24"/>
    </row>
    <row r="143" spans="1:8" ht="15" hidden="1" customHeight="1" outlineLevel="1">
      <c r="A143" s="2"/>
      <c r="B143" s="3">
        <v>2435</v>
      </c>
      <c r="C143" s="4" t="s">
        <v>210</v>
      </c>
      <c r="D143" s="24" t="s">
        <v>183</v>
      </c>
      <c r="E143" s="22">
        <v>1002370.3670904983</v>
      </c>
      <c r="F143" s="9">
        <v>2665623.4439999997</v>
      </c>
      <c r="G143" s="24"/>
      <c r="H143" s="24"/>
    </row>
    <row r="144" spans="1:8" ht="15" hidden="1" customHeight="1" outlineLevel="1">
      <c r="A144" s="2"/>
      <c r="B144" s="3">
        <v>2456</v>
      </c>
      <c r="C144" s="4" t="s">
        <v>211</v>
      </c>
      <c r="D144" s="24" t="s">
        <v>183</v>
      </c>
      <c r="E144" s="22">
        <v>0</v>
      </c>
      <c r="F144" s="9">
        <v>0</v>
      </c>
      <c r="G144" s="24"/>
      <c r="H144" s="24"/>
    </row>
    <row r="145" spans="1:9" ht="15" hidden="1" customHeight="1" outlineLevel="1">
      <c r="A145" s="2"/>
      <c r="B145" s="3">
        <v>2459</v>
      </c>
      <c r="C145" s="4" t="s">
        <v>212</v>
      </c>
      <c r="D145" s="24" t="s">
        <v>183</v>
      </c>
      <c r="E145" s="22">
        <v>0</v>
      </c>
      <c r="F145" s="9">
        <v>0</v>
      </c>
      <c r="G145" s="24"/>
      <c r="H145" s="24"/>
    </row>
    <row r="146" spans="1:9" ht="75" customHeight="1" collapsed="1">
      <c r="A146" s="2" t="e" vm="23">
        <v>#VALUE!</v>
      </c>
      <c r="B146" s="3" t="s">
        <v>213</v>
      </c>
      <c r="C146" s="4">
        <v>2321.2343000000001</v>
      </c>
      <c r="D146" s="24" t="s">
        <v>214</v>
      </c>
      <c r="E146" s="25">
        <f>SUM(E147:E166)</f>
        <v>103566700.48674293</v>
      </c>
      <c r="F146" s="26">
        <f>SUM(F147:F166)</f>
        <v>84686641.422053769</v>
      </c>
      <c r="G146" s="24">
        <v>2021</v>
      </c>
      <c r="H146" s="24"/>
      <c r="I146" t="s">
        <v>215</v>
      </c>
    </row>
    <row r="147" spans="1:9" ht="15" hidden="1" customHeight="1" outlineLevel="1">
      <c r="A147" s="2"/>
      <c r="B147" s="3">
        <v>2314</v>
      </c>
      <c r="C147" s="4" t="s">
        <v>216</v>
      </c>
      <c r="D147" s="24" t="s">
        <v>217</v>
      </c>
      <c r="E147" s="22">
        <v>28077.302065286516</v>
      </c>
      <c r="F147" s="9">
        <v>0</v>
      </c>
      <c r="G147" s="24"/>
      <c r="H147" s="24"/>
    </row>
    <row r="148" spans="1:9" ht="15" hidden="1" customHeight="1" outlineLevel="1">
      <c r="A148" s="2"/>
      <c r="B148" s="3">
        <v>2317</v>
      </c>
      <c r="C148" s="4" t="s">
        <v>218</v>
      </c>
      <c r="D148" s="24" t="s">
        <v>219</v>
      </c>
      <c r="E148" s="22">
        <v>3282124.1469734935</v>
      </c>
      <c r="F148" s="9">
        <v>0</v>
      </c>
      <c r="G148" s="24"/>
      <c r="H148" s="24"/>
    </row>
    <row r="149" spans="1:9" ht="15" hidden="1" customHeight="1" outlineLevel="1">
      <c r="A149" s="2"/>
      <c r="B149" s="3">
        <v>2319</v>
      </c>
      <c r="C149" s="4" t="s">
        <v>220</v>
      </c>
      <c r="D149" s="24" t="s">
        <v>219</v>
      </c>
      <c r="E149" s="22">
        <v>52513.986351575884</v>
      </c>
      <c r="F149" s="9">
        <v>75566.157623782652</v>
      </c>
      <c r="G149" s="24"/>
      <c r="H149" s="24"/>
    </row>
    <row r="150" spans="1:9" ht="15" hidden="1" customHeight="1" outlineLevel="1">
      <c r="A150" s="2"/>
      <c r="B150" s="3">
        <v>2320</v>
      </c>
      <c r="C150" s="4" t="s">
        <v>221</v>
      </c>
      <c r="D150" s="24" t="s">
        <v>219</v>
      </c>
      <c r="E150" s="22">
        <v>10634082.236194115</v>
      </c>
      <c r="F150" s="9">
        <v>15296160.603866663</v>
      </c>
      <c r="G150" s="24"/>
      <c r="H150" s="24"/>
    </row>
    <row r="151" spans="1:9" ht="15" hidden="1" customHeight="1" outlineLevel="1">
      <c r="A151" s="2"/>
      <c r="B151" s="3">
        <v>2321</v>
      </c>
      <c r="C151" s="4" t="s">
        <v>222</v>
      </c>
      <c r="D151" s="24" t="s">
        <v>219</v>
      </c>
      <c r="E151" s="22">
        <v>22974869.02881445</v>
      </c>
      <c r="F151" s="9">
        <v>29677044.445902742</v>
      </c>
      <c r="G151" s="24"/>
      <c r="H151" s="24"/>
    </row>
    <row r="152" spans="1:9" ht="15" hidden="1" customHeight="1" outlineLevel="1">
      <c r="A152" s="2"/>
      <c r="B152" s="3">
        <v>2322</v>
      </c>
      <c r="C152" s="4" t="s">
        <v>223</v>
      </c>
      <c r="D152" s="24" t="s">
        <v>219</v>
      </c>
      <c r="E152" s="22">
        <v>229748.69028814454</v>
      </c>
      <c r="F152" s="9">
        <v>33349.490319933866</v>
      </c>
      <c r="G152" s="24"/>
      <c r="H152" s="24"/>
    </row>
    <row r="153" spans="1:9" ht="15" hidden="1" customHeight="1" outlineLevel="1">
      <c r="A153" s="2"/>
      <c r="B153" s="3">
        <v>2326</v>
      </c>
      <c r="C153" s="4" t="s">
        <v>224</v>
      </c>
      <c r="D153" s="24" t="s">
        <v>219</v>
      </c>
      <c r="E153" s="22">
        <v>262569.93175787944</v>
      </c>
      <c r="F153" s="9">
        <v>0</v>
      </c>
      <c r="G153" s="24"/>
      <c r="H153" s="24"/>
    </row>
    <row r="154" spans="1:9" ht="15" hidden="1" customHeight="1" outlineLevel="1">
      <c r="A154" s="2"/>
      <c r="B154" s="3">
        <v>2329</v>
      </c>
      <c r="C154" s="4" t="s">
        <v>216</v>
      </c>
      <c r="D154" s="24" t="s">
        <v>219</v>
      </c>
      <c r="E154" s="22">
        <v>78710.288627829985</v>
      </c>
      <c r="F154" s="9">
        <v>0</v>
      </c>
      <c r="G154" s="24"/>
      <c r="H154" s="24"/>
    </row>
    <row r="155" spans="1:9" ht="15" hidden="1" customHeight="1" outlineLevel="1">
      <c r="A155" s="2"/>
      <c r="B155" s="3">
        <v>2342</v>
      </c>
      <c r="C155" s="4" t="s">
        <v>225</v>
      </c>
      <c r="D155" s="24" t="s">
        <v>219</v>
      </c>
      <c r="E155" s="22">
        <v>1969274.4881840961</v>
      </c>
      <c r="F155" s="9">
        <v>548182.24713391287</v>
      </c>
      <c r="G155" s="24"/>
      <c r="H155" s="24"/>
    </row>
    <row r="156" spans="1:9" ht="15" hidden="1" customHeight="1" outlineLevel="1">
      <c r="A156" s="2"/>
      <c r="B156" s="3">
        <v>2343</v>
      </c>
      <c r="C156" s="4" t="s">
        <v>226</v>
      </c>
      <c r="D156" s="24" t="s">
        <v>219</v>
      </c>
      <c r="E156" s="22">
        <v>56452535.32794407</v>
      </c>
      <c r="F156" s="9">
        <v>37051200.371720716</v>
      </c>
      <c r="G156" s="24"/>
      <c r="H156" s="24"/>
    </row>
    <row r="157" spans="1:9" ht="15" hidden="1" customHeight="1" outlineLevel="1">
      <c r="A157" s="2"/>
      <c r="B157" s="3">
        <v>2345</v>
      </c>
      <c r="C157" s="4" t="s">
        <v>227</v>
      </c>
      <c r="D157" s="24" t="s">
        <v>219</v>
      </c>
      <c r="E157" s="22">
        <v>1312849.6587893972</v>
      </c>
      <c r="F157" s="9">
        <v>587784.7668888343</v>
      </c>
      <c r="G157" s="24"/>
      <c r="H157" s="24"/>
    </row>
    <row r="158" spans="1:9" ht="15" hidden="1" customHeight="1" outlineLevel="1">
      <c r="A158" s="2"/>
      <c r="B158" s="3">
        <v>2348</v>
      </c>
      <c r="C158" s="4" t="s">
        <v>228</v>
      </c>
      <c r="D158" s="24" t="s">
        <v>219</v>
      </c>
      <c r="E158" s="22">
        <v>177234.70393656864</v>
      </c>
      <c r="F158" s="9">
        <v>1417353.3385971889</v>
      </c>
      <c r="G158" s="24"/>
      <c r="H158" s="24"/>
    </row>
    <row r="159" spans="1:9" ht="15" hidden="1" customHeight="1" outlineLevel="1">
      <c r="A159" s="2"/>
      <c r="B159" s="3">
        <v>2340</v>
      </c>
      <c r="C159" s="4" t="s">
        <v>229</v>
      </c>
      <c r="D159" s="24" t="s">
        <v>219</v>
      </c>
      <c r="E159" s="22">
        <v>5968615.720198798</v>
      </c>
      <c r="F159" s="9">
        <v>0</v>
      </c>
      <c r="G159" s="24"/>
      <c r="H159" s="24"/>
    </row>
    <row r="160" spans="1:9" ht="15" hidden="1" customHeight="1" outlineLevel="1">
      <c r="A160" s="2"/>
      <c r="B160" s="3">
        <v>2437</v>
      </c>
      <c r="C160" s="4" t="s">
        <v>230</v>
      </c>
      <c r="D160" s="24" t="s">
        <v>219</v>
      </c>
      <c r="E160" s="22">
        <v>6450.3238320859391</v>
      </c>
      <c r="F160" s="9">
        <v>0</v>
      </c>
      <c r="G160" s="24"/>
      <c r="H160" s="24"/>
    </row>
    <row r="161" spans="1:8" ht="15" hidden="1" customHeight="1" outlineLevel="1">
      <c r="A161" s="2"/>
      <c r="B161" s="3">
        <v>2423</v>
      </c>
      <c r="C161" s="4" t="s">
        <v>231</v>
      </c>
      <c r="D161" s="24" t="s">
        <v>219</v>
      </c>
      <c r="E161" s="22">
        <v>125029.85106888371</v>
      </c>
      <c r="F161" s="9">
        <v>0</v>
      </c>
      <c r="G161" s="24"/>
      <c r="H161" s="24"/>
    </row>
    <row r="162" spans="1:8" ht="15" hidden="1" customHeight="1" outlineLevel="1">
      <c r="A162" s="2"/>
      <c r="B162" s="3">
        <v>2327</v>
      </c>
      <c r="C162" s="4" t="s">
        <v>232</v>
      </c>
      <c r="D162" s="24" t="s">
        <v>219</v>
      </c>
      <c r="E162" s="22">
        <v>12014.801716262979</v>
      </c>
      <c r="F162" s="9">
        <v>0</v>
      </c>
      <c r="G162" s="24"/>
      <c r="H162" s="24"/>
    </row>
    <row r="163" spans="1:8" ht="15" hidden="1" customHeight="1" outlineLevel="1">
      <c r="A163" s="2"/>
      <c r="B163" s="3">
        <v>2403</v>
      </c>
      <c r="C163" s="4" t="s">
        <v>233</v>
      </c>
      <c r="D163" s="24" t="s">
        <v>219</v>
      </c>
      <c r="E163" s="22">
        <v>0</v>
      </c>
      <c r="F163" s="9">
        <v>0</v>
      </c>
      <c r="G163" s="24"/>
      <c r="H163" s="24"/>
    </row>
    <row r="164" spans="1:8" ht="15" hidden="1" customHeight="1" outlineLevel="1">
      <c r="A164" s="2"/>
      <c r="B164" s="3">
        <v>2404</v>
      </c>
      <c r="C164" s="4" t="s">
        <v>234</v>
      </c>
      <c r="D164" s="24" t="s">
        <v>219</v>
      </c>
      <c r="E164" s="22">
        <v>0</v>
      </c>
      <c r="F164" s="9">
        <v>0</v>
      </c>
      <c r="G164" s="24"/>
      <c r="H164" s="24"/>
    </row>
    <row r="165" spans="1:8" ht="15" hidden="1" customHeight="1" outlineLevel="1">
      <c r="A165" s="2"/>
      <c r="B165" s="3">
        <v>2405</v>
      </c>
      <c r="C165" s="4" t="s">
        <v>235</v>
      </c>
      <c r="D165" s="24" t="s">
        <v>219</v>
      </c>
      <c r="E165" s="22">
        <v>0</v>
      </c>
      <c r="F165" s="9">
        <v>0</v>
      </c>
      <c r="G165" s="24"/>
      <c r="H165" s="24"/>
    </row>
    <row r="166" spans="1:8" ht="15" hidden="1" customHeight="1" outlineLevel="1">
      <c r="A166" s="2"/>
      <c r="B166" s="3">
        <v>2406</v>
      </c>
      <c r="C166" s="4" t="s">
        <v>236</v>
      </c>
      <c r="D166" s="24" t="s">
        <v>219</v>
      </c>
      <c r="E166" s="22">
        <v>0</v>
      </c>
      <c r="F166" s="9">
        <v>0</v>
      </c>
      <c r="G166" s="24"/>
      <c r="H166" s="24"/>
    </row>
    <row r="167" spans="1:8" ht="75" customHeight="1" collapsed="1">
      <c r="A167" s="2" t="e" vm="24">
        <v>#VALUE!</v>
      </c>
      <c r="B167" s="3" t="s">
        <v>237</v>
      </c>
      <c r="C167" s="16">
        <v>2307</v>
      </c>
      <c r="D167" s="24" t="s">
        <v>238</v>
      </c>
      <c r="E167" s="25">
        <f>SUM(E168:E173)</f>
        <v>20057625.649913345</v>
      </c>
      <c r="F167" s="26">
        <f>SUM(F168:F173)</f>
        <v>1921380</v>
      </c>
      <c r="G167" s="24">
        <v>2020</v>
      </c>
      <c r="H167" s="24" t="s">
        <v>11</v>
      </c>
    </row>
    <row r="168" spans="1:8" ht="15" hidden="1" customHeight="1" outlineLevel="1">
      <c r="A168" s="2"/>
      <c r="B168" s="3">
        <v>2303</v>
      </c>
      <c r="C168" s="16" t="s">
        <v>239</v>
      </c>
      <c r="D168" s="24" t="s">
        <v>240</v>
      </c>
      <c r="E168" s="22">
        <v>0</v>
      </c>
      <c r="F168" s="9">
        <v>0</v>
      </c>
      <c r="G168" s="24"/>
      <c r="H168" s="24"/>
    </row>
    <row r="169" spans="1:8" ht="15" hidden="1" customHeight="1" outlineLevel="1">
      <c r="A169" s="2"/>
      <c r="B169" s="3">
        <v>2304</v>
      </c>
      <c r="C169" s="16" t="s">
        <v>241</v>
      </c>
      <c r="D169" s="24" t="s">
        <v>242</v>
      </c>
      <c r="E169" s="22">
        <v>286537.50928447634</v>
      </c>
      <c r="F169" s="9">
        <v>206599.99999999997</v>
      </c>
      <c r="G169" s="24"/>
      <c r="H169" s="24"/>
    </row>
    <row r="170" spans="1:8" ht="15" hidden="1" customHeight="1" outlineLevel="1">
      <c r="A170" s="2"/>
      <c r="B170" s="3">
        <v>2305</v>
      </c>
      <c r="C170" s="16" t="s">
        <v>243</v>
      </c>
      <c r="D170" s="24" t="s">
        <v>242</v>
      </c>
      <c r="E170" s="22">
        <v>70282.785296192305</v>
      </c>
      <c r="F170" s="9">
        <v>0</v>
      </c>
      <c r="G170" s="24"/>
      <c r="H170" s="24"/>
    </row>
    <row r="171" spans="1:8" ht="15" hidden="1" customHeight="1" outlineLevel="1">
      <c r="A171" s="2"/>
      <c r="B171" s="3">
        <v>2306</v>
      </c>
      <c r="C171" s="16" t="s">
        <v>244</v>
      </c>
      <c r="D171" s="24" t="s">
        <v>242</v>
      </c>
      <c r="E171" s="22">
        <v>12650901.353314618</v>
      </c>
      <c r="F171" s="9">
        <v>1125970</v>
      </c>
      <c r="G171" s="24"/>
      <c r="H171" s="24"/>
    </row>
    <row r="172" spans="1:8" ht="15" hidden="1" customHeight="1" outlineLevel="1">
      <c r="A172" s="2"/>
      <c r="B172" s="3">
        <v>2307</v>
      </c>
      <c r="C172" s="16" t="s">
        <v>245</v>
      </c>
      <c r="D172" s="24" t="s">
        <v>242</v>
      </c>
      <c r="E172" s="22">
        <v>7028278.5296192309</v>
      </c>
      <c r="F172" s="9">
        <v>588810</v>
      </c>
      <c r="G172" s="24"/>
      <c r="H172" s="24"/>
    </row>
    <row r="173" spans="1:8" ht="15" hidden="1" customHeight="1" outlineLevel="1">
      <c r="A173" s="2"/>
      <c r="B173" s="3">
        <v>2308</v>
      </c>
      <c r="C173" s="16" t="s">
        <v>246</v>
      </c>
      <c r="D173" s="24" t="s">
        <v>242</v>
      </c>
      <c r="E173" s="22">
        <v>21625.472398828402</v>
      </c>
      <c r="F173" s="9">
        <v>0</v>
      </c>
      <c r="G173" s="24"/>
      <c r="H173" s="24"/>
    </row>
    <row r="174" spans="1:8" ht="75" customHeight="1" collapsed="1">
      <c r="A174" s="2" t="e" vm="25">
        <v>#VALUE!</v>
      </c>
      <c r="B174" s="3" t="s">
        <v>247</v>
      </c>
      <c r="C174" s="21" t="s">
        <v>248</v>
      </c>
      <c r="D174" s="24" t="s">
        <v>249</v>
      </c>
      <c r="E174" s="25">
        <f>SUM(E175:E185)</f>
        <v>45276169.045103401</v>
      </c>
      <c r="F174" s="26">
        <f>SUM(F175:F185)</f>
        <v>58715816.118725047</v>
      </c>
      <c r="G174" s="24">
        <v>2020</v>
      </c>
      <c r="H174" s="24"/>
    </row>
    <row r="175" spans="1:8" ht="15" hidden="1" customHeight="1" outlineLevel="1">
      <c r="A175" s="2"/>
      <c r="B175" s="3">
        <v>2601</v>
      </c>
      <c r="C175" s="21" t="s">
        <v>250</v>
      </c>
      <c r="D175" s="24" t="s">
        <v>251</v>
      </c>
      <c r="E175" s="22">
        <v>18815.179487667825</v>
      </c>
      <c r="F175" s="9">
        <v>0</v>
      </c>
      <c r="G175" s="24"/>
      <c r="H175" s="24"/>
    </row>
    <row r="176" spans="1:8" ht="15" hidden="1" customHeight="1" outlineLevel="1">
      <c r="A176" s="2"/>
      <c r="B176" s="3">
        <v>2512</v>
      </c>
      <c r="C176" s="21" t="s">
        <v>252</v>
      </c>
      <c r="D176" s="24" t="s">
        <v>253</v>
      </c>
      <c r="E176" s="22">
        <v>25848791.113616921</v>
      </c>
      <c r="F176" s="9">
        <v>44091136.435998544</v>
      </c>
      <c r="G176" s="24"/>
      <c r="H176" s="24"/>
    </row>
    <row r="177" spans="1:8" ht="15" hidden="1" customHeight="1" outlineLevel="1">
      <c r="A177" s="2"/>
      <c r="B177" s="3">
        <v>2513</v>
      </c>
      <c r="C177" s="21" t="s">
        <v>254</v>
      </c>
      <c r="D177" s="24" t="s">
        <v>253</v>
      </c>
      <c r="E177" s="22">
        <v>642872.61698440206</v>
      </c>
      <c r="F177" s="9">
        <v>278910</v>
      </c>
      <c r="G177" s="24"/>
      <c r="H177" s="24"/>
    </row>
    <row r="178" spans="1:8" ht="15" hidden="1" customHeight="1" outlineLevel="1">
      <c r="A178" s="2"/>
      <c r="B178" s="3">
        <v>2514</v>
      </c>
      <c r="C178" s="21" t="s">
        <v>255</v>
      </c>
      <c r="D178" s="24" t="s">
        <v>253</v>
      </c>
      <c r="E178" s="22">
        <v>17022374.635796506</v>
      </c>
      <c r="F178" s="9">
        <v>13718180.169438027</v>
      </c>
      <c r="G178" s="24"/>
      <c r="H178" s="24"/>
    </row>
    <row r="179" spans="1:8" ht="15" hidden="1" customHeight="1" outlineLevel="1">
      <c r="A179" s="2"/>
      <c r="B179" s="3">
        <v>2515</v>
      </c>
      <c r="C179" s="21" t="s">
        <v>256</v>
      </c>
      <c r="D179" s="24" t="s">
        <v>253</v>
      </c>
      <c r="E179" s="22">
        <v>8826.4164778204122</v>
      </c>
      <c r="F179" s="9">
        <v>0</v>
      </c>
      <c r="G179" s="24"/>
      <c r="H179" s="24"/>
    </row>
    <row r="180" spans="1:8" ht="15" hidden="1" customHeight="1" outlineLevel="1">
      <c r="A180" s="2"/>
      <c r="B180" s="3">
        <v>2517</v>
      </c>
      <c r="C180" s="21" t="s">
        <v>257</v>
      </c>
      <c r="D180" s="24" t="s">
        <v>253</v>
      </c>
      <c r="E180" s="22">
        <v>283706.24392994179</v>
      </c>
      <c r="F180" s="9">
        <v>78480.933239305712</v>
      </c>
      <c r="G180" s="24"/>
      <c r="H180" s="24"/>
    </row>
    <row r="181" spans="1:8" ht="15" hidden="1" customHeight="1" outlineLevel="1">
      <c r="A181" s="2"/>
      <c r="B181" s="3">
        <v>2518</v>
      </c>
      <c r="C181" s="21" t="s">
        <v>258</v>
      </c>
      <c r="D181" s="24" t="s">
        <v>253</v>
      </c>
      <c r="E181" s="22">
        <v>851118.73178982537</v>
      </c>
      <c r="F181" s="9">
        <v>171865.84122437774</v>
      </c>
      <c r="G181" s="24"/>
      <c r="H181" s="24"/>
    </row>
    <row r="182" spans="1:8" ht="15" hidden="1" customHeight="1" outlineLevel="1">
      <c r="A182" s="2"/>
      <c r="B182" s="3">
        <v>2605</v>
      </c>
      <c r="C182" s="21" t="s">
        <v>259</v>
      </c>
      <c r="D182" s="24" t="s">
        <v>253</v>
      </c>
      <c r="E182" s="22">
        <v>32251.619160429702</v>
      </c>
      <c r="F182" s="9">
        <v>0</v>
      </c>
      <c r="G182" s="24"/>
      <c r="H182" s="24"/>
    </row>
    <row r="183" spans="1:8" ht="15" hidden="1" customHeight="1" outlineLevel="1">
      <c r="A183" s="2"/>
      <c r="B183" s="3">
        <v>2612</v>
      </c>
      <c r="C183" s="21" t="s">
        <v>260</v>
      </c>
      <c r="D183" s="24" t="s">
        <v>253</v>
      </c>
      <c r="E183" s="22">
        <v>567412.48785988358</v>
      </c>
      <c r="F183" s="9">
        <v>377242.73882479587</v>
      </c>
      <c r="G183" s="24"/>
      <c r="H183" s="24"/>
    </row>
    <row r="184" spans="1:8" ht="15" hidden="1" customHeight="1" outlineLevel="1">
      <c r="A184" s="2"/>
      <c r="B184" s="3">
        <v>2617</v>
      </c>
      <c r="C184" s="21" t="s">
        <v>261</v>
      </c>
      <c r="D184" s="24" t="s">
        <v>253</v>
      </c>
      <c r="E184" s="22">
        <v>0</v>
      </c>
      <c r="F184" s="9">
        <v>0</v>
      </c>
      <c r="G184" s="24"/>
      <c r="H184" s="24"/>
    </row>
    <row r="185" spans="1:8" ht="15" hidden="1" customHeight="1" outlineLevel="1">
      <c r="A185" s="2"/>
      <c r="B185" s="3">
        <v>2618</v>
      </c>
      <c r="C185" s="21" t="s">
        <v>262</v>
      </c>
      <c r="D185" s="24" t="s">
        <v>253</v>
      </c>
      <c r="E185" s="22">
        <v>0</v>
      </c>
      <c r="F185" s="9">
        <v>0</v>
      </c>
      <c r="G185" s="24"/>
      <c r="H185" s="24"/>
    </row>
    <row r="186" spans="1:8" ht="75" customHeight="1" collapsed="1">
      <c r="A186" s="2" t="e" vm="26">
        <v>#VALUE!</v>
      </c>
      <c r="B186" s="3" t="s">
        <v>263</v>
      </c>
      <c r="C186" s="16" t="s">
        <v>264</v>
      </c>
      <c r="D186" s="24" t="s">
        <v>265</v>
      </c>
      <c r="E186" s="25">
        <f>SUM(E187:E194)</f>
        <v>33851741.428273432</v>
      </c>
      <c r="F186" s="26">
        <f>SUM(F187:F194)</f>
        <v>15853777.646640645</v>
      </c>
      <c r="G186" s="24">
        <v>2024</v>
      </c>
      <c r="H186" s="24" t="s">
        <v>11</v>
      </c>
    </row>
    <row r="187" spans="1:8" ht="15" hidden="1" customHeight="1" outlineLevel="1">
      <c r="A187" s="2"/>
      <c r="B187" s="3">
        <v>2526</v>
      </c>
      <c r="C187" s="16" t="s">
        <v>266</v>
      </c>
      <c r="D187" s="24" t="s">
        <v>267</v>
      </c>
      <c r="E187" s="22">
        <v>6589.075856581273</v>
      </c>
      <c r="F187" s="9">
        <v>0</v>
      </c>
      <c r="G187" s="24"/>
      <c r="H187" s="24"/>
    </row>
    <row r="188" spans="1:8" ht="15" hidden="1" customHeight="1" outlineLevel="1">
      <c r="A188" s="2"/>
      <c r="B188" s="3">
        <v>2520</v>
      </c>
      <c r="C188" s="16" t="s">
        <v>268</v>
      </c>
      <c r="D188" s="24" t="s">
        <v>269</v>
      </c>
      <c r="E188" s="22">
        <v>11014203.300295917</v>
      </c>
      <c r="F188" s="9">
        <v>9190773.5737878047</v>
      </c>
      <c r="G188" s="24"/>
      <c r="H188" s="24"/>
    </row>
    <row r="189" spans="1:8" ht="15" hidden="1" customHeight="1" outlineLevel="1">
      <c r="A189" s="2"/>
      <c r="B189" s="3">
        <v>2521</v>
      </c>
      <c r="C189" s="16" t="s">
        <v>270</v>
      </c>
      <c r="D189" s="24" t="s">
        <v>269</v>
      </c>
      <c r="E189" s="22">
        <v>8578902.0680696834</v>
      </c>
      <c r="F189" s="9">
        <v>2503228.0494695758</v>
      </c>
      <c r="G189" s="24"/>
      <c r="H189" s="24"/>
    </row>
    <row r="190" spans="1:8" ht="15" hidden="1" customHeight="1" outlineLevel="1">
      <c r="A190" s="2"/>
      <c r="B190" s="3">
        <v>2522</v>
      </c>
      <c r="C190" s="16" t="s">
        <v>271</v>
      </c>
      <c r="D190" s="24" t="s">
        <v>269</v>
      </c>
      <c r="E190" s="22">
        <v>1425204.6984051249</v>
      </c>
      <c r="F190" s="9">
        <v>343580.32051543199</v>
      </c>
      <c r="G190" s="24"/>
      <c r="H190" s="24"/>
    </row>
    <row r="191" spans="1:8" ht="15" hidden="1" customHeight="1" outlineLevel="1">
      <c r="A191" s="2"/>
      <c r="B191" s="3">
        <v>2523</v>
      </c>
      <c r="C191" s="16" t="s">
        <v>272</v>
      </c>
      <c r="D191" s="24" t="s">
        <v>269</v>
      </c>
      <c r="E191" s="22">
        <v>9436792.2748766523</v>
      </c>
      <c r="F191" s="9">
        <v>3067681.4331734991</v>
      </c>
      <c r="G191" s="24"/>
      <c r="H191" s="24"/>
    </row>
    <row r="192" spans="1:8" ht="15" hidden="1" customHeight="1" outlineLevel="1">
      <c r="A192" s="2"/>
      <c r="B192" s="3">
        <v>2529</v>
      </c>
      <c r="C192" s="16" t="s">
        <v>273</v>
      </c>
      <c r="D192" s="24" t="s">
        <v>269</v>
      </c>
      <c r="E192" s="22">
        <v>3376213.0719500049</v>
      </c>
      <c r="F192" s="9">
        <v>748514.2696943339</v>
      </c>
      <c r="G192" s="24"/>
      <c r="H192" s="24"/>
    </row>
    <row r="193" spans="1:8" ht="15" hidden="1" customHeight="1" outlineLevel="1">
      <c r="A193" s="2"/>
      <c r="B193" s="3">
        <v>2620</v>
      </c>
      <c r="C193" s="16" t="s">
        <v>274</v>
      </c>
      <c r="D193" s="24" t="s">
        <v>269</v>
      </c>
      <c r="E193" s="22">
        <v>13836.938819467232</v>
      </c>
      <c r="F193" s="9">
        <v>0</v>
      </c>
      <c r="G193" s="24"/>
      <c r="H193" s="24"/>
    </row>
    <row r="194" spans="1:8" ht="15" hidden="1" customHeight="1" outlineLevel="1">
      <c r="A194" s="2"/>
      <c r="B194" s="3">
        <v>2647</v>
      </c>
      <c r="C194" s="16" t="s">
        <v>275</v>
      </c>
      <c r="D194" s="24" t="s">
        <v>269</v>
      </c>
      <c r="E194" s="22">
        <v>0</v>
      </c>
      <c r="F194" s="9">
        <v>0</v>
      </c>
      <c r="G194" s="24"/>
      <c r="H194" s="24"/>
    </row>
    <row r="195" spans="1:8" ht="75" customHeight="1" collapsed="1">
      <c r="D195" s="33" t="s">
        <v>276</v>
      </c>
      <c r="E195" s="22">
        <v>0</v>
      </c>
      <c r="F195" s="13">
        <v>51624.46225300026</v>
      </c>
      <c r="G195" s="24"/>
      <c r="H195" s="24"/>
    </row>
    <row r="196" spans="1:8" ht="75" customHeight="1">
      <c r="A196" s="2" t="e" vm="27">
        <v>#VALUE!</v>
      </c>
      <c r="C196" s="4">
        <v>5611</v>
      </c>
      <c r="D196" s="33" t="s">
        <v>277</v>
      </c>
      <c r="E196" s="25">
        <f>SUM(E197:E217)</f>
        <v>21174138.915301111</v>
      </c>
      <c r="F196" s="26">
        <f>SUM(F197:F217)</f>
        <v>11329922.645728778</v>
      </c>
      <c r="G196" s="24">
        <v>2022</v>
      </c>
      <c r="H196" s="24"/>
    </row>
    <row r="197" spans="1:8" ht="15" hidden="1" customHeight="1" outlineLevel="1">
      <c r="A197" s="2"/>
      <c r="B197" s="3">
        <v>5610</v>
      </c>
      <c r="C197" s="4" t="s">
        <v>278</v>
      </c>
      <c r="D197" s="33" t="s">
        <v>279</v>
      </c>
      <c r="E197" s="22">
        <v>4075857.7651935108</v>
      </c>
      <c r="F197" s="9">
        <v>1824349.4898588087</v>
      </c>
      <c r="G197" s="24"/>
      <c r="H197" s="24"/>
    </row>
    <row r="198" spans="1:8" ht="15" hidden="1" customHeight="1" outlineLevel="1">
      <c r="A198" s="2"/>
      <c r="B198" s="3">
        <v>5611</v>
      </c>
      <c r="C198" s="4" t="s">
        <v>280</v>
      </c>
      <c r="D198" s="33" t="s">
        <v>281</v>
      </c>
      <c r="E198" s="22">
        <v>11642490.487351138</v>
      </c>
      <c r="F198" s="9">
        <v>6286546.3305609552</v>
      </c>
      <c r="G198" s="24"/>
      <c r="H198" s="24"/>
    </row>
    <row r="199" spans="1:8" ht="15" hidden="1" customHeight="1" outlineLevel="1">
      <c r="A199" s="2"/>
      <c r="B199" s="3">
        <v>5612</v>
      </c>
      <c r="C199" s="4" t="s">
        <v>282</v>
      </c>
      <c r="D199" s="33" t="s">
        <v>281</v>
      </c>
      <c r="E199" s="22">
        <v>1084704.0826724665</v>
      </c>
      <c r="F199" s="9">
        <v>703717.87282398762</v>
      </c>
      <c r="G199" s="24"/>
      <c r="H199" s="24"/>
    </row>
    <row r="200" spans="1:8" ht="15" hidden="1" customHeight="1" outlineLevel="1">
      <c r="A200" s="2"/>
      <c r="B200" s="3">
        <v>5613</v>
      </c>
      <c r="C200" s="4" t="s">
        <v>283</v>
      </c>
      <c r="D200" s="33" t="s">
        <v>281</v>
      </c>
      <c r="E200" s="22">
        <v>1137295.7957717376</v>
      </c>
      <c r="F200" s="9">
        <v>390954.37379110424</v>
      </c>
      <c r="G200" s="24"/>
      <c r="H200" s="24"/>
    </row>
    <row r="201" spans="1:8" ht="15" hidden="1" customHeight="1" outlineLevel="1">
      <c r="A201" s="2"/>
      <c r="B201" s="3">
        <v>5614</v>
      </c>
      <c r="C201" s="4" t="s">
        <v>284</v>
      </c>
      <c r="D201" s="33" t="s">
        <v>281</v>
      </c>
      <c r="E201" s="22">
        <v>98609.462061133323</v>
      </c>
      <c r="F201" s="9">
        <v>0</v>
      </c>
      <c r="G201" s="24"/>
      <c r="H201" s="24"/>
    </row>
    <row r="202" spans="1:8" ht="15" hidden="1" customHeight="1" outlineLevel="1">
      <c r="A202" s="2"/>
      <c r="B202" s="3">
        <v>5615</v>
      </c>
      <c r="C202" s="4" t="s">
        <v>285</v>
      </c>
      <c r="D202" s="33" t="s">
        <v>281</v>
      </c>
      <c r="E202" s="22">
        <v>457709.87330724305</v>
      </c>
      <c r="F202" s="9">
        <v>134353.16639016161</v>
      </c>
      <c r="G202" s="24"/>
      <c r="H202" s="24"/>
    </row>
    <row r="203" spans="1:8" ht="15" hidden="1" customHeight="1" outlineLevel="1">
      <c r="A203" s="2"/>
      <c r="B203" s="3">
        <v>5616</v>
      </c>
      <c r="C203" s="4" t="s">
        <v>286</v>
      </c>
      <c r="D203" s="33" t="s">
        <v>281</v>
      </c>
      <c r="E203" s="22">
        <v>413034.69230303704</v>
      </c>
      <c r="F203" s="9">
        <v>121239.50558228209</v>
      </c>
      <c r="G203" s="24"/>
      <c r="H203" s="24"/>
    </row>
    <row r="204" spans="1:8" ht="15" hidden="1" customHeight="1" outlineLevel="1">
      <c r="A204" s="2"/>
      <c r="B204" s="3">
        <v>5617</v>
      </c>
      <c r="C204" s="4" t="s">
        <v>287</v>
      </c>
      <c r="D204" s="33" t="s">
        <v>281</v>
      </c>
      <c r="E204" s="22">
        <v>6589.1762042052069</v>
      </c>
      <c r="F204" s="9">
        <v>0</v>
      </c>
      <c r="G204" s="24"/>
      <c r="H204" s="24"/>
    </row>
    <row r="205" spans="1:8" ht="15" hidden="1" customHeight="1" outlineLevel="1">
      <c r="A205" s="2"/>
      <c r="B205" s="3">
        <v>5619</v>
      </c>
      <c r="C205" s="4" t="s">
        <v>288</v>
      </c>
      <c r="D205" s="33" t="s">
        <v>281</v>
      </c>
      <c r="E205" s="22">
        <v>46017.748961862213</v>
      </c>
      <c r="F205" s="9">
        <v>0</v>
      </c>
      <c r="G205" s="24"/>
      <c r="H205" s="24"/>
    </row>
    <row r="206" spans="1:8" ht="15" hidden="1" customHeight="1" outlineLevel="1">
      <c r="A206" s="2"/>
      <c r="B206" s="3">
        <v>5620</v>
      </c>
      <c r="C206" s="4" t="s">
        <v>289</v>
      </c>
      <c r="D206" s="33" t="s">
        <v>281</v>
      </c>
      <c r="E206" s="22">
        <v>85461.533786315544</v>
      </c>
      <c r="F206" s="9">
        <v>0</v>
      </c>
      <c r="G206" s="24"/>
      <c r="H206" s="24"/>
    </row>
    <row r="207" spans="1:8" ht="15" hidden="1" customHeight="1" outlineLevel="1">
      <c r="A207" s="2"/>
      <c r="B207" s="3">
        <v>5621</v>
      </c>
      <c r="C207" s="4" t="s">
        <v>290</v>
      </c>
      <c r="D207" s="33" t="s">
        <v>281</v>
      </c>
      <c r="E207" s="22">
        <v>381289.91996971553</v>
      </c>
      <c r="F207" s="9">
        <v>1100145.607848167</v>
      </c>
      <c r="G207" s="24"/>
      <c r="H207" s="24"/>
    </row>
    <row r="208" spans="1:8" ht="15" hidden="1" customHeight="1" outlineLevel="1">
      <c r="A208" s="2"/>
      <c r="B208" s="3">
        <v>5622</v>
      </c>
      <c r="C208" s="4" t="s">
        <v>291</v>
      </c>
      <c r="D208" s="33" t="s">
        <v>281</v>
      </c>
      <c r="E208" s="22">
        <v>26295.856549635548</v>
      </c>
      <c r="F208" s="9">
        <v>0</v>
      </c>
      <c r="G208" s="24"/>
      <c r="H208" s="24"/>
    </row>
    <row r="209" spans="1:8" ht="15" hidden="1" customHeight="1" outlineLevel="1">
      <c r="A209" s="2"/>
      <c r="B209" s="3">
        <v>5623</v>
      </c>
      <c r="C209" s="4" t="s">
        <v>292</v>
      </c>
      <c r="D209" s="33" t="s">
        <v>281</v>
      </c>
      <c r="E209" s="22">
        <v>499621.27444307547</v>
      </c>
      <c r="F209" s="9">
        <v>64898.426049323294</v>
      </c>
      <c r="G209" s="24"/>
      <c r="H209" s="24"/>
    </row>
    <row r="210" spans="1:8" ht="15" hidden="1" customHeight="1" outlineLevel="1">
      <c r="A210" s="2"/>
      <c r="B210" s="3">
        <v>5627</v>
      </c>
      <c r="C210" s="4" t="s">
        <v>293</v>
      </c>
      <c r="D210" s="33" t="s">
        <v>281</v>
      </c>
      <c r="E210" s="22">
        <v>9675.4857481289073</v>
      </c>
      <c r="F210" s="9">
        <v>0</v>
      </c>
      <c r="G210" s="24"/>
      <c r="H210" s="24"/>
    </row>
    <row r="211" spans="1:8" ht="15" hidden="1" customHeight="1" outlineLevel="1">
      <c r="A211" s="2"/>
      <c r="B211" s="3">
        <v>5628</v>
      </c>
      <c r="C211" s="4" t="s">
        <v>294</v>
      </c>
      <c r="D211" s="33" t="s">
        <v>281</v>
      </c>
      <c r="E211" s="22">
        <v>6450.3238320859391</v>
      </c>
      <c r="F211" s="9">
        <v>0</v>
      </c>
      <c r="G211" s="24"/>
      <c r="H211" s="24"/>
    </row>
    <row r="212" spans="1:8" ht="15" hidden="1" customHeight="1" outlineLevel="1">
      <c r="A212" s="2"/>
      <c r="B212" s="3">
        <v>5629</v>
      </c>
      <c r="C212" s="4" t="s">
        <v>295</v>
      </c>
      <c r="D212" s="33" t="s">
        <v>281</v>
      </c>
      <c r="E212" s="22">
        <v>1183313.5447335995</v>
      </c>
      <c r="F212" s="9">
        <v>703717.87282398762</v>
      </c>
      <c r="G212" s="24"/>
      <c r="H212" s="24"/>
    </row>
    <row r="213" spans="1:8" ht="15" hidden="1" customHeight="1" outlineLevel="1">
      <c r="A213" s="2"/>
      <c r="B213" s="3">
        <v>5632</v>
      </c>
      <c r="C213" s="4" t="s">
        <v>296</v>
      </c>
      <c r="D213" s="33" t="s">
        <v>281</v>
      </c>
      <c r="E213" s="22">
        <v>0</v>
      </c>
      <c r="F213" s="9">
        <v>0</v>
      </c>
      <c r="G213" s="24"/>
      <c r="H213" s="24"/>
    </row>
    <row r="214" spans="1:8" ht="15" hidden="1" customHeight="1" outlineLevel="1">
      <c r="A214" s="2"/>
      <c r="B214" s="3">
        <v>5626</v>
      </c>
      <c r="C214" s="4" t="s">
        <v>297</v>
      </c>
      <c r="D214" s="33" t="s">
        <v>281</v>
      </c>
      <c r="E214" s="22">
        <v>19721.892412226662</v>
      </c>
      <c r="F214" s="9">
        <v>0</v>
      </c>
      <c r="G214" s="24"/>
      <c r="H214" s="24"/>
    </row>
    <row r="215" spans="1:8" ht="15" hidden="1" customHeight="1" outlineLevel="1">
      <c r="A215" s="2"/>
      <c r="B215" s="3">
        <v>5633</v>
      </c>
      <c r="C215" s="4" t="s">
        <v>298</v>
      </c>
      <c r="D215" s="33" t="s">
        <v>281</v>
      </c>
      <c r="E215" s="22">
        <v>0</v>
      </c>
      <c r="F215" s="9">
        <v>0</v>
      </c>
      <c r="G215" s="24"/>
      <c r="H215" s="24"/>
    </row>
    <row r="216" spans="1:8" ht="15" hidden="1" customHeight="1" outlineLevel="1">
      <c r="A216" s="2"/>
      <c r="B216" s="3">
        <v>5630</v>
      </c>
      <c r="C216" s="4" t="s">
        <v>299</v>
      </c>
      <c r="D216" s="33" t="s">
        <v>281</v>
      </c>
      <c r="E216" s="22">
        <v>0</v>
      </c>
      <c r="F216" s="9">
        <v>0</v>
      </c>
      <c r="G216" s="24"/>
      <c r="H216" s="24"/>
    </row>
    <row r="217" spans="1:8" ht="15" hidden="1" customHeight="1" outlineLevel="1">
      <c r="A217" s="2"/>
      <c r="B217" s="3">
        <v>5631</v>
      </c>
      <c r="C217" s="4" t="s">
        <v>300</v>
      </c>
      <c r="D217" s="33" t="s">
        <v>281</v>
      </c>
      <c r="E217" s="22">
        <v>0</v>
      </c>
      <c r="F217" s="9">
        <v>0</v>
      </c>
      <c r="G217" s="24"/>
      <c r="H217" s="24"/>
    </row>
    <row r="218" spans="1:8" ht="75" customHeight="1" collapsed="1">
      <c r="D218" s="33" t="s">
        <v>301</v>
      </c>
      <c r="E218" s="27">
        <v>0</v>
      </c>
      <c r="F218" s="13">
        <v>64530.577816250319</v>
      </c>
      <c r="G218" s="24"/>
      <c r="H218" s="24"/>
    </row>
    <row r="219" spans="1:8" ht="75" customHeight="1">
      <c r="A219" s="2" t="e" vm="28">
        <v>#VALUE!</v>
      </c>
      <c r="D219" s="36" t="s">
        <v>302</v>
      </c>
      <c r="E219" s="24"/>
      <c r="F219" s="24"/>
      <c r="G219" s="24"/>
      <c r="H219" s="24"/>
    </row>
    <row r="220" spans="1:8" ht="75" customHeight="1">
      <c r="A220" s="2" t="e" vm="29">
        <v>#VALUE!</v>
      </c>
      <c r="D220" s="33" t="s">
        <v>303</v>
      </c>
      <c r="E220" s="27">
        <f ca="1">SUM(E220:E223)</f>
        <v>477932.28888585669</v>
      </c>
      <c r="F220" s="13">
        <f ca="1">SUM(F220:F223)</f>
        <v>3466480.0194860543</v>
      </c>
      <c r="G220" s="24"/>
      <c r="H220" s="24"/>
    </row>
    <row r="221" spans="1:8" ht="15" hidden="1" customHeight="1" outlineLevel="1">
      <c r="A221" s="2"/>
      <c r="D221" s="33" t="s">
        <v>303</v>
      </c>
      <c r="E221" s="27">
        <v>0</v>
      </c>
      <c r="F221" s="13">
        <v>2975650.9901782945</v>
      </c>
      <c r="G221" s="24"/>
      <c r="H221" s="24"/>
    </row>
    <row r="222" spans="1:8" ht="15" hidden="1" customHeight="1" outlineLevel="1">
      <c r="A222" s="2"/>
      <c r="B222" s="3">
        <v>5782</v>
      </c>
      <c r="C222" s="4" t="s">
        <v>304</v>
      </c>
      <c r="D222" s="33" t="s">
        <v>305</v>
      </c>
      <c r="E222" s="22">
        <v>338229.00444229861</v>
      </c>
      <c r="F222" s="9">
        <v>490829.02930775995</v>
      </c>
      <c r="G222" s="24"/>
      <c r="H222" s="24"/>
    </row>
    <row r="223" spans="1:8" ht="15" hidden="1" customHeight="1" outlineLevel="1">
      <c r="A223" s="2"/>
      <c r="B223" s="3">
        <v>5778</v>
      </c>
      <c r="C223" s="4" t="s">
        <v>306</v>
      </c>
      <c r="D223" s="33" t="s">
        <v>307</v>
      </c>
      <c r="E223" s="22">
        <v>139703.28444355808</v>
      </c>
      <c r="F223" s="9">
        <v>0</v>
      </c>
      <c r="G223" s="24"/>
      <c r="H223" s="24"/>
    </row>
    <row r="224" spans="1:8" ht="75" customHeight="1" collapsed="1">
      <c r="D224" s="33" t="s">
        <v>308</v>
      </c>
      <c r="E224" s="22">
        <v>0</v>
      </c>
      <c r="F224" s="13">
        <v>56598.705427522204</v>
      </c>
      <c r="G224" s="24"/>
      <c r="H224" s="24"/>
    </row>
    <row r="225" spans="1:8" ht="75" customHeight="1">
      <c r="D225" s="33" t="s">
        <v>309</v>
      </c>
      <c r="E225" s="22">
        <v>0</v>
      </c>
      <c r="F225" s="13">
        <v>32265.28890812516</v>
      </c>
      <c r="G225" s="24"/>
      <c r="H225" s="24"/>
    </row>
    <row r="226" spans="1:8" ht="75" customHeight="1">
      <c r="D226" s="33" t="s">
        <v>310</v>
      </c>
      <c r="E226" s="22">
        <v>0</v>
      </c>
      <c r="F226" s="13">
        <v>32265.28890812516</v>
      </c>
      <c r="G226" s="24"/>
      <c r="H226" s="24"/>
    </row>
    <row r="227" spans="1:8" ht="75" customHeight="1">
      <c r="A227" s="2" t="e" vm="30">
        <v>#VALUE!</v>
      </c>
      <c r="C227" s="16">
        <v>7832</v>
      </c>
      <c r="D227" s="33" t="s">
        <v>311</v>
      </c>
      <c r="E227" s="27">
        <f>SUM(E228:E234)</f>
        <v>5291762.3911040891</v>
      </c>
      <c r="F227" s="13">
        <f>SUM(F228:F234)</f>
        <v>1574722.9469399997</v>
      </c>
      <c r="G227" s="24">
        <v>2024</v>
      </c>
      <c r="H227" s="24" t="s">
        <v>29</v>
      </c>
    </row>
    <row r="228" spans="1:8" ht="15" hidden="1" customHeight="1" outlineLevel="1">
      <c r="A228" s="2"/>
      <c r="B228" s="3">
        <v>7832</v>
      </c>
      <c r="C228" s="16" t="s">
        <v>312</v>
      </c>
      <c r="D228" s="33" t="s">
        <v>313</v>
      </c>
      <c r="E228" s="22">
        <v>962138.61656437977</v>
      </c>
      <c r="F228" s="9">
        <v>240541.17121189748</v>
      </c>
      <c r="G228" s="24"/>
      <c r="H228" s="24"/>
    </row>
    <row r="229" spans="1:8" ht="15" hidden="1" customHeight="1" outlineLevel="1">
      <c r="A229" s="2"/>
      <c r="B229" s="3">
        <v>7833</v>
      </c>
      <c r="C229" s="16" t="s">
        <v>314</v>
      </c>
      <c r="D229" s="33" t="s">
        <v>315</v>
      </c>
      <c r="E229" s="22">
        <v>1353706.658189418</v>
      </c>
      <c r="F229" s="9">
        <v>689329.16623457288</v>
      </c>
      <c r="G229" s="24"/>
      <c r="H229" s="24"/>
    </row>
    <row r="230" spans="1:8" ht="15" hidden="1" customHeight="1" outlineLevel="1">
      <c r="A230" s="2"/>
      <c r="B230" s="3">
        <v>7834</v>
      </c>
      <c r="C230" s="16" t="s">
        <v>316</v>
      </c>
      <c r="D230" s="33" t="s">
        <v>315</v>
      </c>
      <c r="E230" s="22">
        <v>400891.09023515816</v>
      </c>
      <c r="F230" s="9">
        <v>164344.89958576849</v>
      </c>
      <c r="G230" s="24"/>
      <c r="H230" s="24"/>
    </row>
    <row r="231" spans="1:8" ht="15" hidden="1" customHeight="1" outlineLevel="1">
      <c r="A231" s="2"/>
      <c r="B231" s="3">
        <v>7835</v>
      </c>
      <c r="C231" s="16" t="s">
        <v>317</v>
      </c>
      <c r="D231" s="33" t="s">
        <v>315</v>
      </c>
      <c r="E231" s="22">
        <v>240534.65414109494</v>
      </c>
      <c r="F231" s="9">
        <v>227094.77033669828</v>
      </c>
      <c r="G231" s="24"/>
      <c r="H231" s="24"/>
    </row>
    <row r="232" spans="1:8" ht="15" hidden="1" customHeight="1" outlineLevel="1">
      <c r="A232" s="2"/>
      <c r="B232" s="3">
        <v>7836</v>
      </c>
      <c r="C232" s="16" t="s">
        <v>318</v>
      </c>
      <c r="D232" s="33" t="s">
        <v>315</v>
      </c>
      <c r="E232" s="22">
        <v>1292174.5373626263</v>
      </c>
      <c r="F232" s="9">
        <v>181698.80156999998</v>
      </c>
      <c r="G232" s="24"/>
      <c r="H232" s="24"/>
    </row>
    <row r="233" spans="1:8" ht="15" hidden="1" customHeight="1" outlineLevel="1">
      <c r="A233" s="2"/>
      <c r="B233" s="3">
        <v>7830</v>
      </c>
      <c r="C233" s="16" t="s">
        <v>319</v>
      </c>
      <c r="D233" s="33" t="s">
        <v>320</v>
      </c>
      <c r="E233" s="22">
        <v>513140.59550100251</v>
      </c>
      <c r="F233" s="9">
        <v>71714.138001062616</v>
      </c>
      <c r="G233" s="24"/>
      <c r="H233" s="24"/>
    </row>
    <row r="234" spans="1:8" ht="15" hidden="1" customHeight="1" outlineLevel="1">
      <c r="A234" s="2"/>
      <c r="B234" s="3">
        <v>7831</v>
      </c>
      <c r="C234" s="16" t="s">
        <v>319</v>
      </c>
      <c r="D234" s="33" t="s">
        <v>321</v>
      </c>
      <c r="E234" s="22">
        <v>529176.23911040882</v>
      </c>
      <c r="F234" s="9">
        <v>0</v>
      </c>
      <c r="G234" s="24"/>
      <c r="H234" s="24"/>
    </row>
    <row r="235" spans="1:8" ht="75" customHeight="1" collapsed="1">
      <c r="A235" s="2" t="e" vm="31">
        <v>#VALUE!</v>
      </c>
      <c r="C235" s="4">
        <v>5101</v>
      </c>
      <c r="D235" s="33" t="s">
        <v>322</v>
      </c>
      <c r="E235" s="27">
        <f>SUM(E236:E237)</f>
        <v>16224543.491125133</v>
      </c>
      <c r="F235" s="13">
        <f>SUM(F236:F237)</f>
        <v>6687545.5243182285</v>
      </c>
      <c r="G235" s="24">
        <v>2022</v>
      </c>
      <c r="H235" s="24"/>
    </row>
    <row r="236" spans="1:8" ht="15" hidden="1" customHeight="1" outlineLevel="1">
      <c r="A236" s="2"/>
      <c r="B236" s="3">
        <v>5101</v>
      </c>
      <c r="C236" s="4" t="s">
        <v>323</v>
      </c>
      <c r="D236" s="33" t="s">
        <v>324</v>
      </c>
      <c r="E236" s="22">
        <v>16205677.742879638</v>
      </c>
      <c r="F236" s="9">
        <v>6687545.5243182285</v>
      </c>
      <c r="G236" s="24"/>
      <c r="H236" s="24"/>
    </row>
    <row r="237" spans="1:8" ht="15" hidden="1" customHeight="1" outlineLevel="1">
      <c r="A237" s="2"/>
      <c r="B237" s="3">
        <v>5102</v>
      </c>
      <c r="C237" s="4" t="s">
        <v>325</v>
      </c>
      <c r="D237" s="33" t="s">
        <v>326</v>
      </c>
      <c r="E237" s="22">
        <v>18865.748245494338</v>
      </c>
      <c r="F237" s="9">
        <v>0</v>
      </c>
      <c r="G237" s="24"/>
      <c r="H237" s="24"/>
    </row>
    <row r="238" spans="1:8" ht="75" customHeight="1" collapsed="1">
      <c r="C238" s="16">
        <v>7810</v>
      </c>
      <c r="D238" s="33" t="s">
        <v>327</v>
      </c>
      <c r="E238" s="25">
        <f>SUM(E239:E255)</f>
        <v>24280788.175115623</v>
      </c>
      <c r="F238" s="26">
        <f>SUM(F239:F255)</f>
        <v>6637252.2599999988</v>
      </c>
      <c r="G238" s="24">
        <v>2024</v>
      </c>
      <c r="H238" s="24" t="s">
        <v>29</v>
      </c>
    </row>
    <row r="239" spans="1:8" ht="15" hidden="1" customHeight="1" outlineLevel="1">
      <c r="B239" s="3">
        <v>7802</v>
      </c>
      <c r="C239" s="16" t="s">
        <v>328</v>
      </c>
      <c r="D239" s="33" t="s">
        <v>329</v>
      </c>
      <c r="E239" s="22">
        <v>458753.899480069</v>
      </c>
      <c r="F239" s="9">
        <v>39566.172599999998</v>
      </c>
      <c r="G239" s="24"/>
      <c r="H239" s="24"/>
    </row>
    <row r="240" spans="1:8" ht="15" hidden="1" customHeight="1" outlineLevel="1">
      <c r="B240" s="3">
        <v>7803</v>
      </c>
      <c r="C240" s="16" t="s">
        <v>330</v>
      </c>
      <c r="D240" s="33" t="s">
        <v>331</v>
      </c>
      <c r="E240" s="22">
        <v>2590610.2558874507</v>
      </c>
      <c r="F240" s="9">
        <v>120092.44799999999</v>
      </c>
      <c r="G240" s="24"/>
      <c r="H240" s="24"/>
    </row>
    <row r="241" spans="1:8" ht="15" hidden="1" customHeight="1" outlineLevel="1">
      <c r="B241" s="3">
        <v>7804</v>
      </c>
      <c r="C241" s="16" t="s">
        <v>332</v>
      </c>
      <c r="D241" s="33" t="s">
        <v>333</v>
      </c>
      <c r="E241" s="22">
        <v>4371654.8068100726</v>
      </c>
      <c r="F241" s="9">
        <v>725915.95799999998</v>
      </c>
      <c r="G241" s="24"/>
      <c r="H241" s="24"/>
    </row>
    <row r="242" spans="1:8" ht="15" hidden="1" customHeight="1" outlineLevel="1">
      <c r="B242" s="3">
        <v>7805</v>
      </c>
      <c r="C242" s="16" t="s">
        <v>334</v>
      </c>
      <c r="D242" s="33" t="s">
        <v>333</v>
      </c>
      <c r="E242" s="22">
        <v>2158841.8799062087</v>
      </c>
      <c r="F242" s="9">
        <v>269135.75399999996</v>
      </c>
      <c r="G242" s="24"/>
      <c r="H242" s="24"/>
    </row>
    <row r="243" spans="1:8" ht="15" hidden="1" customHeight="1" outlineLevel="1">
      <c r="B243" s="3">
        <v>7806</v>
      </c>
      <c r="C243" s="16" t="s">
        <v>335</v>
      </c>
      <c r="D243" s="33" t="s">
        <v>333</v>
      </c>
      <c r="E243" s="22">
        <v>62885.82748498115</v>
      </c>
      <c r="F243" s="9">
        <v>0</v>
      </c>
      <c r="G243" s="24"/>
      <c r="H243" s="24"/>
    </row>
    <row r="244" spans="1:8" ht="15" hidden="1" customHeight="1" outlineLevel="1">
      <c r="B244" s="3">
        <v>7807</v>
      </c>
      <c r="C244" s="16" t="s">
        <v>336</v>
      </c>
      <c r="D244" s="33" t="s">
        <v>333</v>
      </c>
      <c r="E244" s="22">
        <v>0</v>
      </c>
      <c r="F244" s="9">
        <v>0</v>
      </c>
      <c r="G244" s="24"/>
      <c r="H244" s="24"/>
    </row>
    <row r="245" spans="1:8" ht="15" hidden="1" customHeight="1" outlineLevel="1">
      <c r="B245" s="3">
        <v>7808</v>
      </c>
      <c r="C245" s="16" t="s">
        <v>337</v>
      </c>
      <c r="D245" s="33" t="s">
        <v>333</v>
      </c>
      <c r="E245" s="22">
        <v>0</v>
      </c>
      <c r="F245" s="9">
        <v>0</v>
      </c>
      <c r="G245" s="24"/>
      <c r="H245" s="24"/>
    </row>
    <row r="246" spans="1:8" ht="15" hidden="1" customHeight="1" outlineLevel="1">
      <c r="B246" s="3">
        <v>7875</v>
      </c>
      <c r="C246" s="16" t="s">
        <v>338</v>
      </c>
      <c r="D246" s="33" t="s">
        <v>333</v>
      </c>
      <c r="E246" s="22">
        <v>368096.67936680443</v>
      </c>
      <c r="F246" s="9">
        <v>0</v>
      </c>
      <c r="G246" s="24"/>
      <c r="H246" s="24"/>
    </row>
    <row r="247" spans="1:8" ht="15" hidden="1" customHeight="1" outlineLevel="1">
      <c r="B247" s="3">
        <v>7818</v>
      </c>
      <c r="C247" s="16" t="s">
        <v>339</v>
      </c>
      <c r="D247" s="33" t="s">
        <v>333</v>
      </c>
      <c r="E247" s="22">
        <v>1025449.8929554492</v>
      </c>
      <c r="F247" s="9">
        <v>73127.722800000003</v>
      </c>
      <c r="G247" s="24"/>
      <c r="H247" s="24"/>
    </row>
    <row r="248" spans="1:8" ht="15" hidden="1" customHeight="1" outlineLevel="1">
      <c r="B248" s="3">
        <v>7810</v>
      </c>
      <c r="C248" s="16" t="s">
        <v>340</v>
      </c>
      <c r="D248" s="33" t="s">
        <v>333</v>
      </c>
      <c r="E248" s="22">
        <v>2725537.8733815886</v>
      </c>
      <c r="F248" s="9">
        <v>189788.95799999998</v>
      </c>
      <c r="G248" s="24"/>
      <c r="H248" s="24"/>
    </row>
    <row r="249" spans="1:8" ht="15" hidden="1" customHeight="1" outlineLevel="1">
      <c r="B249" s="3">
        <v>7812</v>
      </c>
      <c r="C249" s="16" t="s">
        <v>341</v>
      </c>
      <c r="D249" s="33" t="s">
        <v>333</v>
      </c>
      <c r="E249" s="22">
        <v>539710.46997655218</v>
      </c>
      <c r="F249" s="9">
        <v>255947.02979999999</v>
      </c>
      <c r="G249" s="24"/>
      <c r="H249" s="24"/>
    </row>
    <row r="250" spans="1:8" ht="15" hidden="1" customHeight="1" outlineLevel="1">
      <c r="B250" s="3">
        <v>7813</v>
      </c>
      <c r="C250" s="16" t="s">
        <v>342</v>
      </c>
      <c r="D250" s="33" t="s">
        <v>333</v>
      </c>
      <c r="E250" s="22">
        <v>4074814.0483229691</v>
      </c>
      <c r="F250" s="9">
        <v>2125207.4279999998</v>
      </c>
      <c r="G250" s="24"/>
      <c r="H250" s="24"/>
    </row>
    <row r="251" spans="1:8" ht="15" hidden="1" customHeight="1" outlineLevel="1">
      <c r="B251" s="3">
        <v>7814</v>
      </c>
      <c r="C251" s="16" t="s">
        <v>343</v>
      </c>
      <c r="D251" s="33" t="s">
        <v>333</v>
      </c>
      <c r="E251" s="22">
        <v>1942957.691915588</v>
      </c>
      <c r="F251" s="9">
        <v>1504372.362</v>
      </c>
      <c r="G251" s="24"/>
      <c r="H251" s="24"/>
    </row>
    <row r="252" spans="1:8" ht="15" hidden="1" customHeight="1" outlineLevel="1">
      <c r="B252" s="3">
        <v>7815</v>
      </c>
      <c r="C252" s="16" t="s">
        <v>344</v>
      </c>
      <c r="D252" s="33" t="s">
        <v>333</v>
      </c>
      <c r="E252" s="22">
        <v>1754059.0274237946</v>
      </c>
      <c r="F252" s="9">
        <v>251389.9503</v>
      </c>
      <c r="G252" s="24"/>
      <c r="H252" s="24"/>
    </row>
    <row r="253" spans="1:8" ht="15" hidden="1" customHeight="1" outlineLevel="1">
      <c r="B253" s="3">
        <v>7816</v>
      </c>
      <c r="C253" s="16" t="s">
        <v>345</v>
      </c>
      <c r="D253" s="33" t="s">
        <v>333</v>
      </c>
      <c r="E253" s="22">
        <v>1041641.2070547458</v>
      </c>
      <c r="F253" s="9">
        <v>353575.75649999996</v>
      </c>
      <c r="G253" s="24"/>
      <c r="H253" s="24"/>
    </row>
    <row r="254" spans="1:8" ht="15" hidden="1" customHeight="1" outlineLevel="1">
      <c r="B254" s="3">
        <v>7817</v>
      </c>
      <c r="C254" s="16" t="s">
        <v>346</v>
      </c>
      <c r="D254" s="33" t="s">
        <v>333</v>
      </c>
      <c r="E254" s="22">
        <v>1057832.5211540423</v>
      </c>
      <c r="F254" s="9">
        <v>729132.72</v>
      </c>
      <c r="G254" s="24"/>
      <c r="H254" s="24"/>
    </row>
    <row r="255" spans="1:8" ht="15" hidden="1" customHeight="1" outlineLevel="1">
      <c r="B255" s="3">
        <v>7873</v>
      </c>
      <c r="C255" s="16" t="s">
        <v>347</v>
      </c>
      <c r="D255" s="33" t="s">
        <v>333</v>
      </c>
      <c r="E255" s="22">
        <v>107942.09399531044</v>
      </c>
      <c r="F255" s="9">
        <v>0</v>
      </c>
      <c r="G255" s="24"/>
      <c r="H255" s="24"/>
    </row>
    <row r="256" spans="1:8" ht="75" customHeight="1" collapsed="1">
      <c r="A256" s="2" t="e" vm="32">
        <v>#VALUE!</v>
      </c>
      <c r="C256" s="4">
        <v>6402</v>
      </c>
      <c r="D256" s="33" t="s">
        <v>348</v>
      </c>
      <c r="E256" s="25">
        <f>SUM(E257:E290)</f>
        <v>27277052.655890141</v>
      </c>
      <c r="F256" s="26">
        <f>SUM(F257:F290)</f>
        <v>7235558.320445911</v>
      </c>
      <c r="G256" s="24">
        <v>2024</v>
      </c>
      <c r="H256" s="24" t="s">
        <v>11</v>
      </c>
    </row>
    <row r="257" spans="1:8" ht="15" hidden="1" customHeight="1" outlineLevel="1">
      <c r="A257" s="2"/>
      <c r="B257" s="3">
        <v>6401</v>
      </c>
      <c r="C257" s="4" t="s">
        <v>349</v>
      </c>
      <c r="D257" s="33" t="s">
        <v>350</v>
      </c>
      <c r="E257" s="22">
        <v>6139838.5157326171</v>
      </c>
      <c r="F257" s="9">
        <v>2030805.1087608568</v>
      </c>
      <c r="G257" s="24"/>
      <c r="H257" s="24"/>
    </row>
    <row r="258" spans="1:8" ht="15" hidden="1" customHeight="1" outlineLevel="1">
      <c r="A258" s="2"/>
      <c r="B258" s="3">
        <v>6402</v>
      </c>
      <c r="C258" s="4" t="s">
        <v>351</v>
      </c>
      <c r="D258" s="33" t="s">
        <v>350</v>
      </c>
      <c r="E258" s="22">
        <v>7571084.656224343</v>
      </c>
      <c r="F258" s="9">
        <v>1816067.4084387117</v>
      </c>
      <c r="G258" s="24"/>
      <c r="H258" s="24"/>
    </row>
    <row r="259" spans="1:8" ht="15" hidden="1" customHeight="1" outlineLevel="1">
      <c r="A259" s="2"/>
      <c r="B259" s="3">
        <v>6403</v>
      </c>
      <c r="C259" s="4" t="s">
        <v>352</v>
      </c>
      <c r="D259" s="33" t="s">
        <v>350</v>
      </c>
      <c r="E259" s="22">
        <v>2005127.4432009673</v>
      </c>
      <c r="F259" s="9">
        <v>509235.11790680088</v>
      </c>
      <c r="G259" s="24"/>
      <c r="H259" s="24"/>
    </row>
    <row r="260" spans="1:8" ht="15" hidden="1" customHeight="1" outlineLevel="1">
      <c r="A260" s="2"/>
      <c r="B260" s="3">
        <v>6404</v>
      </c>
      <c r="C260" s="4" t="s">
        <v>353</v>
      </c>
      <c r="D260" s="33" t="s">
        <v>350</v>
      </c>
      <c r="E260" s="22">
        <v>297312.00019876409</v>
      </c>
      <c r="F260" s="9">
        <v>85895.080128857997</v>
      </c>
      <c r="G260" s="24"/>
      <c r="H260" s="24"/>
    </row>
    <row r="261" spans="1:8" ht="15" hidden="1" customHeight="1" outlineLevel="1">
      <c r="A261" s="2"/>
      <c r="B261" s="3">
        <v>6405</v>
      </c>
      <c r="C261" s="4" t="s">
        <v>354</v>
      </c>
      <c r="D261" s="33" t="s">
        <v>355</v>
      </c>
      <c r="E261" s="22">
        <v>449425.11657952727</v>
      </c>
      <c r="F261" s="9">
        <v>0</v>
      </c>
      <c r="G261" s="24"/>
      <c r="H261" s="24"/>
    </row>
    <row r="262" spans="1:8" ht="15" hidden="1" customHeight="1" outlineLevel="1">
      <c r="A262" s="2"/>
      <c r="B262" s="3">
        <v>6406</v>
      </c>
      <c r="C262" s="4" t="s">
        <v>356</v>
      </c>
      <c r="D262" s="33" t="s">
        <v>350</v>
      </c>
      <c r="E262" s="22">
        <v>55313.860502095653</v>
      </c>
      <c r="F262" s="9">
        <v>0</v>
      </c>
      <c r="G262" s="24"/>
      <c r="H262" s="24"/>
    </row>
    <row r="263" spans="1:8" ht="15" hidden="1" customHeight="1" outlineLevel="1">
      <c r="A263" s="2"/>
      <c r="B263" s="3">
        <v>6407</v>
      </c>
      <c r="C263" s="4" t="s">
        <v>357</v>
      </c>
      <c r="D263" s="33" t="s">
        <v>350</v>
      </c>
      <c r="E263" s="22">
        <v>20742.697688285876</v>
      </c>
      <c r="F263" s="9">
        <v>0</v>
      </c>
      <c r="G263" s="24"/>
      <c r="H263" s="24"/>
    </row>
    <row r="264" spans="1:8" ht="15" hidden="1" customHeight="1" outlineLevel="1">
      <c r="A264" s="2"/>
      <c r="B264" s="3">
        <v>6409</v>
      </c>
      <c r="C264" s="4" t="s">
        <v>358</v>
      </c>
      <c r="D264" s="33" t="s">
        <v>350</v>
      </c>
      <c r="E264" s="22">
        <v>0</v>
      </c>
      <c r="F264" s="9">
        <v>0</v>
      </c>
      <c r="G264" s="24"/>
      <c r="H264" s="24"/>
    </row>
    <row r="265" spans="1:8" ht="15" hidden="1" customHeight="1" outlineLevel="1">
      <c r="A265" s="2"/>
      <c r="B265" s="3">
        <v>6410</v>
      </c>
      <c r="C265" s="4" t="s">
        <v>359</v>
      </c>
      <c r="D265" s="33" t="s">
        <v>350</v>
      </c>
      <c r="E265" s="22">
        <v>0</v>
      </c>
      <c r="F265" s="9">
        <v>0</v>
      </c>
      <c r="G265" s="24"/>
      <c r="H265" s="24"/>
    </row>
    <row r="266" spans="1:8" ht="15" hidden="1" customHeight="1" outlineLevel="1">
      <c r="A266" s="2"/>
      <c r="B266" s="3">
        <v>6411</v>
      </c>
      <c r="C266" s="4" t="s">
        <v>360</v>
      </c>
      <c r="D266" s="33" t="s">
        <v>350</v>
      </c>
      <c r="E266" s="22">
        <v>891936.00059629255</v>
      </c>
      <c r="F266" s="9">
        <v>282226.69185196195</v>
      </c>
      <c r="G266" s="24"/>
      <c r="H266" s="24"/>
    </row>
    <row r="267" spans="1:8" ht="15" hidden="1" customHeight="1" outlineLevel="1">
      <c r="A267" s="2"/>
      <c r="B267" s="3">
        <v>6412</v>
      </c>
      <c r="C267" s="4" t="s">
        <v>361</v>
      </c>
      <c r="D267" s="33" t="s">
        <v>350</v>
      </c>
      <c r="E267" s="22">
        <v>974906.79134943592</v>
      </c>
      <c r="F267" s="9">
        <v>546047.29510488291</v>
      </c>
      <c r="G267" s="24"/>
      <c r="H267" s="24"/>
    </row>
    <row r="268" spans="1:8" ht="15" hidden="1" customHeight="1" outlineLevel="1">
      <c r="A268" s="2"/>
      <c r="B268" s="3">
        <v>6413</v>
      </c>
      <c r="C268" s="4" t="s">
        <v>362</v>
      </c>
      <c r="D268" s="33" t="s">
        <v>350</v>
      </c>
      <c r="E268" s="22">
        <v>262740.83738495439</v>
      </c>
      <c r="F268" s="9">
        <v>36812.177198081998</v>
      </c>
      <c r="G268" s="24"/>
      <c r="H268" s="24"/>
    </row>
    <row r="269" spans="1:8" ht="15" hidden="1" customHeight="1" outlineLevel="1">
      <c r="A269" s="2"/>
      <c r="B269" s="3">
        <v>6414</v>
      </c>
      <c r="C269" s="4" t="s">
        <v>363</v>
      </c>
      <c r="D269" s="33" t="s">
        <v>350</v>
      </c>
      <c r="E269" s="22">
        <v>221255.44200838261</v>
      </c>
      <c r="F269" s="9">
        <v>38777.678220882291</v>
      </c>
      <c r="G269" s="24"/>
      <c r="H269" s="24"/>
    </row>
    <row r="270" spans="1:8" ht="15" hidden="1" customHeight="1" outlineLevel="1">
      <c r="A270" s="2"/>
      <c r="B270" s="3">
        <v>6415</v>
      </c>
      <c r="C270" s="4" t="s">
        <v>364</v>
      </c>
      <c r="D270" s="33" t="s">
        <v>350</v>
      </c>
      <c r="E270" s="22">
        <v>6763.6483122295149</v>
      </c>
      <c r="F270" s="9">
        <v>0</v>
      </c>
      <c r="G270" s="24"/>
      <c r="H270" s="24"/>
    </row>
    <row r="271" spans="1:8" ht="15" hidden="1" customHeight="1" outlineLevel="1">
      <c r="A271" s="2"/>
      <c r="B271" s="3">
        <v>6419</v>
      </c>
      <c r="C271" s="4" t="s">
        <v>365</v>
      </c>
      <c r="D271" s="33" t="s">
        <v>350</v>
      </c>
      <c r="E271" s="22">
        <v>262740.83738495439</v>
      </c>
      <c r="F271" s="9">
        <v>0</v>
      </c>
      <c r="G271" s="24"/>
      <c r="H271" s="24"/>
    </row>
    <row r="272" spans="1:8" ht="15" hidden="1" customHeight="1" outlineLevel="1">
      <c r="A272" s="2"/>
      <c r="B272" s="3">
        <v>6421</v>
      </c>
      <c r="C272" s="4" t="s">
        <v>366</v>
      </c>
      <c r="D272" s="33" t="s">
        <v>350</v>
      </c>
      <c r="E272" s="22">
        <v>1120105.6751674369</v>
      </c>
      <c r="F272" s="9">
        <v>122707.25732693999</v>
      </c>
      <c r="G272" s="24"/>
      <c r="H272" s="24"/>
    </row>
    <row r="273" spans="1:8" ht="15" hidden="1" customHeight="1" outlineLevel="1">
      <c r="A273" s="2"/>
      <c r="B273" s="3">
        <v>6422</v>
      </c>
      <c r="C273" s="4" t="s">
        <v>367</v>
      </c>
      <c r="D273" s="33" t="s">
        <v>350</v>
      </c>
      <c r="E273" s="22">
        <v>0</v>
      </c>
      <c r="F273" s="9">
        <v>0</v>
      </c>
      <c r="G273" s="24"/>
      <c r="H273" s="24"/>
    </row>
    <row r="274" spans="1:8" ht="15" hidden="1" customHeight="1" outlineLevel="1">
      <c r="A274" s="2"/>
      <c r="B274" s="3">
        <v>6423</v>
      </c>
      <c r="C274" s="4" t="s">
        <v>368</v>
      </c>
      <c r="D274" s="33" t="s">
        <v>350</v>
      </c>
      <c r="E274" s="22">
        <v>34571.162813809788</v>
      </c>
      <c r="F274" s="9">
        <v>0</v>
      </c>
      <c r="G274" s="24"/>
      <c r="H274" s="24"/>
    </row>
    <row r="275" spans="1:8" ht="15" hidden="1" customHeight="1" outlineLevel="1">
      <c r="A275" s="2"/>
      <c r="B275" s="3">
        <v>6424</v>
      </c>
      <c r="C275" s="4" t="s">
        <v>369</v>
      </c>
      <c r="D275" s="33" t="s">
        <v>350</v>
      </c>
      <c r="E275" s="22">
        <v>1258390.326422676</v>
      </c>
      <c r="F275" s="9">
        <v>822138.62409049773</v>
      </c>
      <c r="G275" s="24"/>
      <c r="H275" s="24"/>
    </row>
    <row r="276" spans="1:8" ht="15" hidden="1" customHeight="1" outlineLevel="1">
      <c r="A276" s="2"/>
      <c r="B276" s="3">
        <v>6425</v>
      </c>
      <c r="C276" s="4" t="s">
        <v>370</v>
      </c>
      <c r="D276" s="33" t="s">
        <v>350</v>
      </c>
      <c r="E276" s="22">
        <v>1106277.2100419132</v>
      </c>
      <c r="F276" s="9">
        <v>944845.88141743781</v>
      </c>
      <c r="G276" s="24"/>
      <c r="H276" s="24"/>
    </row>
    <row r="277" spans="1:8" ht="15" hidden="1" customHeight="1" outlineLevel="1">
      <c r="A277" s="2"/>
      <c r="B277" s="3">
        <v>6408</v>
      </c>
      <c r="C277" s="4" t="s">
        <v>371</v>
      </c>
      <c r="D277" s="33" t="s">
        <v>372</v>
      </c>
      <c r="E277" s="22">
        <v>0</v>
      </c>
      <c r="F277" s="9">
        <v>0</v>
      </c>
      <c r="G277" s="24"/>
      <c r="H277" s="24"/>
    </row>
    <row r="278" spans="1:8" ht="15" hidden="1" customHeight="1" outlineLevel="1">
      <c r="A278" s="2"/>
      <c r="B278" s="3">
        <v>6416</v>
      </c>
      <c r="C278" s="4" t="s">
        <v>373</v>
      </c>
      <c r="D278" s="33" t="s">
        <v>372</v>
      </c>
      <c r="E278" s="22">
        <v>0</v>
      </c>
      <c r="F278" s="9">
        <v>0</v>
      </c>
      <c r="G278" s="24"/>
      <c r="H278" s="24"/>
    </row>
    <row r="279" spans="1:8" ht="15" hidden="1" customHeight="1" outlineLevel="1">
      <c r="A279" s="2"/>
      <c r="B279" s="3">
        <v>6417</v>
      </c>
      <c r="C279" s="4" t="s">
        <v>374</v>
      </c>
      <c r="D279" s="33" t="s">
        <v>372</v>
      </c>
      <c r="E279" s="22">
        <v>0</v>
      </c>
      <c r="F279" s="9">
        <v>0</v>
      </c>
      <c r="G279" s="24"/>
      <c r="H279" s="24"/>
    </row>
    <row r="280" spans="1:8" ht="15" hidden="1" customHeight="1" outlineLevel="1">
      <c r="A280" s="2"/>
      <c r="B280" s="3">
        <v>6427</v>
      </c>
      <c r="C280" s="4" t="s">
        <v>375</v>
      </c>
      <c r="D280" s="33" t="s">
        <v>350</v>
      </c>
      <c r="E280" s="22">
        <v>373368.55838914565</v>
      </c>
      <c r="F280" s="9">
        <v>0</v>
      </c>
      <c r="G280" s="24"/>
      <c r="H280" s="24"/>
    </row>
    <row r="281" spans="1:8" ht="15" hidden="1" customHeight="1" outlineLevel="1">
      <c r="A281" s="2"/>
      <c r="B281" s="3">
        <v>6428</v>
      </c>
      <c r="C281" s="4" t="s">
        <v>376</v>
      </c>
      <c r="D281" s="33" t="s">
        <v>350</v>
      </c>
      <c r="E281" s="22">
        <v>1507302.698682107</v>
      </c>
      <c r="F281" s="9">
        <v>0</v>
      </c>
      <c r="G281" s="24"/>
      <c r="H281" s="24"/>
    </row>
    <row r="282" spans="1:8" ht="15" hidden="1" customHeight="1" outlineLevel="1">
      <c r="A282" s="2"/>
      <c r="B282" s="3">
        <v>6429</v>
      </c>
      <c r="C282" s="4" t="s">
        <v>377</v>
      </c>
      <c r="D282" s="33" t="s">
        <v>350</v>
      </c>
      <c r="E282" s="22">
        <v>1507302.698682107</v>
      </c>
      <c r="F282" s="9">
        <v>0</v>
      </c>
      <c r="G282" s="24"/>
      <c r="H282" s="24"/>
    </row>
    <row r="283" spans="1:8" ht="15" hidden="1" customHeight="1" outlineLevel="1">
      <c r="A283" s="2"/>
      <c r="B283" s="3">
        <v>6430</v>
      </c>
      <c r="C283" s="4" t="s">
        <v>378</v>
      </c>
      <c r="D283" s="33" t="s">
        <v>350</v>
      </c>
      <c r="E283" s="22">
        <v>774394.04702933936</v>
      </c>
      <c r="F283" s="9">
        <v>0</v>
      </c>
      <c r="G283" s="24"/>
      <c r="H283" s="24"/>
    </row>
    <row r="284" spans="1:8" ht="15" hidden="1" customHeight="1" outlineLevel="1">
      <c r="A284" s="2"/>
      <c r="B284" s="3">
        <v>6432</v>
      </c>
      <c r="C284" s="4" t="s">
        <v>379</v>
      </c>
      <c r="D284" s="33" t="s">
        <v>350</v>
      </c>
      <c r="E284" s="22">
        <v>269655.06994771637</v>
      </c>
      <c r="F284" s="9">
        <v>0</v>
      </c>
      <c r="G284" s="24"/>
      <c r="H284" s="24"/>
    </row>
    <row r="285" spans="1:8" ht="15" hidden="1" customHeight="1" outlineLevel="1">
      <c r="A285" s="2"/>
      <c r="B285" s="3">
        <v>6058</v>
      </c>
      <c r="C285" s="4" t="s">
        <v>380</v>
      </c>
      <c r="D285" s="33" t="s">
        <v>372</v>
      </c>
      <c r="E285" s="22">
        <v>0</v>
      </c>
      <c r="F285" s="9">
        <v>0</v>
      </c>
      <c r="G285" s="24"/>
      <c r="H285" s="24"/>
    </row>
    <row r="286" spans="1:8" ht="15" hidden="1" customHeight="1" outlineLevel="1">
      <c r="A286" s="2"/>
      <c r="B286" s="3">
        <v>6418</v>
      </c>
      <c r="C286" s="4" t="s">
        <v>381</v>
      </c>
      <c r="D286" s="33" t="s">
        <v>350</v>
      </c>
      <c r="E286" s="22">
        <v>166497.3615510352</v>
      </c>
      <c r="F286" s="9">
        <v>0</v>
      </c>
      <c r="G286" s="24"/>
      <c r="H286" s="24"/>
    </row>
    <row r="287" spans="1:8" ht="15" hidden="1" customHeight="1" outlineLevel="1">
      <c r="A287" s="2"/>
      <c r="B287" s="3">
        <v>6431</v>
      </c>
      <c r="C287" s="4" t="s">
        <v>382</v>
      </c>
      <c r="D287" s="33" t="s">
        <v>350</v>
      </c>
      <c r="E287" s="22">
        <v>0</v>
      </c>
      <c r="F287" s="9">
        <v>0</v>
      </c>
      <c r="G287" s="24"/>
      <c r="H287" s="24"/>
    </row>
    <row r="288" spans="1:8" ht="15" hidden="1" customHeight="1" outlineLevel="1">
      <c r="A288" s="2"/>
      <c r="B288" s="3">
        <v>6433</v>
      </c>
      <c r="C288" s="4" t="s">
        <v>383</v>
      </c>
      <c r="D288" s="33" t="s">
        <v>350</v>
      </c>
      <c r="E288" s="22">
        <v>0</v>
      </c>
      <c r="F288" s="9">
        <v>0</v>
      </c>
      <c r="G288" s="24"/>
      <c r="H288" s="24"/>
    </row>
    <row r="289" spans="1:8" ht="15" hidden="1" customHeight="1" outlineLevel="1">
      <c r="A289" s="2"/>
      <c r="B289" s="3">
        <v>6449</v>
      </c>
      <c r="C289" s="4" t="s">
        <v>384</v>
      </c>
      <c r="D289" s="33" t="s">
        <v>350</v>
      </c>
      <c r="E289" s="22">
        <v>0</v>
      </c>
      <c r="F289" s="9">
        <v>0</v>
      </c>
      <c r="G289" s="24"/>
      <c r="H289" s="24"/>
    </row>
    <row r="290" spans="1:8" ht="15" hidden="1" customHeight="1" outlineLevel="1">
      <c r="A290" s="2"/>
      <c r="B290" s="3">
        <v>6089</v>
      </c>
      <c r="C290" s="4" t="s">
        <v>385</v>
      </c>
      <c r="D290" s="33" t="s">
        <v>372</v>
      </c>
      <c r="E290" s="34">
        <v>0</v>
      </c>
      <c r="F290" s="32">
        <v>0</v>
      </c>
      <c r="G290" s="24"/>
      <c r="H290" s="24"/>
    </row>
    <row r="291" spans="1:8" ht="75" customHeight="1" collapsed="1">
      <c r="A291" s="2" t="e" vm="33">
        <v>#VALUE!</v>
      </c>
      <c r="C291" s="4">
        <v>6211</v>
      </c>
      <c r="D291" s="33" t="s">
        <v>386</v>
      </c>
      <c r="E291" s="25">
        <f>SUM(E292:E316)</f>
        <v>98101890.876570567</v>
      </c>
      <c r="F291" s="26">
        <f>SUM(F292:F316)</f>
        <v>39266322.344620794</v>
      </c>
      <c r="G291" s="24">
        <v>2023</v>
      </c>
      <c r="H291" s="24" t="s">
        <v>29</v>
      </c>
    </row>
    <row r="292" spans="1:8" ht="15" hidden="1" customHeight="1" outlineLevel="1">
      <c r="A292" s="2"/>
      <c r="B292" s="3">
        <v>6211</v>
      </c>
      <c r="C292" s="4" t="s">
        <v>387</v>
      </c>
      <c r="D292" s="33" t="s">
        <v>388</v>
      </c>
      <c r="E292" s="22">
        <v>2335759.3065850134</v>
      </c>
      <c r="F292" s="9">
        <v>233244.66203116035</v>
      </c>
      <c r="G292" s="24"/>
      <c r="H292" s="24"/>
    </row>
    <row r="293" spans="1:8" ht="15" hidden="1" customHeight="1" outlineLevel="1">
      <c r="A293" s="2"/>
      <c r="B293" s="3">
        <v>6212</v>
      </c>
      <c r="C293" s="4" t="s">
        <v>389</v>
      </c>
      <c r="D293" s="33" t="s">
        <v>388</v>
      </c>
      <c r="E293" s="22">
        <v>4271102.732041168</v>
      </c>
      <c r="F293" s="9">
        <v>499809.99006677215</v>
      </c>
      <c r="G293" s="24"/>
      <c r="H293" s="24"/>
    </row>
    <row r="294" spans="1:8" ht="15" hidden="1" customHeight="1" outlineLevel="1">
      <c r="A294" s="2"/>
      <c r="B294" s="3">
        <v>6213</v>
      </c>
      <c r="C294" s="4" t="s">
        <v>390</v>
      </c>
      <c r="D294" s="33" t="s">
        <v>388</v>
      </c>
      <c r="E294" s="22">
        <v>2469231.2669613007</v>
      </c>
      <c r="F294" s="9">
        <v>260734.21148483289</v>
      </c>
      <c r="G294" s="24"/>
      <c r="H294" s="24"/>
    </row>
    <row r="295" spans="1:8" ht="15" hidden="1" customHeight="1" outlineLevel="1">
      <c r="A295" s="2"/>
      <c r="B295" s="3">
        <v>6214</v>
      </c>
      <c r="C295" s="4" t="s">
        <v>391</v>
      </c>
      <c r="D295" s="33" t="s">
        <v>388</v>
      </c>
      <c r="E295" s="22">
        <v>166839.95047035816</v>
      </c>
      <c r="F295" s="9">
        <v>16660.33300222574</v>
      </c>
      <c r="G295" s="24"/>
      <c r="H295" s="24"/>
    </row>
    <row r="296" spans="1:8" ht="15" hidden="1" customHeight="1" outlineLevel="1">
      <c r="A296" s="2"/>
      <c r="B296" s="3">
        <v>6221</v>
      </c>
      <c r="C296" s="4" t="s">
        <v>392</v>
      </c>
      <c r="D296" s="33" t="s">
        <v>388</v>
      </c>
      <c r="E296" s="22">
        <v>8008317.6225771913</v>
      </c>
      <c r="F296" s="9">
        <v>1891780.8124027327</v>
      </c>
      <c r="G296" s="24"/>
      <c r="H296" s="24"/>
    </row>
    <row r="297" spans="1:8" ht="15" hidden="1" customHeight="1" outlineLevel="1">
      <c r="A297" s="2"/>
      <c r="B297" s="3">
        <v>6222</v>
      </c>
      <c r="C297" s="4" t="s">
        <v>393</v>
      </c>
      <c r="D297" s="33" t="s">
        <v>388</v>
      </c>
      <c r="E297" s="22">
        <v>6807069.9791906122</v>
      </c>
      <c r="F297" s="9">
        <v>224914.49553004751</v>
      </c>
      <c r="G297" s="24"/>
      <c r="H297" s="24"/>
    </row>
    <row r="298" spans="1:8" ht="15" hidden="1" customHeight="1" outlineLevel="1">
      <c r="A298" s="2"/>
      <c r="B298" s="3">
        <v>6223</v>
      </c>
      <c r="C298" s="4" t="s">
        <v>394</v>
      </c>
      <c r="D298" s="33" t="s">
        <v>388</v>
      </c>
      <c r="E298" s="22">
        <v>5005198.5141107449</v>
      </c>
      <c r="F298" s="9">
        <v>400681.00870352908</v>
      </c>
      <c r="G298" s="24"/>
      <c r="H298" s="24"/>
    </row>
    <row r="299" spans="1:8" ht="15" hidden="1" customHeight="1" outlineLevel="1">
      <c r="A299" s="2"/>
      <c r="B299" s="3">
        <v>6224</v>
      </c>
      <c r="C299" s="4" t="s">
        <v>394</v>
      </c>
      <c r="D299" s="33" t="s">
        <v>388</v>
      </c>
      <c r="E299" s="22">
        <v>4404574.6924174549</v>
      </c>
      <c r="F299" s="9">
        <v>611184.31618665124</v>
      </c>
      <c r="G299" s="24"/>
      <c r="H299" s="24"/>
    </row>
    <row r="300" spans="1:8" ht="15" hidden="1" customHeight="1" outlineLevel="1">
      <c r="A300" s="2"/>
      <c r="B300" s="3">
        <v>6225</v>
      </c>
      <c r="C300" s="4" t="s">
        <v>395</v>
      </c>
      <c r="D300" s="33" t="s">
        <v>388</v>
      </c>
      <c r="E300" s="22">
        <v>5405614.3952396037</v>
      </c>
      <c r="F300" s="9">
        <v>1499429.9702003165</v>
      </c>
      <c r="G300" s="24"/>
      <c r="H300" s="24"/>
    </row>
    <row r="301" spans="1:8" ht="15" hidden="1" customHeight="1" outlineLevel="1">
      <c r="A301" s="2"/>
      <c r="B301" s="3">
        <v>6226</v>
      </c>
      <c r="C301" s="4" t="s">
        <v>396</v>
      </c>
      <c r="D301" s="33" t="s">
        <v>388</v>
      </c>
      <c r="E301" s="22">
        <v>180187.14650798682</v>
      </c>
      <c r="F301" s="9">
        <v>83301.665011128687</v>
      </c>
      <c r="G301" s="24"/>
      <c r="H301" s="24"/>
    </row>
    <row r="302" spans="1:8" ht="15" hidden="1" customHeight="1" outlineLevel="1">
      <c r="A302" s="2"/>
      <c r="B302" s="3">
        <v>6231</v>
      </c>
      <c r="C302" s="4" t="s">
        <v>397</v>
      </c>
      <c r="D302" s="33" t="s">
        <v>388</v>
      </c>
      <c r="E302" s="22">
        <v>5639190.3258981043</v>
      </c>
      <c r="F302" s="9">
        <v>6822406.3644114425</v>
      </c>
      <c r="G302" s="24"/>
      <c r="H302" s="24"/>
    </row>
    <row r="303" spans="1:8" ht="15" hidden="1" customHeight="1" outlineLevel="1">
      <c r="A303" s="2"/>
      <c r="B303" s="3">
        <v>6241</v>
      </c>
      <c r="C303" s="4" t="s">
        <v>398</v>
      </c>
      <c r="D303" s="33" t="s">
        <v>388</v>
      </c>
      <c r="E303" s="22">
        <v>3870686.8509123093</v>
      </c>
      <c r="F303" s="9">
        <v>4148422.917554209</v>
      </c>
      <c r="G303" s="24"/>
      <c r="H303" s="24"/>
    </row>
    <row r="304" spans="1:8" ht="15" hidden="1" customHeight="1" outlineLevel="1">
      <c r="A304" s="2"/>
      <c r="B304" s="3">
        <v>6242</v>
      </c>
      <c r="C304" s="4" t="s">
        <v>399</v>
      </c>
      <c r="D304" s="33" t="s">
        <v>388</v>
      </c>
      <c r="E304" s="22">
        <v>6139710.1773091778</v>
      </c>
      <c r="F304" s="9">
        <v>4448308.9115942726</v>
      </c>
      <c r="G304" s="24"/>
      <c r="H304" s="24"/>
    </row>
    <row r="305" spans="1:8" ht="15" hidden="1" customHeight="1" outlineLevel="1">
      <c r="A305" s="2"/>
      <c r="B305" s="3">
        <v>6243</v>
      </c>
      <c r="C305" s="4" t="s">
        <v>400</v>
      </c>
      <c r="D305" s="33" t="s">
        <v>388</v>
      </c>
      <c r="E305" s="22">
        <v>8608941.4442704786</v>
      </c>
      <c r="F305" s="9">
        <v>3829960.652216665</v>
      </c>
      <c r="G305" s="24"/>
      <c r="H305" s="24"/>
    </row>
    <row r="306" spans="1:8" ht="15" hidden="1" customHeight="1" outlineLevel="1">
      <c r="A306" s="2"/>
      <c r="B306" s="3">
        <v>6245</v>
      </c>
      <c r="C306" s="4" t="s">
        <v>401</v>
      </c>
      <c r="D306" s="33" t="s">
        <v>388</v>
      </c>
      <c r="E306" s="22">
        <v>8742413.4046467673</v>
      </c>
      <c r="F306" s="9">
        <v>1915938.29525596</v>
      </c>
      <c r="G306" s="24"/>
      <c r="H306" s="24"/>
    </row>
    <row r="307" spans="1:8" ht="15" hidden="1" customHeight="1" outlineLevel="1">
      <c r="A307" s="2"/>
      <c r="B307" s="3">
        <v>6246</v>
      </c>
      <c r="C307" s="4" t="s">
        <v>402</v>
      </c>
      <c r="D307" s="33" t="s">
        <v>388</v>
      </c>
      <c r="E307" s="22">
        <v>4070894.7914767382</v>
      </c>
      <c r="F307" s="9">
        <v>258235.161534499</v>
      </c>
      <c r="G307" s="24"/>
      <c r="H307" s="24"/>
    </row>
    <row r="308" spans="1:8" ht="15" hidden="1" customHeight="1" outlineLevel="1">
      <c r="A308" s="2"/>
      <c r="B308" s="3">
        <v>6251</v>
      </c>
      <c r="C308" s="4" t="s">
        <v>403</v>
      </c>
      <c r="D308" s="33" t="s">
        <v>388</v>
      </c>
      <c r="E308" s="22">
        <v>6673598.0188143244</v>
      </c>
      <c r="F308" s="9">
        <v>183263.66302448313</v>
      </c>
      <c r="G308" s="24"/>
      <c r="H308" s="24"/>
    </row>
    <row r="309" spans="1:8" ht="15" hidden="1" customHeight="1" outlineLevel="1">
      <c r="A309" s="2"/>
      <c r="B309" s="3">
        <v>6215</v>
      </c>
      <c r="C309" s="4" t="s">
        <v>404</v>
      </c>
      <c r="D309" s="33" t="s">
        <v>388</v>
      </c>
      <c r="E309" s="22">
        <v>15015595.542332234</v>
      </c>
      <c r="F309" s="9">
        <v>11771441.584387606</v>
      </c>
      <c r="G309" s="24"/>
      <c r="H309" s="24"/>
    </row>
    <row r="310" spans="1:8" ht="15" hidden="1" customHeight="1" outlineLevel="1">
      <c r="A310" s="2"/>
      <c r="B310" s="3">
        <v>6216</v>
      </c>
      <c r="C310" s="4" t="s">
        <v>405</v>
      </c>
      <c r="D310" s="33" t="s">
        <v>388</v>
      </c>
      <c r="E310" s="22">
        <v>53388.784150514592</v>
      </c>
      <c r="F310" s="9">
        <v>0</v>
      </c>
      <c r="G310" s="24"/>
      <c r="H310" s="24"/>
    </row>
    <row r="311" spans="1:8" ht="15" hidden="1" customHeight="1" outlineLevel="1">
      <c r="A311" s="2"/>
      <c r="B311" s="3">
        <v>6217</v>
      </c>
      <c r="C311" s="4" t="s">
        <v>406</v>
      </c>
      <c r="D311" s="33" t="s">
        <v>388</v>
      </c>
      <c r="E311" s="22">
        <v>33367.990094071625</v>
      </c>
      <c r="F311" s="9">
        <v>0</v>
      </c>
      <c r="G311" s="24"/>
      <c r="H311" s="24"/>
    </row>
    <row r="312" spans="1:8" ht="15" hidden="1" customHeight="1" outlineLevel="1">
      <c r="A312" s="2"/>
      <c r="B312" s="3">
        <v>6227</v>
      </c>
      <c r="C312" s="4" t="s">
        <v>407</v>
      </c>
      <c r="D312" s="33" t="s">
        <v>388</v>
      </c>
      <c r="E312" s="22">
        <v>200207.94056442977</v>
      </c>
      <c r="F312" s="9">
        <v>166603.33002225737</v>
      </c>
      <c r="G312" s="24"/>
      <c r="H312" s="24"/>
    </row>
    <row r="313" spans="1:8" ht="15" hidden="1" customHeight="1" outlineLevel="1">
      <c r="A313" s="2"/>
      <c r="B313" s="3">
        <v>1358</v>
      </c>
      <c r="C313" s="4" t="s">
        <v>408</v>
      </c>
      <c r="D313" s="33" t="s">
        <v>388</v>
      </c>
      <c r="E313" s="22">
        <v>0</v>
      </c>
      <c r="F313" s="9">
        <v>0</v>
      </c>
      <c r="G313" s="24"/>
      <c r="H313" s="24"/>
    </row>
    <row r="314" spans="1:8" ht="15" hidden="1" customHeight="1" outlineLevel="1">
      <c r="A314" s="2"/>
      <c r="B314" s="3">
        <v>1359</v>
      </c>
      <c r="C314" s="4" t="s">
        <v>409</v>
      </c>
      <c r="D314" s="33" t="s">
        <v>388</v>
      </c>
      <c r="E314" s="22">
        <v>0</v>
      </c>
      <c r="F314" s="9">
        <v>0</v>
      </c>
      <c r="G314" s="24"/>
      <c r="H314" s="24"/>
    </row>
    <row r="315" spans="1:8" ht="15" hidden="1" customHeight="1" outlineLevel="1">
      <c r="A315" s="2"/>
      <c r="B315" s="3">
        <v>1360</v>
      </c>
      <c r="C315" s="4" t="s">
        <v>410</v>
      </c>
      <c r="D315" s="33" t="s">
        <v>388</v>
      </c>
      <c r="E315" s="22">
        <v>0</v>
      </c>
      <c r="F315" s="9">
        <v>0</v>
      </c>
      <c r="G315" s="24"/>
      <c r="H315" s="24"/>
    </row>
    <row r="316" spans="1:8" ht="15" hidden="1" customHeight="1" outlineLevel="1">
      <c r="A316" s="2"/>
      <c r="B316" s="3">
        <v>6218</v>
      </c>
      <c r="C316" s="4" t="s">
        <v>411</v>
      </c>
      <c r="D316" s="33" t="s">
        <v>388</v>
      </c>
      <c r="E316" s="22">
        <v>0</v>
      </c>
      <c r="F316" s="9">
        <v>0</v>
      </c>
      <c r="G316" s="24"/>
      <c r="H316" s="24"/>
    </row>
    <row r="317" spans="1:8" ht="75" customHeight="1" collapsed="1">
      <c r="A317" s="2" t="e" vm="34">
        <v>#VALUE!</v>
      </c>
      <c r="C317" s="4" t="s">
        <v>412</v>
      </c>
      <c r="D317" s="33" t="s">
        <v>413</v>
      </c>
      <c r="E317" s="25">
        <f>SUM(E318:E322)</f>
        <v>2336244.7245814237</v>
      </c>
      <c r="F317" s="26">
        <f>SUM(F318:F322)</f>
        <v>2444675.0478833308</v>
      </c>
      <c r="G317" s="30"/>
      <c r="H317" s="24"/>
    </row>
    <row r="318" spans="1:8" ht="15" hidden="1" customHeight="1" outlineLevel="1">
      <c r="A318" s="2"/>
      <c r="B318" s="3">
        <v>7910</v>
      </c>
      <c r="C318" s="4" t="s">
        <v>414</v>
      </c>
      <c r="D318" s="33" t="s">
        <v>415</v>
      </c>
      <c r="E318" s="22">
        <v>1489136.3948443534</v>
      </c>
      <c r="F318" s="9">
        <v>1089198.320648581</v>
      </c>
      <c r="G318" s="24"/>
      <c r="H318" s="24"/>
    </row>
    <row r="319" spans="1:8" ht="15" hidden="1" customHeight="1" outlineLevel="1">
      <c r="A319" s="2"/>
      <c r="B319" s="3">
        <v>7911</v>
      </c>
      <c r="C319" s="4" t="s">
        <v>416</v>
      </c>
      <c r="D319" s="33" t="s">
        <v>415</v>
      </c>
      <c r="E319" s="22">
        <v>170630.21190924881</v>
      </c>
      <c r="F319" s="9">
        <v>176436.013064025</v>
      </c>
      <c r="G319" s="24"/>
      <c r="H319" s="24"/>
    </row>
    <row r="320" spans="1:8" ht="15" hidden="1" customHeight="1" outlineLevel="1">
      <c r="A320" s="2"/>
      <c r="B320" s="3">
        <v>7912</v>
      </c>
      <c r="C320" s="4" t="s">
        <v>417</v>
      </c>
      <c r="D320" s="33" t="s">
        <v>415</v>
      </c>
      <c r="E320" s="22">
        <v>667009.01019070006</v>
      </c>
      <c r="F320" s="9">
        <v>1176240.0870934997</v>
      </c>
      <c r="G320" s="24"/>
      <c r="H320" s="24"/>
    </row>
    <row r="321" spans="1:8" ht="15" hidden="1" customHeight="1" outlineLevel="1">
      <c r="A321" s="2"/>
      <c r="B321" s="3">
        <v>7913</v>
      </c>
      <c r="C321" s="4" t="s">
        <v>418</v>
      </c>
      <c r="D321" s="33" t="s">
        <v>415</v>
      </c>
      <c r="E321" s="22">
        <v>6763.6483122295149</v>
      </c>
      <c r="F321" s="9">
        <v>2000.4479123037599</v>
      </c>
      <c r="G321" s="24"/>
      <c r="H321" s="24"/>
    </row>
    <row r="322" spans="1:8" ht="15" hidden="1" customHeight="1" outlineLevel="1">
      <c r="A322" s="2"/>
      <c r="B322" s="3">
        <v>7914</v>
      </c>
      <c r="C322" s="4" t="s">
        <v>419</v>
      </c>
      <c r="D322" s="33" t="s">
        <v>415</v>
      </c>
      <c r="E322" s="22">
        <v>2705.4593248918059</v>
      </c>
      <c r="F322" s="9">
        <v>800.17916492150403</v>
      </c>
      <c r="G322" s="24"/>
      <c r="H322" s="24"/>
    </row>
    <row r="323" spans="1:8" ht="75" customHeight="1" collapsed="1">
      <c r="D323" s="33" t="s">
        <v>420</v>
      </c>
      <c r="E323" s="27">
        <v>0</v>
      </c>
      <c r="F323" s="13">
        <v>32265.28890812516</v>
      </c>
      <c r="G323" s="24"/>
      <c r="H323" s="24"/>
    </row>
    <row r="324" spans="1:8" ht="75" customHeight="1">
      <c r="A324" s="2" t="e" vm="35">
        <v>#VALUE!</v>
      </c>
      <c r="D324" s="33" t="s">
        <v>421</v>
      </c>
      <c r="E324" s="25">
        <f>SUM(E325:E327)</f>
        <v>786657.91381793097</v>
      </c>
      <c r="F324" s="26">
        <f>SUM(F325:F327)</f>
        <v>232665.58353557863</v>
      </c>
      <c r="G324" s="30"/>
      <c r="H324" s="24"/>
    </row>
    <row r="325" spans="1:8" ht="15" hidden="1" customHeight="1" outlineLevel="1">
      <c r="A325" s="2"/>
      <c r="B325" s="3">
        <v>6701</v>
      </c>
      <c r="C325" s="4" t="s">
        <v>422</v>
      </c>
      <c r="D325" s="33" t="s">
        <v>423</v>
      </c>
      <c r="E325" s="22">
        <v>0</v>
      </c>
      <c r="F325" s="9">
        <v>0</v>
      </c>
      <c r="G325" s="24"/>
      <c r="H325" s="24"/>
    </row>
    <row r="326" spans="1:8" ht="15" hidden="1" customHeight="1" outlineLevel="1">
      <c r="A326" s="2"/>
      <c r="B326" s="3">
        <v>6702</v>
      </c>
      <c r="C326" s="4" t="s">
        <v>424</v>
      </c>
      <c r="D326" s="33" t="s">
        <v>423</v>
      </c>
      <c r="E326" s="22">
        <v>0</v>
      </c>
      <c r="F326" s="9">
        <v>0</v>
      </c>
      <c r="G326" s="24"/>
      <c r="H326" s="24"/>
    </row>
    <row r="327" spans="1:8" ht="15" hidden="1" customHeight="1" outlineLevel="1">
      <c r="A327" s="2"/>
      <c r="B327" s="3">
        <v>6703</v>
      </c>
      <c r="C327" s="4" t="s">
        <v>425</v>
      </c>
      <c r="D327" s="33" t="s">
        <v>423</v>
      </c>
      <c r="E327" s="22">
        <v>786657.91381793097</v>
      </c>
      <c r="F327" s="9">
        <v>232665.58353557863</v>
      </c>
      <c r="G327" s="24"/>
      <c r="H327" s="24"/>
    </row>
    <row r="328" spans="1:8" ht="75" customHeight="1" collapsed="1">
      <c r="C328" s="4">
        <v>9601</v>
      </c>
      <c r="D328" s="36" t="s">
        <v>426</v>
      </c>
      <c r="E328" s="27">
        <v>0</v>
      </c>
      <c r="F328" s="13">
        <v>32265.28890812516</v>
      </c>
      <c r="G328" s="24"/>
      <c r="H328" s="24"/>
    </row>
    <row r="329" spans="1:8" ht="75" customHeight="1">
      <c r="A329" s="2" t="e" vm="36">
        <v>#VALUE!</v>
      </c>
      <c r="C329" s="16">
        <v>9101</v>
      </c>
      <c r="D329" s="33" t="s">
        <v>427</v>
      </c>
      <c r="E329" s="25">
        <f>SUM(E330:E337)</f>
        <v>10433822.687393731</v>
      </c>
      <c r="F329" s="26">
        <f>SUM(F330:F337)</f>
        <v>3847525.9023821009</v>
      </c>
      <c r="G329" s="24">
        <v>2021</v>
      </c>
      <c r="H329" s="24" t="s">
        <v>11</v>
      </c>
    </row>
    <row r="330" spans="1:8" ht="15" hidden="1" customHeight="1" outlineLevel="1">
      <c r="A330" s="2"/>
      <c r="B330">
        <v>9101</v>
      </c>
      <c r="C330" s="18" t="s">
        <v>428</v>
      </c>
      <c r="D330" s="24" t="s">
        <v>429</v>
      </c>
      <c r="E330" s="22">
        <v>6580248.8833698407</v>
      </c>
      <c r="F330" s="9">
        <v>3149445.8938800008</v>
      </c>
      <c r="G330" s="24"/>
      <c r="H330" s="24"/>
    </row>
    <row r="331" spans="1:8" ht="15" hidden="1" customHeight="1" outlineLevel="1">
      <c r="A331" s="2"/>
      <c r="B331">
        <v>9102</v>
      </c>
      <c r="C331" s="18" t="s">
        <v>430</v>
      </c>
      <c r="D331" s="24" t="s">
        <v>429</v>
      </c>
      <c r="E331" s="22">
        <v>493518.66625273804</v>
      </c>
      <c r="F331" s="9">
        <v>0</v>
      </c>
      <c r="G331" s="24"/>
      <c r="H331" s="24"/>
    </row>
    <row r="332" spans="1:8" ht="15" hidden="1" customHeight="1" outlineLevel="1">
      <c r="A332" s="2"/>
      <c r="B332">
        <v>9103</v>
      </c>
      <c r="C332" s="18" t="s">
        <v>430</v>
      </c>
      <c r="D332" s="24" t="s">
        <v>431</v>
      </c>
      <c r="E332" s="22">
        <v>394814.93300219043</v>
      </c>
      <c r="F332" s="9">
        <v>0</v>
      </c>
      <c r="G332" s="24"/>
      <c r="H332" s="24"/>
    </row>
    <row r="333" spans="1:8" ht="15" hidden="1" customHeight="1" outlineLevel="1">
      <c r="A333" s="2"/>
      <c r="B333">
        <v>9107</v>
      </c>
      <c r="C333" s="18" t="s">
        <v>432</v>
      </c>
      <c r="D333" s="24" t="s">
        <v>429</v>
      </c>
      <c r="E333" s="22">
        <v>0</v>
      </c>
      <c r="F333" s="9">
        <v>0</v>
      </c>
      <c r="G333" s="24"/>
      <c r="H333" s="24"/>
    </row>
    <row r="334" spans="1:8" ht="15" hidden="1" customHeight="1" outlineLevel="1">
      <c r="A334" s="2"/>
      <c r="B334">
        <v>9108</v>
      </c>
      <c r="C334" s="18" t="s">
        <v>433</v>
      </c>
      <c r="D334" s="24" t="s">
        <v>429</v>
      </c>
      <c r="E334" s="22">
        <v>2838.142486117813</v>
      </c>
      <c r="F334" s="9">
        <v>0</v>
      </c>
      <c r="G334" s="24"/>
      <c r="H334" s="24"/>
    </row>
    <row r="335" spans="1:8" ht="15" hidden="1" customHeight="1" outlineLevel="1">
      <c r="A335" s="2"/>
      <c r="B335">
        <v>9115</v>
      </c>
      <c r="C335" s="18" t="s">
        <v>434</v>
      </c>
      <c r="D335" s="24" t="s">
        <v>429</v>
      </c>
      <c r="E335" s="22">
        <v>987037.33250547608</v>
      </c>
      <c r="F335" s="9">
        <v>698080.00850210001</v>
      </c>
      <c r="G335" s="24"/>
      <c r="H335" s="24"/>
    </row>
    <row r="336" spans="1:8" ht="15" hidden="1" customHeight="1" outlineLevel="1">
      <c r="A336" s="2"/>
      <c r="B336">
        <v>9116</v>
      </c>
      <c r="C336" s="10" t="s">
        <v>435</v>
      </c>
      <c r="D336" s="24" t="s">
        <v>429</v>
      </c>
      <c r="E336" s="22">
        <v>1974074.6650109522</v>
      </c>
      <c r="F336" s="9">
        <v>0</v>
      </c>
      <c r="G336" s="24"/>
      <c r="H336" s="24"/>
    </row>
    <row r="337" spans="1:8" ht="15" hidden="1" customHeight="1" outlineLevel="1">
      <c r="A337" s="2"/>
      <c r="B337">
        <v>9117</v>
      </c>
      <c r="C337" s="10" t="s">
        <v>436</v>
      </c>
      <c r="D337" s="24" t="s">
        <v>429</v>
      </c>
      <c r="E337" s="22">
        <v>1290.0647664171879</v>
      </c>
      <c r="F337" s="9">
        <v>0</v>
      </c>
      <c r="G337" s="24"/>
      <c r="H337" s="24"/>
    </row>
    <row r="338" spans="1:8" ht="75" customHeight="1" collapsed="1">
      <c r="A338" s="2" t="e" vm="37">
        <v>#VALUE!</v>
      </c>
      <c r="C338" s="16">
        <v>7721</v>
      </c>
      <c r="D338" s="33" t="s">
        <v>437</v>
      </c>
      <c r="E338" s="25">
        <f>SUM(E339:E351)</f>
        <v>960684.63655826298</v>
      </c>
      <c r="F338" s="26">
        <f>SUM(F339:F351)</f>
        <v>723342.54839999997</v>
      </c>
      <c r="G338" s="24">
        <v>2022</v>
      </c>
      <c r="H338" s="24"/>
    </row>
    <row r="339" spans="1:8" ht="15" hidden="1" customHeight="1" outlineLevel="1">
      <c r="A339" s="2"/>
      <c r="B339" s="3">
        <v>7720</v>
      </c>
      <c r="C339" s="16" t="s">
        <v>438</v>
      </c>
      <c r="D339" s="33" t="s">
        <v>439</v>
      </c>
      <c r="E339" s="22">
        <v>701623.61096951785</v>
      </c>
      <c r="F339" s="9">
        <v>617082.17699999991</v>
      </c>
      <c r="G339" s="24"/>
      <c r="H339" s="24"/>
    </row>
    <row r="340" spans="1:8" ht="15" hidden="1" customHeight="1" outlineLevel="1">
      <c r="A340" s="2"/>
      <c r="B340" s="3">
        <v>7721</v>
      </c>
      <c r="C340" s="16" t="s">
        <v>440</v>
      </c>
      <c r="D340" s="33" t="s">
        <v>439</v>
      </c>
      <c r="E340" s="22">
        <v>124133.40809460702</v>
      </c>
      <c r="F340" s="9">
        <v>68731.481400000004</v>
      </c>
      <c r="G340" s="24"/>
      <c r="H340" s="24"/>
    </row>
    <row r="341" spans="1:8" ht="15" hidden="1" customHeight="1" outlineLevel="1">
      <c r="A341" s="2"/>
      <c r="B341" s="3">
        <v>7722</v>
      </c>
      <c r="C341" s="16" t="s">
        <v>441</v>
      </c>
      <c r="D341" s="33" t="s">
        <v>439</v>
      </c>
      <c r="E341" s="22">
        <v>0</v>
      </c>
      <c r="F341" s="9">
        <v>0</v>
      </c>
      <c r="G341" s="24"/>
      <c r="H341" s="24"/>
    </row>
    <row r="342" spans="1:8" ht="15" hidden="1" customHeight="1" outlineLevel="1">
      <c r="A342" s="2"/>
      <c r="B342" s="3">
        <v>7723</v>
      </c>
      <c r="C342" s="16" t="s">
        <v>442</v>
      </c>
      <c r="D342" s="33" t="s">
        <v>439</v>
      </c>
      <c r="E342" s="22">
        <v>134927.61749413805</v>
      </c>
      <c r="F342" s="9">
        <v>37528.89</v>
      </c>
      <c r="G342" s="24"/>
      <c r="H342" s="24"/>
    </row>
    <row r="343" spans="1:8" ht="15" hidden="1" customHeight="1" outlineLevel="1">
      <c r="A343" s="2"/>
      <c r="B343" s="3">
        <v>7724</v>
      </c>
      <c r="C343" s="16" t="s">
        <v>443</v>
      </c>
      <c r="D343" s="33" t="s">
        <v>439</v>
      </c>
      <c r="E343" s="22">
        <v>0</v>
      </c>
      <c r="F343" s="9">
        <v>0</v>
      </c>
      <c r="G343" s="24"/>
      <c r="H343" s="24"/>
    </row>
    <row r="344" spans="1:8" ht="15" hidden="1" customHeight="1" outlineLevel="1">
      <c r="A344" s="2"/>
      <c r="B344" s="3">
        <v>7725</v>
      </c>
      <c r="C344" s="16" t="s">
        <v>444</v>
      </c>
      <c r="D344" s="33" t="s">
        <v>439</v>
      </c>
      <c r="E344" s="22">
        <v>0</v>
      </c>
      <c r="F344" s="9">
        <v>0</v>
      </c>
      <c r="G344" s="24"/>
      <c r="H344" s="24"/>
    </row>
    <row r="345" spans="1:8" ht="15" hidden="1" customHeight="1" outlineLevel="1">
      <c r="A345" s="2"/>
      <c r="B345" s="3">
        <v>7726</v>
      </c>
      <c r="C345" s="16" t="s">
        <v>445</v>
      </c>
      <c r="D345" s="33" t="s">
        <v>439</v>
      </c>
      <c r="E345" s="22">
        <v>0</v>
      </c>
      <c r="F345" s="9">
        <v>0</v>
      </c>
      <c r="G345" s="24"/>
      <c r="H345" s="24"/>
    </row>
    <row r="346" spans="1:8" ht="15" hidden="1" customHeight="1" outlineLevel="1">
      <c r="A346" s="2"/>
      <c r="B346" s="3">
        <v>7727</v>
      </c>
      <c r="C346" s="16" t="s">
        <v>446</v>
      </c>
      <c r="D346" s="33" t="s">
        <v>439</v>
      </c>
      <c r="E346" s="22">
        <v>0</v>
      </c>
      <c r="F346" s="9">
        <v>0</v>
      </c>
      <c r="G346" s="24"/>
      <c r="H346" s="24"/>
    </row>
    <row r="347" spans="1:8" ht="15" hidden="1" customHeight="1" outlineLevel="1">
      <c r="A347" s="2"/>
      <c r="B347" s="3">
        <v>7728</v>
      </c>
      <c r="C347" s="16" t="s">
        <v>447</v>
      </c>
      <c r="D347" s="33" t="s">
        <v>439</v>
      </c>
      <c r="E347" s="22">
        <v>0</v>
      </c>
      <c r="F347" s="9">
        <v>0</v>
      </c>
      <c r="G347" s="24"/>
      <c r="H347" s="24"/>
    </row>
    <row r="348" spans="1:8" ht="15" hidden="1" customHeight="1" outlineLevel="1">
      <c r="A348" s="2"/>
      <c r="B348" s="3">
        <v>7729</v>
      </c>
      <c r="C348" s="16" t="s">
        <v>448</v>
      </c>
      <c r="D348" s="33" t="s">
        <v>439</v>
      </c>
      <c r="E348" s="22">
        <v>0</v>
      </c>
      <c r="F348" s="9">
        <v>0</v>
      </c>
      <c r="G348" s="24"/>
      <c r="H348" s="24"/>
    </row>
    <row r="349" spans="1:8" ht="15" hidden="1" customHeight="1" outlineLevel="1">
      <c r="A349" s="2"/>
      <c r="B349" s="3">
        <v>7730</v>
      </c>
      <c r="C349" s="16" t="s">
        <v>449</v>
      </c>
      <c r="D349" s="33" t="s">
        <v>439</v>
      </c>
      <c r="E349" s="22">
        <v>0</v>
      </c>
      <c r="F349" s="9">
        <v>0</v>
      </c>
      <c r="G349" s="24"/>
      <c r="H349" s="24"/>
    </row>
    <row r="350" spans="1:8" ht="15" hidden="1" customHeight="1" outlineLevel="1">
      <c r="A350" s="2"/>
      <c r="B350" s="3">
        <v>7731</v>
      </c>
      <c r="C350" s="16" t="s">
        <v>450</v>
      </c>
      <c r="D350" s="33" t="s">
        <v>439</v>
      </c>
      <c r="E350" s="22">
        <v>0</v>
      </c>
      <c r="F350" s="9">
        <v>0</v>
      </c>
      <c r="G350" s="24"/>
      <c r="H350" s="24"/>
    </row>
    <row r="351" spans="1:8" ht="15" hidden="1" customHeight="1" outlineLevel="1">
      <c r="A351" s="2"/>
      <c r="B351" s="3">
        <v>7732</v>
      </c>
      <c r="C351" s="16" t="s">
        <v>451</v>
      </c>
      <c r="D351" s="33" t="s">
        <v>439</v>
      </c>
      <c r="E351" s="22">
        <v>0</v>
      </c>
      <c r="F351" s="9">
        <v>0</v>
      </c>
      <c r="G351" s="24"/>
      <c r="H351" s="24"/>
    </row>
    <row r="352" spans="1:8" ht="75" customHeight="1" collapsed="1">
      <c r="A352" s="2" t="e" vm="38">
        <v>#VALUE!</v>
      </c>
      <c r="C352" s="4" t="s">
        <v>452</v>
      </c>
      <c r="D352" s="33" t="s">
        <v>453</v>
      </c>
      <c r="E352" s="27">
        <f>SUM(E353:E359)</f>
        <v>4438026.9846986355</v>
      </c>
      <c r="F352" s="13">
        <f>SUM(F353:F359)</f>
        <v>4318729.7544897357</v>
      </c>
      <c r="G352" s="30"/>
      <c r="H352" s="24"/>
    </row>
    <row r="353" spans="1:8" ht="15" hidden="1" customHeight="1" outlineLevel="1">
      <c r="A353" s="2"/>
      <c r="B353" s="3">
        <v>7920</v>
      </c>
      <c r="C353" s="4" t="s">
        <v>454</v>
      </c>
      <c r="D353" s="33" t="s">
        <v>455</v>
      </c>
      <c r="E353" s="22">
        <v>1996625.0226481515</v>
      </c>
      <c r="F353" s="9">
        <v>3197269.9101762921</v>
      </c>
      <c r="G353" s="24"/>
      <c r="H353" s="24"/>
    </row>
    <row r="354" spans="1:8" ht="15" hidden="1" customHeight="1" outlineLevel="1">
      <c r="A354" s="2"/>
      <c r="B354" s="3">
        <v>7921</v>
      </c>
      <c r="C354" s="4" t="s">
        <v>456</v>
      </c>
      <c r="D354" s="33" t="s">
        <v>455</v>
      </c>
      <c r="E354" s="22">
        <v>575949.52576388989</v>
      </c>
      <c r="F354" s="9">
        <v>584309.74943256064</v>
      </c>
      <c r="G354" s="24"/>
      <c r="H354" s="24"/>
    </row>
    <row r="355" spans="1:8" ht="15" hidden="1" customHeight="1" outlineLevel="1">
      <c r="A355" s="2"/>
      <c r="B355" s="3">
        <v>7922</v>
      </c>
      <c r="C355" s="4" t="s">
        <v>457</v>
      </c>
      <c r="D355" s="33" t="s">
        <v>455</v>
      </c>
      <c r="E355" s="22">
        <v>383966.35050925991</v>
      </c>
      <c r="F355" s="9">
        <v>85864.789519137194</v>
      </c>
      <c r="G355" s="24"/>
      <c r="H355" s="24"/>
    </row>
    <row r="356" spans="1:8" ht="15" hidden="1" customHeight="1" outlineLevel="1">
      <c r="A356" s="2"/>
      <c r="B356" s="3">
        <v>7923</v>
      </c>
      <c r="C356" s="4" t="s">
        <v>458</v>
      </c>
      <c r="D356" s="33" t="s">
        <v>455</v>
      </c>
      <c r="E356" s="22">
        <v>883122.60617129749</v>
      </c>
      <c r="F356" s="9">
        <v>166189.6331268826</v>
      </c>
      <c r="G356" s="24"/>
      <c r="H356" s="24"/>
    </row>
    <row r="357" spans="1:8" ht="15" hidden="1" customHeight="1" outlineLevel="1">
      <c r="A357" s="2"/>
      <c r="B357" s="3">
        <v>7924</v>
      </c>
      <c r="C357" s="4" t="s">
        <v>459</v>
      </c>
      <c r="D357" s="33" t="s">
        <v>455</v>
      </c>
      <c r="E357" s="22">
        <v>153586.54020370395</v>
      </c>
      <c r="F357" s="9">
        <v>273895.19504651282</v>
      </c>
      <c r="G357" s="24"/>
      <c r="H357" s="24"/>
    </row>
    <row r="358" spans="1:8" ht="15" hidden="1" customHeight="1" outlineLevel="1">
      <c r="A358" s="2"/>
      <c r="B358" s="3">
        <v>7925</v>
      </c>
      <c r="C358" s="4" t="s">
        <v>460</v>
      </c>
      <c r="D358" s="33" t="s">
        <v>455</v>
      </c>
      <c r="E358" s="22">
        <v>18729.285512609782</v>
      </c>
      <c r="F358" s="9">
        <v>0</v>
      </c>
      <c r="G358" s="24"/>
      <c r="H358" s="24"/>
    </row>
    <row r="359" spans="1:8" ht="15" hidden="1" customHeight="1" outlineLevel="1">
      <c r="A359" s="2"/>
      <c r="B359" s="3" t="s">
        <v>461</v>
      </c>
      <c r="C359" s="4" t="s">
        <v>462</v>
      </c>
      <c r="D359" s="33"/>
      <c r="E359" s="22">
        <v>426047.65388972306</v>
      </c>
      <c r="F359" s="9">
        <v>11200.477188351071</v>
      </c>
      <c r="G359" s="24"/>
      <c r="H359" s="24"/>
    </row>
    <row r="360" spans="1:8" ht="15" hidden="1" customHeight="1" outlineLevel="1">
      <c r="A360" s="2"/>
      <c r="D360" s="33"/>
      <c r="E360" s="24"/>
      <c r="F360" s="24"/>
      <c r="G360" s="24"/>
      <c r="H360" s="24"/>
    </row>
    <row r="361" spans="1:8" ht="75" customHeight="1" collapsed="1">
      <c r="A361" s="2" t="e" vm="39">
        <v>#VALUE!</v>
      </c>
      <c r="C361" s="16">
        <v>9950</v>
      </c>
      <c r="D361" s="33" t="s">
        <v>463</v>
      </c>
      <c r="E361" s="22">
        <v>0</v>
      </c>
      <c r="F361" s="9">
        <v>45424.700392499995</v>
      </c>
      <c r="G361" s="24"/>
      <c r="H361" s="24" t="s">
        <v>29</v>
      </c>
    </row>
    <row r="362" spans="1:8" ht="75" customHeight="1">
      <c r="A362" s="2" t="e" vm="40">
        <v>#VALUE!</v>
      </c>
      <c r="C362" s="4">
        <v>8901</v>
      </c>
      <c r="D362" s="33" t="s">
        <v>464</v>
      </c>
      <c r="E362" s="25">
        <f>SUM(E363:E370)</f>
        <v>8944175.2743144687</v>
      </c>
      <c r="F362" s="26">
        <f>SUM(F363:F370)</f>
        <v>1318184.9258850648</v>
      </c>
      <c r="G362" s="24">
        <v>2023</v>
      </c>
      <c r="H362" s="24"/>
    </row>
    <row r="363" spans="1:8" ht="15" hidden="1" customHeight="1" outlineLevel="1">
      <c r="A363" s="2"/>
      <c r="B363" s="3">
        <v>8901</v>
      </c>
      <c r="C363" s="4" t="s">
        <v>465</v>
      </c>
      <c r="D363" s="33" t="s">
        <v>466</v>
      </c>
      <c r="E363" s="22">
        <v>3331888.1319030495</v>
      </c>
      <c r="F363" s="9">
        <v>260139.38553311274</v>
      </c>
      <c r="G363" s="24"/>
      <c r="H363" s="24"/>
    </row>
    <row r="364" spans="1:8" ht="15" hidden="1" customHeight="1" outlineLevel="1">
      <c r="A364" s="2"/>
      <c r="B364" s="3">
        <v>8902</v>
      </c>
      <c r="C364" s="4" t="s">
        <v>467</v>
      </c>
      <c r="D364" s="33" t="s">
        <v>468</v>
      </c>
      <c r="E364" s="22">
        <v>578549.61286182655</v>
      </c>
      <c r="F364" s="9">
        <v>18406.088599040999</v>
      </c>
      <c r="G364" s="24"/>
      <c r="H364" s="24"/>
    </row>
    <row r="365" spans="1:8" ht="15" hidden="1" customHeight="1" outlineLevel="1">
      <c r="A365" s="2"/>
      <c r="B365" s="3">
        <v>8903</v>
      </c>
      <c r="C365" s="4" t="s">
        <v>469</v>
      </c>
      <c r="D365" s="33" t="s">
        <v>466</v>
      </c>
      <c r="E365" s="22">
        <v>62734.295370559499</v>
      </c>
      <c r="F365" s="9">
        <v>0</v>
      </c>
      <c r="G365" s="24"/>
      <c r="H365" s="24"/>
    </row>
    <row r="366" spans="1:8" ht="15" hidden="1" customHeight="1" outlineLevel="1">
      <c r="A366" s="2"/>
      <c r="B366" s="3">
        <v>8904</v>
      </c>
      <c r="C366" s="4" t="s">
        <v>470</v>
      </c>
      <c r="D366" s="33" t="s">
        <v>466</v>
      </c>
      <c r="E366" s="22">
        <v>292760.045062611</v>
      </c>
      <c r="F366" s="9">
        <v>69245.923364391987</v>
      </c>
      <c r="G366" s="24"/>
      <c r="H366" s="24"/>
    </row>
    <row r="367" spans="1:8" ht="15" hidden="1" customHeight="1" outlineLevel="1">
      <c r="A367" s="2"/>
      <c r="B367" s="3">
        <v>8905</v>
      </c>
      <c r="C367" s="4" t="s">
        <v>471</v>
      </c>
      <c r="D367" s="33" t="s">
        <v>466</v>
      </c>
      <c r="E367" s="22">
        <v>697047.72633954976</v>
      </c>
      <c r="F367" s="9">
        <v>275195.95596460166</v>
      </c>
      <c r="G367" s="24"/>
      <c r="H367" s="24"/>
    </row>
    <row r="368" spans="1:8" ht="15" hidden="1" customHeight="1" outlineLevel="1">
      <c r="A368" s="2"/>
      <c r="B368" s="3">
        <v>8906</v>
      </c>
      <c r="C368" s="4" t="s">
        <v>472</v>
      </c>
      <c r="D368" s="33" t="s">
        <v>466</v>
      </c>
      <c r="E368" s="22">
        <v>2580129.5328343757</v>
      </c>
      <c r="F368" s="9">
        <v>561521.19992212334</v>
      </c>
      <c r="G368" s="24"/>
      <c r="H368" s="24"/>
    </row>
    <row r="369" spans="1:8" ht="15" hidden="1" customHeight="1" outlineLevel="1">
      <c r="A369" s="2"/>
      <c r="B369" s="3">
        <v>8907</v>
      </c>
      <c r="C369" s="4" t="s">
        <v>473</v>
      </c>
      <c r="D369" s="33" t="s">
        <v>466</v>
      </c>
      <c r="E369" s="22">
        <v>773722.97623690055</v>
      </c>
      <c r="F369" s="9">
        <v>79354.058138291439</v>
      </c>
      <c r="G369" s="24"/>
      <c r="H369" s="24"/>
    </row>
    <row r="370" spans="1:8" ht="15" hidden="1" customHeight="1" outlineLevel="1">
      <c r="A370" s="2"/>
      <c r="B370" s="3">
        <v>8908</v>
      </c>
      <c r="C370" s="4" t="s">
        <v>474</v>
      </c>
      <c r="D370" s="33" t="s">
        <v>462</v>
      </c>
      <c r="E370" s="22">
        <v>627342.95370559499</v>
      </c>
      <c r="F370" s="9">
        <v>54322.314363502694</v>
      </c>
      <c r="G370" s="24"/>
      <c r="H370" s="24"/>
    </row>
    <row r="371" spans="1:8" ht="75" customHeight="1" collapsed="1">
      <c r="A371" s="2" t="e" vm="41">
        <v>#VALUE!</v>
      </c>
      <c r="C371" s="16">
        <v>8706</v>
      </c>
      <c r="D371" s="33" t="s">
        <v>475</v>
      </c>
      <c r="E371" s="25">
        <f>SUM(E372:E375)</f>
        <v>2936024.956672444</v>
      </c>
      <c r="F371" s="26">
        <f>SUM(F372:F375)</f>
        <v>2873640.7199999997</v>
      </c>
      <c r="G371" s="24">
        <v>2022</v>
      </c>
      <c r="H371" s="24" t="s">
        <v>11</v>
      </c>
    </row>
    <row r="372" spans="1:8" hidden="1" outlineLevel="1">
      <c r="B372" s="3">
        <v>8703</v>
      </c>
      <c r="C372" s="4" t="s">
        <v>476</v>
      </c>
      <c r="D372" s="24" t="s">
        <v>477</v>
      </c>
      <c r="E372" s="22">
        <v>43176.837598124177</v>
      </c>
      <c r="F372" s="9">
        <v>10722.539999999999</v>
      </c>
      <c r="G372" s="24"/>
      <c r="H372" s="24"/>
    </row>
    <row r="373" spans="1:8" hidden="1" outlineLevel="1">
      <c r="B373" s="3">
        <v>8704</v>
      </c>
      <c r="C373" s="4" t="s">
        <v>478</v>
      </c>
      <c r="D373" s="24" t="s">
        <v>477</v>
      </c>
      <c r="E373" s="22">
        <v>377797.32898358651</v>
      </c>
      <c r="F373" s="9">
        <v>10722.539999999999</v>
      </c>
      <c r="G373" s="24"/>
      <c r="H373" s="24"/>
    </row>
    <row r="374" spans="1:8" hidden="1" outlineLevel="1">
      <c r="B374" s="3">
        <v>8706</v>
      </c>
      <c r="C374" s="4" t="s">
        <v>479</v>
      </c>
      <c r="D374" s="24" t="s">
        <v>477</v>
      </c>
      <c r="E374" s="22">
        <v>2509653.6853909679</v>
      </c>
      <c r="F374" s="9">
        <v>2843081.4809999997</v>
      </c>
      <c r="G374" s="24"/>
      <c r="H374" s="24"/>
    </row>
    <row r="375" spans="1:8" hidden="1" outlineLevel="1">
      <c r="B375" s="3">
        <v>8705</v>
      </c>
      <c r="C375" s="4" t="s">
        <v>480</v>
      </c>
      <c r="D375" s="24" t="s">
        <v>477</v>
      </c>
      <c r="E375" s="22">
        <v>5397.1046997655221</v>
      </c>
      <c r="F375" s="9">
        <v>9114.1589999999997</v>
      </c>
      <c r="G375" s="24"/>
      <c r="H375" s="24"/>
    </row>
    <row r="376" spans="1:8" ht="75" customHeight="1" collapsed="1">
      <c r="B376" s="3" t="s">
        <v>481</v>
      </c>
      <c r="D376" s="31" t="s">
        <v>482</v>
      </c>
      <c r="E376" s="25">
        <f>SUM(E377:E386)</f>
        <v>15662569.17983456</v>
      </c>
      <c r="F376" s="26">
        <f>SUM(F377:F386)</f>
        <v>0</v>
      </c>
      <c r="G376" s="24" t="s">
        <v>483</v>
      </c>
      <c r="H376" s="24"/>
    </row>
    <row r="377" spans="1:8" ht="15" hidden="1" customHeight="1" outlineLevel="1">
      <c r="B377">
        <v>5350</v>
      </c>
      <c r="C377" s="18" t="s">
        <v>484</v>
      </c>
      <c r="D377" s="31" t="s">
        <v>482</v>
      </c>
      <c r="E377" s="22">
        <v>6773366.3982057301</v>
      </c>
      <c r="F377" s="9">
        <v>0</v>
      </c>
      <c r="G377" s="24"/>
      <c r="H377" s="24"/>
    </row>
    <row r="378" spans="1:8" ht="15" hidden="1" customHeight="1" outlineLevel="1">
      <c r="B378">
        <v>5351</v>
      </c>
      <c r="C378" s="18" t="s">
        <v>485</v>
      </c>
      <c r="D378" s="31" t="s">
        <v>482</v>
      </c>
      <c r="E378" s="22">
        <v>6125713.8342338679</v>
      </c>
      <c r="F378" s="9">
        <v>0</v>
      </c>
      <c r="G378" s="24"/>
      <c r="H378" s="24"/>
    </row>
    <row r="379" spans="1:8" ht="15" hidden="1" customHeight="1" outlineLevel="1">
      <c r="B379">
        <v>5352</v>
      </c>
      <c r="C379" s="18" t="s">
        <v>486</v>
      </c>
      <c r="D379" s="31" t="s">
        <v>487</v>
      </c>
      <c r="E379" s="22">
        <v>2185827.4034050363</v>
      </c>
      <c r="F379" s="9">
        <v>0</v>
      </c>
      <c r="G379" s="24"/>
      <c r="H379" s="24"/>
    </row>
    <row r="380" spans="1:8" ht="15" hidden="1" customHeight="1" outlineLevel="1">
      <c r="B380">
        <v>5353</v>
      </c>
      <c r="C380" s="18" t="s">
        <v>488</v>
      </c>
      <c r="D380" s="31" t="s">
        <v>487</v>
      </c>
      <c r="E380" s="22">
        <v>512724.94647772459</v>
      </c>
      <c r="F380" s="9">
        <v>0</v>
      </c>
      <c r="G380" s="24"/>
      <c r="H380" s="24"/>
    </row>
    <row r="381" spans="1:8" ht="15" hidden="1" customHeight="1" outlineLevel="1">
      <c r="B381">
        <v>5354</v>
      </c>
      <c r="C381" s="18" t="s">
        <v>489</v>
      </c>
      <c r="D381" s="31" t="s">
        <v>487</v>
      </c>
      <c r="E381" s="22">
        <v>16191.314099296567</v>
      </c>
      <c r="F381" s="9">
        <v>0</v>
      </c>
      <c r="G381" s="24"/>
      <c r="H381" s="24"/>
    </row>
    <row r="382" spans="1:8" ht="15" hidden="1" customHeight="1" outlineLevel="1">
      <c r="B382">
        <v>5355</v>
      </c>
      <c r="C382" s="18" t="s">
        <v>490</v>
      </c>
      <c r="D382" s="31" t="s">
        <v>487</v>
      </c>
      <c r="E382" s="22">
        <v>35081.180548475895</v>
      </c>
      <c r="F382" s="9">
        <v>0</v>
      </c>
      <c r="G382" s="24"/>
      <c r="H382" s="24"/>
    </row>
    <row r="383" spans="1:8" ht="15" hidden="1" customHeight="1" outlineLevel="1">
      <c r="B383">
        <v>5356</v>
      </c>
      <c r="C383" s="10" t="s">
        <v>491</v>
      </c>
      <c r="D383" s="31" t="s">
        <v>487</v>
      </c>
      <c r="E383" s="22">
        <v>2698.5523498827611</v>
      </c>
      <c r="F383" s="9">
        <v>0</v>
      </c>
      <c r="G383" s="24"/>
      <c r="H383" s="24"/>
    </row>
    <row r="384" spans="1:8" ht="15" hidden="1" customHeight="1" outlineLevel="1">
      <c r="B384">
        <v>5358</v>
      </c>
      <c r="C384" s="10" t="s">
        <v>492</v>
      </c>
      <c r="D384" s="31" t="s">
        <v>487</v>
      </c>
      <c r="E384" s="22">
        <v>1935.0971496257816</v>
      </c>
      <c r="F384" s="9">
        <v>0</v>
      </c>
      <c r="G384" s="24"/>
      <c r="H384" s="24"/>
    </row>
    <row r="385" spans="2:8" ht="15" hidden="1" customHeight="1" outlineLevel="1">
      <c r="B385">
        <v>5359</v>
      </c>
      <c r="C385" s="10" t="s">
        <v>493</v>
      </c>
      <c r="D385" s="31" t="s">
        <v>487</v>
      </c>
      <c r="E385" s="22">
        <v>2580.1295328343758</v>
      </c>
      <c r="F385" s="9">
        <v>0</v>
      </c>
      <c r="G385" s="24"/>
      <c r="H385" s="24"/>
    </row>
    <row r="386" spans="2:8" ht="15" hidden="1" customHeight="1" outlineLevel="1">
      <c r="B386">
        <v>5360</v>
      </c>
      <c r="C386" s="10" t="s">
        <v>494</v>
      </c>
      <c r="D386" s="31" t="s">
        <v>487</v>
      </c>
      <c r="E386" s="22">
        <v>6450.3238320859391</v>
      </c>
      <c r="F386" s="9">
        <v>0</v>
      </c>
      <c r="G386" s="24"/>
      <c r="H386" s="24"/>
    </row>
    <row r="387" spans="2:8" ht="75" customHeight="1" collapsed="1">
      <c r="D387" s="31" t="s">
        <v>495</v>
      </c>
      <c r="E387" s="25">
        <f>SUM(E388:E402)</f>
        <v>9459810.8905429654</v>
      </c>
      <c r="F387" s="24"/>
      <c r="G387" s="24"/>
      <c r="H387" s="24"/>
    </row>
    <row r="388" spans="2:8" ht="15" hidden="1" customHeight="1" outlineLevel="1">
      <c r="B388" s="14">
        <v>9820</v>
      </c>
      <c r="C388" s="4" t="s">
        <v>496</v>
      </c>
      <c r="D388" s="24" t="s">
        <v>495</v>
      </c>
      <c r="E388" s="22">
        <v>1185911.1649969777</v>
      </c>
      <c r="F388" s="9"/>
      <c r="G388" s="24"/>
      <c r="H388" s="24"/>
    </row>
    <row r="389" spans="2:8" ht="15" hidden="1" customHeight="1" outlineLevel="1">
      <c r="B389" s="14">
        <v>9821</v>
      </c>
      <c r="C389" s="4" t="s">
        <v>497</v>
      </c>
      <c r="D389" s="24" t="s">
        <v>498</v>
      </c>
      <c r="E389" s="22">
        <v>896664.53938795871</v>
      </c>
      <c r="F389" s="9"/>
      <c r="G389" s="24"/>
      <c r="H389" s="24"/>
    </row>
    <row r="390" spans="2:8" ht="15" hidden="1" customHeight="1" outlineLevel="1">
      <c r="B390" s="14">
        <v>9822</v>
      </c>
      <c r="C390" s="4" t="s">
        <v>499</v>
      </c>
      <c r="D390" s="24" t="s">
        <v>498</v>
      </c>
      <c r="E390" s="22">
        <v>968976.19579021353</v>
      </c>
      <c r="F390" s="9"/>
      <c r="G390" s="24"/>
      <c r="H390" s="24"/>
    </row>
    <row r="391" spans="2:8" ht="15" hidden="1" customHeight="1" outlineLevel="1">
      <c r="B391" s="14">
        <v>9823</v>
      </c>
      <c r="C391" s="4" t="s">
        <v>500</v>
      </c>
      <c r="D391" s="24" t="s">
        <v>498</v>
      </c>
      <c r="E391" s="22">
        <v>1041287.8521924682</v>
      </c>
      <c r="F391" s="9"/>
      <c r="G391" s="24"/>
      <c r="H391" s="24"/>
    </row>
    <row r="392" spans="2:8" ht="15" hidden="1" customHeight="1" outlineLevel="1">
      <c r="B392" s="14">
        <v>9824</v>
      </c>
      <c r="C392" s="4" t="s">
        <v>501</v>
      </c>
      <c r="D392" s="24" t="s">
        <v>498</v>
      </c>
      <c r="E392" s="22">
        <v>1735479.7536541137</v>
      </c>
      <c r="F392" s="9"/>
      <c r="G392" s="24"/>
      <c r="H392" s="24"/>
    </row>
    <row r="393" spans="2:8" ht="15" hidden="1" customHeight="1" outlineLevel="1">
      <c r="B393" s="14">
        <v>9825</v>
      </c>
      <c r="C393" s="4" t="s">
        <v>501</v>
      </c>
      <c r="D393" s="24" t="s">
        <v>498</v>
      </c>
      <c r="E393" s="22">
        <v>737578.89530299837</v>
      </c>
      <c r="F393" s="9"/>
      <c r="G393" s="24"/>
      <c r="H393" s="24"/>
    </row>
    <row r="394" spans="2:8" ht="15" hidden="1" customHeight="1" outlineLevel="1">
      <c r="B394" s="14">
        <v>9826</v>
      </c>
      <c r="C394" s="4" t="s">
        <v>501</v>
      </c>
      <c r="D394" s="24" t="s">
        <v>498</v>
      </c>
      <c r="E394" s="22">
        <v>397714.11021240096</v>
      </c>
      <c r="F394" s="9"/>
      <c r="G394" s="24"/>
      <c r="H394" s="24"/>
    </row>
    <row r="395" spans="2:8" ht="15" hidden="1" customHeight="1" outlineLevel="1">
      <c r="B395" s="14">
        <v>9827</v>
      </c>
      <c r="C395" s="4" t="s">
        <v>502</v>
      </c>
      <c r="D395" s="24" t="s">
        <v>498</v>
      </c>
      <c r="E395" s="22">
        <v>441101.10405375395</v>
      </c>
      <c r="F395" s="9"/>
      <c r="G395" s="24"/>
      <c r="H395" s="24"/>
    </row>
    <row r="396" spans="2:8" ht="15" hidden="1" customHeight="1" outlineLevel="1">
      <c r="B396" s="14">
        <v>9828</v>
      </c>
      <c r="C396" s="4" t="s">
        <v>503</v>
      </c>
      <c r="D396" s="24" t="s">
        <v>498</v>
      </c>
      <c r="E396" s="22">
        <v>224166.13484698968</v>
      </c>
      <c r="F396" s="9"/>
      <c r="G396" s="24"/>
      <c r="H396" s="24"/>
    </row>
    <row r="397" spans="2:8" ht="15" hidden="1" customHeight="1" outlineLevel="1">
      <c r="B397" s="3">
        <v>9829</v>
      </c>
      <c r="C397" s="4" t="s">
        <v>504</v>
      </c>
      <c r="D397" s="24" t="s">
        <v>498</v>
      </c>
      <c r="E397" s="22">
        <v>94005.153322931161</v>
      </c>
      <c r="F397" s="9"/>
      <c r="G397" s="24"/>
      <c r="H397" s="24"/>
    </row>
    <row r="398" spans="2:8" ht="15" hidden="1" customHeight="1" outlineLevel="1">
      <c r="B398" s="3">
        <v>9830</v>
      </c>
      <c r="C398" s="4" t="s">
        <v>505</v>
      </c>
      <c r="D398" s="24" t="s">
        <v>498</v>
      </c>
      <c r="E398" s="22">
        <v>354327.11637104815</v>
      </c>
      <c r="F398" s="9"/>
      <c r="G398" s="24"/>
      <c r="H398" s="24"/>
    </row>
    <row r="399" spans="2:8" ht="15" hidden="1" customHeight="1" outlineLevel="1">
      <c r="B399" s="3">
        <v>9832</v>
      </c>
      <c r="C399" s="4" t="s">
        <v>506</v>
      </c>
      <c r="D399" s="24" t="s">
        <v>498</v>
      </c>
      <c r="E399" s="22">
        <v>23139.730048721514</v>
      </c>
      <c r="F399" s="9"/>
      <c r="G399" s="24"/>
      <c r="H399" s="24"/>
    </row>
    <row r="400" spans="2:8" ht="15" hidden="1" customHeight="1" outlineLevel="1">
      <c r="B400" s="3">
        <v>9833</v>
      </c>
      <c r="C400" s="4" t="s">
        <v>507</v>
      </c>
      <c r="D400" s="24" t="s">
        <v>498</v>
      </c>
      <c r="E400" s="22">
        <v>101236.31896315666</v>
      </c>
      <c r="F400" s="9"/>
      <c r="G400" s="24"/>
      <c r="H400" s="24"/>
    </row>
    <row r="401" spans="2:8" ht="15" hidden="1" customHeight="1" outlineLevel="1">
      <c r="B401" s="3">
        <v>9834</v>
      </c>
      <c r="C401" s="4" t="s">
        <v>508</v>
      </c>
      <c r="D401" s="24" t="s">
        <v>498</v>
      </c>
      <c r="E401" s="22">
        <v>650804.90762029262</v>
      </c>
      <c r="F401" s="9"/>
      <c r="G401" s="24"/>
      <c r="H401" s="24"/>
    </row>
    <row r="402" spans="2:8" ht="15" hidden="1" customHeight="1" outlineLevel="1">
      <c r="B402" s="3">
        <v>9835</v>
      </c>
      <c r="C402" s="4" t="s">
        <v>509</v>
      </c>
      <c r="D402" s="24" t="s">
        <v>498</v>
      </c>
      <c r="E402" s="22">
        <v>607417.91377893975</v>
      </c>
      <c r="F402" s="9"/>
      <c r="G402" s="24"/>
      <c r="H402" s="24"/>
    </row>
    <row r="403" spans="2:8" ht="75" customHeight="1" collapsed="1">
      <c r="C403" s="4">
        <v>6120</v>
      </c>
      <c r="D403" s="31" t="s">
        <v>510</v>
      </c>
      <c r="E403" s="25">
        <f>SUM(E404:E446)</f>
        <v>55488584.481396638</v>
      </c>
      <c r="F403" s="26">
        <f>SUM(F404:F446)</f>
        <v>2840998.893340305</v>
      </c>
      <c r="G403" s="24">
        <v>2024</v>
      </c>
      <c r="H403" s="24"/>
    </row>
    <row r="404" spans="2:8" ht="15" customHeight="1" outlineLevel="2">
      <c r="B404" s="3">
        <v>6671</v>
      </c>
      <c r="C404" s="4" t="s">
        <v>511</v>
      </c>
      <c r="D404" s="24" t="s">
        <v>512</v>
      </c>
      <c r="E404" s="22">
        <v>6773366.3982057301</v>
      </c>
      <c r="F404" s="9">
        <v>0</v>
      </c>
      <c r="G404" s="24"/>
      <c r="H404" s="24"/>
    </row>
    <row r="405" spans="2:8" ht="15" customHeight="1" outlineLevel="2">
      <c r="B405" s="3">
        <v>6672</v>
      </c>
      <c r="C405" s="4" t="s">
        <v>513</v>
      </c>
      <c r="D405" s="24" t="s">
        <v>514</v>
      </c>
      <c r="E405" s="22">
        <v>6125713.8342338679</v>
      </c>
      <c r="F405" s="9">
        <v>0</v>
      </c>
      <c r="G405" s="24"/>
      <c r="H405" s="24"/>
    </row>
    <row r="406" spans="2:8" ht="15" customHeight="1" outlineLevel="2">
      <c r="B406" s="3">
        <v>6674</v>
      </c>
      <c r="C406" s="4" t="s">
        <v>515</v>
      </c>
      <c r="D406" s="24" t="s">
        <v>514</v>
      </c>
      <c r="E406" s="22">
        <v>2185827.4034050363</v>
      </c>
      <c r="F406" s="9">
        <v>0</v>
      </c>
      <c r="G406" s="24"/>
      <c r="H406" s="24"/>
    </row>
    <row r="407" spans="2:8" ht="15" customHeight="1" outlineLevel="2">
      <c r="B407" s="3">
        <v>6673</v>
      </c>
      <c r="C407" s="4" t="s">
        <v>516</v>
      </c>
      <c r="D407" s="24" t="s">
        <v>514</v>
      </c>
      <c r="E407" s="22">
        <v>512724.94647772459</v>
      </c>
      <c r="F407" s="9">
        <v>0</v>
      </c>
      <c r="G407" s="24"/>
      <c r="H407" s="24"/>
    </row>
    <row r="408" spans="2:8" ht="15" customHeight="1" outlineLevel="2">
      <c r="B408" s="3">
        <v>6763</v>
      </c>
      <c r="C408" s="4" t="s">
        <v>517</v>
      </c>
      <c r="D408" s="24" t="s">
        <v>518</v>
      </c>
      <c r="E408" s="22">
        <v>16191.314099296567</v>
      </c>
      <c r="F408" s="9">
        <v>0</v>
      </c>
      <c r="G408" s="24"/>
      <c r="H408" s="24"/>
    </row>
    <row r="409" spans="2:8" ht="15" customHeight="1" outlineLevel="2">
      <c r="B409" s="3">
        <v>6764</v>
      </c>
      <c r="C409" s="4" t="s">
        <v>519</v>
      </c>
      <c r="D409" s="24" t="s">
        <v>520</v>
      </c>
      <c r="E409" s="22">
        <v>35081.180548475895</v>
      </c>
      <c r="F409" s="9">
        <v>0</v>
      </c>
      <c r="G409" s="24"/>
      <c r="H409" s="24"/>
    </row>
    <row r="410" spans="2:8" ht="15" customHeight="1" outlineLevel="2">
      <c r="B410" s="3">
        <v>6132</v>
      </c>
      <c r="C410" s="4" t="s">
        <v>521</v>
      </c>
      <c r="D410" s="24" t="s">
        <v>510</v>
      </c>
      <c r="E410" s="22">
        <v>5963800.6932409024</v>
      </c>
      <c r="F410" s="9">
        <v>143682.03599999999</v>
      </c>
      <c r="G410" s="24"/>
      <c r="H410" s="24"/>
    </row>
    <row r="411" spans="2:8" ht="15" customHeight="1" outlineLevel="2">
      <c r="B411" s="3">
        <v>6139</v>
      </c>
      <c r="C411" s="4" t="s">
        <v>522</v>
      </c>
      <c r="D411" s="24" t="s">
        <v>523</v>
      </c>
      <c r="E411" s="22">
        <v>582887.30757467635</v>
      </c>
      <c r="F411" s="9">
        <v>0</v>
      </c>
      <c r="G411" s="24"/>
      <c r="H411" s="24"/>
    </row>
    <row r="412" spans="2:8" ht="15" customHeight="1" outlineLevel="2">
      <c r="B412" s="3">
        <v>6147</v>
      </c>
      <c r="C412" s="4" t="s">
        <v>524</v>
      </c>
      <c r="D412" s="24" t="s">
        <v>523</v>
      </c>
      <c r="E412" s="22">
        <v>118736.3033948415</v>
      </c>
      <c r="F412" s="9">
        <v>0</v>
      </c>
      <c r="G412" s="24"/>
      <c r="H412" s="24"/>
    </row>
    <row r="413" spans="2:8" ht="15" customHeight="1" outlineLevel="2">
      <c r="B413" s="3">
        <v>6148</v>
      </c>
      <c r="C413" s="4" t="s">
        <v>525</v>
      </c>
      <c r="D413" s="24" t="s">
        <v>523</v>
      </c>
      <c r="E413" s="22">
        <v>26985.52349882761</v>
      </c>
      <c r="F413" s="9">
        <v>0</v>
      </c>
      <c r="G413" s="24"/>
      <c r="H413" s="24"/>
    </row>
    <row r="414" spans="2:8" ht="15" customHeight="1" outlineLevel="2">
      <c r="B414" s="3">
        <v>6149</v>
      </c>
      <c r="C414" s="4" t="s">
        <v>526</v>
      </c>
      <c r="D414" s="24" t="s">
        <v>523</v>
      </c>
      <c r="E414" s="22">
        <v>64765.256397186269</v>
      </c>
      <c r="F414" s="9">
        <v>0</v>
      </c>
      <c r="G414" s="24"/>
      <c r="H414" s="24"/>
    </row>
    <row r="415" spans="2:8" ht="15" customHeight="1" outlineLevel="2">
      <c r="B415" s="3">
        <v>6150</v>
      </c>
      <c r="C415" s="4" t="s">
        <v>524</v>
      </c>
      <c r="D415" s="24" t="s">
        <v>523</v>
      </c>
      <c r="E415" s="22">
        <v>64765.256397186269</v>
      </c>
      <c r="F415" s="9">
        <v>0</v>
      </c>
      <c r="G415" s="24"/>
      <c r="H415" s="24"/>
    </row>
    <row r="416" spans="2:8" ht="15" customHeight="1" outlineLevel="2">
      <c r="B416" s="3">
        <v>6151</v>
      </c>
      <c r="C416" s="4" t="s">
        <v>524</v>
      </c>
      <c r="D416" s="24" t="s">
        <v>523</v>
      </c>
      <c r="E416" s="22">
        <v>59368.151697420748</v>
      </c>
      <c r="F416" s="9">
        <v>0</v>
      </c>
      <c r="G416" s="24"/>
      <c r="H416" s="24"/>
    </row>
    <row r="417" spans="2:8" ht="15" customHeight="1" outlineLevel="2">
      <c r="B417" s="3">
        <v>6152</v>
      </c>
      <c r="C417" s="4" t="s">
        <v>527</v>
      </c>
      <c r="D417" s="24" t="s">
        <v>528</v>
      </c>
      <c r="E417" s="22">
        <v>178104.45509226221</v>
      </c>
      <c r="F417" s="9">
        <v>0</v>
      </c>
      <c r="G417" s="24"/>
      <c r="H417" s="24"/>
    </row>
    <row r="418" spans="2:8" ht="15" customHeight="1" outlineLevel="2">
      <c r="B418" s="3">
        <v>6153</v>
      </c>
      <c r="C418" s="4" t="s">
        <v>529</v>
      </c>
      <c r="D418" s="24" t="s">
        <v>523</v>
      </c>
      <c r="E418" s="22">
        <v>0</v>
      </c>
      <c r="F418" s="9">
        <v>0</v>
      </c>
      <c r="G418" s="24"/>
      <c r="H418" s="24"/>
    </row>
    <row r="419" spans="2:8" ht="15" customHeight="1" outlineLevel="2">
      <c r="B419" s="3">
        <v>6155</v>
      </c>
      <c r="C419" s="4" t="s">
        <v>525</v>
      </c>
      <c r="D419" s="24" t="s">
        <v>523</v>
      </c>
      <c r="E419" s="22">
        <v>21906.587969262288</v>
      </c>
      <c r="F419" s="9">
        <v>0</v>
      </c>
      <c r="G419" s="24"/>
      <c r="H419" s="24"/>
    </row>
    <row r="420" spans="2:8" ht="15" customHeight="1" outlineLevel="2">
      <c r="B420" s="3">
        <v>6156</v>
      </c>
      <c r="C420" s="4" t="s">
        <v>530</v>
      </c>
      <c r="D420" s="24" t="s">
        <v>523</v>
      </c>
      <c r="E420" s="22">
        <v>673431.84943812178</v>
      </c>
      <c r="F420" s="9">
        <v>0</v>
      </c>
      <c r="G420" s="24"/>
      <c r="H420" s="24"/>
    </row>
    <row r="421" spans="2:8" ht="15" customHeight="1" outlineLevel="2">
      <c r="B421" s="3">
        <v>6158</v>
      </c>
      <c r="C421" s="4" t="s">
        <v>531</v>
      </c>
      <c r="D421" s="24" t="s">
        <v>532</v>
      </c>
      <c r="E421" s="22">
        <v>441201.24874122004</v>
      </c>
      <c r="F421" s="9">
        <v>0</v>
      </c>
      <c r="G421" s="24"/>
      <c r="H421" s="24"/>
    </row>
    <row r="422" spans="2:8" ht="15" customHeight="1" outlineLevel="2">
      <c r="B422" s="3">
        <v>6159</v>
      </c>
      <c r="C422" s="4" t="s">
        <v>533</v>
      </c>
      <c r="D422" s="24" t="s">
        <v>532</v>
      </c>
      <c r="E422" s="22">
        <v>483220.41528800281</v>
      </c>
      <c r="F422" s="9">
        <v>0</v>
      </c>
      <c r="G422" s="24"/>
      <c r="H422" s="24"/>
    </row>
    <row r="423" spans="2:8" ht="15" customHeight="1" outlineLevel="2">
      <c r="B423" s="3">
        <v>6160</v>
      </c>
      <c r="C423" s="4" t="s">
        <v>534</v>
      </c>
      <c r="D423" s="24" t="s">
        <v>528</v>
      </c>
      <c r="E423" s="22">
        <v>5727948.9469107101</v>
      </c>
      <c r="F423" s="9">
        <v>1349779.8305963399</v>
      </c>
      <c r="G423" s="24"/>
      <c r="H423" s="24"/>
    </row>
    <row r="424" spans="2:8" ht="15" customHeight="1" outlineLevel="2">
      <c r="B424" s="3">
        <v>6161</v>
      </c>
      <c r="C424" s="4" t="s">
        <v>535</v>
      </c>
      <c r="D424" s="24" t="s">
        <v>528</v>
      </c>
      <c r="E424" s="22">
        <v>2623592.9229255291</v>
      </c>
      <c r="F424" s="9">
        <v>325174.23191639094</v>
      </c>
      <c r="G424" s="24"/>
      <c r="H424" s="24"/>
    </row>
    <row r="425" spans="2:8" ht="15" customHeight="1" outlineLevel="2">
      <c r="B425" s="3">
        <v>6162</v>
      </c>
      <c r="C425" s="4" t="s">
        <v>536</v>
      </c>
      <c r="D425" s="24" t="s">
        <v>537</v>
      </c>
      <c r="E425" s="22">
        <v>2348083.3030714002</v>
      </c>
      <c r="F425" s="9">
        <v>25812.23112650013</v>
      </c>
      <c r="G425" s="24"/>
      <c r="H425" s="24"/>
    </row>
    <row r="426" spans="2:8" ht="15" customHeight="1" outlineLevel="2">
      <c r="B426" s="3">
        <v>6163</v>
      </c>
      <c r="C426" s="4" t="s">
        <v>538</v>
      </c>
      <c r="D426" s="24" t="s">
        <v>537</v>
      </c>
      <c r="E426" s="22">
        <v>3046347.1424687258</v>
      </c>
      <c r="F426" s="9">
        <v>25812.23112650013</v>
      </c>
      <c r="G426" s="24"/>
      <c r="H426" s="24"/>
    </row>
    <row r="427" spans="2:8" ht="15" customHeight="1" outlineLevel="2">
      <c r="B427" s="3">
        <v>6164</v>
      </c>
      <c r="C427" s="4" t="s">
        <v>539</v>
      </c>
      <c r="D427" s="24" t="s">
        <v>537</v>
      </c>
      <c r="E427" s="22">
        <v>2669832.3271074235</v>
      </c>
      <c r="F427" s="9">
        <v>25812.23112650013</v>
      </c>
      <c r="G427" s="24"/>
      <c r="H427" s="24"/>
    </row>
    <row r="428" spans="2:8" ht="15" customHeight="1" outlineLevel="2">
      <c r="B428" s="3">
        <v>6165</v>
      </c>
      <c r="C428" s="4" t="s">
        <v>540</v>
      </c>
      <c r="D428" s="24" t="s">
        <v>537</v>
      </c>
      <c r="E428" s="22">
        <v>2772518.1858423231</v>
      </c>
      <c r="F428" s="9">
        <v>25812.23112650013</v>
      </c>
      <c r="G428" s="24"/>
      <c r="H428" s="24"/>
    </row>
    <row r="429" spans="2:8" ht="15" customHeight="1" outlineLevel="2">
      <c r="B429" s="3">
        <v>6166</v>
      </c>
      <c r="C429" s="4" t="s">
        <v>540</v>
      </c>
      <c r="D429" s="24" t="s">
        <v>537</v>
      </c>
      <c r="E429" s="22">
        <v>3162724.4490349474</v>
      </c>
      <c r="F429" s="9">
        <v>32265.28890812516</v>
      </c>
      <c r="G429" s="24"/>
      <c r="H429" s="24"/>
    </row>
    <row r="430" spans="2:8" ht="15" customHeight="1" outlineLevel="2">
      <c r="B430" s="3">
        <v>6167</v>
      </c>
      <c r="C430" s="4" t="s">
        <v>541</v>
      </c>
      <c r="D430" s="24" t="s">
        <v>537</v>
      </c>
      <c r="E430" s="22">
        <v>355977.64361432305</v>
      </c>
      <c r="F430" s="9">
        <v>0</v>
      </c>
      <c r="G430" s="24"/>
      <c r="H430" s="24"/>
    </row>
    <row r="431" spans="2:8" ht="15" customHeight="1" outlineLevel="2">
      <c r="B431" s="3">
        <v>6168</v>
      </c>
      <c r="C431" s="4" t="s">
        <v>542</v>
      </c>
      <c r="D431" s="24" t="s">
        <v>523</v>
      </c>
      <c r="E431" s="22">
        <v>61611.515240940542</v>
      </c>
      <c r="F431" s="9">
        <v>0</v>
      </c>
      <c r="G431" s="24"/>
      <c r="H431" s="24"/>
    </row>
    <row r="432" spans="2:8" ht="15" customHeight="1" outlineLevel="2">
      <c r="B432" s="3">
        <v>6169</v>
      </c>
      <c r="C432" s="4" t="s">
        <v>542</v>
      </c>
      <c r="D432" s="24" t="s">
        <v>523</v>
      </c>
      <c r="E432" s="22">
        <v>109531.58265056094</v>
      </c>
      <c r="F432" s="9">
        <v>0</v>
      </c>
      <c r="G432" s="24"/>
      <c r="H432" s="24"/>
    </row>
    <row r="433" spans="2:8" ht="15" customHeight="1" outlineLevel="2">
      <c r="B433" s="3">
        <v>6170</v>
      </c>
      <c r="C433" s="4" t="s">
        <v>543</v>
      </c>
      <c r="D433" s="24" t="s">
        <v>528</v>
      </c>
      <c r="E433" s="22">
        <v>0</v>
      </c>
      <c r="F433" s="9">
        <v>0</v>
      </c>
      <c r="G433" s="24"/>
      <c r="H433" s="24"/>
    </row>
    <row r="434" spans="2:8" ht="15" customHeight="1" outlineLevel="2">
      <c r="B434" s="3">
        <v>6171</v>
      </c>
      <c r="C434" s="4" t="s">
        <v>544</v>
      </c>
      <c r="D434" s="24" t="s">
        <v>528</v>
      </c>
      <c r="E434" s="22">
        <v>137360.88601704341</v>
      </c>
      <c r="F434" s="9">
        <v>0</v>
      </c>
      <c r="G434" s="24"/>
      <c r="H434" s="24"/>
    </row>
    <row r="435" spans="2:8" ht="15" customHeight="1" outlineLevel="2">
      <c r="B435" s="3">
        <v>6172</v>
      </c>
      <c r="C435" s="4" t="s">
        <v>370</v>
      </c>
      <c r="D435" s="24" t="s">
        <v>528</v>
      </c>
      <c r="E435" s="22">
        <v>604387.89847499097</v>
      </c>
      <c r="F435" s="9">
        <v>343580.32051543199</v>
      </c>
      <c r="G435" s="24"/>
      <c r="H435" s="24"/>
    </row>
    <row r="436" spans="2:8" ht="15" customHeight="1" outlineLevel="2">
      <c r="B436" s="3">
        <v>6603</v>
      </c>
      <c r="C436" s="4" t="s">
        <v>545</v>
      </c>
      <c r="D436" s="24" t="s">
        <v>546</v>
      </c>
      <c r="E436" s="22">
        <v>415046.46140087547</v>
      </c>
      <c r="F436" s="9">
        <v>0</v>
      </c>
      <c r="G436" s="24"/>
      <c r="H436" s="24"/>
    </row>
    <row r="437" spans="2:8" ht="15" customHeight="1" outlineLevel="2">
      <c r="B437" s="3">
        <v>6618</v>
      </c>
      <c r="C437" s="4" t="s">
        <v>547</v>
      </c>
      <c r="D437" s="24" t="s">
        <v>548</v>
      </c>
      <c r="E437" s="22">
        <v>182901.83044784344</v>
      </c>
      <c r="F437" s="9">
        <v>0</v>
      </c>
      <c r="G437" s="24"/>
      <c r="H437" s="24"/>
    </row>
    <row r="438" spans="2:8" ht="15" customHeight="1" outlineLevel="2">
      <c r="B438" s="3">
        <v>6620</v>
      </c>
      <c r="C438" s="4" t="s">
        <v>549</v>
      </c>
      <c r="D438" s="24" t="s">
        <v>548</v>
      </c>
      <c r="E438" s="22">
        <v>239179.31673948761</v>
      </c>
      <c r="F438" s="9">
        <v>0</v>
      </c>
      <c r="G438" s="24"/>
      <c r="H438" s="24"/>
    </row>
    <row r="439" spans="2:8" ht="15" customHeight="1" outlineLevel="2">
      <c r="B439" s="3">
        <v>6670</v>
      </c>
      <c r="C439" s="4" t="s">
        <v>550</v>
      </c>
      <c r="D439" s="24" t="s">
        <v>514</v>
      </c>
      <c r="E439" s="22">
        <v>1456179.9577962921</v>
      </c>
      <c r="F439" s="9">
        <v>32265.28890812516</v>
      </c>
      <c r="G439" s="24"/>
      <c r="H439" s="24"/>
    </row>
    <row r="440" spans="2:8" ht="15" customHeight="1" outlineLevel="2">
      <c r="B440" s="3">
        <v>6671</v>
      </c>
      <c r="C440" s="4" t="s">
        <v>511</v>
      </c>
      <c r="D440" s="24" t="s">
        <v>514</v>
      </c>
      <c r="E440" s="22">
        <v>1125549.7258328828</v>
      </c>
      <c r="F440" s="9">
        <v>25812.23112650013</v>
      </c>
      <c r="G440" s="24"/>
      <c r="H440" s="24"/>
    </row>
    <row r="441" spans="2:8" ht="15" customHeight="1" outlineLevel="2">
      <c r="B441" s="3">
        <v>6672</v>
      </c>
      <c r="C441" s="4" t="s">
        <v>513</v>
      </c>
      <c r="D441" s="24" t="s">
        <v>514</v>
      </c>
      <c r="E441" s="22">
        <v>928578.52381212846</v>
      </c>
      <c r="F441" s="9">
        <v>12906.115563250065</v>
      </c>
      <c r="G441" s="24"/>
      <c r="H441" s="24"/>
    </row>
    <row r="442" spans="2:8" ht="15" customHeight="1" outlineLevel="2">
      <c r="B442" s="3">
        <v>6674</v>
      </c>
      <c r="C442" s="4" t="s">
        <v>515</v>
      </c>
      <c r="D442" s="24" t="s">
        <v>514</v>
      </c>
      <c r="E442" s="22">
        <v>98485.601010377242</v>
      </c>
      <c r="F442" s="9">
        <v>0</v>
      </c>
      <c r="G442" s="24"/>
      <c r="H442" s="24"/>
    </row>
    <row r="443" spans="2:8" ht="15" customHeight="1" outlineLevel="2">
      <c r="B443" s="3">
        <v>6673</v>
      </c>
      <c r="C443" s="4" t="s">
        <v>516</v>
      </c>
      <c r="D443" s="24" t="s">
        <v>514</v>
      </c>
      <c r="E443" s="22">
        <v>1364729.0425723703</v>
      </c>
      <c r="F443" s="9">
        <v>32265.28890812516</v>
      </c>
      <c r="G443" s="24"/>
      <c r="H443" s="24"/>
    </row>
    <row r="444" spans="2:8" ht="15" customHeight="1" outlineLevel="2">
      <c r="B444" s="3">
        <v>6763</v>
      </c>
      <c r="C444" s="4" t="s">
        <v>517</v>
      </c>
      <c r="D444" s="24" t="s">
        <v>520</v>
      </c>
      <c r="E444" s="22">
        <v>451388.21584799729</v>
      </c>
      <c r="F444" s="9">
        <v>127412.44069571546</v>
      </c>
      <c r="G444" s="24"/>
      <c r="H444" s="24"/>
    </row>
    <row r="445" spans="2:8" ht="15" customHeight="1" outlineLevel="2">
      <c r="B445" s="3">
        <v>6764</v>
      </c>
      <c r="C445" s="4" t="s">
        <v>519</v>
      </c>
      <c r="D445" s="24" t="s">
        <v>520</v>
      </c>
      <c r="E445" s="22">
        <v>825194.08209711988</v>
      </c>
      <c r="F445" s="9">
        <v>312606.89569629962</v>
      </c>
      <c r="G445" s="24"/>
      <c r="H445" s="24"/>
    </row>
    <row r="446" spans="2:8" ht="15" customHeight="1" outlineLevel="1">
      <c r="B446" s="3">
        <v>6154</v>
      </c>
      <c r="C446" s="4" t="s">
        <v>551</v>
      </c>
      <c r="D446" s="24" t="s">
        <v>523</v>
      </c>
      <c r="E446" s="22">
        <v>453356.79478030384</v>
      </c>
      <c r="F446" s="9">
        <v>0</v>
      </c>
      <c r="G446" s="24"/>
      <c r="H446" s="24"/>
    </row>
    <row r="447" spans="2:8" ht="75" customHeight="1" outlineLevel="1">
      <c r="D447" s="24"/>
      <c r="E447" s="24"/>
      <c r="F447" s="24"/>
      <c r="G447" s="24"/>
      <c r="H447" s="24"/>
    </row>
    <row r="448" spans="2:8" ht="75" customHeight="1">
      <c r="C448" s="4">
        <v>2374</v>
      </c>
      <c r="D448" s="24" t="s">
        <v>679</v>
      </c>
      <c r="E448" s="25">
        <f>SUM(E449:E452)</f>
        <v>1144522.060226657</v>
      </c>
      <c r="F448" s="26">
        <f>SUM(F449:F452)</f>
        <v>142694.21873405218</v>
      </c>
      <c r="G448" s="24">
        <v>2022</v>
      </c>
      <c r="H448" s="24" t="s">
        <v>11</v>
      </c>
    </row>
    <row r="449" spans="1:8" s="7" customFormat="1" ht="15" hidden="1" customHeight="1" outlineLevel="1">
      <c r="A449">
        <v>2373</v>
      </c>
      <c r="B449" s="8" t="s">
        <v>555</v>
      </c>
      <c r="C449" s="5"/>
      <c r="D449" s="24"/>
      <c r="E449" s="22">
        <v>383751.95821124956</v>
      </c>
      <c r="F449" s="9">
        <v>0</v>
      </c>
      <c r="G449" s="29"/>
      <c r="H449" s="35"/>
    </row>
    <row r="450" spans="1:8" s="7" customFormat="1" ht="15" hidden="1" customHeight="1" outlineLevel="1">
      <c r="A450">
        <v>2374</v>
      </c>
      <c r="B450" s="8" t="s">
        <v>556</v>
      </c>
      <c r="C450" s="5"/>
      <c r="D450" s="24"/>
      <c r="E450" s="22">
        <v>464541.38078120479</v>
      </c>
      <c r="F450" s="9">
        <v>89879.479279085062</v>
      </c>
      <c r="G450" s="29"/>
      <c r="H450" s="35"/>
    </row>
    <row r="451" spans="1:8" s="7" customFormat="1" ht="15" hidden="1" customHeight="1" outlineLevel="1">
      <c r="A451">
        <v>2375</v>
      </c>
      <c r="B451" s="8" t="s">
        <v>557</v>
      </c>
      <c r="C451" s="5"/>
      <c r="D451" s="24"/>
      <c r="E451" s="22">
        <v>228904.41204533138</v>
      </c>
      <c r="F451" s="9">
        <v>35810.480198290708</v>
      </c>
      <c r="G451" s="29"/>
      <c r="H451" s="35"/>
    </row>
    <row r="452" spans="1:8" s="7" customFormat="1" ht="15" hidden="1" customHeight="1" outlineLevel="1">
      <c r="A452">
        <v>2376</v>
      </c>
      <c r="B452" s="8" t="s">
        <v>558</v>
      </c>
      <c r="C452" s="5"/>
      <c r="D452" s="24"/>
      <c r="E452" s="22">
        <v>67324.309188871106</v>
      </c>
      <c r="F452" s="9">
        <v>17004.259256676396</v>
      </c>
      <c r="G452" s="29"/>
      <c r="H452" s="35"/>
    </row>
    <row r="453" spans="1:8" ht="75" customHeight="1" collapsed="1">
      <c r="D453" s="24" t="s">
        <v>645</v>
      </c>
      <c r="E453" s="25">
        <f>SUM(E454:E460)</f>
        <v>2166937.5369558572</v>
      </c>
      <c r="F453" s="26">
        <f>SUM(F454:F460)</f>
        <v>1206285.75</v>
      </c>
      <c r="G453" s="24">
        <v>2023</v>
      </c>
      <c r="H453" s="24" t="s">
        <v>126</v>
      </c>
    </row>
    <row r="454" spans="1:8" ht="15" hidden="1" customHeight="1" outlineLevel="1">
      <c r="A454">
        <v>2390</v>
      </c>
      <c r="B454" s="8" t="s">
        <v>552</v>
      </c>
      <c r="C454" s="5" t="s">
        <v>553</v>
      </c>
      <c r="D454" s="24"/>
      <c r="E454" s="22">
        <v>1969943.2154144156</v>
      </c>
      <c r="F454" s="9">
        <v>1206285.75</v>
      </c>
      <c r="G454" s="24"/>
      <c r="H454" s="24"/>
    </row>
    <row r="455" spans="1:8" ht="15" hidden="1" customHeight="1" outlineLevel="1">
      <c r="A455">
        <v>2392</v>
      </c>
      <c r="B455" s="8" t="s">
        <v>559</v>
      </c>
      <c r="C455" s="5" t="s">
        <v>553</v>
      </c>
      <c r="D455" s="24"/>
      <c r="E455" s="22">
        <v>21588.418799062089</v>
      </c>
      <c r="F455" s="9">
        <v>0</v>
      </c>
      <c r="G455" s="24"/>
      <c r="H455" s="24"/>
    </row>
    <row r="456" spans="1:8" ht="15" hidden="1" customHeight="1" outlineLevel="1">
      <c r="A456">
        <v>2393</v>
      </c>
      <c r="B456" s="8" t="s">
        <v>560</v>
      </c>
      <c r="C456" s="5" t="s">
        <v>553</v>
      </c>
      <c r="D456" s="24"/>
      <c r="E456" s="22">
        <v>26985.52349882761</v>
      </c>
      <c r="F456" s="9">
        <v>0</v>
      </c>
      <c r="G456" s="24"/>
      <c r="H456" s="24"/>
    </row>
    <row r="457" spans="1:8" ht="15" hidden="1" customHeight="1" outlineLevel="1">
      <c r="A457">
        <v>2394</v>
      </c>
      <c r="B457" s="8" t="s">
        <v>561</v>
      </c>
      <c r="C457" s="5" t="s">
        <v>553</v>
      </c>
      <c r="D457" s="24"/>
      <c r="E457" s="22">
        <v>70162.36109695179</v>
      </c>
      <c r="F457" s="9">
        <v>0</v>
      </c>
      <c r="G457" s="24"/>
      <c r="H457" s="24"/>
    </row>
    <row r="458" spans="1:8" ht="15" hidden="1" customHeight="1" outlineLevel="1">
      <c r="A458">
        <v>2395</v>
      </c>
      <c r="B458" s="8" t="s">
        <v>562</v>
      </c>
      <c r="C458" s="5" t="s">
        <v>553</v>
      </c>
      <c r="D458" s="24"/>
      <c r="E458" s="22">
        <v>0</v>
      </c>
      <c r="F458" s="9">
        <v>0</v>
      </c>
      <c r="G458" s="24"/>
      <c r="H458" s="24"/>
    </row>
    <row r="459" spans="1:8" ht="15" hidden="1" customHeight="1" outlineLevel="1">
      <c r="A459">
        <v>2396</v>
      </c>
      <c r="B459" s="8" t="s">
        <v>563</v>
      </c>
      <c r="C459" s="5" t="s">
        <v>553</v>
      </c>
      <c r="D459" s="24"/>
      <c r="E459" s="22">
        <v>8095.6570496482836</v>
      </c>
      <c r="F459" s="9">
        <v>0</v>
      </c>
      <c r="G459" s="24"/>
      <c r="H459" s="24"/>
    </row>
    <row r="460" spans="1:8" ht="15" hidden="1" customHeight="1" outlineLevel="1">
      <c r="A460">
        <v>2397</v>
      </c>
      <c r="B460" s="8" t="s">
        <v>564</v>
      </c>
      <c r="C460" s="5" t="s">
        <v>553</v>
      </c>
      <c r="D460" s="24"/>
      <c r="E460" s="22">
        <v>70162.36109695179</v>
      </c>
      <c r="F460" s="9">
        <v>0</v>
      </c>
      <c r="G460" s="24"/>
      <c r="H460" s="24"/>
    </row>
    <row r="461" spans="1:8" ht="75" customHeight="1" collapsed="1">
      <c r="C461" s="4">
        <v>2564</v>
      </c>
      <c r="D461" s="24" t="s">
        <v>649</v>
      </c>
      <c r="E461" s="25">
        <f>SUM(E462:E464)</f>
        <v>2519124.6645310684</v>
      </c>
      <c r="F461" s="26">
        <f>SUM(F462:F464)</f>
        <v>3190388.6905004391</v>
      </c>
      <c r="G461" s="24">
        <v>2023</v>
      </c>
      <c r="H461" s="24"/>
    </row>
    <row r="462" spans="1:8" ht="15" hidden="1" customHeight="1" outlineLevel="1">
      <c r="B462" s="3">
        <v>2562</v>
      </c>
      <c r="C462" s="4" t="s">
        <v>566</v>
      </c>
      <c r="D462" s="24" t="s">
        <v>646</v>
      </c>
      <c r="E462" s="22">
        <v>410603.66121828876</v>
      </c>
      <c r="F462" s="9">
        <v>0</v>
      </c>
      <c r="G462" s="24"/>
      <c r="H462" s="24"/>
    </row>
    <row r="463" spans="1:8" ht="15" hidden="1" customHeight="1" outlineLevel="1">
      <c r="B463" s="3">
        <v>2563</v>
      </c>
      <c r="C463" s="4" t="s">
        <v>567</v>
      </c>
      <c r="D463" s="24" t="s">
        <v>647</v>
      </c>
      <c r="E463" s="22">
        <v>410603.66121828876</v>
      </c>
      <c r="F463" s="9">
        <v>0</v>
      </c>
      <c r="G463" s="24"/>
      <c r="H463" s="24"/>
    </row>
    <row r="464" spans="1:8" ht="15" hidden="1" customHeight="1" outlineLevel="1">
      <c r="B464" s="3">
        <v>2564</v>
      </c>
      <c r="C464" s="4" t="s">
        <v>568</v>
      </c>
      <c r="D464" s="24" t="s">
        <v>648</v>
      </c>
      <c r="E464" s="22">
        <v>1697917.3420944908</v>
      </c>
      <c r="F464" s="9">
        <v>3190388.6905004391</v>
      </c>
      <c r="G464" s="24"/>
      <c r="H464" s="24"/>
    </row>
    <row r="465" spans="2:8" ht="75" customHeight="1" collapsed="1">
      <c r="C465" s="23">
        <v>4455</v>
      </c>
      <c r="D465" s="24" t="s">
        <v>657</v>
      </c>
      <c r="E465" s="25">
        <f>SUM(E466:E470)</f>
        <v>57251544.173955105</v>
      </c>
      <c r="F465" s="26">
        <f>SUM(F466:F470)</f>
        <v>774749.99999999988</v>
      </c>
      <c r="G465" s="24">
        <v>2021</v>
      </c>
      <c r="H465" s="24"/>
    </row>
    <row r="466" spans="2:8" ht="15" hidden="1" customHeight="1" outlineLevel="1">
      <c r="B466" s="3">
        <v>4454</v>
      </c>
      <c r="C466" s="23" t="s">
        <v>572</v>
      </c>
      <c r="D466" s="24" t="s">
        <v>650</v>
      </c>
      <c r="E466" s="22">
        <v>8754961.2224776708</v>
      </c>
      <c r="F466" s="9">
        <v>0</v>
      </c>
      <c r="G466" s="24"/>
      <c r="H466" s="24"/>
    </row>
    <row r="467" spans="2:8" ht="15" hidden="1" customHeight="1" outlineLevel="1">
      <c r="B467" s="3">
        <v>4455</v>
      </c>
      <c r="C467" s="23" t="s">
        <v>573</v>
      </c>
      <c r="D467" s="24" t="s">
        <v>651</v>
      </c>
      <c r="E467" s="22">
        <v>13968589.815638529</v>
      </c>
      <c r="F467" s="9">
        <v>0</v>
      </c>
      <c r="G467" s="24"/>
      <c r="H467" s="24"/>
    </row>
    <row r="468" spans="2:8" ht="15" hidden="1" customHeight="1" outlineLevel="1">
      <c r="B468" s="3">
        <v>4456</v>
      </c>
      <c r="C468" s="23" t="s">
        <v>574</v>
      </c>
      <c r="D468" s="24" t="s">
        <v>652</v>
      </c>
      <c r="E468" s="22">
        <v>13378367.710752394</v>
      </c>
      <c r="F468" s="9">
        <v>774749.99999999988</v>
      </c>
      <c r="G468" s="24"/>
      <c r="H468" s="24"/>
    </row>
    <row r="469" spans="2:8" ht="15" hidden="1" customHeight="1" outlineLevel="1">
      <c r="B469" s="3">
        <v>4457</v>
      </c>
      <c r="C469" s="23" t="s">
        <v>575</v>
      </c>
      <c r="D469" s="24" t="s">
        <v>653</v>
      </c>
      <c r="E469" s="22">
        <v>9345183.327363804</v>
      </c>
      <c r="F469" s="9">
        <v>0</v>
      </c>
      <c r="G469" s="24"/>
      <c r="H469" s="24"/>
    </row>
    <row r="470" spans="2:8" ht="15" hidden="1" customHeight="1" outlineLevel="1">
      <c r="B470" s="3">
        <v>4458</v>
      </c>
      <c r="C470" s="23" t="s">
        <v>576</v>
      </c>
      <c r="D470" s="24" t="s">
        <v>654</v>
      </c>
      <c r="E470" s="22">
        <v>11804442.097722702</v>
      </c>
      <c r="F470" s="9">
        <v>0</v>
      </c>
      <c r="G470" s="24"/>
      <c r="H470" s="24"/>
    </row>
    <row r="471" spans="2:8" ht="75" customHeight="1" collapsed="1">
      <c r="B471">
        <v>4469</v>
      </c>
      <c r="C471" s="24" t="s">
        <v>580</v>
      </c>
      <c r="D471" s="24" t="s">
        <v>656</v>
      </c>
      <c r="E471" s="27">
        <v>13961815.253742825</v>
      </c>
      <c r="F471" s="9">
        <v>0</v>
      </c>
      <c r="G471" s="28">
        <v>2021</v>
      </c>
      <c r="H471" s="24"/>
    </row>
    <row r="472" spans="2:8" ht="75" customHeight="1">
      <c r="B472" s="3">
        <v>4479</v>
      </c>
      <c r="C472" s="23" t="s">
        <v>582</v>
      </c>
      <c r="D472" s="24" t="s">
        <v>673</v>
      </c>
      <c r="E472" s="27">
        <v>13205662.783520775</v>
      </c>
      <c r="F472" s="13">
        <v>222094.99999999997</v>
      </c>
      <c r="G472" s="24">
        <v>2022</v>
      </c>
      <c r="H472" s="24"/>
    </row>
    <row r="473" spans="2:8" ht="75" customHeight="1">
      <c r="C473" s="23">
        <v>4484</v>
      </c>
      <c r="D473" s="24" t="s">
        <v>674</v>
      </c>
      <c r="E473" s="25">
        <f>SUM(E474:E475)</f>
        <v>11986096.870834071</v>
      </c>
      <c r="F473" s="26">
        <f>SUM(F474:F475)</f>
        <v>826399.99999999988</v>
      </c>
      <c r="G473" s="24">
        <v>2021</v>
      </c>
      <c r="H473" s="24"/>
    </row>
    <row r="474" spans="2:8" ht="15" hidden="1" customHeight="1" outlineLevel="1">
      <c r="B474">
        <v>4484</v>
      </c>
      <c r="C474" s="24" t="s">
        <v>583</v>
      </c>
      <c r="D474" s="24" t="s">
        <v>670</v>
      </c>
      <c r="E474" s="22">
        <v>11909401.405997263</v>
      </c>
      <c r="F474" s="9">
        <v>826399.99999999988</v>
      </c>
      <c r="G474" s="24"/>
      <c r="H474" s="24"/>
    </row>
    <row r="475" spans="2:8" ht="15" hidden="1" customHeight="1" outlineLevel="1">
      <c r="B475">
        <v>4485</v>
      </c>
      <c r="C475" s="24" t="s">
        <v>112</v>
      </c>
      <c r="D475" s="24" t="s">
        <v>670</v>
      </c>
      <c r="E475" s="22">
        <v>76695.464836807776</v>
      </c>
      <c r="F475" s="9">
        <v>0</v>
      </c>
      <c r="G475" s="24"/>
      <c r="H475" s="24"/>
    </row>
    <row r="476" spans="2:8" ht="75" customHeight="1" collapsed="1">
      <c r="C476" s="23">
        <v>2691</v>
      </c>
      <c r="D476" s="24" t="s">
        <v>675</v>
      </c>
      <c r="E476" s="25">
        <f>SUM(E477:E484)</f>
        <v>2248121.0739792208</v>
      </c>
      <c r="F476" s="24"/>
      <c r="G476" s="24">
        <v>2021</v>
      </c>
      <c r="H476" s="24"/>
    </row>
    <row r="477" spans="2:8" ht="15" hidden="1" customHeight="1" outlineLevel="1">
      <c r="B477" s="3">
        <v>2690</v>
      </c>
      <c r="C477" s="23" t="s">
        <v>587</v>
      </c>
      <c r="D477" s="24" t="s">
        <v>659</v>
      </c>
      <c r="E477" s="22">
        <v>370846.7083685745</v>
      </c>
      <c r="F477" s="24"/>
      <c r="G477" s="24"/>
      <c r="H477" s="24"/>
    </row>
    <row r="478" spans="2:8" ht="15" hidden="1" customHeight="1" outlineLevel="1">
      <c r="B478" s="3">
        <v>2691</v>
      </c>
      <c r="C478" s="23" t="s">
        <v>588</v>
      </c>
      <c r="D478" s="24" t="s">
        <v>660</v>
      </c>
      <c r="E478" s="22">
        <v>795775.22837423265</v>
      </c>
      <c r="F478" s="24"/>
      <c r="G478" s="24"/>
      <c r="H478" s="24"/>
    </row>
    <row r="479" spans="2:8" ht="15" hidden="1" customHeight="1" outlineLevel="1">
      <c r="B479" s="3">
        <v>2692</v>
      </c>
      <c r="C479" s="23" t="s">
        <v>589</v>
      </c>
      <c r="D479" s="24" t="s">
        <v>660</v>
      </c>
      <c r="E479" s="22">
        <v>285861.00436744286</v>
      </c>
      <c r="F479" s="24"/>
      <c r="G479" s="24"/>
      <c r="H479" s="24"/>
    </row>
    <row r="480" spans="2:8" ht="15" hidden="1" customHeight="1" outlineLevel="1">
      <c r="B480" s="3">
        <v>2693</v>
      </c>
      <c r="C480" s="23" t="s">
        <v>590</v>
      </c>
      <c r="D480" s="24" t="s">
        <v>660</v>
      </c>
      <c r="E480" s="22">
        <v>154519.46182023938</v>
      </c>
      <c r="F480" s="24"/>
      <c r="G480" s="24"/>
      <c r="H480" s="24"/>
    </row>
    <row r="481" spans="2:8" ht="15" hidden="1" customHeight="1" outlineLevel="1">
      <c r="B481" s="3">
        <v>2694</v>
      </c>
      <c r="C481" s="23" t="s">
        <v>591</v>
      </c>
      <c r="D481" s="24" t="s">
        <v>660</v>
      </c>
      <c r="E481" s="22">
        <v>61670.689222833884</v>
      </c>
      <c r="F481" s="24"/>
      <c r="G481" s="24"/>
      <c r="H481" s="24"/>
    </row>
    <row r="482" spans="2:8" ht="15" hidden="1" customHeight="1" outlineLevel="1">
      <c r="B482" s="3">
        <v>2695</v>
      </c>
      <c r="C482" s="23" t="s">
        <v>592</v>
      </c>
      <c r="D482" s="24" t="s">
        <v>660</v>
      </c>
      <c r="E482" s="22">
        <v>193149.32727529923</v>
      </c>
      <c r="F482" s="24"/>
      <c r="G482" s="24"/>
      <c r="H482" s="24"/>
    </row>
    <row r="483" spans="2:8" ht="15" hidden="1" customHeight="1" outlineLevel="1">
      <c r="B483" s="3">
        <v>2696</v>
      </c>
      <c r="C483" s="23" t="s">
        <v>593</v>
      </c>
      <c r="D483" s="24" t="s">
        <v>660</v>
      </c>
      <c r="E483" s="22">
        <v>208601.27345732314</v>
      </c>
      <c r="F483" s="24"/>
      <c r="G483" s="24"/>
      <c r="H483" s="24"/>
    </row>
    <row r="484" spans="2:8" ht="15" hidden="1" customHeight="1" outlineLevel="1">
      <c r="B484" s="3">
        <v>2697</v>
      </c>
      <c r="C484" s="23" t="s">
        <v>594</v>
      </c>
      <c r="D484" s="24" t="s">
        <v>660</v>
      </c>
      <c r="E484" s="22">
        <v>177697.38109327524</v>
      </c>
      <c r="F484" s="24"/>
      <c r="G484" s="24"/>
      <c r="H484" s="24"/>
    </row>
    <row r="485" spans="2:8" ht="75" customHeight="1" collapsed="1">
      <c r="C485" s="23">
        <v>3240</v>
      </c>
      <c r="D485" s="24" t="s">
        <v>676</v>
      </c>
      <c r="E485" s="25">
        <f>SUM(E486:E499)</f>
        <v>19214176.776429806</v>
      </c>
      <c r="F485" s="26">
        <f>SUM(F486:F499)</f>
        <v>677183.14999999991</v>
      </c>
      <c r="G485" s="24">
        <v>2021</v>
      </c>
      <c r="H485" s="24"/>
    </row>
    <row r="486" spans="2:8" ht="15" hidden="1" customHeight="1" outlineLevel="1">
      <c r="B486" s="3">
        <v>3240</v>
      </c>
      <c r="C486" s="4" t="s">
        <v>595</v>
      </c>
      <c r="D486" s="24" t="s">
        <v>661</v>
      </c>
      <c r="E486" s="22">
        <v>1620993.5413186003</v>
      </c>
      <c r="F486" s="9">
        <v>96740.45</v>
      </c>
      <c r="G486" s="24"/>
      <c r="H486" s="24"/>
    </row>
    <row r="487" spans="2:8" ht="15" hidden="1" customHeight="1" outlineLevel="1">
      <c r="B487" s="3">
        <v>3241</v>
      </c>
      <c r="C487" s="4" t="s">
        <v>596</v>
      </c>
      <c r="D487" s="24" t="s">
        <v>661</v>
      </c>
      <c r="E487" s="22">
        <v>1620993.5413186003</v>
      </c>
      <c r="F487" s="9">
        <v>96740.45</v>
      </c>
      <c r="G487" s="24"/>
      <c r="H487" s="24"/>
    </row>
    <row r="488" spans="2:8" ht="15" hidden="1" customHeight="1" outlineLevel="1">
      <c r="B488" s="3">
        <v>3242</v>
      </c>
      <c r="C488" s="4" t="s">
        <v>597</v>
      </c>
      <c r="D488" s="24" t="s">
        <v>661</v>
      </c>
      <c r="E488" s="22">
        <v>1620993.5413186003</v>
      </c>
      <c r="F488" s="9">
        <v>96740.45</v>
      </c>
      <c r="G488" s="24"/>
      <c r="H488" s="24"/>
    </row>
    <row r="489" spans="2:8" ht="15" hidden="1" customHeight="1" outlineLevel="1">
      <c r="B489" s="3">
        <v>3243</v>
      </c>
      <c r="C489" s="4" t="s">
        <v>598</v>
      </c>
      <c r="D489" s="24" t="s">
        <v>661</v>
      </c>
      <c r="E489" s="22">
        <v>1620993.5413186003</v>
      </c>
      <c r="F489" s="9">
        <v>96740.45</v>
      </c>
      <c r="G489" s="24"/>
      <c r="H489" s="24"/>
    </row>
    <row r="490" spans="2:8" ht="15" hidden="1" customHeight="1" outlineLevel="1">
      <c r="B490" s="3">
        <v>3244</v>
      </c>
      <c r="C490" s="4" t="s">
        <v>599</v>
      </c>
      <c r="D490" s="24" t="s">
        <v>661</v>
      </c>
      <c r="E490" s="22">
        <v>1620993.5413186003</v>
      </c>
      <c r="F490" s="9">
        <v>96740.45</v>
      </c>
      <c r="G490" s="24"/>
      <c r="H490" s="24"/>
    </row>
    <row r="491" spans="2:8" ht="15" hidden="1" customHeight="1" outlineLevel="1">
      <c r="B491" s="3">
        <v>3245</v>
      </c>
      <c r="C491" s="4" t="s">
        <v>600</v>
      </c>
      <c r="D491" s="24" t="s">
        <v>661</v>
      </c>
      <c r="E491" s="22">
        <v>1620993.5413186003</v>
      </c>
      <c r="F491" s="9">
        <v>96740.45</v>
      </c>
      <c r="G491" s="24"/>
      <c r="H491" s="24"/>
    </row>
    <row r="492" spans="2:8" ht="15" hidden="1" customHeight="1" outlineLevel="1">
      <c r="B492" s="3">
        <v>3246</v>
      </c>
      <c r="C492" s="4" t="s">
        <v>601</v>
      </c>
      <c r="D492" s="24" t="s">
        <v>661</v>
      </c>
      <c r="E492" s="22">
        <v>1620993.5413186003</v>
      </c>
      <c r="F492" s="9">
        <v>96740.45</v>
      </c>
      <c r="G492" s="24"/>
      <c r="H492" s="24"/>
    </row>
    <row r="493" spans="2:8" ht="15" hidden="1" customHeight="1" outlineLevel="1">
      <c r="B493" s="3">
        <v>3247</v>
      </c>
      <c r="C493" s="4" t="s">
        <v>602</v>
      </c>
      <c r="D493" s="24" t="s">
        <v>661</v>
      </c>
      <c r="E493" s="22">
        <v>1123888.8553142294</v>
      </c>
      <c r="F493" s="9">
        <v>0</v>
      </c>
      <c r="G493" s="24"/>
      <c r="H493" s="24"/>
    </row>
    <row r="494" spans="2:8" ht="15" hidden="1" customHeight="1" outlineLevel="1">
      <c r="B494" s="3">
        <v>3248</v>
      </c>
      <c r="C494" s="4" t="s">
        <v>603</v>
      </c>
      <c r="D494" s="24" t="s">
        <v>661</v>
      </c>
      <c r="E494" s="22">
        <v>1123888.8553142294</v>
      </c>
      <c r="F494" s="9">
        <v>0</v>
      </c>
      <c r="G494" s="24"/>
      <c r="H494" s="24"/>
    </row>
    <row r="495" spans="2:8" ht="15" hidden="1" customHeight="1" outlineLevel="1">
      <c r="B495" s="3">
        <v>3249</v>
      </c>
      <c r="C495" s="4" t="s">
        <v>604</v>
      </c>
      <c r="D495" s="24" t="s">
        <v>661</v>
      </c>
      <c r="E495" s="22">
        <v>1123888.8553142294</v>
      </c>
      <c r="F495" s="9">
        <v>0</v>
      </c>
      <c r="G495" s="24"/>
      <c r="H495" s="24"/>
    </row>
    <row r="496" spans="2:8" ht="15" hidden="1" customHeight="1" outlineLevel="1">
      <c r="B496" s="3">
        <v>3250</v>
      </c>
      <c r="C496" s="4" t="s">
        <v>605</v>
      </c>
      <c r="D496" s="24" t="s">
        <v>661</v>
      </c>
      <c r="E496" s="22">
        <v>1123888.8553142294</v>
      </c>
      <c r="F496" s="9">
        <v>0</v>
      </c>
      <c r="G496" s="24"/>
      <c r="H496" s="24"/>
    </row>
    <row r="497" spans="2:8" ht="15" hidden="1" customHeight="1" outlineLevel="1">
      <c r="B497" s="3">
        <v>3251</v>
      </c>
      <c r="C497" s="4" t="s">
        <v>606</v>
      </c>
      <c r="D497" s="24" t="s">
        <v>661</v>
      </c>
      <c r="E497" s="22">
        <v>1123888.8553142294</v>
      </c>
      <c r="F497" s="9">
        <v>0</v>
      </c>
      <c r="G497" s="24"/>
      <c r="H497" s="24"/>
    </row>
    <row r="498" spans="2:8" ht="15" hidden="1" customHeight="1" outlineLevel="1">
      <c r="B498" s="3">
        <v>3252</v>
      </c>
      <c r="C498" s="4" t="s">
        <v>607</v>
      </c>
      <c r="D498" s="24" t="s">
        <v>661</v>
      </c>
      <c r="E498" s="22">
        <v>1123888.8553142294</v>
      </c>
      <c r="F498" s="9">
        <v>0</v>
      </c>
      <c r="G498" s="24"/>
      <c r="H498" s="24"/>
    </row>
    <row r="499" spans="2:8" ht="15" hidden="1" customHeight="1" outlineLevel="1">
      <c r="B499" s="3">
        <v>3253</v>
      </c>
      <c r="C499" s="4" t="s">
        <v>608</v>
      </c>
      <c r="D499" s="24" t="s">
        <v>661</v>
      </c>
      <c r="E499" s="22">
        <v>1123888.8553142294</v>
      </c>
      <c r="F499" s="9">
        <v>0</v>
      </c>
      <c r="G499" s="24"/>
      <c r="H499" s="24"/>
    </row>
    <row r="500" spans="2:8" ht="75" customHeight="1" collapsed="1">
      <c r="C500" s="4" t="s">
        <v>677</v>
      </c>
      <c r="D500" s="23" t="s">
        <v>678</v>
      </c>
      <c r="E500" s="25">
        <f>SUM(E501:E520)</f>
        <v>6147089.8709642151</v>
      </c>
      <c r="F500" s="26">
        <f>SUM(F501:F520)</f>
        <v>641784.57447650516</v>
      </c>
      <c r="G500" s="24"/>
      <c r="H500" s="24"/>
    </row>
    <row r="501" spans="2:8" outlineLevel="1">
      <c r="B501" s="3">
        <v>1601</v>
      </c>
      <c r="C501" s="4" t="s">
        <v>554</v>
      </c>
      <c r="D501" s="24" t="s">
        <v>658</v>
      </c>
      <c r="E501" s="22">
        <v>276697.64093391702</v>
      </c>
      <c r="F501" s="9">
        <v>184060.88599040997</v>
      </c>
      <c r="G501" s="24"/>
      <c r="H501" s="24"/>
    </row>
    <row r="502" spans="2:8" outlineLevel="1">
      <c r="B502" s="3">
        <v>2556</v>
      </c>
      <c r="C502" s="4" t="s">
        <v>565</v>
      </c>
      <c r="D502" s="24" t="s">
        <v>665</v>
      </c>
      <c r="E502" s="22">
        <v>375462.78766278364</v>
      </c>
      <c r="F502" s="9">
        <v>0</v>
      </c>
      <c r="G502" s="24"/>
      <c r="H502" s="24"/>
    </row>
    <row r="503" spans="2:8" outlineLevel="1">
      <c r="B503" s="3">
        <v>2570</v>
      </c>
      <c r="C503" s="4" t="s">
        <v>643</v>
      </c>
      <c r="D503" s="24" t="s">
        <v>664</v>
      </c>
      <c r="E503" s="22">
        <v>771785.97206646972</v>
      </c>
      <c r="F503" s="9">
        <v>0</v>
      </c>
      <c r="G503" s="24"/>
      <c r="H503" s="24"/>
    </row>
    <row r="504" spans="2:8" outlineLevel="1">
      <c r="B504" s="3">
        <v>3932</v>
      </c>
      <c r="C504" s="4" t="s">
        <v>569</v>
      </c>
      <c r="D504" s="24" t="s">
        <v>462</v>
      </c>
      <c r="E504" s="22">
        <v>63499.476838522627</v>
      </c>
      <c r="F504" s="9">
        <v>0</v>
      </c>
      <c r="G504" s="24"/>
      <c r="H504" s="24"/>
    </row>
    <row r="505" spans="2:8" outlineLevel="1">
      <c r="B505" s="3">
        <v>3934</v>
      </c>
      <c r="C505" s="4" t="s">
        <v>570</v>
      </c>
      <c r="D505" s="24" t="s">
        <v>462</v>
      </c>
      <c r="E505" s="22">
        <v>13368.310913373189</v>
      </c>
      <c r="F505" s="9">
        <v>0</v>
      </c>
      <c r="G505" s="24"/>
      <c r="H505" s="24"/>
    </row>
    <row r="506" spans="2:8" outlineLevel="1">
      <c r="B506" s="3">
        <v>4425</v>
      </c>
      <c r="C506" s="4" t="s">
        <v>571</v>
      </c>
      <c r="D506" s="24" t="s">
        <v>655</v>
      </c>
      <c r="E506" s="22">
        <v>76695.464836807776</v>
      </c>
      <c r="F506" s="9">
        <v>0</v>
      </c>
      <c r="G506" s="24"/>
      <c r="H506" s="24"/>
    </row>
    <row r="507" spans="2:8" outlineLevel="1">
      <c r="B507" s="3">
        <v>4436</v>
      </c>
      <c r="C507" s="4" t="s">
        <v>526</v>
      </c>
      <c r="D507" s="24" t="s">
        <v>666</v>
      </c>
      <c r="E507" s="22">
        <v>0</v>
      </c>
      <c r="F507" s="9">
        <v>0</v>
      </c>
      <c r="G507" s="24"/>
      <c r="H507" s="24"/>
    </row>
    <row r="508" spans="2:8" outlineLevel="1">
      <c r="B508" s="3">
        <v>4460</v>
      </c>
      <c r="C508" s="4" t="s">
        <v>526</v>
      </c>
      <c r="D508" s="24" t="s">
        <v>462</v>
      </c>
      <c r="E508" s="22">
        <v>76695.464836807776</v>
      </c>
      <c r="F508" s="9">
        <v>74273.386556990197</v>
      </c>
      <c r="G508" s="24"/>
      <c r="H508" s="24"/>
    </row>
    <row r="509" spans="2:8" outlineLevel="1">
      <c r="B509" s="3">
        <v>4462</v>
      </c>
      <c r="C509" s="4" t="s">
        <v>577</v>
      </c>
      <c r="D509" s="24" t="s">
        <v>462</v>
      </c>
      <c r="E509" s="22">
        <v>76695.464836807776</v>
      </c>
      <c r="F509" s="9">
        <v>0</v>
      </c>
      <c r="G509" s="24"/>
      <c r="H509" s="24"/>
    </row>
    <row r="510" spans="2:8" outlineLevel="1">
      <c r="B510" s="3">
        <v>4463</v>
      </c>
      <c r="C510" s="4" t="s">
        <v>578</v>
      </c>
      <c r="D510" s="24" t="s">
        <v>667</v>
      </c>
      <c r="E510" s="22">
        <v>891179.69704741426</v>
      </c>
      <c r="F510" s="9">
        <v>0</v>
      </c>
      <c r="G510" s="24"/>
      <c r="H510" s="24"/>
    </row>
    <row r="511" spans="2:8" outlineLevel="1">
      <c r="B511" s="3">
        <v>4464</v>
      </c>
      <c r="C511" s="4" t="s">
        <v>328</v>
      </c>
      <c r="D511" s="24" t="s">
        <v>668</v>
      </c>
      <c r="E511" s="22">
        <v>272754.99818723893</v>
      </c>
      <c r="F511" s="9">
        <v>0</v>
      </c>
      <c r="G511" s="24"/>
      <c r="H511" s="24"/>
    </row>
    <row r="512" spans="2:8" outlineLevel="1">
      <c r="B512" s="3">
        <v>4465</v>
      </c>
      <c r="C512" s="4" t="s">
        <v>328</v>
      </c>
      <c r="D512" s="24" t="s">
        <v>669</v>
      </c>
      <c r="E512" s="22">
        <v>272754.99818723893</v>
      </c>
      <c r="F512" s="9">
        <v>0</v>
      </c>
      <c r="G512" s="24"/>
      <c r="H512" s="24"/>
    </row>
    <row r="513" spans="2:8" outlineLevel="1">
      <c r="B513" s="3">
        <v>4468</v>
      </c>
      <c r="C513" s="4" t="s">
        <v>579</v>
      </c>
      <c r="D513" s="24" t="s">
        <v>462</v>
      </c>
      <c r="E513" s="22">
        <v>76695.464836807776</v>
      </c>
      <c r="F513" s="9">
        <v>0</v>
      </c>
      <c r="G513" s="24"/>
      <c r="H513" s="24"/>
    </row>
    <row r="514" spans="2:8" outlineLevel="1">
      <c r="B514" s="3">
        <v>4475</v>
      </c>
      <c r="C514" s="4" t="s">
        <v>581</v>
      </c>
      <c r="D514" s="24" t="s">
        <v>462</v>
      </c>
      <c r="E514" s="22">
        <v>324065.34438087797</v>
      </c>
      <c r="F514" s="9">
        <v>270252.8910740607</v>
      </c>
      <c r="G514" s="24"/>
      <c r="H514" s="24"/>
    </row>
    <row r="515" spans="2:8" outlineLevel="1">
      <c r="B515" s="3">
        <v>4701</v>
      </c>
      <c r="C515" s="4" t="s">
        <v>584</v>
      </c>
      <c r="D515" s="24" t="s">
        <v>671</v>
      </c>
      <c r="E515" s="22">
        <v>617157.71230502601</v>
      </c>
      <c r="F515" s="9">
        <v>0</v>
      </c>
      <c r="G515" s="24"/>
      <c r="H515" s="24"/>
    </row>
    <row r="516" spans="2:8" outlineLevel="1">
      <c r="B516" s="3">
        <v>2136</v>
      </c>
      <c r="C516" s="4" t="s">
        <v>585</v>
      </c>
      <c r="D516" s="24" t="s">
        <v>672</v>
      </c>
      <c r="E516" s="22">
        <v>1046046.0540554592</v>
      </c>
      <c r="F516" s="9">
        <v>0</v>
      </c>
      <c r="G516" s="24"/>
      <c r="H516" s="24"/>
    </row>
    <row r="517" spans="2:8" outlineLevel="1">
      <c r="B517" s="3">
        <v>2689</v>
      </c>
      <c r="C517" s="4" t="s">
        <v>586</v>
      </c>
      <c r="D517" s="24" t="s">
        <v>660</v>
      </c>
      <c r="E517" s="22">
        <v>455832.41236970609</v>
      </c>
      <c r="F517" s="9">
        <v>113197.41085504441</v>
      </c>
      <c r="G517" s="24"/>
      <c r="H517" s="24"/>
    </row>
    <row r="518" spans="2:8" outlineLevel="1">
      <c r="B518" s="3">
        <v>2561</v>
      </c>
      <c r="C518" s="4" t="s">
        <v>609</v>
      </c>
      <c r="D518" s="24" t="s">
        <v>648</v>
      </c>
      <c r="E518" s="22">
        <v>3870.1942992515633</v>
      </c>
      <c r="F518" s="9">
        <v>0</v>
      </c>
      <c r="G518" s="24"/>
      <c r="H518" s="24"/>
    </row>
    <row r="519" spans="2:8" outlineLevel="1">
      <c r="B519" s="3">
        <v>2471</v>
      </c>
      <c r="C519" s="4" t="s">
        <v>610</v>
      </c>
      <c r="D519" s="24" t="s">
        <v>662</v>
      </c>
      <c r="E519" s="22">
        <v>0</v>
      </c>
      <c r="F519" s="9">
        <v>0</v>
      </c>
      <c r="G519" s="24"/>
      <c r="H519" s="24"/>
    </row>
    <row r="520" spans="2:8" outlineLevel="1">
      <c r="B520" s="3">
        <v>2688</v>
      </c>
      <c r="C520" s="4" t="s">
        <v>611</v>
      </c>
      <c r="D520" s="24" t="s">
        <v>663</v>
      </c>
      <c r="E520" s="22">
        <v>455832.41236970609</v>
      </c>
      <c r="F520" s="9">
        <v>0</v>
      </c>
      <c r="G520" s="24"/>
      <c r="H520" s="24"/>
    </row>
    <row r="521" spans="2:8" outlineLevel="1">
      <c r="B521" s="3">
        <v>2401</v>
      </c>
      <c r="C521" s="4" t="s">
        <v>612</v>
      </c>
      <c r="D521" s="24"/>
      <c r="E521" s="24"/>
      <c r="F521" s="24"/>
      <c r="G521" s="24"/>
      <c r="H521" s="24"/>
    </row>
    <row r="522" spans="2:8" outlineLevel="1">
      <c r="B522" s="3">
        <v>2402</v>
      </c>
      <c r="C522" s="4" t="s">
        <v>613</v>
      </c>
      <c r="D522" s="24"/>
      <c r="E522" s="24"/>
      <c r="F522" s="24"/>
      <c r="G522" s="24"/>
      <c r="H522" s="24"/>
    </row>
    <row r="523" spans="2:8" outlineLevel="1">
      <c r="B523" s="3">
        <v>2417</v>
      </c>
      <c r="C523" s="4" t="s">
        <v>614</v>
      </c>
      <c r="D523" s="24"/>
      <c r="E523" s="24"/>
      <c r="F523" s="24"/>
      <c r="G523" s="24"/>
      <c r="H523" s="24"/>
    </row>
    <row r="524" spans="2:8" outlineLevel="1">
      <c r="B524" s="3">
        <v>2418</v>
      </c>
      <c r="C524" s="4" t="s">
        <v>615</v>
      </c>
      <c r="D524" s="24"/>
      <c r="E524" s="24"/>
      <c r="F524" s="24"/>
      <c r="G524" s="24"/>
      <c r="H524" s="24"/>
    </row>
    <row r="525" spans="2:8" outlineLevel="1">
      <c r="B525" s="3">
        <v>2419</v>
      </c>
      <c r="C525" s="4" t="s">
        <v>616</v>
      </c>
      <c r="D525" s="24"/>
      <c r="E525" s="24"/>
      <c r="F525" s="24"/>
      <c r="G525" s="24"/>
      <c r="H525" s="24"/>
    </row>
    <row r="526" spans="2:8" outlineLevel="1">
      <c r="B526" s="3">
        <v>2421</v>
      </c>
      <c r="C526" s="4" t="s">
        <v>617</v>
      </c>
    </row>
    <row r="527" spans="2:8" outlineLevel="1">
      <c r="B527" s="3">
        <v>2422</v>
      </c>
      <c r="C527" s="4" t="s">
        <v>618</v>
      </c>
    </row>
    <row r="528" spans="2:8" outlineLevel="1">
      <c r="B528" s="3">
        <v>2442</v>
      </c>
      <c r="C528" s="4" t="s">
        <v>619</v>
      </c>
    </row>
    <row r="529" spans="2:3" outlineLevel="1">
      <c r="B529" s="3">
        <v>2443</v>
      </c>
      <c r="C529" s="4" t="s">
        <v>620</v>
      </c>
    </row>
    <row r="530" spans="2:3" outlineLevel="1">
      <c r="B530" s="3">
        <v>2444</v>
      </c>
      <c r="C530" s="4" t="s">
        <v>621</v>
      </c>
    </row>
    <row r="531" spans="2:3" outlineLevel="1">
      <c r="B531" s="3">
        <v>2448</v>
      </c>
      <c r="C531" s="4" t="s">
        <v>622</v>
      </c>
    </row>
    <row r="532" spans="2:3" outlineLevel="1">
      <c r="B532" s="3">
        <v>2449</v>
      </c>
      <c r="C532" s="4" t="s">
        <v>623</v>
      </c>
    </row>
    <row r="533" spans="2:3" outlineLevel="1">
      <c r="B533" s="3">
        <v>2453</v>
      </c>
      <c r="C533" s="4" t="s">
        <v>624</v>
      </c>
    </row>
    <row r="534" spans="2:3" outlineLevel="1">
      <c r="B534" s="3">
        <v>2454</v>
      </c>
      <c r="C534" s="4" t="s">
        <v>625</v>
      </c>
    </row>
    <row r="535" spans="2:3" outlineLevel="1">
      <c r="B535" s="3">
        <v>2457</v>
      </c>
      <c r="C535" s="4" t="s">
        <v>626</v>
      </c>
    </row>
    <row r="536" spans="2:3" outlineLevel="1">
      <c r="B536" s="3">
        <v>2473</v>
      </c>
      <c r="C536" s="4" t="s">
        <v>627</v>
      </c>
    </row>
    <row r="537" spans="2:3" outlineLevel="1">
      <c r="B537" s="3">
        <v>2476</v>
      </c>
      <c r="C537" s="4" t="s">
        <v>628</v>
      </c>
    </row>
    <row r="538" spans="2:3" outlineLevel="1">
      <c r="B538" s="3">
        <v>2477</v>
      </c>
      <c r="C538" s="4" t="s">
        <v>629</v>
      </c>
    </row>
    <row r="539" spans="2:3" outlineLevel="1">
      <c r="B539" s="3">
        <v>2614</v>
      </c>
      <c r="C539" s="4" t="s">
        <v>630</v>
      </c>
    </row>
    <row r="540" spans="2:3" outlineLevel="1">
      <c r="B540" s="3">
        <v>2615</v>
      </c>
      <c r="C540" s="4" t="s">
        <v>631</v>
      </c>
    </row>
    <row r="541" spans="2:3" outlineLevel="1">
      <c r="B541" s="3">
        <v>2616</v>
      </c>
      <c r="C541" s="4" t="s">
        <v>632</v>
      </c>
    </row>
    <row r="542" spans="2:3" outlineLevel="1">
      <c r="B542" s="3">
        <v>2635</v>
      </c>
      <c r="C542" s="4" t="s">
        <v>633</v>
      </c>
    </row>
    <row r="543" spans="2:3" outlineLevel="1">
      <c r="B543" s="3">
        <v>2636</v>
      </c>
      <c r="C543" s="4" t="s">
        <v>634</v>
      </c>
    </row>
    <row r="544" spans="2:3" outlineLevel="1">
      <c r="B544" s="3">
        <v>2637</v>
      </c>
      <c r="C544" s="4" t="s">
        <v>635</v>
      </c>
    </row>
    <row r="545" spans="2:3" outlineLevel="1">
      <c r="B545" s="3">
        <v>2642</v>
      </c>
      <c r="C545" s="4" t="s">
        <v>636</v>
      </c>
    </row>
    <row r="546" spans="2:3" outlineLevel="1">
      <c r="B546" s="3">
        <v>2643</v>
      </c>
      <c r="C546" s="4" t="s">
        <v>637</v>
      </c>
    </row>
    <row r="547" spans="2:3" outlineLevel="1">
      <c r="B547" s="3">
        <v>2644</v>
      </c>
      <c r="C547" s="4" t="s">
        <v>638</v>
      </c>
    </row>
    <row r="548" spans="2:3" outlineLevel="1">
      <c r="B548" s="3">
        <v>2645</v>
      </c>
      <c r="C548" s="4" t="s">
        <v>639</v>
      </c>
    </row>
    <row r="549" spans="2:3" outlineLevel="1">
      <c r="B549" s="3">
        <v>2646</v>
      </c>
      <c r="C549" s="4" t="s">
        <v>640</v>
      </c>
    </row>
    <row r="550" spans="2:3" outlineLevel="1">
      <c r="B550" s="3">
        <v>2663</v>
      </c>
      <c r="C550" s="4" t="s">
        <v>641</v>
      </c>
    </row>
    <row r="551" spans="2:3" outlineLevel="1">
      <c r="B551" s="3">
        <v>2664</v>
      </c>
      <c r="C551" s="4" t="s">
        <v>642</v>
      </c>
    </row>
    <row r="552" spans="2:3" outlineLevel="1">
      <c r="B552" s="3">
        <v>2447</v>
      </c>
      <c r="C552" s="4" t="s">
        <v>644</v>
      </c>
    </row>
  </sheetData>
  <autoFilter ref="A2:I359" xr:uid="{00000000-0001-0000-0000-000000000000}"/>
  <hyperlinks>
    <hyperlink ref="A3" r:id="rId1" display="https://www.wur.nl/nl/show/actio.htm" xr:uid="{21A58071-63C9-462F-8526-B99A5F007AEA}"/>
    <hyperlink ref="A13" r:id="rId2" display="https://www.wur.nl/nl/show/atlas-gebouwnummer-104.htm" xr:uid="{2D04722F-AAF7-4922-A80B-346244B9C110}"/>
    <hyperlink ref="A14" r:id="rId3" display="https://www.wur.nl/nl/show/aurora-gebouwnummer-127.htm" xr:uid="{80E6805D-6107-4918-95BA-AD217E1D5157}"/>
    <hyperlink ref="A17" r:id="rId4" display="https://www.wur.nl/nl/show/axis-gebouwnummer-118.htm" xr:uid="{BCBA6584-AE53-4617-8C85-A5EB73665C58}"/>
    <hyperlink ref="A35" r:id="rId5" display="https://www.wur.nl/nl/show/carus-gebouwnummer-120.htm" xr:uid="{FE5F79C0-CD9B-413C-AE57-FC404DF10C04}"/>
    <hyperlink ref="A47" r:id="rId6" display="https://www.wur.nl/nl/show/droevendaal-gebouwnummer-114.htm" xr:uid="{098D9606-482D-4468-BFA3-52D861132069}"/>
    <hyperlink ref="A54" r:id="rId7" display="https://www.wur.nl/nl/show/forum-gebouwnummer-102.htm" xr:uid="{64B7226E-1C2A-4253-B119-08431D6B5E41}"/>
    <hyperlink ref="A55" r:id="rId8" display="https://www.wur.nl/nl/show/gaia-gebouwnummer-101.htm" xr:uid="{A63687F6-DCB1-4632-85D8-61ECC82505D7}"/>
    <hyperlink ref="A67" r:id="rId9" display="https://www.wur.nl/nl/show/groot-nergena-gebouwnummer-111.htm" xr:uid="{E7384C85-0054-46D6-884A-730FEC733AB9}"/>
    <hyperlink ref="A73" r:id="rId10" display="https://www.wur.nl/nl/show/gebouw-met-de-klok-gebouwnummer-351.htm" xr:uid="{44F34331-2D27-47C5-86BA-5C87DE7F324D}"/>
    <hyperlink ref="A76" r:id="rId11" display="https://www.wur.nl/nl/show/helix-gebouwnummer-124.htm" xr:uid="{F8D794DA-27D7-42B3-9AAA-91C618C147D8}"/>
    <hyperlink ref="A88" r:id="rId12" display="https://www.wur.nl/nl/show/innovatron-gebouwnummer-121.htm" xr:uid="{B6209EF5-7CC3-4BB8-A175-C33BF06CC56A}"/>
    <hyperlink ref="A91" r:id="rId13" display="https://www.wur.nl/nl/show/leeuwenborch-gebouwnummer-201.htm" xr:uid="{70037E8C-ABCB-49DF-A048-0236FADD90E0}"/>
    <hyperlink ref="A96" r:id="rId14" display="https://www.wur.nl/nl/show/lumen-gebouwnummer-100.htm" xr:uid="{78A77765-C226-46A6-9942-532DA7CA500D}"/>
    <hyperlink ref="A97" r:id="rId15" display="https://www.wur.nl/nl/show/nergena-gebouwnummer-112.htm" xr:uid="{F7F6DA4D-FC86-4BE4-A60E-D70ADC19FD24}"/>
    <hyperlink ref="A106" r:id="rId16" display="https://www.wur.nl/nl/show/nexus-gebouwnummer-117-2.htm" xr:uid="{EF45142B-7E37-4AF4-9E5B-1E6F8F66A6A2}"/>
    <hyperlink ref="A107" r:id="rId17" display="https://www.wur.nl/nl/show/omnia-gebouwnummer-105.htm" xr:uid="{D7B99FC8-F658-4F89-BE46-42BB19622273}"/>
    <hyperlink ref="A108" r:id="rId18" display="https://www.wur.nl/nl/show/orion-gebouwnummer-103.htm" xr:uid="{5583B9A0-36E2-4F8A-8B8C-8A88443E10C6}"/>
    <hyperlink ref="A112" r:id="rId19" display="https://www.wur.nl/nl/show/phenomea-gebouwnummer-125.htm" xr:uid="{EF4AB9B7-E792-4A0D-AD91-1C6A90516EB6}"/>
    <hyperlink ref="A113" r:id="rId20" display="https://www.wur.nl/nl/show/plus-ultra-ii-3.htm" xr:uid="{910B2E6D-02AC-40FC-8395-D5FD3F943A2C}"/>
    <hyperlink ref="A114" r:id="rId21" display="https://www.wur.nl/nl/show/radix-serre-klima-agros-en-nova-gebouwnummer-109.htm" xr:uid="{03D6DB38-9080-4454-B5CE-81BC5A614816}"/>
    <hyperlink ref="A146" r:id="rId22" display="https://www.wur.nl/nl/show/radix-gebouwnummer-107.htm" xr:uid="{4F558E80-BD48-490E-8010-DDE9521294A8}"/>
    <hyperlink ref="A167" r:id="rId23" display="https://www.wur.nl/nl/show/sports-centre-de-bongerd-gebouwnummer-130.htm" xr:uid="{33FAB0D3-4A4B-4249-ABA5-784A16837070}"/>
    <hyperlink ref="A174" r:id="rId24" display="https://www.wur.nl/nl/show/vitae-gebouwnummer-123.htm" xr:uid="{4A852BFC-2F8F-4514-9E71-30131A284969}"/>
    <hyperlink ref="A186" r:id="rId25" display="https://www.wur.nl/nl/show/zodiac-gebouwnummer-122.htm" xr:uid="{D1C6CDCF-9165-4F35-9B36-D2686DA1006D}"/>
    <hyperlink ref="A196" r:id="rId26" display="https://www.wur.nl/nl/show/bleiswijk-2.htm" xr:uid="{4630E3D9-F045-4E0C-A326-93F4C56B4762}"/>
    <hyperlink ref="A220" r:id="rId27" display="https://www.wur.nl/nl/locatie/den-helder.htm" xr:uid="{16B4ED71-71B3-453E-815F-CCBD61F08787}"/>
    <hyperlink ref="A371" r:id="rId28" display="https://www.wur.nl/nl/locatie/yerseke.htm" xr:uid="{2B64613A-2088-407D-8912-17AB3628754C}"/>
    <hyperlink ref="A219" r:id="rId29" display="https://www.wur.nl/nl/locatie/wageningen-economic-research-den-haag.htm" xr:uid="{ADE8C3F4-EDBE-43F9-804D-79A54FCFFB9B}"/>
    <hyperlink ref="A227" r:id="rId30" display="https://www.wur.nl/nl/locatie/locatie-de-marke.htm" xr:uid="{EF367519-9DE2-41F1-ACF5-87E1DEC910B4}"/>
    <hyperlink ref="A235" r:id="rId31" display="https://www.wur.nl/nl/locatie/ijmuiden.htm" xr:uid="{9970A464-8FDB-4EF0-ABFA-ED822A40B16E}"/>
    <hyperlink ref="A256" r:id="rId32" display="https://www.wur.nl/nl/locatie/open-teelten-lelystad.htm" xr:uid="{F33B9E02-2B39-4F7B-A303-F77586358477}"/>
    <hyperlink ref="A317" r:id="rId33" display="https://www.wur.nl/nl/show/open-teelten-marwijksoord.htm" xr:uid="{929E8BE8-F941-4F4B-8F17-5DA12D32CE9D}"/>
    <hyperlink ref="A324" r:id="rId34" display="https://www.wur.nl/nl/locatie/open-teelten-nagele.htm" xr:uid="{76DB3FAF-25C8-4BB7-BC02-832F34BA7448}"/>
    <hyperlink ref="A329" r:id="rId35" display="https://www.wur.nl/nl/show/randwijk.htm" xr:uid="{E38D262F-BB1B-4C88-ADA6-70A42A8ACB83}"/>
    <hyperlink ref="A338" r:id="rId36" display="https://www.wur.nl/en/research-results/research-institutes/environmental-research/facilities-tools/sinderhoeve.htm" xr:uid="{6B89B35B-B86E-4C5A-B65C-286F6C93868A}"/>
    <hyperlink ref="A352" r:id="rId37" display="https://www.wur.nl/nl/show/open-teelten-valthermond.htm" xr:uid="{C7FF6826-63BA-44ED-A093-5CA4C8C1B6E3}"/>
    <hyperlink ref="A361" r:id="rId38" display="https://www.wur.nl/nl/show/open-teelten-vredepeel.htm" xr:uid="{6A5BF6DC-9208-4AF8-A956-3F4B23F8F338}"/>
    <hyperlink ref="A362" r:id="rId39" display="chatgpt.com/g/g-hBxWK2G2N-gpt-chat-nederlands" xr:uid="{D3054717-C548-43DA-88A8-FB4E9D6B640D}"/>
    <hyperlink ref="A291" r:id="rId40" display="https://subsites.wur.nl/nl/display-on-pages/show/wageningen-bioveterinary-research-lelystad.htm" xr:uid="{B17E1456-E4CF-4DC5-9738-1437DEE31A45}"/>
    <hyperlink ref="A82" r:id="rId41" display="https://www.wur.nl/nl/show/impulse-gebouwnummer-115.htm" xr:uid="{3CD22963-4903-4748-9607-66EC0C8ABBB6}"/>
  </hyperlinks>
  <pageMargins left="0.7" right="0.7" top="0.75" bottom="0.75" header="0.3" footer="0.3"/>
  <pageSetup paperSize="9" orientation="landscape" r:id="rId42"/>
  <headerFooter>
    <oddHeader xml:space="preserve">&amp;C&amp;G
</oddHeader>
    <oddFooter>&amp;CEigendom van Wageningen University &amp; Research. Niet voor externe verspreiding zonder toestemming.</oddFooter>
  </headerFooter>
  <drawing r:id="rId43"/>
  <legacyDrawingHF r:id="rId4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51897AC78A18438CA13DA234096540" ma:contentTypeVersion="5" ma:contentTypeDescription="Een nieuw document maken." ma:contentTypeScope="" ma:versionID="627d40387b8a5a32cb515c7f97744c7d">
  <xsd:schema xmlns:xsd="http://www.w3.org/2001/XMLSchema" xmlns:xs="http://www.w3.org/2001/XMLSchema" xmlns:p="http://schemas.microsoft.com/office/2006/metadata/properties" xmlns:ns2="a0f41eb3-185a-48c6-b2e1-1a06fde0a062" targetNamespace="http://schemas.microsoft.com/office/2006/metadata/properties" ma:root="true" ma:fieldsID="8ce2bcd68831c5bccf5b38040bfb89e4" ns2:_="">
    <xsd:import namespace="a0f41eb3-185a-48c6-b2e1-1a06fde0a0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pmerkingen_x0028_wel_x002f_nietinbijlage_x002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f41eb3-185a-48c6-b2e1-1a06fde0a0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pmerkingen_x0028_wel_x002f_nietinbijlage_x0029_" ma:index="12" nillable="true" ma:displayName="Opmerkingen (wel/niet in bijlage)" ma:description="2 memo's pv kunnen weg. Inmiddels voor 1-7-2025 alles gecertificeerd. Stukje beleid in eigen technish document" ma:format="Dropdown" ma:internalName="Opmerkingen_x0028_wel_x002f_nietinbijlage_x0029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merkingen_x0028_wel_x002f_nietinbijlage_x0029_ xmlns="a0f41eb3-185a-48c6-b2e1-1a06fde0a062" xsi:nil="true"/>
  </documentManagement>
</p:properties>
</file>

<file path=customXml/itemProps1.xml><?xml version="1.0" encoding="utf-8"?>
<ds:datastoreItem xmlns:ds="http://schemas.openxmlformats.org/officeDocument/2006/customXml" ds:itemID="{3F68C188-E680-4EB0-8428-48AC82B7CC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24E0FD-615E-45D5-BBE3-7986764109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f41eb3-185a-48c6-b2e1-1a06fde0a0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E5BAC8-5E8E-4457-8F89-EEC9C07171C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a0f41eb3-185a-48c6-b2e1-1a06fde0a062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Verzekerde waarde_totaaloverzic</vt:lpstr>
      <vt:lpstr>locatie + info scope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Dijkdrent, Bram</dc:creator>
  <cp:keywords/>
  <dc:description/>
  <cp:lastModifiedBy>Robin ter Hark</cp:lastModifiedBy>
  <cp:revision/>
  <cp:lastPrinted>2025-03-19T11:03:23Z</cp:lastPrinted>
  <dcterms:created xsi:type="dcterms:W3CDTF">2025-02-17T08:49:17Z</dcterms:created>
  <dcterms:modified xsi:type="dcterms:W3CDTF">2025-03-27T16:50:23Z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0x010100A551897AC78A18438CA13DA234096540</vt:lpwstr>
  </property>
  <property fmtid="{D5CDD505-2E9C-101B-9397-08002B2CF9AE}" pid="3" name="MSIP_Label_9043f10a-881e-4653-a55e-02ca2cc829dc_Enabled">
    <vt:lpwstr>true</vt:lpwstr>
  </property>
  <property fmtid="{D5CDD505-2E9C-101B-9397-08002B2CF9AE}" pid="4" name="MSIP_Label_9043f10a-881e-4653-a55e-02ca2cc829dc_SetDate">
    <vt:lpwstr>2025-03-27T16:38:25Z</vt:lpwstr>
  </property>
  <property fmtid="{D5CDD505-2E9C-101B-9397-08002B2CF9AE}" pid="5" name="MSIP_Label_9043f10a-881e-4653-a55e-02ca2cc829dc_Method">
    <vt:lpwstr>Standard</vt:lpwstr>
  </property>
  <property fmtid="{D5CDD505-2E9C-101B-9397-08002B2CF9AE}" pid="6" name="MSIP_Label_9043f10a-881e-4653-a55e-02ca2cc829dc_Name">
    <vt:lpwstr>ADC_class_200</vt:lpwstr>
  </property>
  <property fmtid="{D5CDD505-2E9C-101B-9397-08002B2CF9AE}" pid="7" name="MSIP_Label_9043f10a-881e-4653-a55e-02ca2cc829dc_SiteId">
    <vt:lpwstr>94cfddbc-0627-494a-ad7a-29aea3aea832</vt:lpwstr>
  </property>
  <property fmtid="{D5CDD505-2E9C-101B-9397-08002B2CF9AE}" pid="8" name="MSIP_Label_9043f10a-881e-4653-a55e-02ca2cc829dc_ActionId">
    <vt:lpwstr>0598f117-5fb8-4b21-8a26-a43b6fa8ea4e</vt:lpwstr>
  </property>
  <property fmtid="{D5CDD505-2E9C-101B-9397-08002B2CF9AE}" pid="9" name="MSIP_Label_9043f10a-881e-4653-a55e-02ca2cc829dc_ContentBits">
    <vt:lpwstr>0</vt:lpwstr>
  </property>
</Properties>
</file>