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Michael\EU Schoonmaak\04 Nota van Inlichtingen\NvI 1\"/>
    </mc:Choice>
  </mc:AlternateContent>
  <xr:revisionPtr revIDLastSave="0" documentId="13_ncr:1_{B99891D9-7699-496B-BAB2-3B70F3EC305D}" xr6:coauthVersionLast="47" xr6:coauthVersionMax="47" xr10:uidLastSave="{00000000-0000-0000-0000-000000000000}"/>
  <bookViews>
    <workbookView xWindow="-110" yWindow="-110" windowWidth="19420" windowHeight="11500" xr2:uid="{883436CD-19FA-4258-ACCE-7C615133062B}"/>
  </bookViews>
  <sheets>
    <sheet name="Overnamekosten persone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2" i="1" l="1"/>
  <c r="Z50" i="1"/>
  <c r="Z49" i="1"/>
  <c r="Z47" i="1"/>
  <c r="H46" i="1" l="1" a="1"/>
  <c r="H4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<sst xmlns="http://schemas.openxmlformats.org/spreadsheetml/2006/main" count="312" uniqueCount="73">
  <si>
    <t>Naam Opdrachtgever</t>
  </si>
  <si>
    <t>TNO</t>
  </si>
  <si>
    <t>Overname kosten personeel (CAO Art. 38)</t>
  </si>
  <si>
    <t>Naam dienstverlener</t>
  </si>
  <si>
    <t xml:space="preserve">Prijspeil </t>
  </si>
  <si>
    <t>Medewerker</t>
  </si>
  <si>
    <t>Werkzaam in de TNO regio*</t>
  </si>
  <si>
    <t>Geboor-tejaar</t>
  </si>
  <si>
    <t>Datum in dienst</t>
  </si>
  <si>
    <t>Datum in dienst op het object</t>
  </si>
  <si>
    <t>Soort arbeidsovereenkomst</t>
  </si>
  <si>
    <t>Branchedatum</t>
  </si>
  <si>
    <t>Uren per week op het object</t>
  </si>
  <si>
    <t>BOS (Diploma)</t>
  </si>
  <si>
    <t>Functie</t>
  </si>
  <si>
    <t>Loon groep conform cao</t>
  </si>
  <si>
    <t>Ziek/arbeids- ongeschikt</t>
  </si>
  <si>
    <t>Bruto uurloon conform CAO</t>
  </si>
  <si>
    <t xml:space="preserve">VET Toeslag </t>
  </si>
  <si>
    <t>VOG Datum</t>
  </si>
  <si>
    <t>VGB Screening</t>
  </si>
  <si>
    <t>VGB geldig tot</t>
  </si>
  <si>
    <t>Reiskosten vergoeding gemiddeld per maand</t>
  </si>
  <si>
    <t>Toelichting</t>
  </si>
  <si>
    <t>Uitgangstarief Suppletiekosten</t>
  </si>
  <si>
    <t>Verschil bruto uurloon per uur</t>
  </si>
  <si>
    <t>Verschil bruto loonkosten per week</t>
  </si>
  <si>
    <t>Verschil bruto loonkosten per jaar</t>
  </si>
  <si>
    <t>Regio Randstad</t>
  </si>
  <si>
    <t>Onbepaalde tijd g.o.</t>
  </si>
  <si>
    <t>Mdw. schoonmaak en services lll</t>
  </si>
  <si>
    <t>Loongroep 4</t>
  </si>
  <si>
    <t>nvt</t>
  </si>
  <si>
    <t>Geen VOG</t>
  </si>
  <si>
    <t>Ja</t>
  </si>
  <si>
    <t>Loongroep 2</t>
  </si>
  <si>
    <t>3e bepaalde tijd g.o.</t>
  </si>
  <si>
    <t>Mdw. schoonmaak en services l</t>
  </si>
  <si>
    <t>Nee</t>
  </si>
  <si>
    <t>OV vergoeding</t>
  </si>
  <si>
    <t>Regio Delft</t>
  </si>
  <si>
    <t>BOS</t>
  </si>
  <si>
    <t>Meew. voorman/-vrouw als. smo II</t>
  </si>
  <si>
    <t>Loongroep 6</t>
  </si>
  <si>
    <t>Medew. alg. smo I</t>
  </si>
  <si>
    <t>Loongroep 1</t>
  </si>
  <si>
    <t>Loongroep 3</t>
  </si>
  <si>
    <t>Regio Utrecht</t>
  </si>
  <si>
    <t>Regio, Den Haag</t>
  </si>
  <si>
    <t>Parkeerkosten pm</t>
  </si>
  <si>
    <t>Regio, Noord</t>
  </si>
  <si>
    <t>X</t>
  </si>
  <si>
    <t>Medew. alg. smo II</t>
  </si>
  <si>
    <t>Meew. voorman/-vrouw alg. smo I</t>
  </si>
  <si>
    <t>Herhaling aangevraagd</t>
  </si>
  <si>
    <t>Regio Eindhoven</t>
  </si>
  <si>
    <t>1e bepaalde tijd g.o.</t>
  </si>
  <si>
    <t>staat ook nog op ander object</t>
  </si>
  <si>
    <t xml:space="preserve">1e bepaalde tijd g.o. tvv </t>
  </si>
  <si>
    <t>Subtotaal loonkosten</t>
  </si>
  <si>
    <t>Vakantietoeslag</t>
  </si>
  <si>
    <t>Sociale lasten</t>
  </si>
  <si>
    <t>Loonkosten overname personeel</t>
  </si>
  <si>
    <t>Toelichting:</t>
  </si>
  <si>
    <t xml:space="preserve">Bij gunning dient de dienstverlener de werkgelegenheidsclausule bij contractwisseling volgens de geldende CAO voor het Schoonmaak- en Glazenwassersbedrijf (artikel 38) toe te passen. </t>
  </si>
  <si>
    <t xml:space="preserve">Bij gunning verstrekt TNO aan de winnaar dit overzicht inclusief de locatie waar medewerkers werken. </t>
  </si>
  <si>
    <t>tot en met 30-6-2026</t>
  </si>
  <si>
    <t>Invoervelden</t>
  </si>
  <si>
    <t>niet meer ziek</t>
  </si>
  <si>
    <t>BOS vloeren</t>
  </si>
  <si>
    <t>Persoonlijke toeslag</t>
  </si>
  <si>
    <t>Reiskosten CAO  per gewerkte dag</t>
  </si>
  <si>
    <t>Reiskosten boven CAO per gewerkte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</si>
</sst>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fl&quot;\ * #,##0.00_-;_-&quot;fl&quot;\ * #,##0.00\-;_-&quot;fl&quot;\ * &quot;-&quot;??_-;_-@_-"/>
    <numFmt numFmtId="165" formatCode="0.000%"/>
    <numFmt numFmtId="166" formatCode="_-* #,##0.00_-;\-* #,##0.00_-;_-* &quot;-&quot;??_-;_-@_-"/>
    <numFmt numFmtId="167" formatCode="&quot;€&quot;\ #,##0.00"/>
    <numFmt numFmtId="168" formatCode="_ [$€-2]\ * #,##0.00_ ;_ [$€-2]\ * \-#,##0.00_ ;_ [$€-2]\ * &quot;-&quot;??_ ;_ @_ "/>
    <numFmt numFmtId="169" formatCode="_ [$€-413]\ * #,##0.00_ ;_ [$€-413]\ * \-#,##0.00_ ;_ [$€-413]\ * &quot;-&quot;??_ ;_ @_ 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name val="Segoe UI"/>
      <family val="2"/>
    </font>
    <font>
      <sz val="10"/>
      <name val="Verdana"/>
      <family val="2"/>
    </font>
    <font>
      <sz val="10"/>
      <name val="Helv"/>
    </font>
    <font>
      <sz val="12"/>
      <color indexed="18"/>
      <name val="Century Gothic"/>
      <family val="2"/>
    </font>
    <font>
      <b/>
      <i/>
      <sz val="12"/>
      <color indexed="10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9"/>
      <color theme="1"/>
      <name val="Segoe UI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333333"/>
      <name val="Century Gothic"/>
      <family val="2"/>
    </font>
    <font>
      <sz val="11"/>
      <color rgb="FF333333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i/>
      <sz val="11"/>
      <name val="Century Gothic"/>
      <family val="2"/>
    </font>
    <font>
      <b/>
      <sz val="11"/>
      <name val="Century Gothic"/>
      <family val="2"/>
    </font>
    <font>
      <b/>
      <sz val="11"/>
      <color indexed="18"/>
      <name val="Century Gothic"/>
      <family val="2"/>
    </font>
    <font>
      <b/>
      <sz val="12"/>
      <color rgb="FF000000"/>
      <name val="Century Gothic"/>
      <family val="2"/>
    </font>
    <font>
      <sz val="9"/>
      <color indexed="63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61CBF3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6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0" fillId="0" borderId="0" xfId="0" applyFont="1"/>
    <xf numFmtId="2" fontId="6" fillId="0" borderId="0" xfId="2" applyNumberFormat="1" applyFont="1"/>
    <xf numFmtId="167" fontId="2" fillId="0" borderId="0" xfId="0" applyNumberFormat="1" applyFont="1"/>
    <xf numFmtId="167" fontId="10" fillId="0" borderId="0" xfId="0" applyNumberFormat="1" applyFont="1"/>
    <xf numFmtId="167" fontId="0" fillId="0" borderId="0" xfId="0" applyNumberFormat="1"/>
    <xf numFmtId="0" fontId="3" fillId="0" borderId="0" xfId="2" quotePrefix="1" applyFont="1"/>
    <xf numFmtId="0" fontId="3" fillId="0" borderId="0" xfId="2" applyFont="1"/>
    <xf numFmtId="0" fontId="11" fillId="0" borderId="0" xfId="0" applyFont="1"/>
    <xf numFmtId="0" fontId="7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0" fontId="9" fillId="3" borderId="0" xfId="2" applyFont="1" applyFill="1" applyAlignment="1" applyProtection="1">
      <alignment horizontal="left"/>
      <protection locked="0"/>
    </xf>
    <xf numFmtId="0" fontId="12" fillId="0" borderId="1" xfId="0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right"/>
    </xf>
    <xf numFmtId="167" fontId="12" fillId="0" borderId="0" xfId="0" applyNumberFormat="1" applyFont="1"/>
    <xf numFmtId="0" fontId="13" fillId="2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4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right" vertical="top" wrapText="1"/>
    </xf>
    <xf numFmtId="8" fontId="14" fillId="0" borderId="1" xfId="0" applyNumberFormat="1" applyFont="1" applyBorder="1" applyAlignment="1">
      <alignment horizontal="right" vertical="top" wrapText="1"/>
    </xf>
    <xf numFmtId="14" fontId="14" fillId="0" borderId="1" xfId="0" applyNumberFormat="1" applyFont="1" applyBorder="1" applyAlignment="1">
      <alignment horizontal="right" vertical="top" wrapText="1"/>
    </xf>
    <xf numFmtId="167" fontId="14" fillId="0" borderId="1" xfId="0" applyNumberFormat="1" applyFont="1" applyBorder="1" applyAlignment="1">
      <alignment vertical="top" wrapText="1"/>
    </xf>
    <xf numFmtId="14" fontId="15" fillId="0" borderId="1" xfId="0" applyNumberFormat="1" applyFont="1" applyBorder="1" applyAlignment="1">
      <alignment horizontal="right" vertical="top" wrapText="1"/>
    </xf>
    <xf numFmtId="0" fontId="14" fillId="0" borderId="0" xfId="0" applyFont="1" applyAlignment="1">
      <alignment horizontal="left" vertical="top" wrapText="1"/>
    </xf>
    <xf numFmtId="0" fontId="15" fillId="0" borderId="2" xfId="2" applyFont="1" applyBorder="1"/>
    <xf numFmtId="0" fontId="15" fillId="0" borderId="3" xfId="2" applyFont="1" applyBorder="1" applyAlignment="1">
      <alignment horizontal="left"/>
    </xf>
    <xf numFmtId="0" fontId="15" fillId="0" borderId="3" xfId="2" applyFont="1" applyBorder="1"/>
    <xf numFmtId="2" fontId="15" fillId="0" borderId="3" xfId="2" applyNumberFormat="1" applyFont="1" applyBorder="1"/>
    <xf numFmtId="164" fontId="15" fillId="0" borderId="3" xfId="2" applyNumberFormat="1" applyFont="1" applyBorder="1"/>
    <xf numFmtId="167" fontId="15" fillId="0" borderId="4" xfId="2" applyNumberFormat="1" applyFont="1" applyBorder="1"/>
    <xf numFmtId="0" fontId="15" fillId="0" borderId="0" xfId="2" applyFont="1"/>
    <xf numFmtId="164" fontId="15" fillId="0" borderId="0" xfId="2" applyNumberFormat="1" applyFont="1"/>
    <xf numFmtId="167" fontId="15" fillId="0" borderId="0" xfId="2" applyNumberFormat="1" applyFont="1"/>
    <xf numFmtId="0" fontId="16" fillId="0" borderId="2" xfId="4" applyFont="1" applyBorder="1" applyProtection="1">
      <protection hidden="1"/>
    </xf>
    <xf numFmtId="0" fontId="16" fillId="0" borderId="3" xfId="4" applyFont="1" applyBorder="1" applyAlignment="1" applyProtection="1">
      <alignment horizontal="left"/>
      <protection hidden="1"/>
    </xf>
    <xf numFmtId="165" fontId="15" fillId="3" borderId="1" xfId="2" applyNumberFormat="1" applyFont="1" applyFill="1" applyBorder="1" applyProtection="1">
      <protection locked="0"/>
    </xf>
    <xf numFmtId="167" fontId="16" fillId="0" borderId="1" xfId="3" applyNumberFormat="1" applyFont="1" applyFill="1" applyBorder="1" applyAlignment="1" applyProtection="1">
      <protection locked="0"/>
    </xf>
    <xf numFmtId="0" fontId="17" fillId="0" borderId="3" xfId="2" applyFont="1" applyBorder="1"/>
    <xf numFmtId="2" fontId="17" fillId="0" borderId="3" xfId="2" applyNumberFormat="1" applyFont="1" applyBorder="1"/>
    <xf numFmtId="165" fontId="17" fillId="0" borderId="3" xfId="2" applyNumberFormat="1" applyFont="1" applyBorder="1"/>
    <xf numFmtId="167" fontId="16" fillId="0" borderId="1" xfId="3" applyNumberFormat="1" applyFont="1" applyFill="1" applyBorder="1" applyAlignment="1" applyProtection="1">
      <protection hidden="1"/>
    </xf>
    <xf numFmtId="167" fontId="11" fillId="0" borderId="0" xfId="0" applyNumberFormat="1" applyFont="1"/>
    <xf numFmtId="0" fontId="18" fillId="0" borderId="2" xfId="4" applyFont="1" applyBorder="1" applyProtection="1">
      <protection hidden="1"/>
    </xf>
    <xf numFmtId="0" fontId="19" fillId="0" borderId="3" xfId="4" applyFont="1" applyBorder="1" applyAlignment="1" applyProtection="1">
      <alignment horizontal="left"/>
      <protection hidden="1"/>
    </xf>
    <xf numFmtId="0" fontId="19" fillId="0" borderId="3" xfId="2" applyFont="1" applyBorder="1"/>
    <xf numFmtId="2" fontId="19" fillId="0" borderId="3" xfId="2" applyNumberFormat="1" applyFont="1" applyBorder="1"/>
    <xf numFmtId="164" fontId="19" fillId="0" borderId="3" xfId="2" applyNumberFormat="1" applyFont="1" applyBorder="1"/>
    <xf numFmtId="167" fontId="18" fillId="0" borderId="1" xfId="2" applyNumberFormat="1" applyFont="1" applyBorder="1"/>
    <xf numFmtId="0" fontId="18" fillId="0" borderId="0" xfId="2" applyFont="1"/>
    <xf numFmtId="0" fontId="19" fillId="0" borderId="0" xfId="2" applyFont="1" applyAlignment="1">
      <alignment horizontal="left"/>
    </xf>
    <xf numFmtId="0" fontId="15" fillId="0" borderId="0" xfId="2" quotePrefix="1" applyFont="1"/>
    <xf numFmtId="0" fontId="14" fillId="0" borderId="1" xfId="0" applyFont="1" applyBorder="1" applyAlignment="1">
      <alignment horizontal="center" vertical="top" wrapText="1"/>
    </xf>
    <xf numFmtId="43" fontId="12" fillId="0" borderId="0" xfId="1" applyFont="1"/>
    <xf numFmtId="15" fontId="20" fillId="0" borderId="0" xfId="2" applyNumberFormat="1" applyFont="1" applyAlignment="1">
      <alignment horizontal="left"/>
    </xf>
    <xf numFmtId="168" fontId="21" fillId="0" borderId="1" xfId="1" applyNumberFormat="1" applyFont="1" applyFill="1" applyBorder="1" applyAlignment="1" applyProtection="1">
      <alignment vertical="top" wrapText="1"/>
    </xf>
    <xf numFmtId="169" fontId="21" fillId="0" borderId="1" xfId="1" applyNumberFormat="1" applyFont="1" applyFill="1" applyBorder="1" applyAlignment="1" applyProtection="1">
      <alignment vertical="top" wrapText="1"/>
    </xf>
    <xf numFmtId="14" fontId="21" fillId="0" borderId="1" xfId="0" applyNumberFormat="1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11" fillId="4" borderId="1" xfId="0" applyFont="1" applyFill="1" applyBorder="1" applyProtection="1">
      <protection locked="0"/>
    </xf>
    <xf numFmtId="44" fontId="14" fillId="5" borderId="1" xfId="6" applyFont="1" applyFill="1" applyBorder="1" applyAlignment="1">
      <alignment horizontal="right" vertical="top" wrapText="1"/>
    </xf>
    <xf numFmtId="0" fontId="15" fillId="5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left" vertical="top" wrapText="1"/>
    </xf>
    <xf numFmtId="44" fontId="14" fillId="0" borderId="1" xfId="6" applyFont="1" applyFill="1" applyBorder="1" applyAlignment="1">
      <alignment horizontal="right" vertical="top" wrapText="1"/>
    </xf>
    <xf numFmtId="0" fontId="14" fillId="5" borderId="1" xfId="0" applyFont="1" applyFill="1" applyBorder="1" applyAlignment="1">
      <alignment horizontal="right" vertical="top" wrapText="1"/>
    </xf>
    <xf numFmtId="168" fontId="21" fillId="5" borderId="1" xfId="1" applyNumberFormat="1" applyFont="1" applyFill="1" applyBorder="1" applyAlignment="1" applyProtection="1">
      <alignment vertical="top" wrapText="1"/>
    </xf>
    <xf numFmtId="169" fontId="21" fillId="5" borderId="1" xfId="1" applyNumberFormat="1" applyFont="1" applyFill="1" applyBorder="1" applyAlignment="1" applyProtection="1">
      <alignment vertical="top" wrapText="1"/>
    </xf>
  </cellXfs>
  <cellStyles count="7">
    <cellStyle name="Comma_Uurtarieven 2000 LEVERANCIER" xfId="3" xr:uid="{31F55087-98D8-47AD-9262-0B6CDB322DCC}"/>
    <cellStyle name="Komma" xfId="1" builtinId="3"/>
    <cellStyle name="Komma 2" xfId="5" xr:uid="{3880AA98-F836-4436-97DE-9C6F0877F2F3}"/>
    <cellStyle name="Normal_Uurtarieven 2000 LEVERANCIER" xfId="4" xr:uid="{6314F93D-FB54-4ABD-8E99-BDEB43C1E8B9}"/>
    <cellStyle name="Standaard" xfId="0" builtinId="0"/>
    <cellStyle name="Standaard 2" xfId="2" xr:uid="{33FC3798-5AD3-4265-AD5B-154D8D2188B2}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5E7E-1BEE-4CCE-850A-782156C4CDBA}">
  <dimension ref="A1:Z61"/>
  <sheetViews>
    <sheetView tabSelected="1" zoomScale="80" zoomScaleNormal="80" workbookViewId="0">
      <selection activeCell="V15" sqref="V15"/>
    </sheetView>
  </sheetViews>
  <sheetFormatPr defaultRowHeight="14.5" x14ac:dyDescent="0.35"/>
  <cols>
    <col min="1" max="1" width="26.1796875" customWidth="1"/>
    <col min="2" max="2" width="20" customWidth="1"/>
    <col min="3" max="3" width="10.1796875" customWidth="1"/>
    <col min="4" max="4" width="12.453125" customWidth="1"/>
    <col min="5" max="5" width="13.54296875" customWidth="1"/>
    <col min="6" max="6" width="23.54296875" customWidth="1"/>
    <col min="7" max="7" width="14.1796875" customWidth="1"/>
    <col min="8" max="8" width="12" customWidth="1"/>
    <col min="9" max="9" width="11.1796875" customWidth="1"/>
    <col min="10" max="10" width="42.54296875" customWidth="1"/>
    <col min="11" max="11" width="19" customWidth="1"/>
    <col min="12" max="12" width="15.7265625" customWidth="1"/>
    <col min="13" max="13" width="11.453125" customWidth="1"/>
    <col min="16" max="16" width="13.54296875" customWidth="1"/>
    <col min="17" max="17" width="12.7265625" customWidth="1"/>
    <col min="18" max="18" width="14.7265625" customWidth="1"/>
    <col min="19" max="21" width="17.7265625" style="8" customWidth="1"/>
    <col min="22" max="22" width="30.453125" customWidth="1"/>
    <col min="23" max="23" width="16.81640625" customWidth="1"/>
    <col min="24" max="24" width="16.1796875" customWidth="1"/>
    <col min="25" max="25" width="16.453125" customWidth="1"/>
    <col min="26" max="26" width="16.81640625" customWidth="1"/>
  </cols>
  <sheetData>
    <row r="1" spans="1:26" ht="15.5" x14ac:dyDescent="0.35">
      <c r="A1" s="15" t="s">
        <v>67</v>
      </c>
    </row>
    <row r="3" spans="1:26" ht="16" customHeight="1" x14ac:dyDescent="0.35">
      <c r="A3" s="14" t="s">
        <v>0</v>
      </c>
      <c r="B3" s="13" t="s">
        <v>1</v>
      </c>
      <c r="C3" s="13"/>
      <c r="D3" s="1"/>
      <c r="E3" s="1"/>
      <c r="F3" s="1"/>
      <c r="G3" s="1"/>
      <c r="H3" s="1"/>
      <c r="I3" s="3"/>
      <c r="J3" s="13" t="s">
        <v>2</v>
      </c>
      <c r="K3" s="13"/>
      <c r="L3" s="5"/>
      <c r="M3" s="1"/>
      <c r="N3" s="1"/>
      <c r="O3" s="1"/>
      <c r="P3" s="1"/>
      <c r="Q3" s="1"/>
      <c r="R3" s="1"/>
      <c r="S3" s="6"/>
      <c r="T3" s="6"/>
      <c r="U3" s="6"/>
      <c r="V3" s="1"/>
    </row>
    <row r="4" spans="1:26" ht="16" x14ac:dyDescent="0.35">
      <c r="A4" s="14" t="s">
        <v>3</v>
      </c>
      <c r="B4" s="15"/>
      <c r="C4" s="15"/>
      <c r="D4" s="1"/>
      <c r="E4" s="1"/>
      <c r="F4" s="1"/>
      <c r="G4" s="1"/>
      <c r="H4" s="1"/>
      <c r="I4" s="3"/>
      <c r="J4" s="1"/>
      <c r="K4" s="1"/>
      <c r="L4" s="1"/>
      <c r="M4" s="1"/>
      <c r="N4" s="1"/>
      <c r="O4" s="1"/>
      <c r="P4" s="1"/>
      <c r="Q4" s="1"/>
      <c r="R4" s="1"/>
      <c r="S4" s="6"/>
      <c r="T4" s="6"/>
      <c r="U4" s="6"/>
      <c r="V4" s="1"/>
    </row>
    <row r="5" spans="1:26" ht="16" x14ac:dyDescent="0.35">
      <c r="A5" s="14" t="s">
        <v>4</v>
      </c>
      <c r="B5" s="59" t="s">
        <v>66</v>
      </c>
      <c r="C5" s="12"/>
      <c r="D5" s="1"/>
      <c r="E5" s="1"/>
      <c r="F5" s="1"/>
      <c r="G5" s="1"/>
      <c r="H5" s="1"/>
      <c r="I5" s="3"/>
      <c r="J5" s="1"/>
      <c r="K5" s="1"/>
      <c r="L5" s="1"/>
      <c r="M5" s="1"/>
      <c r="N5" s="1"/>
      <c r="O5" s="1"/>
      <c r="P5" s="1"/>
      <c r="Q5" s="1"/>
      <c r="R5" s="1"/>
      <c r="S5" s="6"/>
      <c r="T5" s="6"/>
      <c r="U5" s="6"/>
      <c r="V5" s="1"/>
    </row>
    <row r="6" spans="1:26" x14ac:dyDescent="0.35">
      <c r="A6" s="1"/>
      <c r="B6" s="2"/>
      <c r="C6" s="1"/>
      <c r="D6" s="1"/>
      <c r="E6" s="1"/>
      <c r="F6" s="1"/>
      <c r="G6" s="1"/>
      <c r="H6" s="1"/>
      <c r="I6" s="3"/>
      <c r="J6" s="1"/>
      <c r="K6" s="1"/>
      <c r="L6" s="1"/>
      <c r="M6" s="1"/>
      <c r="N6" s="1"/>
      <c r="O6" s="1"/>
      <c r="P6" s="1"/>
      <c r="Q6" s="1"/>
      <c r="R6" s="1"/>
      <c r="S6" s="6"/>
      <c r="T6" s="6"/>
      <c r="U6" s="6"/>
      <c r="V6" s="1"/>
    </row>
    <row r="7" spans="1:26" s="11" customFormat="1" ht="60" customHeight="1" x14ac:dyDescent="0.25">
      <c r="A7" s="21" t="s">
        <v>5</v>
      </c>
      <c r="B7" s="21" t="s">
        <v>6</v>
      </c>
      <c r="C7" s="21" t="s">
        <v>7</v>
      </c>
      <c r="D7" s="21" t="s">
        <v>8</v>
      </c>
      <c r="E7" s="21" t="s">
        <v>9</v>
      </c>
      <c r="F7" s="21" t="s">
        <v>10</v>
      </c>
      <c r="G7" s="21" t="s">
        <v>11</v>
      </c>
      <c r="H7" s="21" t="s">
        <v>12</v>
      </c>
      <c r="I7" s="21" t="s">
        <v>13</v>
      </c>
      <c r="J7" s="21" t="s">
        <v>14</v>
      </c>
      <c r="K7" s="21" t="s">
        <v>15</v>
      </c>
      <c r="L7" s="21" t="s">
        <v>16</v>
      </c>
      <c r="M7" s="21" t="s">
        <v>17</v>
      </c>
      <c r="N7" s="21" t="s">
        <v>18</v>
      </c>
      <c r="O7" s="69" t="s">
        <v>70</v>
      </c>
      <c r="P7" s="21" t="s">
        <v>19</v>
      </c>
      <c r="Q7" s="21" t="s">
        <v>20</v>
      </c>
      <c r="R7" s="21" t="s">
        <v>21</v>
      </c>
      <c r="S7" s="21" t="s">
        <v>22</v>
      </c>
      <c r="T7" s="69" t="s">
        <v>71</v>
      </c>
      <c r="U7" s="69" t="s">
        <v>72</v>
      </c>
      <c r="V7" s="21" t="s">
        <v>23</v>
      </c>
      <c r="W7" s="21" t="s">
        <v>24</v>
      </c>
      <c r="X7" s="21" t="s">
        <v>25</v>
      </c>
      <c r="Y7" s="21" t="s">
        <v>26</v>
      </c>
      <c r="Z7" s="21" t="s">
        <v>27</v>
      </c>
    </row>
    <row r="8" spans="1:26" s="11" customFormat="1" ht="14" x14ac:dyDescent="0.25">
      <c r="A8" s="57">
        <v>1</v>
      </c>
      <c r="B8" s="22" t="s">
        <v>28</v>
      </c>
      <c r="C8" s="22">
        <v>1981</v>
      </c>
      <c r="D8" s="23">
        <v>45261</v>
      </c>
      <c r="E8" s="23">
        <v>44746</v>
      </c>
      <c r="F8" s="22" t="s">
        <v>29</v>
      </c>
      <c r="G8" s="23">
        <v>44746</v>
      </c>
      <c r="H8" s="24">
        <v>40</v>
      </c>
      <c r="I8" s="24"/>
      <c r="J8" s="22" t="s">
        <v>30</v>
      </c>
      <c r="K8" s="22" t="s">
        <v>31</v>
      </c>
      <c r="L8" s="22"/>
      <c r="M8" s="25">
        <v>18.55</v>
      </c>
      <c r="N8" s="24" t="s">
        <v>32</v>
      </c>
      <c r="O8" s="24"/>
      <c r="P8" s="26" t="s">
        <v>33</v>
      </c>
      <c r="Q8" s="24" t="s">
        <v>34</v>
      </c>
      <c r="R8" s="62">
        <v>46204</v>
      </c>
      <c r="S8" s="60">
        <v>109.22</v>
      </c>
      <c r="T8" s="72">
        <v>3.08</v>
      </c>
      <c r="U8" s="72">
        <v>1.96</v>
      </c>
      <c r="V8" s="16"/>
      <c r="W8" s="66"/>
      <c r="X8" s="66"/>
      <c r="Y8" s="66"/>
      <c r="Z8" s="66"/>
    </row>
    <row r="9" spans="1:26" s="11" customFormat="1" ht="14" x14ac:dyDescent="0.25">
      <c r="A9" s="57">
        <v>2</v>
      </c>
      <c r="B9" s="22" t="s">
        <v>28</v>
      </c>
      <c r="C9" s="22">
        <v>1975</v>
      </c>
      <c r="D9" s="23">
        <v>45261</v>
      </c>
      <c r="E9" s="23">
        <v>44835</v>
      </c>
      <c r="F9" s="22" t="s">
        <v>29</v>
      </c>
      <c r="G9" s="23">
        <v>44835</v>
      </c>
      <c r="H9" s="24">
        <v>38</v>
      </c>
      <c r="I9" s="24"/>
      <c r="J9" s="22" t="s">
        <v>30</v>
      </c>
      <c r="K9" s="22" t="s">
        <v>35</v>
      </c>
      <c r="L9" s="22"/>
      <c r="M9" s="25">
        <v>16.89</v>
      </c>
      <c r="N9" s="24" t="s">
        <v>32</v>
      </c>
      <c r="O9" s="24"/>
      <c r="P9" s="26">
        <v>44784</v>
      </c>
      <c r="Q9" s="24" t="s">
        <v>34</v>
      </c>
      <c r="R9" s="62">
        <v>46817</v>
      </c>
      <c r="S9" s="60">
        <v>0</v>
      </c>
      <c r="T9" s="60"/>
      <c r="U9" s="60"/>
      <c r="V9" s="16"/>
      <c r="W9" s="66"/>
      <c r="X9" s="66"/>
      <c r="Y9" s="66"/>
      <c r="Z9" s="66"/>
    </row>
    <row r="10" spans="1:26" s="11" customFormat="1" ht="14" x14ac:dyDescent="0.25">
      <c r="A10" s="57">
        <v>3</v>
      </c>
      <c r="B10" s="22" t="s">
        <v>28</v>
      </c>
      <c r="C10" s="22">
        <v>1962</v>
      </c>
      <c r="D10" s="23">
        <v>45261</v>
      </c>
      <c r="E10" s="23">
        <v>45261</v>
      </c>
      <c r="F10" s="22" t="s">
        <v>36</v>
      </c>
      <c r="G10" s="23">
        <v>45261</v>
      </c>
      <c r="H10" s="24">
        <v>40</v>
      </c>
      <c r="I10" s="24"/>
      <c r="J10" s="22" t="s">
        <v>37</v>
      </c>
      <c r="K10" s="22" t="s">
        <v>31</v>
      </c>
      <c r="L10" s="22"/>
      <c r="M10" s="25">
        <v>18.55</v>
      </c>
      <c r="N10" s="24" t="s">
        <v>32</v>
      </c>
      <c r="O10" s="24"/>
      <c r="P10" s="26">
        <v>45169</v>
      </c>
      <c r="Q10" s="24" t="s">
        <v>38</v>
      </c>
      <c r="R10" s="63"/>
      <c r="S10" s="61">
        <v>83.8</v>
      </c>
      <c r="T10" s="61"/>
      <c r="U10" s="61"/>
      <c r="V10" s="27" t="s">
        <v>39</v>
      </c>
      <c r="W10" s="66"/>
      <c r="X10" s="66"/>
      <c r="Y10" s="66"/>
      <c r="Z10" s="66"/>
    </row>
    <row r="11" spans="1:26" s="11" customFormat="1" ht="14" x14ac:dyDescent="0.25">
      <c r="A11" s="57">
        <v>4</v>
      </c>
      <c r="B11" s="22" t="s">
        <v>40</v>
      </c>
      <c r="C11" s="22">
        <v>1966</v>
      </c>
      <c r="D11" s="23">
        <v>45261</v>
      </c>
      <c r="E11" s="23">
        <v>35930</v>
      </c>
      <c r="F11" s="22" t="s">
        <v>29</v>
      </c>
      <c r="G11" s="23">
        <v>35930</v>
      </c>
      <c r="H11" s="24">
        <v>40</v>
      </c>
      <c r="I11" s="24" t="s">
        <v>41</v>
      </c>
      <c r="J11" s="22" t="s">
        <v>42</v>
      </c>
      <c r="K11" s="22" t="s">
        <v>43</v>
      </c>
      <c r="L11" s="22"/>
      <c r="M11" s="25">
        <v>20.260000000000002</v>
      </c>
      <c r="N11" s="24" t="s">
        <v>32</v>
      </c>
      <c r="O11" s="24"/>
      <c r="P11" s="26" t="s">
        <v>33</v>
      </c>
      <c r="Q11" s="24" t="s">
        <v>34</v>
      </c>
      <c r="R11" s="62">
        <v>46905</v>
      </c>
      <c r="S11" s="61">
        <v>78.88</v>
      </c>
      <c r="T11" s="73">
        <v>5.73</v>
      </c>
      <c r="U11" s="73">
        <v>-2.09</v>
      </c>
      <c r="V11" s="16"/>
      <c r="W11" s="66"/>
      <c r="X11" s="66"/>
      <c r="Y11" s="66"/>
      <c r="Z11" s="66"/>
    </row>
    <row r="12" spans="1:26" s="11" customFormat="1" ht="14" x14ac:dyDescent="0.25">
      <c r="A12" s="57">
        <v>5</v>
      </c>
      <c r="B12" s="22" t="s">
        <v>40</v>
      </c>
      <c r="C12" s="22">
        <v>1971</v>
      </c>
      <c r="D12" s="23">
        <v>45261</v>
      </c>
      <c r="E12" s="23">
        <v>38231</v>
      </c>
      <c r="F12" s="22" t="s">
        <v>29</v>
      </c>
      <c r="G12" s="23">
        <v>38231</v>
      </c>
      <c r="H12" s="24">
        <v>25</v>
      </c>
      <c r="I12" s="24" t="s">
        <v>41</v>
      </c>
      <c r="J12" s="22" t="s">
        <v>44</v>
      </c>
      <c r="K12" s="22" t="s">
        <v>45</v>
      </c>
      <c r="L12" s="22"/>
      <c r="M12" s="25">
        <v>16.059999999999999</v>
      </c>
      <c r="N12" s="24" t="s">
        <v>32</v>
      </c>
      <c r="O12" s="24"/>
      <c r="P12" s="26" t="s">
        <v>33</v>
      </c>
      <c r="Q12" s="24" t="s">
        <v>34</v>
      </c>
      <c r="R12" s="62">
        <v>46582</v>
      </c>
      <c r="S12" s="61">
        <v>0</v>
      </c>
      <c r="T12" s="61"/>
      <c r="U12" s="61"/>
      <c r="V12" s="16"/>
      <c r="W12" s="66"/>
      <c r="X12" s="66"/>
      <c r="Y12" s="66"/>
      <c r="Z12" s="66"/>
    </row>
    <row r="13" spans="1:26" s="11" customFormat="1" ht="14" x14ac:dyDescent="0.25">
      <c r="A13" s="57">
        <v>6</v>
      </c>
      <c r="B13" s="22" t="s">
        <v>40</v>
      </c>
      <c r="C13" s="22">
        <v>1964</v>
      </c>
      <c r="D13" s="23">
        <v>45261</v>
      </c>
      <c r="E13" s="23">
        <v>33546</v>
      </c>
      <c r="F13" s="22" t="s">
        <v>29</v>
      </c>
      <c r="G13" s="23">
        <v>33546</v>
      </c>
      <c r="H13" s="24">
        <v>40</v>
      </c>
      <c r="I13" s="24" t="s">
        <v>41</v>
      </c>
      <c r="J13" s="22" t="s">
        <v>44</v>
      </c>
      <c r="K13" s="22" t="s">
        <v>45</v>
      </c>
      <c r="L13" s="22"/>
      <c r="M13" s="25">
        <v>16.059999999999999</v>
      </c>
      <c r="N13" s="24" t="s">
        <v>32</v>
      </c>
      <c r="O13" s="67">
        <v>0.32</v>
      </c>
      <c r="P13" s="26">
        <v>44529</v>
      </c>
      <c r="Q13" s="24" t="s">
        <v>38</v>
      </c>
      <c r="R13" s="63"/>
      <c r="S13" s="61">
        <v>0</v>
      </c>
      <c r="T13" s="61"/>
      <c r="U13" s="61"/>
      <c r="V13" s="16"/>
      <c r="W13" s="66"/>
      <c r="X13" s="66"/>
      <c r="Y13" s="66"/>
      <c r="Z13" s="66"/>
    </row>
    <row r="14" spans="1:26" s="11" customFormat="1" ht="14" x14ac:dyDescent="0.25">
      <c r="A14" s="57">
        <v>7</v>
      </c>
      <c r="B14" s="22" t="s">
        <v>40</v>
      </c>
      <c r="C14" s="22">
        <v>1985</v>
      </c>
      <c r="D14" s="23">
        <v>45261</v>
      </c>
      <c r="E14" s="23">
        <v>44117</v>
      </c>
      <c r="F14" s="22" t="s">
        <v>29</v>
      </c>
      <c r="G14" s="23">
        <v>44117</v>
      </c>
      <c r="H14" s="24">
        <v>38</v>
      </c>
      <c r="I14" s="24"/>
      <c r="J14" s="22" t="s">
        <v>37</v>
      </c>
      <c r="K14" s="22" t="s">
        <v>46</v>
      </c>
      <c r="L14" s="22"/>
      <c r="M14" s="25">
        <v>17.7</v>
      </c>
      <c r="N14" s="24" t="s">
        <v>32</v>
      </c>
      <c r="O14" s="67">
        <v>1.1499999999999999</v>
      </c>
      <c r="P14" s="26">
        <v>44117</v>
      </c>
      <c r="Q14" s="24" t="s">
        <v>34</v>
      </c>
      <c r="R14" s="62">
        <v>46341</v>
      </c>
      <c r="S14" s="61">
        <v>0</v>
      </c>
      <c r="T14" s="61"/>
      <c r="U14" s="61"/>
      <c r="V14" s="16"/>
      <c r="W14" s="66"/>
      <c r="X14" s="66"/>
      <c r="Y14" s="66"/>
      <c r="Z14" s="66"/>
    </row>
    <row r="15" spans="1:26" s="11" customFormat="1" ht="14" x14ac:dyDescent="0.25">
      <c r="A15" s="57">
        <v>8</v>
      </c>
      <c r="B15" s="22" t="s">
        <v>47</v>
      </c>
      <c r="C15" s="22">
        <v>1959</v>
      </c>
      <c r="D15" s="23">
        <v>45261</v>
      </c>
      <c r="E15" s="23">
        <v>33419</v>
      </c>
      <c r="F15" s="22" t="s">
        <v>29</v>
      </c>
      <c r="G15" s="23">
        <v>33419</v>
      </c>
      <c r="H15" s="24">
        <v>14</v>
      </c>
      <c r="I15" s="24" t="s">
        <v>41</v>
      </c>
      <c r="J15" s="22" t="s">
        <v>44</v>
      </c>
      <c r="K15" s="22" t="s">
        <v>45</v>
      </c>
      <c r="L15" s="22"/>
      <c r="M15" s="25">
        <v>16.059999999999999</v>
      </c>
      <c r="N15" s="24" t="s">
        <v>32</v>
      </c>
      <c r="O15" s="24"/>
      <c r="P15" s="26">
        <v>45279</v>
      </c>
      <c r="Q15" s="24" t="s">
        <v>38</v>
      </c>
      <c r="R15" s="63"/>
      <c r="S15" s="61">
        <v>80.400000000000006</v>
      </c>
      <c r="T15" s="73">
        <v>2.46</v>
      </c>
      <c r="U15" s="73">
        <v>1.25</v>
      </c>
      <c r="V15" s="16"/>
      <c r="W15" s="66"/>
      <c r="X15" s="66"/>
      <c r="Y15" s="66"/>
      <c r="Z15" s="66"/>
    </row>
    <row r="16" spans="1:26" s="11" customFormat="1" ht="14" x14ac:dyDescent="0.25">
      <c r="A16" s="57">
        <v>9</v>
      </c>
      <c r="B16" s="22" t="s">
        <v>47</v>
      </c>
      <c r="C16" s="22">
        <v>1982</v>
      </c>
      <c r="D16" s="23">
        <v>45261</v>
      </c>
      <c r="E16" s="23">
        <v>38412</v>
      </c>
      <c r="F16" s="22" t="s">
        <v>29</v>
      </c>
      <c r="G16" s="23">
        <v>38412</v>
      </c>
      <c r="H16" s="24">
        <v>40</v>
      </c>
      <c r="I16" s="24"/>
      <c r="J16" s="22" t="s">
        <v>30</v>
      </c>
      <c r="K16" s="22" t="s">
        <v>31</v>
      </c>
      <c r="L16" s="22"/>
      <c r="M16" s="25">
        <v>18.55</v>
      </c>
      <c r="N16" s="24" t="s">
        <v>32</v>
      </c>
      <c r="O16" s="24"/>
      <c r="P16" s="26">
        <v>45439</v>
      </c>
      <c r="Q16" s="24" t="s">
        <v>38</v>
      </c>
      <c r="R16" s="63"/>
      <c r="S16" s="61">
        <v>179.85</v>
      </c>
      <c r="T16" s="61"/>
      <c r="U16" s="61"/>
      <c r="V16" s="16"/>
      <c r="W16" s="66"/>
      <c r="X16" s="66"/>
      <c r="Y16" s="66"/>
      <c r="Z16" s="66"/>
    </row>
    <row r="17" spans="1:26" s="11" customFormat="1" ht="14" x14ac:dyDescent="0.25">
      <c r="A17" s="57">
        <v>10</v>
      </c>
      <c r="B17" s="22" t="s">
        <v>47</v>
      </c>
      <c r="C17" s="22">
        <v>1968</v>
      </c>
      <c r="D17" s="23">
        <v>45261</v>
      </c>
      <c r="E17" s="23">
        <v>38169</v>
      </c>
      <c r="F17" s="22" t="s">
        <v>29</v>
      </c>
      <c r="G17" s="23">
        <v>38169</v>
      </c>
      <c r="H17" s="24">
        <v>35</v>
      </c>
      <c r="I17" s="24" t="s">
        <v>41</v>
      </c>
      <c r="J17" s="22" t="s">
        <v>44</v>
      </c>
      <c r="K17" s="22" t="s">
        <v>45</v>
      </c>
      <c r="L17" s="68" t="s">
        <v>51</v>
      </c>
      <c r="M17" s="25">
        <v>16.059999999999999</v>
      </c>
      <c r="N17" s="24" t="s">
        <v>32</v>
      </c>
      <c r="O17" s="24"/>
      <c r="P17" s="26">
        <v>45288</v>
      </c>
      <c r="Q17" s="24" t="s">
        <v>38</v>
      </c>
      <c r="R17" s="63"/>
      <c r="S17" s="61">
        <v>0</v>
      </c>
      <c r="T17" s="61"/>
      <c r="U17" s="61"/>
      <c r="V17" s="16"/>
      <c r="W17" s="66"/>
      <c r="X17" s="66"/>
      <c r="Y17" s="66"/>
      <c r="Z17" s="66"/>
    </row>
    <row r="18" spans="1:26" s="11" customFormat="1" ht="27" x14ac:dyDescent="0.25">
      <c r="A18" s="57">
        <v>11</v>
      </c>
      <c r="B18" s="22" t="s">
        <v>48</v>
      </c>
      <c r="C18" s="22">
        <v>1974</v>
      </c>
      <c r="D18" s="23">
        <v>45261</v>
      </c>
      <c r="E18" s="23">
        <v>38630</v>
      </c>
      <c r="F18" s="22" t="s">
        <v>29</v>
      </c>
      <c r="G18" s="23">
        <v>38630</v>
      </c>
      <c r="H18" s="24">
        <v>40</v>
      </c>
      <c r="I18" s="71" t="s">
        <v>69</v>
      </c>
      <c r="J18" s="22" t="s">
        <v>30</v>
      </c>
      <c r="K18" s="22" t="s">
        <v>31</v>
      </c>
      <c r="L18" s="22"/>
      <c r="M18" s="25">
        <v>18.55</v>
      </c>
      <c r="N18" s="24" t="s">
        <v>32</v>
      </c>
      <c r="O18" s="24"/>
      <c r="P18" s="26">
        <v>44936</v>
      </c>
      <c r="Q18" s="24" t="s">
        <v>34</v>
      </c>
      <c r="R18" s="62">
        <v>46820</v>
      </c>
      <c r="S18" s="61">
        <v>50</v>
      </c>
      <c r="T18" s="61"/>
      <c r="U18" s="61"/>
      <c r="V18" s="16" t="s">
        <v>49</v>
      </c>
      <c r="W18" s="66"/>
      <c r="X18" s="66"/>
      <c r="Y18" s="66"/>
      <c r="Z18" s="66"/>
    </row>
    <row r="19" spans="1:26" s="11" customFormat="1" ht="14" x14ac:dyDescent="0.25">
      <c r="A19" s="57">
        <v>12</v>
      </c>
      <c r="B19" s="22" t="s">
        <v>50</v>
      </c>
      <c r="C19" s="22">
        <v>1976</v>
      </c>
      <c r="D19" s="23">
        <v>45261</v>
      </c>
      <c r="E19" s="23">
        <v>40346</v>
      </c>
      <c r="F19" s="22" t="s">
        <v>29</v>
      </c>
      <c r="G19" s="23">
        <v>40346</v>
      </c>
      <c r="H19" s="24">
        <v>37.5</v>
      </c>
      <c r="I19" s="24"/>
      <c r="J19" s="22" t="s">
        <v>44</v>
      </c>
      <c r="K19" s="22" t="s">
        <v>45</v>
      </c>
      <c r="L19" s="22"/>
      <c r="M19" s="25">
        <v>16.059999999999999</v>
      </c>
      <c r="N19" s="24" t="s">
        <v>32</v>
      </c>
      <c r="O19" s="24"/>
      <c r="P19" s="26">
        <v>44830</v>
      </c>
      <c r="Q19" s="24" t="s">
        <v>38</v>
      </c>
      <c r="R19" s="63"/>
      <c r="S19" s="61">
        <v>159.49</v>
      </c>
      <c r="T19" s="73">
        <v>4.79</v>
      </c>
      <c r="U19" s="73">
        <v>2.57</v>
      </c>
      <c r="V19" s="16"/>
      <c r="W19" s="66"/>
      <c r="X19" s="66"/>
      <c r="Y19" s="66"/>
      <c r="Z19" s="66"/>
    </row>
    <row r="20" spans="1:26" s="11" customFormat="1" ht="14" x14ac:dyDescent="0.25">
      <c r="A20" s="57">
        <v>13</v>
      </c>
      <c r="B20" s="22" t="s">
        <v>47</v>
      </c>
      <c r="C20" s="22">
        <v>1966</v>
      </c>
      <c r="D20" s="23">
        <v>45261</v>
      </c>
      <c r="E20" s="23">
        <v>39966</v>
      </c>
      <c r="F20" s="22" t="s">
        <v>29</v>
      </c>
      <c r="G20" s="23">
        <v>39966</v>
      </c>
      <c r="H20" s="24">
        <v>40</v>
      </c>
      <c r="I20" s="24" t="s">
        <v>41</v>
      </c>
      <c r="J20" s="22" t="s">
        <v>42</v>
      </c>
      <c r="K20" s="22" t="s">
        <v>31</v>
      </c>
      <c r="L20" s="22"/>
      <c r="M20" s="25">
        <v>18.55</v>
      </c>
      <c r="N20" s="24" t="s">
        <v>32</v>
      </c>
      <c r="O20" s="24"/>
      <c r="P20" s="26">
        <v>45301</v>
      </c>
      <c r="Q20" s="24" t="s">
        <v>38</v>
      </c>
      <c r="R20" s="63"/>
      <c r="S20" s="61">
        <v>0</v>
      </c>
      <c r="T20" s="61"/>
      <c r="U20" s="61"/>
      <c r="V20" s="16"/>
      <c r="W20" s="66"/>
      <c r="X20" s="66"/>
      <c r="Y20" s="66"/>
      <c r="Z20" s="66"/>
    </row>
    <row r="21" spans="1:26" s="11" customFormat="1" ht="14" x14ac:dyDescent="0.25">
      <c r="A21" s="57">
        <v>14</v>
      </c>
      <c r="B21" s="22" t="s">
        <v>40</v>
      </c>
      <c r="C21" s="22">
        <v>1985</v>
      </c>
      <c r="D21" s="23">
        <v>45261</v>
      </c>
      <c r="E21" s="23">
        <v>40789</v>
      </c>
      <c r="F21" s="22" t="s">
        <v>29</v>
      </c>
      <c r="G21" s="23">
        <v>40789</v>
      </c>
      <c r="H21" s="24">
        <v>20</v>
      </c>
      <c r="I21" s="24" t="s">
        <v>41</v>
      </c>
      <c r="J21" s="22" t="s">
        <v>44</v>
      </c>
      <c r="K21" s="22" t="s">
        <v>45</v>
      </c>
      <c r="L21" s="64" t="s">
        <v>51</v>
      </c>
      <c r="M21" s="25">
        <v>16.059999999999999</v>
      </c>
      <c r="N21" s="24" t="s">
        <v>32</v>
      </c>
      <c r="O21" s="24"/>
      <c r="P21" s="26">
        <v>44339</v>
      </c>
      <c r="Q21" s="24" t="s">
        <v>38</v>
      </c>
      <c r="R21" s="63"/>
      <c r="S21" s="61">
        <v>79.75</v>
      </c>
      <c r="T21" s="73">
        <v>5.18</v>
      </c>
      <c r="U21" s="73">
        <v>-1.5</v>
      </c>
      <c r="V21" s="16"/>
      <c r="W21" s="66"/>
      <c r="X21" s="66"/>
      <c r="Y21" s="66"/>
      <c r="Z21" s="66"/>
    </row>
    <row r="22" spans="1:26" s="11" customFormat="1" ht="14" x14ac:dyDescent="0.25">
      <c r="A22" s="57">
        <v>15</v>
      </c>
      <c r="B22" s="22" t="s">
        <v>28</v>
      </c>
      <c r="C22" s="22">
        <v>1963</v>
      </c>
      <c r="D22" s="23">
        <v>45261</v>
      </c>
      <c r="E22" s="23">
        <v>34072</v>
      </c>
      <c r="F22" s="22" t="s">
        <v>29</v>
      </c>
      <c r="G22" s="23">
        <v>34072</v>
      </c>
      <c r="H22" s="24">
        <v>30</v>
      </c>
      <c r="I22" s="24" t="s">
        <v>41</v>
      </c>
      <c r="J22" s="22" t="s">
        <v>44</v>
      </c>
      <c r="K22" s="22" t="s">
        <v>45</v>
      </c>
      <c r="L22" s="65"/>
      <c r="M22" s="25">
        <v>16.059999999999999</v>
      </c>
      <c r="N22" s="24" t="s">
        <v>32</v>
      </c>
      <c r="O22" s="24"/>
      <c r="P22" s="24" t="s">
        <v>33</v>
      </c>
      <c r="Q22" s="24" t="s">
        <v>34</v>
      </c>
      <c r="R22" s="62">
        <v>47568</v>
      </c>
      <c r="S22" s="61">
        <v>0</v>
      </c>
      <c r="T22" s="61"/>
      <c r="U22" s="61"/>
      <c r="V22" s="16"/>
      <c r="W22" s="66"/>
      <c r="X22" s="66"/>
      <c r="Y22" s="66"/>
      <c r="Z22" s="66"/>
    </row>
    <row r="23" spans="1:26" s="11" customFormat="1" ht="14" x14ac:dyDescent="0.25">
      <c r="A23" s="57">
        <v>16</v>
      </c>
      <c r="B23" s="22" t="s">
        <v>40</v>
      </c>
      <c r="C23" s="22">
        <v>1972</v>
      </c>
      <c r="D23" s="23">
        <v>45261</v>
      </c>
      <c r="E23" s="23">
        <v>39208</v>
      </c>
      <c r="F23" s="22" t="s">
        <v>29</v>
      </c>
      <c r="G23" s="23">
        <v>39208</v>
      </c>
      <c r="H23" s="24">
        <v>40</v>
      </c>
      <c r="I23" s="24" t="s">
        <v>41</v>
      </c>
      <c r="J23" s="22" t="s">
        <v>52</v>
      </c>
      <c r="K23" s="22" t="s">
        <v>35</v>
      </c>
      <c r="L23" s="65"/>
      <c r="M23" s="25">
        <v>16.89</v>
      </c>
      <c r="N23" s="24" t="s">
        <v>32</v>
      </c>
      <c r="O23" s="24"/>
      <c r="P23" s="26">
        <v>44536</v>
      </c>
      <c r="Q23" s="24" t="s">
        <v>38</v>
      </c>
      <c r="R23" s="63"/>
      <c r="S23" s="61">
        <v>0</v>
      </c>
      <c r="T23" s="61"/>
      <c r="U23" s="61"/>
      <c r="V23" s="16"/>
      <c r="W23" s="66"/>
      <c r="X23" s="66"/>
      <c r="Y23" s="66"/>
      <c r="Z23" s="66"/>
    </row>
    <row r="24" spans="1:26" s="11" customFormat="1" ht="14" x14ac:dyDescent="0.25">
      <c r="A24" s="57">
        <v>17</v>
      </c>
      <c r="B24" s="22" t="s">
        <v>47</v>
      </c>
      <c r="C24" s="22">
        <v>1968</v>
      </c>
      <c r="D24" s="23">
        <v>45261</v>
      </c>
      <c r="E24" s="23">
        <v>35643</v>
      </c>
      <c r="F24" s="22" t="s">
        <v>29</v>
      </c>
      <c r="G24" s="23">
        <v>35643</v>
      </c>
      <c r="H24" s="24">
        <v>40</v>
      </c>
      <c r="I24" s="24" t="s">
        <v>41</v>
      </c>
      <c r="J24" s="22" t="s">
        <v>44</v>
      </c>
      <c r="K24" s="22" t="s">
        <v>45</v>
      </c>
      <c r="L24" s="64" t="s">
        <v>51</v>
      </c>
      <c r="M24" s="25">
        <v>16.059999999999999</v>
      </c>
      <c r="N24" s="24" t="s">
        <v>32</v>
      </c>
      <c r="O24" s="24"/>
      <c r="P24" s="26">
        <v>45331</v>
      </c>
      <c r="Q24" s="24" t="s">
        <v>38</v>
      </c>
      <c r="R24" s="63"/>
      <c r="S24" s="61">
        <v>142.37</v>
      </c>
      <c r="T24" s="73">
        <v>4.91</v>
      </c>
      <c r="U24" s="73">
        <v>1.66</v>
      </c>
      <c r="V24" s="16"/>
      <c r="W24" s="66"/>
      <c r="X24" s="66"/>
      <c r="Y24" s="66"/>
      <c r="Z24" s="66"/>
    </row>
    <row r="25" spans="1:26" s="11" customFormat="1" ht="14" x14ac:dyDescent="0.25">
      <c r="A25" s="57">
        <v>18</v>
      </c>
      <c r="B25" s="22" t="s">
        <v>40</v>
      </c>
      <c r="C25" s="22">
        <v>1969</v>
      </c>
      <c r="D25" s="23">
        <v>45261</v>
      </c>
      <c r="E25" s="23">
        <v>36479</v>
      </c>
      <c r="F25" s="22" t="s">
        <v>29</v>
      </c>
      <c r="G25" s="23">
        <v>36479</v>
      </c>
      <c r="H25" s="24">
        <v>28</v>
      </c>
      <c r="I25" s="24" t="s">
        <v>41</v>
      </c>
      <c r="J25" s="22" t="s">
        <v>52</v>
      </c>
      <c r="K25" s="22" t="s">
        <v>35</v>
      </c>
      <c r="L25" s="65"/>
      <c r="M25" s="25">
        <v>16.89</v>
      </c>
      <c r="N25" s="24" t="s">
        <v>32</v>
      </c>
      <c r="O25" s="24"/>
      <c r="P25" s="26">
        <v>44538</v>
      </c>
      <c r="Q25" s="24" t="s">
        <v>38</v>
      </c>
      <c r="R25" s="63"/>
      <c r="S25" s="61">
        <v>0</v>
      </c>
      <c r="T25" s="61"/>
      <c r="U25" s="61"/>
      <c r="V25" s="16"/>
      <c r="W25" s="66"/>
      <c r="X25" s="66"/>
      <c r="Y25" s="66"/>
      <c r="Z25" s="66"/>
    </row>
    <row r="26" spans="1:26" s="11" customFormat="1" ht="14" x14ac:dyDescent="0.25">
      <c r="A26" s="57">
        <v>19</v>
      </c>
      <c r="B26" s="22" t="s">
        <v>47</v>
      </c>
      <c r="C26" s="22">
        <v>1975</v>
      </c>
      <c r="D26" s="23">
        <v>45261</v>
      </c>
      <c r="E26" s="23">
        <v>39735</v>
      </c>
      <c r="F26" s="22" t="s">
        <v>29</v>
      </c>
      <c r="G26" s="23">
        <v>39735</v>
      </c>
      <c r="H26" s="24">
        <v>17.5</v>
      </c>
      <c r="I26" s="24" t="s">
        <v>41</v>
      </c>
      <c r="J26" s="22" t="s">
        <v>44</v>
      </c>
      <c r="K26" s="22" t="s">
        <v>45</v>
      </c>
      <c r="L26" s="65"/>
      <c r="M26" s="25">
        <v>16.059999999999999</v>
      </c>
      <c r="N26" s="24" t="s">
        <v>32</v>
      </c>
      <c r="O26" s="24"/>
      <c r="P26" s="26">
        <v>44928</v>
      </c>
      <c r="Q26" s="24" t="s">
        <v>38</v>
      </c>
      <c r="R26" s="63"/>
      <c r="S26" s="61">
        <v>175.31</v>
      </c>
      <c r="T26" s="73">
        <v>5.26</v>
      </c>
      <c r="U26" s="73">
        <v>2.83</v>
      </c>
      <c r="V26" s="16"/>
      <c r="W26" s="66"/>
      <c r="X26" s="66"/>
      <c r="Y26" s="66"/>
      <c r="Z26" s="66"/>
    </row>
    <row r="27" spans="1:26" s="11" customFormat="1" ht="14" x14ac:dyDescent="0.25">
      <c r="A27" s="57">
        <v>20</v>
      </c>
      <c r="B27" s="22" t="s">
        <v>40</v>
      </c>
      <c r="C27" s="22">
        <v>1974</v>
      </c>
      <c r="D27" s="23">
        <v>45261</v>
      </c>
      <c r="E27" s="23">
        <v>44384</v>
      </c>
      <c r="F27" s="22" t="s">
        <v>29</v>
      </c>
      <c r="G27" s="23">
        <v>44384</v>
      </c>
      <c r="H27" s="24">
        <v>37</v>
      </c>
      <c r="I27" s="24" t="s">
        <v>41</v>
      </c>
      <c r="J27" s="22" t="s">
        <v>44</v>
      </c>
      <c r="K27" s="22" t="s">
        <v>45</v>
      </c>
      <c r="L27" s="68" t="s">
        <v>68</v>
      </c>
      <c r="M27" s="25">
        <v>16.059999999999999</v>
      </c>
      <c r="N27" s="24" t="s">
        <v>32</v>
      </c>
      <c r="O27" s="24"/>
      <c r="P27" s="26">
        <v>44594</v>
      </c>
      <c r="Q27" s="24" t="s">
        <v>34</v>
      </c>
      <c r="R27" s="62">
        <v>47127</v>
      </c>
      <c r="S27" s="61">
        <v>76.28</v>
      </c>
      <c r="T27" s="73">
        <v>15.02</v>
      </c>
      <c r="U27" s="73">
        <v>-11.5</v>
      </c>
      <c r="V27" s="16"/>
      <c r="W27" s="66"/>
      <c r="X27" s="66"/>
      <c r="Y27" s="66"/>
      <c r="Z27" s="66"/>
    </row>
    <row r="28" spans="1:26" s="11" customFormat="1" ht="14" x14ac:dyDescent="0.25">
      <c r="A28" s="57">
        <v>21</v>
      </c>
      <c r="B28" s="22" t="s">
        <v>28</v>
      </c>
      <c r="C28" s="22">
        <v>1967</v>
      </c>
      <c r="D28" s="23">
        <v>45261</v>
      </c>
      <c r="E28" s="23">
        <v>39534</v>
      </c>
      <c r="F28" s="22" t="s">
        <v>29</v>
      </c>
      <c r="G28" s="23">
        <v>39534</v>
      </c>
      <c r="H28" s="24">
        <v>20</v>
      </c>
      <c r="I28" s="24" t="s">
        <v>41</v>
      </c>
      <c r="J28" s="22" t="s">
        <v>44</v>
      </c>
      <c r="K28" s="22" t="s">
        <v>45</v>
      </c>
      <c r="L28" s="65"/>
      <c r="M28" s="25">
        <v>16.059999999999999</v>
      </c>
      <c r="N28" s="24" t="s">
        <v>32</v>
      </c>
      <c r="O28" s="24"/>
      <c r="P28" s="26">
        <v>45342</v>
      </c>
      <c r="Q28" s="24" t="s">
        <v>38</v>
      </c>
      <c r="R28" s="63"/>
      <c r="S28" s="61">
        <v>0</v>
      </c>
      <c r="T28" s="61"/>
      <c r="U28" s="61"/>
      <c r="V28" s="16"/>
      <c r="W28" s="66"/>
      <c r="X28" s="66"/>
      <c r="Y28" s="66"/>
      <c r="Z28" s="66"/>
    </row>
    <row r="29" spans="1:26" s="11" customFormat="1" ht="14" x14ac:dyDescent="0.25">
      <c r="A29" s="57">
        <v>22</v>
      </c>
      <c r="B29" s="22" t="s">
        <v>28</v>
      </c>
      <c r="C29" s="22">
        <v>1962</v>
      </c>
      <c r="D29" s="23">
        <v>45261</v>
      </c>
      <c r="E29" s="23">
        <v>33119</v>
      </c>
      <c r="F29" s="22" t="s">
        <v>29</v>
      </c>
      <c r="G29" s="23">
        <v>33119</v>
      </c>
      <c r="H29" s="24">
        <v>40</v>
      </c>
      <c r="I29" s="24" t="s">
        <v>41</v>
      </c>
      <c r="J29" s="22" t="s">
        <v>53</v>
      </c>
      <c r="K29" s="22" t="s">
        <v>46</v>
      </c>
      <c r="L29" s="65"/>
      <c r="M29" s="25">
        <v>17.7</v>
      </c>
      <c r="N29" s="67">
        <v>0.72</v>
      </c>
      <c r="O29" s="70"/>
      <c r="P29" s="26">
        <v>44602</v>
      </c>
      <c r="Q29" s="24" t="s">
        <v>38</v>
      </c>
      <c r="R29" s="63"/>
      <c r="S29" s="61">
        <v>126.77</v>
      </c>
      <c r="T29" s="73">
        <v>0</v>
      </c>
      <c r="U29" s="73">
        <v>5.85</v>
      </c>
      <c r="V29" s="16"/>
      <c r="W29" s="66"/>
      <c r="X29" s="66"/>
      <c r="Y29" s="66"/>
      <c r="Z29" s="66"/>
    </row>
    <row r="30" spans="1:26" s="11" customFormat="1" ht="14" x14ac:dyDescent="0.25">
      <c r="A30" s="57">
        <v>23</v>
      </c>
      <c r="B30" s="22" t="s">
        <v>28</v>
      </c>
      <c r="C30" s="22">
        <v>1973</v>
      </c>
      <c r="D30" s="23">
        <v>45261</v>
      </c>
      <c r="E30" s="23">
        <v>44468</v>
      </c>
      <c r="F30" s="22" t="s">
        <v>29</v>
      </c>
      <c r="G30" s="23">
        <v>44468</v>
      </c>
      <c r="H30" s="24">
        <v>10</v>
      </c>
      <c r="I30" s="24"/>
      <c r="J30" s="22" t="s">
        <v>44</v>
      </c>
      <c r="K30" s="22" t="s">
        <v>45</v>
      </c>
      <c r="L30" s="64" t="s">
        <v>51</v>
      </c>
      <c r="M30" s="25">
        <v>16.059999999999999</v>
      </c>
      <c r="N30" s="24" t="s">
        <v>32</v>
      </c>
      <c r="O30" s="24"/>
      <c r="P30" s="26">
        <v>44736</v>
      </c>
      <c r="Q30" s="24" t="s">
        <v>38</v>
      </c>
      <c r="R30" s="63"/>
      <c r="S30" s="61">
        <v>0</v>
      </c>
      <c r="T30" s="61"/>
      <c r="U30" s="61"/>
      <c r="V30" s="16"/>
      <c r="W30" s="66"/>
      <c r="X30" s="66"/>
      <c r="Y30" s="66"/>
      <c r="Z30" s="66"/>
    </row>
    <row r="31" spans="1:26" s="11" customFormat="1" ht="14" x14ac:dyDescent="0.25">
      <c r="A31" s="57">
        <v>24</v>
      </c>
      <c r="B31" s="22" t="s">
        <v>28</v>
      </c>
      <c r="C31" s="22">
        <v>1967</v>
      </c>
      <c r="D31" s="23">
        <v>45261</v>
      </c>
      <c r="E31" s="23">
        <v>36906</v>
      </c>
      <c r="F31" s="22" t="s">
        <v>29</v>
      </c>
      <c r="G31" s="23">
        <v>36906</v>
      </c>
      <c r="H31" s="24">
        <v>32.5</v>
      </c>
      <c r="I31" s="24" t="s">
        <v>41</v>
      </c>
      <c r="J31" s="22" t="s">
        <v>44</v>
      </c>
      <c r="K31" s="22" t="s">
        <v>45</v>
      </c>
      <c r="L31" s="65"/>
      <c r="M31" s="25">
        <v>16.059999999999999</v>
      </c>
      <c r="N31" s="24" t="s">
        <v>32</v>
      </c>
      <c r="O31" s="24"/>
      <c r="P31" s="26">
        <v>45351</v>
      </c>
      <c r="Q31" s="24" t="s">
        <v>34</v>
      </c>
      <c r="R31" s="62">
        <v>46582</v>
      </c>
      <c r="S31" s="61">
        <v>0</v>
      </c>
      <c r="T31" s="61"/>
      <c r="U31" s="61"/>
      <c r="V31" s="16"/>
      <c r="W31" s="66"/>
      <c r="X31" s="66"/>
      <c r="Y31" s="66"/>
      <c r="Z31" s="66"/>
    </row>
    <row r="32" spans="1:26" s="11" customFormat="1" ht="14" x14ac:dyDescent="0.25">
      <c r="A32" s="57">
        <v>25</v>
      </c>
      <c r="B32" s="22" t="s">
        <v>28</v>
      </c>
      <c r="C32" s="22">
        <v>1966</v>
      </c>
      <c r="D32" s="23">
        <v>45261</v>
      </c>
      <c r="E32" s="23">
        <v>39482</v>
      </c>
      <c r="F32" s="22" t="s">
        <v>29</v>
      </c>
      <c r="G32" s="23">
        <v>39482</v>
      </c>
      <c r="H32" s="24">
        <v>40</v>
      </c>
      <c r="I32" s="24" t="s">
        <v>41</v>
      </c>
      <c r="J32" s="22" t="s">
        <v>53</v>
      </c>
      <c r="K32" s="22" t="s">
        <v>46</v>
      </c>
      <c r="L32" s="64" t="s">
        <v>51</v>
      </c>
      <c r="M32" s="25">
        <v>17.7</v>
      </c>
      <c r="N32" s="24" t="s">
        <v>32</v>
      </c>
      <c r="O32" s="67">
        <v>0.65</v>
      </c>
      <c r="P32" s="24" t="s">
        <v>33</v>
      </c>
      <c r="Q32" s="24" t="s">
        <v>34</v>
      </c>
      <c r="R32" s="62">
        <v>46161</v>
      </c>
      <c r="S32" s="61">
        <v>285.83</v>
      </c>
      <c r="T32" s="73">
        <v>18.72</v>
      </c>
      <c r="U32" s="73">
        <v>-5.53</v>
      </c>
      <c r="V32" s="16"/>
      <c r="W32" s="66"/>
      <c r="X32" s="66"/>
      <c r="Y32" s="66"/>
      <c r="Z32" s="66"/>
    </row>
    <row r="33" spans="1:26" s="11" customFormat="1" ht="14" x14ac:dyDescent="0.25">
      <c r="A33" s="57">
        <v>26</v>
      </c>
      <c r="B33" s="22" t="s">
        <v>28</v>
      </c>
      <c r="C33" s="22">
        <v>1976</v>
      </c>
      <c r="D33" s="23">
        <v>45261</v>
      </c>
      <c r="E33" s="23">
        <v>39105</v>
      </c>
      <c r="F33" s="22" t="s">
        <v>29</v>
      </c>
      <c r="G33" s="23">
        <v>39105</v>
      </c>
      <c r="H33" s="24">
        <v>20</v>
      </c>
      <c r="I33" s="24" t="s">
        <v>41</v>
      </c>
      <c r="J33" s="22" t="s">
        <v>44</v>
      </c>
      <c r="K33" s="22" t="s">
        <v>45</v>
      </c>
      <c r="L33" s="65"/>
      <c r="M33" s="25">
        <v>16.059999999999999</v>
      </c>
      <c r="N33" s="24" t="s">
        <v>32</v>
      </c>
      <c r="O33" s="24"/>
      <c r="P33" s="24" t="s">
        <v>33</v>
      </c>
      <c r="Q33" s="24" t="s">
        <v>34</v>
      </c>
      <c r="R33" s="62">
        <v>47618</v>
      </c>
      <c r="S33" s="61">
        <v>0</v>
      </c>
      <c r="T33" s="61"/>
      <c r="U33" s="61"/>
      <c r="V33" s="16"/>
      <c r="W33" s="66"/>
      <c r="X33" s="66"/>
      <c r="Y33" s="66"/>
      <c r="Z33" s="66"/>
    </row>
    <row r="34" spans="1:26" s="11" customFormat="1" ht="14" x14ac:dyDescent="0.25">
      <c r="A34" s="57">
        <v>27</v>
      </c>
      <c r="B34" s="22" t="s">
        <v>28</v>
      </c>
      <c r="C34" s="22">
        <v>1970</v>
      </c>
      <c r="D34" s="23">
        <v>45261</v>
      </c>
      <c r="E34" s="23">
        <v>38443</v>
      </c>
      <c r="F34" s="22" t="s">
        <v>29</v>
      </c>
      <c r="G34" s="23">
        <v>38443</v>
      </c>
      <c r="H34" s="24">
        <v>20</v>
      </c>
      <c r="I34" s="24" t="s">
        <v>41</v>
      </c>
      <c r="J34" s="22" t="s">
        <v>44</v>
      </c>
      <c r="K34" s="22" t="s">
        <v>45</v>
      </c>
      <c r="L34" s="64" t="s">
        <v>51</v>
      </c>
      <c r="M34" s="25">
        <v>16.059999999999999</v>
      </c>
      <c r="N34" s="24" t="s">
        <v>32</v>
      </c>
      <c r="O34" s="24"/>
      <c r="P34" s="24" t="s">
        <v>33</v>
      </c>
      <c r="Q34" s="24" t="s">
        <v>34</v>
      </c>
      <c r="R34" s="62">
        <v>45831</v>
      </c>
      <c r="S34" s="61">
        <v>0</v>
      </c>
      <c r="T34" s="61"/>
      <c r="U34" s="61"/>
      <c r="V34" s="22" t="s">
        <v>54</v>
      </c>
      <c r="W34" s="66"/>
      <c r="X34" s="66"/>
      <c r="Y34" s="66"/>
      <c r="Z34" s="66"/>
    </row>
    <row r="35" spans="1:26" s="11" customFormat="1" ht="14" x14ac:dyDescent="0.25">
      <c r="A35" s="57">
        <v>28</v>
      </c>
      <c r="B35" s="22" t="s">
        <v>55</v>
      </c>
      <c r="C35" s="22">
        <v>1964</v>
      </c>
      <c r="D35" s="23">
        <v>45261</v>
      </c>
      <c r="E35" s="23">
        <v>38981</v>
      </c>
      <c r="F35" s="22" t="s">
        <v>29</v>
      </c>
      <c r="G35" s="23">
        <v>38981</v>
      </c>
      <c r="H35" s="24">
        <v>20</v>
      </c>
      <c r="I35" s="24" t="s">
        <v>41</v>
      </c>
      <c r="J35" s="22" t="s">
        <v>44</v>
      </c>
      <c r="K35" s="22" t="s">
        <v>45</v>
      </c>
      <c r="L35" s="65"/>
      <c r="M35" s="25">
        <v>16.059999999999999</v>
      </c>
      <c r="N35" s="24" t="s">
        <v>32</v>
      </c>
      <c r="O35" s="24"/>
      <c r="P35" s="26">
        <v>45273</v>
      </c>
      <c r="Q35" s="24" t="s">
        <v>38</v>
      </c>
      <c r="R35" s="63"/>
      <c r="S35" s="61">
        <v>0</v>
      </c>
      <c r="T35" s="61"/>
      <c r="U35" s="61"/>
      <c r="V35" s="16"/>
      <c r="W35" s="66"/>
      <c r="X35" s="66"/>
      <c r="Y35" s="66"/>
      <c r="Z35" s="66"/>
    </row>
    <row r="36" spans="1:26" s="11" customFormat="1" ht="14" x14ac:dyDescent="0.25">
      <c r="A36" s="57">
        <v>29</v>
      </c>
      <c r="B36" s="22" t="s">
        <v>55</v>
      </c>
      <c r="C36" s="22">
        <v>1970</v>
      </c>
      <c r="D36" s="23">
        <v>45261</v>
      </c>
      <c r="E36" s="23">
        <v>42905</v>
      </c>
      <c r="F36" s="22" t="s">
        <v>29</v>
      </c>
      <c r="G36" s="23">
        <v>42905</v>
      </c>
      <c r="H36" s="24">
        <v>15</v>
      </c>
      <c r="I36" s="24" t="s">
        <v>41</v>
      </c>
      <c r="J36" s="22" t="s">
        <v>44</v>
      </c>
      <c r="K36" s="22" t="s">
        <v>45</v>
      </c>
      <c r="L36" s="22"/>
      <c r="M36" s="25">
        <v>16.059999999999999</v>
      </c>
      <c r="N36" s="24" t="s">
        <v>32</v>
      </c>
      <c r="O36" s="24"/>
      <c r="P36" s="26">
        <v>45273</v>
      </c>
      <c r="Q36" s="24" t="s">
        <v>38</v>
      </c>
      <c r="R36" s="63"/>
      <c r="S36" s="61">
        <v>0</v>
      </c>
      <c r="T36" s="61"/>
      <c r="U36" s="61"/>
      <c r="V36" s="16"/>
      <c r="W36" s="66"/>
      <c r="X36" s="66"/>
      <c r="Y36" s="66"/>
      <c r="Z36" s="66"/>
    </row>
    <row r="37" spans="1:26" s="11" customFormat="1" ht="14" x14ac:dyDescent="0.25">
      <c r="A37" s="57">
        <v>30</v>
      </c>
      <c r="B37" s="22" t="s">
        <v>28</v>
      </c>
      <c r="C37" s="22">
        <v>1967</v>
      </c>
      <c r="D37" s="23">
        <v>45261</v>
      </c>
      <c r="E37" s="23">
        <v>38707</v>
      </c>
      <c r="F37" s="22" t="s">
        <v>29</v>
      </c>
      <c r="G37" s="23">
        <v>38707</v>
      </c>
      <c r="H37" s="24">
        <v>20</v>
      </c>
      <c r="I37" s="24" t="s">
        <v>41</v>
      </c>
      <c r="J37" s="22" t="s">
        <v>44</v>
      </c>
      <c r="K37" s="22" t="s">
        <v>45</v>
      </c>
      <c r="L37" s="22"/>
      <c r="M37" s="25">
        <v>16.059999999999999</v>
      </c>
      <c r="N37" s="24" t="s">
        <v>32</v>
      </c>
      <c r="O37" s="24"/>
      <c r="P37" s="26">
        <v>44594</v>
      </c>
      <c r="Q37" s="24" t="s">
        <v>38</v>
      </c>
      <c r="R37" s="63"/>
      <c r="S37" s="61">
        <v>0</v>
      </c>
      <c r="T37" s="61"/>
      <c r="U37" s="61"/>
      <c r="V37" s="16"/>
      <c r="W37" s="66"/>
      <c r="X37" s="66"/>
      <c r="Y37" s="66"/>
      <c r="Z37" s="66"/>
    </row>
    <row r="38" spans="1:26" s="11" customFormat="1" ht="14" x14ac:dyDescent="0.25">
      <c r="A38" s="57">
        <v>31</v>
      </c>
      <c r="B38" s="22" t="s">
        <v>28</v>
      </c>
      <c r="C38" s="22">
        <v>1965</v>
      </c>
      <c r="D38" s="23">
        <v>45261</v>
      </c>
      <c r="E38" s="23">
        <v>35170</v>
      </c>
      <c r="F38" s="22" t="s">
        <v>29</v>
      </c>
      <c r="G38" s="23">
        <v>35170</v>
      </c>
      <c r="H38" s="24">
        <v>25</v>
      </c>
      <c r="I38" s="24" t="s">
        <v>41</v>
      </c>
      <c r="J38" s="22" t="s">
        <v>53</v>
      </c>
      <c r="K38" s="22" t="s">
        <v>46</v>
      </c>
      <c r="L38" s="22"/>
      <c r="M38" s="25">
        <v>17.7</v>
      </c>
      <c r="N38" s="24" t="s">
        <v>32</v>
      </c>
      <c r="O38" s="24"/>
      <c r="P38" s="24" t="s">
        <v>33</v>
      </c>
      <c r="Q38" s="24" t="s">
        <v>34</v>
      </c>
      <c r="R38" s="62">
        <v>47615</v>
      </c>
      <c r="S38" s="61">
        <v>0</v>
      </c>
      <c r="T38" s="61"/>
      <c r="U38" s="61"/>
      <c r="V38" s="16"/>
      <c r="W38" s="66"/>
      <c r="X38" s="66"/>
      <c r="Y38" s="66"/>
      <c r="Z38" s="66"/>
    </row>
    <row r="39" spans="1:26" s="11" customFormat="1" ht="14" x14ac:dyDescent="0.25">
      <c r="A39" s="57">
        <v>33</v>
      </c>
      <c r="B39" s="22" t="s">
        <v>40</v>
      </c>
      <c r="C39" s="22">
        <v>1982</v>
      </c>
      <c r="D39" s="23">
        <v>45261</v>
      </c>
      <c r="E39" s="23">
        <v>38412</v>
      </c>
      <c r="F39" s="22" t="s">
        <v>29</v>
      </c>
      <c r="G39" s="23">
        <v>38412</v>
      </c>
      <c r="H39" s="24">
        <v>37.5</v>
      </c>
      <c r="I39" s="24" t="s">
        <v>41</v>
      </c>
      <c r="J39" s="22" t="s">
        <v>44</v>
      </c>
      <c r="K39" s="22" t="s">
        <v>45</v>
      </c>
      <c r="L39" s="22"/>
      <c r="M39" s="25">
        <v>16.059999999999999</v>
      </c>
      <c r="N39" s="24" t="s">
        <v>32</v>
      </c>
      <c r="O39" s="24"/>
      <c r="P39" s="26">
        <v>45352</v>
      </c>
      <c r="Q39" s="24" t="s">
        <v>38</v>
      </c>
      <c r="R39" s="63"/>
      <c r="S39" s="61">
        <v>0</v>
      </c>
      <c r="T39" s="61"/>
      <c r="U39" s="61"/>
      <c r="V39" s="16"/>
      <c r="W39" s="66"/>
      <c r="X39" s="66"/>
      <c r="Y39" s="66"/>
      <c r="Z39" s="66"/>
    </row>
    <row r="40" spans="1:26" s="11" customFormat="1" ht="14" x14ac:dyDescent="0.25">
      <c r="A40" s="57">
        <v>35</v>
      </c>
      <c r="B40" s="22" t="s">
        <v>28</v>
      </c>
      <c r="C40" s="22">
        <v>1965</v>
      </c>
      <c r="D40" s="23">
        <v>45663</v>
      </c>
      <c r="E40" s="23">
        <v>45663</v>
      </c>
      <c r="F40" s="22" t="s">
        <v>56</v>
      </c>
      <c r="G40" s="23">
        <v>45663</v>
      </c>
      <c r="H40" s="24">
        <v>12.5</v>
      </c>
      <c r="I40" s="24"/>
      <c r="J40" s="22" t="s">
        <v>44</v>
      </c>
      <c r="K40" s="22" t="s">
        <v>45</v>
      </c>
      <c r="L40" s="22"/>
      <c r="M40" s="25">
        <v>14.58</v>
      </c>
      <c r="N40" s="24" t="s">
        <v>32</v>
      </c>
      <c r="O40" s="24"/>
      <c r="P40" s="26">
        <v>45644</v>
      </c>
      <c r="Q40" s="24" t="s">
        <v>38</v>
      </c>
      <c r="R40" s="63"/>
      <c r="S40" s="61">
        <v>0</v>
      </c>
      <c r="T40" s="61"/>
      <c r="U40" s="61"/>
      <c r="V40" s="16"/>
      <c r="W40" s="66"/>
      <c r="X40" s="66"/>
      <c r="Y40" s="66"/>
      <c r="Z40" s="66"/>
    </row>
    <row r="41" spans="1:26" s="11" customFormat="1" ht="14" x14ac:dyDescent="0.25">
      <c r="A41" s="57">
        <v>36</v>
      </c>
      <c r="B41" s="22" t="s">
        <v>28</v>
      </c>
      <c r="C41" s="22">
        <v>2005</v>
      </c>
      <c r="D41" s="23">
        <v>45665</v>
      </c>
      <c r="E41" s="23">
        <v>45665</v>
      </c>
      <c r="F41" s="22" t="s">
        <v>56</v>
      </c>
      <c r="G41" s="23">
        <v>45665</v>
      </c>
      <c r="H41" s="24">
        <v>15</v>
      </c>
      <c r="I41" s="24"/>
      <c r="J41" s="22" t="s">
        <v>44</v>
      </c>
      <c r="K41" s="22" t="s">
        <v>45</v>
      </c>
      <c r="L41" s="22"/>
      <c r="M41" s="25">
        <v>14.58</v>
      </c>
      <c r="N41" s="24" t="s">
        <v>32</v>
      </c>
      <c r="O41" s="24"/>
      <c r="P41" s="26">
        <v>45616</v>
      </c>
      <c r="Q41" s="24" t="s">
        <v>38</v>
      </c>
      <c r="R41" s="63"/>
      <c r="S41" s="61">
        <v>0</v>
      </c>
      <c r="T41" s="61"/>
      <c r="U41" s="61"/>
      <c r="V41" s="16"/>
      <c r="W41" s="66"/>
      <c r="X41" s="66"/>
      <c r="Y41" s="66"/>
      <c r="Z41" s="66"/>
    </row>
    <row r="42" spans="1:26" s="11" customFormat="1" ht="14" x14ac:dyDescent="0.25">
      <c r="A42" s="57">
        <v>37</v>
      </c>
      <c r="B42" s="22" t="s">
        <v>28</v>
      </c>
      <c r="C42" s="22">
        <v>2005</v>
      </c>
      <c r="D42" s="23">
        <v>45666</v>
      </c>
      <c r="E42" s="23">
        <v>45666</v>
      </c>
      <c r="F42" s="22" t="s">
        <v>56</v>
      </c>
      <c r="G42" s="23">
        <v>45666</v>
      </c>
      <c r="H42" s="24">
        <v>25</v>
      </c>
      <c r="I42" s="24"/>
      <c r="J42" s="22" t="s">
        <v>44</v>
      </c>
      <c r="K42" s="22" t="s">
        <v>45</v>
      </c>
      <c r="L42" s="22"/>
      <c r="M42" s="25">
        <v>14.58</v>
      </c>
      <c r="N42" s="24" t="s">
        <v>32</v>
      </c>
      <c r="O42" s="24"/>
      <c r="P42" s="26">
        <v>45657</v>
      </c>
      <c r="Q42" s="24" t="s">
        <v>34</v>
      </c>
      <c r="R42" s="62">
        <v>47531</v>
      </c>
      <c r="S42" s="73">
        <v>64.36</v>
      </c>
      <c r="T42" s="73">
        <v>2.97</v>
      </c>
      <c r="U42" s="61"/>
      <c r="V42" s="16"/>
      <c r="W42" s="66"/>
      <c r="X42" s="66"/>
      <c r="Y42" s="66"/>
      <c r="Z42" s="66"/>
    </row>
    <row r="43" spans="1:26" s="11" customFormat="1" ht="14" x14ac:dyDescent="0.25">
      <c r="A43" s="57">
        <v>39</v>
      </c>
      <c r="B43" s="22" t="s">
        <v>28</v>
      </c>
      <c r="C43" s="22">
        <v>1985</v>
      </c>
      <c r="D43" s="23">
        <v>45720</v>
      </c>
      <c r="E43" s="23">
        <v>45720</v>
      </c>
      <c r="F43" s="22" t="s">
        <v>56</v>
      </c>
      <c r="G43" s="23">
        <v>45720</v>
      </c>
      <c r="H43" s="24">
        <v>25</v>
      </c>
      <c r="I43" s="24"/>
      <c r="J43" s="22" t="s">
        <v>44</v>
      </c>
      <c r="K43" s="22" t="s">
        <v>45</v>
      </c>
      <c r="L43" s="22"/>
      <c r="M43" s="25">
        <v>14.58</v>
      </c>
      <c r="N43" s="24" t="s">
        <v>32</v>
      </c>
      <c r="O43" s="24"/>
      <c r="P43" s="26">
        <v>45692</v>
      </c>
      <c r="Q43" s="24" t="s">
        <v>34</v>
      </c>
      <c r="R43" s="62">
        <v>47548</v>
      </c>
      <c r="S43" s="61">
        <v>0</v>
      </c>
      <c r="T43" s="61"/>
      <c r="U43" s="61"/>
      <c r="V43" s="16"/>
      <c r="W43" s="66"/>
      <c r="X43" s="66"/>
      <c r="Y43" s="66"/>
      <c r="Z43" s="66"/>
    </row>
    <row r="44" spans="1:26" s="11" customFormat="1" ht="18" customHeight="1" x14ac:dyDescent="0.25">
      <c r="A44" s="57">
        <v>40</v>
      </c>
      <c r="B44" s="22" t="s">
        <v>28</v>
      </c>
      <c r="C44" s="22">
        <v>1986</v>
      </c>
      <c r="D44" s="23">
        <v>45785</v>
      </c>
      <c r="E44" s="23">
        <v>45785</v>
      </c>
      <c r="F44" s="22" t="s">
        <v>56</v>
      </c>
      <c r="G44" s="23">
        <v>45785</v>
      </c>
      <c r="H44" s="24">
        <v>21.25</v>
      </c>
      <c r="I44" s="24"/>
      <c r="J44" s="22" t="s">
        <v>53</v>
      </c>
      <c r="K44" s="22" t="s">
        <v>46</v>
      </c>
      <c r="L44" s="22"/>
      <c r="M44" s="25">
        <v>16.010000000000002</v>
      </c>
      <c r="N44" s="24" t="s">
        <v>32</v>
      </c>
      <c r="O44" s="24"/>
      <c r="P44" s="28">
        <v>44799</v>
      </c>
      <c r="Q44" s="24" t="s">
        <v>38</v>
      </c>
      <c r="R44" s="63"/>
      <c r="S44" s="61">
        <v>0</v>
      </c>
      <c r="T44" s="61"/>
      <c r="U44" s="61"/>
      <c r="V44" s="22" t="s">
        <v>57</v>
      </c>
      <c r="W44" s="66"/>
      <c r="X44" s="66"/>
      <c r="Y44" s="66"/>
      <c r="Z44" s="66"/>
    </row>
    <row r="45" spans="1:26" s="11" customFormat="1" ht="19.5" customHeight="1" x14ac:dyDescent="0.25">
      <c r="A45" s="57">
        <v>41</v>
      </c>
      <c r="B45" s="22" t="s">
        <v>40</v>
      </c>
      <c r="C45" s="22">
        <v>1983</v>
      </c>
      <c r="D45" s="23">
        <v>45796</v>
      </c>
      <c r="E45" s="23">
        <v>45796</v>
      </c>
      <c r="F45" s="22" t="s">
        <v>58</v>
      </c>
      <c r="G45" s="23">
        <v>45796</v>
      </c>
      <c r="H45" s="24">
        <v>20</v>
      </c>
      <c r="I45" s="71" t="s">
        <v>41</v>
      </c>
      <c r="J45" s="22" t="s">
        <v>44</v>
      </c>
      <c r="K45" s="22" t="s">
        <v>45</v>
      </c>
      <c r="L45" s="22"/>
      <c r="M45" s="25">
        <v>14.58</v>
      </c>
      <c r="N45" s="24" t="s">
        <v>32</v>
      </c>
      <c r="O45" s="24"/>
      <c r="P45" s="24">
        <v>45777</v>
      </c>
      <c r="Q45" s="24" t="s">
        <v>38</v>
      </c>
      <c r="R45" s="62"/>
      <c r="S45" s="61">
        <v>0</v>
      </c>
      <c r="T45" s="61"/>
      <c r="U45" s="61"/>
      <c r="V45" s="16"/>
      <c r="W45" s="66"/>
      <c r="X45" s="66"/>
      <c r="Y45" s="66"/>
      <c r="Z45" s="66"/>
    </row>
    <row r="46" spans="1:26" s="11" customFormat="1" ht="13.5" x14ac:dyDescent="0.25">
      <c r="A46" s="29"/>
      <c r="B46" s="17"/>
      <c r="C46" s="18"/>
      <c r="D46" s="18"/>
      <c r="E46" s="18"/>
      <c r="F46" s="18"/>
      <c r="G46" s="18"/>
      <c r="H46" s="58" cm="1">
        <f t="array" ref="H46">SUM(H8:H45*52)</f>
        <v>57135</v>
      </c>
      <c r="I46" s="19"/>
      <c r="J46" s="18"/>
      <c r="K46" s="18"/>
      <c r="L46" s="18"/>
      <c r="M46" s="18"/>
      <c r="N46" s="18"/>
      <c r="O46" s="18"/>
      <c r="P46" s="18"/>
      <c r="Q46" s="18"/>
      <c r="R46" s="18"/>
      <c r="S46" s="20"/>
      <c r="T46" s="20"/>
      <c r="U46" s="20"/>
      <c r="V46" s="18"/>
    </row>
    <row r="47" spans="1:26" s="11" customFormat="1" ht="13.5" x14ac:dyDescent="0.25">
      <c r="A47" s="30" t="s">
        <v>59</v>
      </c>
      <c r="B47" s="31"/>
      <c r="C47" s="31"/>
      <c r="D47" s="31"/>
      <c r="E47" s="32"/>
      <c r="F47" s="32"/>
      <c r="G47" s="32"/>
      <c r="H47" s="32"/>
      <c r="I47" s="32"/>
      <c r="J47" s="33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2"/>
      <c r="W47" s="32"/>
      <c r="X47" s="32"/>
      <c r="Y47" s="34"/>
      <c r="Z47" s="35">
        <f>SUM(Z8:Z45)</f>
        <v>0</v>
      </c>
    </row>
    <row r="48" spans="1:26" s="11" customFormat="1" ht="13.5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7"/>
      <c r="Z48" s="38"/>
    </row>
    <row r="49" spans="1:26" s="11" customFormat="1" ht="13.5" x14ac:dyDescent="0.25">
      <c r="A49" s="39" t="s">
        <v>60</v>
      </c>
      <c r="B49" s="40"/>
      <c r="C49" s="40"/>
      <c r="D49" s="40"/>
      <c r="E49" s="32"/>
      <c r="F49" s="32"/>
      <c r="G49" s="32"/>
      <c r="H49" s="32"/>
      <c r="I49" s="32"/>
      <c r="J49" s="33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41"/>
      <c r="Z49" s="42">
        <f>Y49*$Z$47</f>
        <v>0</v>
      </c>
    </row>
    <row r="50" spans="1:26" s="11" customFormat="1" ht="13.5" x14ac:dyDescent="0.25">
      <c r="A50" s="39" t="s">
        <v>61</v>
      </c>
      <c r="B50" s="40"/>
      <c r="C50" s="40"/>
      <c r="D50" s="40"/>
      <c r="E50" s="43"/>
      <c r="F50" s="43"/>
      <c r="G50" s="43"/>
      <c r="H50" s="43"/>
      <c r="I50" s="43"/>
      <c r="J50" s="44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3"/>
      <c r="W50" s="43"/>
      <c r="X50" s="43"/>
      <c r="Y50" s="41"/>
      <c r="Z50" s="46">
        <f>Y50*(Z47+Z49)</f>
        <v>0</v>
      </c>
    </row>
    <row r="51" spans="1:26" s="11" customFormat="1" ht="13.5" x14ac:dyDescent="0.25">
      <c r="Z51" s="47"/>
    </row>
    <row r="52" spans="1:26" s="11" customFormat="1" ht="14" x14ac:dyDescent="0.3">
      <c r="A52" s="48" t="s">
        <v>62</v>
      </c>
      <c r="B52" s="49"/>
      <c r="C52" s="49"/>
      <c r="D52" s="49"/>
      <c r="E52" s="50"/>
      <c r="F52" s="50"/>
      <c r="G52" s="50"/>
      <c r="H52" s="50"/>
      <c r="I52" s="50"/>
      <c r="J52" s="51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0"/>
      <c r="W52" s="50"/>
      <c r="X52" s="50"/>
      <c r="Y52" s="50"/>
      <c r="Z52" s="53">
        <f>SUM(Z47:Z50)</f>
        <v>0</v>
      </c>
    </row>
    <row r="53" spans="1:26" s="11" customFormat="1" ht="13.5" x14ac:dyDescent="0.25">
      <c r="S53" s="47"/>
      <c r="T53" s="47"/>
      <c r="U53" s="47"/>
    </row>
    <row r="54" spans="1:26" s="11" customFormat="1" ht="14" x14ac:dyDescent="0.3">
      <c r="A54" s="54" t="s">
        <v>63</v>
      </c>
      <c r="B54" s="55"/>
      <c r="C54" s="55"/>
      <c r="D54" s="55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S54" s="47"/>
      <c r="T54" s="47"/>
      <c r="U54" s="47"/>
    </row>
    <row r="55" spans="1:26" s="11" customFormat="1" ht="13.5" x14ac:dyDescent="0.25">
      <c r="A55" s="36" t="s">
        <v>64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S55" s="47"/>
      <c r="T55" s="47"/>
      <c r="U55" s="47"/>
    </row>
    <row r="56" spans="1:26" s="11" customFormat="1" ht="13.5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S56" s="47"/>
      <c r="T56" s="47"/>
      <c r="U56" s="47"/>
    </row>
    <row r="57" spans="1:26" s="11" customFormat="1" ht="10.5" customHeight="1" x14ac:dyDescent="0.25">
      <c r="A57" s="56" t="s">
        <v>65</v>
      </c>
      <c r="B57" s="36"/>
      <c r="C57" s="36"/>
      <c r="D57" s="36"/>
      <c r="E57" s="36"/>
      <c r="F57" s="36"/>
      <c r="G57" s="36"/>
      <c r="H57" s="36"/>
      <c r="I57" s="36"/>
      <c r="J57" s="36"/>
      <c r="S57" s="47"/>
      <c r="T57" s="47"/>
      <c r="U57" s="47"/>
    </row>
    <row r="58" spans="1:26" s="4" customFormat="1" ht="14" x14ac:dyDescent="0.4">
      <c r="A58" s="9"/>
      <c r="B58" s="10"/>
      <c r="C58" s="10"/>
      <c r="D58" s="10"/>
      <c r="E58" s="10"/>
      <c r="F58" s="10"/>
      <c r="G58" s="10"/>
      <c r="H58" s="10"/>
      <c r="I58" s="10"/>
      <c r="J58" s="10"/>
      <c r="S58" s="7"/>
      <c r="T58" s="7"/>
      <c r="U58" s="7"/>
    </row>
    <row r="59" spans="1:26" s="4" customFormat="1" ht="14" x14ac:dyDescent="0.4">
      <c r="S59" s="7"/>
      <c r="T59" s="7"/>
      <c r="U59" s="7"/>
    </row>
    <row r="60" spans="1:26" s="4" customFormat="1" ht="14" x14ac:dyDescent="0.4">
      <c r="A60" s="9"/>
      <c r="B60" s="10"/>
      <c r="C60" s="10"/>
      <c r="D60" s="10"/>
      <c r="E60" s="10"/>
      <c r="F60" s="10"/>
      <c r="G60" s="10"/>
      <c r="H60" s="10"/>
      <c r="I60" s="10"/>
      <c r="J60" s="10"/>
      <c r="S60" s="7"/>
      <c r="T60" s="7"/>
      <c r="U60" s="7"/>
    </row>
    <row r="61" spans="1:26" s="4" customFormat="1" ht="14" x14ac:dyDescent="0.4">
      <c r="S61" s="7"/>
      <c r="T61" s="7"/>
      <c r="U61" s="7"/>
    </row>
  </sheetData>
  <sheetProtection algorithmName="SHA-512" hashValue="r5cj66E5I+axJHTaxrRB2RXc+HnMihF1rb26WXEhScqVSUKHVDApdXgepMywnDAXdY60LSfooAyTDSaoMFVncA==" saltValue="RCowgr192GCj8ORdMzu2fQ==" spinCount="100000" sheet="1" objects="1" scenarios="1"/>
  <pageMargins left="0.7" right="0.7" top="0.75" bottom="0.75" header="0.3" footer="0.3"/>
  <pageSetup paperSize="9" scale="29" orientation="portrait" horizontalDpi="300" verticalDpi="300" r:id="rId1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F5F3E05EC263904A8000A3FDF07D44AA" ma:contentTypeVersion="12" ma:contentTypeDescription=" " ma:contentTypeScope="" ma:versionID="300716a52bf8663b8f17782224d9e90c">
  <xsd:schema xmlns:xsd="http://www.w3.org/2001/XMLSchema" xmlns:xs="http://www.w3.org/2001/XMLSchema" xmlns:p="http://schemas.microsoft.com/office/2006/metadata/properties" xmlns:ns2="46e3bcf1-c270-4532-9acb-cd8aa9940057" xmlns:ns3="2f6a910d-138e-42c1-8e8a-320c1b7cf3f7" xmlns:ns5="dc03b191-fcca-4b85-9666-daa59d35fa30" targetNamespace="http://schemas.microsoft.com/office/2006/metadata/properties" ma:root="true" ma:fieldsID="34f748c7fa5f63175d7b34cd19cbedde" ns2:_="" ns3:_="" ns5:_="">
    <xsd:import namespace="46e3bcf1-c270-4532-9acb-cd8aa9940057"/>
    <xsd:import namespace="2f6a910d-138e-42c1-8e8a-320c1b7cf3f7"/>
    <xsd:import namespace="dc03b191-fcca-4b85-9666-daa59d35fa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MediaServiceObjectDetectorVersions" minOccurs="0"/>
                <xsd:element ref="ns5:MediaServiceSearchProperties" minOccurs="0"/>
                <xsd:element ref="ns5:MediaServiceBillingMetadata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3bcf1-c270-4532-9acb-cd8aa994005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6051368c-5581-429e-98f1-d90257b4ca1e}" ma:internalName="TaxCatchAll" ma:showField="CatchAllData" ma:web="46e3bcf1-c270-4532-9acb-cd8aa99400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6051368c-5581-429e-98f1-d90257b4ca1e}" ma:internalName="TaxCatchAllLabel" ma:readOnly="true" ma:showField="CatchAllDataLabel" ma:web="46e3bcf1-c270-4532-9acb-cd8aa99400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Schoonmaakdienstverlening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6197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3b191-fcca-4b85-9666-daa59d35f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3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a20d149a844688b6abf34073d5c21d xmlns="46e3bcf1-c270-4532-9acb-cd8aa9940057">
      <Terms xmlns="http://schemas.microsoft.com/office/infopath/2007/PartnerControls"/>
    </lca20d149a844688b6abf34073d5c21d>
    <TNOC_ClusterName xmlns="2f6a910d-138e-42c1-8e8a-320c1b7cf3f7">Schoonmaakdienstverlening</TNOC_ClusterName>
    <TNOC_ClusterId xmlns="2f6a910d-138e-42c1-8e8a-320c1b7cf3f7">96197</TNOC_ClusterId>
    <h15fbb78f4cb41d290e72f301ea2865f xmlns="46e3bcf1-c270-4532-9acb-cd8aa99400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cf581d8792c646118aad2c2c4ecdfa8c xmlns="46e3bcf1-c270-4532-9acb-cd8aa9940057">
      <Terms xmlns="http://schemas.microsoft.com/office/infopath/2007/PartnerControls"/>
    </cf581d8792c646118aad2c2c4ecdfa8c>
    <n2a7a23bcc2241cb9261f9a914c7c1bb xmlns="46e3bcf1-c270-4532-9acb-cd8aa99400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46e3bcf1-c270-4532-9acb-cd8aa9940057">
      <Terms xmlns="http://schemas.microsoft.com/office/infopath/2007/PartnerControls"/>
    </bac4ab11065f4f6c809c820c57e320e5>
    <TaxCatchAll xmlns="46e3bcf1-c270-4532-9acb-cd8aa9940057">
      <Value>5</Value>
      <Value>3</Value>
    </TaxCatchAll>
    <_dlc_DocId xmlns="46e3bcf1-c270-4532-9acb-cd8aa9940057">X5APWF5T7VHA-1410321193-694</_dlc_DocId>
    <_dlc_DocIdUrl xmlns="46e3bcf1-c270-4532-9acb-cd8aa9940057">
      <Url>https://365tno.sharepoint.com/teams/T96197/_layouts/15/DocIdRedir.aspx?ID=X5APWF5T7VHA-1410321193-694</Url>
      <Description>X5APWF5T7VHA-1410321193-694</Description>
    </_dlc_DocIdUrl>
  </documentManagement>
</p:properties>
</file>

<file path=customXml/itemProps1.xml><?xml version="1.0" encoding="utf-8"?>
<ds:datastoreItem xmlns:ds="http://schemas.openxmlformats.org/officeDocument/2006/customXml" ds:itemID="{10EB9F40-4C89-4130-872B-AC5BD0B09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B63CB2-EEC4-4431-BD09-405425606A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06FFAFE-E57B-4C33-97C3-C9917ED28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e3bcf1-c270-4532-9acb-cd8aa9940057"/>
    <ds:schemaRef ds:uri="2f6a910d-138e-42c1-8e8a-320c1b7cf3f7"/>
    <ds:schemaRef ds:uri="dc03b191-fcca-4b85-9666-daa59d35fa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C6832EE-79AD-4705-9295-84044E41DF41}">
  <ds:schemaRefs>
    <ds:schemaRef ds:uri="http://schemas.microsoft.com/office/2006/metadata/properties"/>
    <ds:schemaRef ds:uri="http://schemas.microsoft.com/office/infopath/2007/PartnerControls"/>
    <ds:schemaRef ds:uri="46e3bcf1-c270-4532-9acb-cd8aa9940057"/>
    <ds:schemaRef ds:uri="2f6a910d-138e-42c1-8e8a-320c1b7cf3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Overnamekosten personeel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Brigitta Schoonwater</dc:creator>
  <cp:keywords/>
  <dc:description/>
  <cp:lastModifiedBy>Veen, M.C.G. (Michael) van</cp:lastModifiedBy>
  <cp:revision/>
  <dcterms:created xsi:type="dcterms:W3CDTF">2025-06-19T07:22:55Z</dcterms:created>
  <dcterms:modified xsi:type="dcterms:W3CDTF">2025-08-04T08:55:46Z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0x010100A35317DCC28344A7B82488658A034A5C0100F5F3E05EC263904A8000A3FDF07D44AA</vt:lpwstr>
  </property>
  <property fmtid="{D5CDD505-2E9C-101B-9397-08002B2CF9AE}" pid="3" name="TNOC_DocumentType">
    <vt:lpwstr/>
  </property>
  <property fmtid="{D5CDD505-2E9C-101B-9397-08002B2CF9AE}" pid="4" name="TNOC_ClusterType">
    <vt:lpwstr>3;#Team|c614ed86-6527-4042-aa9d-da80e2b69463</vt:lpwstr>
  </property>
  <property fmtid="{D5CDD505-2E9C-101B-9397-08002B2CF9AE}" pid="5" name="TNOC_DocumentCategory">
    <vt:lpwstr/>
  </property>
  <property fmtid="{D5CDD505-2E9C-101B-9397-08002B2CF9AE}" pid="6" name="TNOC_DocumentSetType">
    <vt:lpwstr/>
  </property>
  <property fmtid="{D5CDD505-2E9C-101B-9397-08002B2CF9AE}" pid="7" name="TNOC_DocumentClassification">
    <vt:lpwstr>5;#TNO Internal|1a23c89f-ef54-4907-86fd-8242403ff722</vt:lpwstr>
  </property>
  <property fmtid="{D5CDD505-2E9C-101B-9397-08002B2CF9AE}" pid="8" name="_dlc_DocIdItemGuid">
    <vt:lpwstr>bb7bb454-65e6-4919-a9a9-2076af415e4f</vt:lpwstr>
  </property>
</Properties>
</file>