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0C9FD220-58F6-4ACD-BF92-2A11FDB9611C}" xr6:coauthVersionLast="47" xr6:coauthVersionMax="47" xr10:uidLastSave="{00000000-0000-0000-0000-000000000000}"/>
  <bookViews>
    <workbookView xWindow="28680" yWindow="-120" windowWidth="38640" windowHeight="21240" xr2:uid="{00000000-000D-0000-FFFF-FFFF00000000}"/>
  </bookViews>
  <sheets>
    <sheet name="Staat van tariev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 l="1"/>
  <c r="R38" i="2"/>
  <c r="R28" i="2"/>
  <c r="R22" i="2"/>
  <c r="Q38" i="2"/>
  <c r="O38" i="2"/>
  <c r="R18" i="2"/>
  <c r="R19" i="2"/>
  <c r="R20" i="2"/>
  <c r="R21" i="2"/>
  <c r="R23" i="2"/>
  <c r="R24" i="2"/>
  <c r="R25" i="2"/>
  <c r="R26" i="2"/>
  <c r="R27" i="2"/>
  <c r="R29" i="2"/>
  <c r="R30" i="2"/>
  <c r="R31" i="2"/>
  <c r="R32" i="2"/>
  <c r="R33" i="2"/>
  <c r="R34" i="2"/>
  <c r="R35" i="2"/>
  <c r="R36" i="2"/>
  <c r="R37" i="2"/>
  <c r="R17" i="2"/>
  <c r="O30" i="2"/>
  <c r="O31" i="2"/>
  <c r="O32" i="2"/>
  <c r="O33" i="2"/>
  <c r="O34" i="2"/>
  <c r="O35" i="2"/>
  <c r="O36" i="2"/>
  <c r="O29" i="2"/>
  <c r="Q27" i="2"/>
  <c r="Q26" i="2"/>
  <c r="Q25" i="2"/>
  <c r="Q24" i="2"/>
  <c r="Q23" i="2"/>
  <c r="O27" i="2"/>
  <c r="O26" i="2"/>
  <c r="O25" i="2"/>
  <c r="O24" i="2"/>
  <c r="O23" i="2"/>
  <c r="Q18" i="2"/>
  <c r="Q19" i="2"/>
  <c r="Q20" i="2"/>
  <c r="Q21" i="2"/>
  <c r="Q17" i="2"/>
  <c r="L17" i="2"/>
  <c r="O18" i="2"/>
  <c r="O19" i="2"/>
  <c r="O20" i="2"/>
  <c r="O21" i="2"/>
  <c r="O17" i="2"/>
  <c r="J17" i="2"/>
  <c r="N18" i="2"/>
  <c r="N19" i="2"/>
  <c r="N20" i="2"/>
  <c r="N21" i="2"/>
  <c r="N17" i="2"/>
  <c r="N24" i="2"/>
  <c r="N25" i="2"/>
  <c r="N26" i="2"/>
  <c r="N27" i="2"/>
  <c r="N23" i="2"/>
  <c r="N30" i="2"/>
  <c r="N31" i="2"/>
  <c r="N32" i="2"/>
  <c r="N34" i="2"/>
  <c r="N35" i="2"/>
  <c r="N29" i="2"/>
  <c r="M27" i="2"/>
  <c r="M26" i="2"/>
  <c r="M25" i="2"/>
  <c r="M24" i="2"/>
  <c r="M23" i="2"/>
  <c r="M20" i="2"/>
  <c r="M21" i="2"/>
  <c r="M19" i="2"/>
  <c r="M18" i="2"/>
  <c r="M17" i="2"/>
  <c r="H27" i="2"/>
  <c r="I27" i="2" s="1"/>
  <c r="H21" i="2"/>
  <c r="I21" i="2" s="1"/>
  <c r="H17" i="2"/>
  <c r="H19" i="2"/>
  <c r="I19" i="2" s="1"/>
  <c r="H18" i="2"/>
  <c r="I18" i="2" s="1"/>
  <c r="H20" i="2"/>
  <c r="I20" i="2" s="1"/>
  <c r="H23" i="2"/>
  <c r="H24" i="2"/>
  <c r="I24" i="2" s="1"/>
  <c r="H25" i="2"/>
  <c r="I25" i="2" s="1"/>
  <c r="H26" i="2"/>
  <c r="I26" i="2" s="1"/>
  <c r="H29" i="2"/>
  <c r="I29" i="2" s="1"/>
  <c r="J29" i="2" s="1"/>
  <c r="M29" i="2" s="1"/>
  <c r="H30" i="2"/>
  <c r="I30" i="2" s="1"/>
  <c r="J30" i="2" s="1"/>
  <c r="M30" i="2" s="1"/>
  <c r="H31" i="2"/>
  <c r="I31" i="2" s="1"/>
  <c r="J31" i="2" s="1"/>
  <c r="M31" i="2" s="1"/>
  <c r="H32" i="2"/>
  <c r="I32" i="2" s="1"/>
  <c r="J32" i="2" s="1"/>
  <c r="M32" i="2" s="1"/>
  <c r="H33" i="2"/>
  <c r="I33" i="2" s="1"/>
  <c r="J33" i="2" s="1"/>
  <c r="M33" i="2" s="1"/>
  <c r="H34" i="2"/>
  <c r="I34" i="2" s="1"/>
  <c r="J34" i="2" s="1"/>
  <c r="M34" i="2" s="1"/>
  <c r="H35" i="2"/>
  <c r="I35" i="2" s="1"/>
  <c r="J35" i="2" s="1"/>
  <c r="M35" i="2" s="1"/>
  <c r="H36" i="2"/>
  <c r="I36" i="2" s="1"/>
  <c r="J36" i="2" s="1"/>
  <c r="M36" i="2" s="1"/>
  <c r="H37" i="2"/>
  <c r="I37" i="2" s="1"/>
  <c r="J37" i="2" s="1"/>
  <c r="M37" i="2" s="1"/>
  <c r="I23" i="2" l="1"/>
  <c r="I28" i="2" s="1"/>
  <c r="H28" i="2"/>
  <c r="H22" i="2"/>
  <c r="L27" i="2"/>
  <c r="J27" i="2"/>
  <c r="I17" i="2"/>
  <c r="L21" i="2"/>
  <c r="J21" i="2"/>
  <c r="L26" i="2"/>
  <c r="J26" i="2"/>
  <c r="L25" i="2"/>
  <c r="J25" i="2"/>
  <c r="L24" i="2"/>
  <c r="J24" i="2"/>
  <c r="L23" i="2"/>
  <c r="J23" i="2"/>
  <c r="L20" i="2"/>
  <c r="J20" i="2"/>
  <c r="L18" i="2"/>
  <c r="J18" i="2"/>
  <c r="L19" i="2"/>
  <c r="J19" i="2"/>
  <c r="J38" i="2" l="1"/>
  <c r="I22" i="2"/>
  <c r="M38" i="2" l="1"/>
  <c r="L38" i="2"/>
  <c r="F38" i="2"/>
  <c r="G38" i="2"/>
  <c r="E38" i="2"/>
  <c r="B24" i="2" l="1"/>
  <c r="B25" i="2" s="1"/>
  <c r="B26" i="2" s="1"/>
  <c r="B30" i="2" s="1"/>
  <c r="B31" i="2" s="1"/>
  <c r="B32" i="2" s="1"/>
  <c r="B33" i="2" s="1"/>
  <c r="B34" i="2" s="1"/>
  <c r="B35" i="2" s="1"/>
  <c r="B36" i="2" s="1"/>
</calcChain>
</file>

<file path=xl/sharedStrings.xml><?xml version="1.0" encoding="utf-8"?>
<sst xmlns="http://schemas.openxmlformats.org/spreadsheetml/2006/main" count="71" uniqueCount="59">
  <si>
    <t>Project:</t>
  </si>
  <si>
    <t>Zaak:</t>
  </si>
  <si>
    <t>Perceel:</t>
  </si>
  <si>
    <t>Junior</t>
  </si>
  <si>
    <t>Medior</t>
  </si>
  <si>
    <t>Senior</t>
  </si>
  <si>
    <t>Onderdeel</t>
  </si>
  <si>
    <t>Dienst/product</t>
  </si>
  <si>
    <t>Aantal stuks</t>
  </si>
  <si>
    <t>Nr.</t>
  </si>
  <si>
    <t>Uren Junior</t>
  </si>
  <si>
    <t>Uren Medior</t>
  </si>
  <si>
    <t>Uren Senior</t>
  </si>
  <si>
    <t>Totaalprijs uren</t>
  </si>
  <si>
    <t>Vast</t>
  </si>
  <si>
    <t>Totaalprijs vast</t>
  </si>
  <si>
    <t>Totaalprijs variabel</t>
  </si>
  <si>
    <t>Totaalprijs vast+variabel</t>
  </si>
  <si>
    <t>Totalen</t>
  </si>
  <si>
    <t>De kolom met de vaste prijs/product geldt tevens voor eventueel meerwerk.</t>
  </si>
  <si>
    <t>Vul de gevraagde uurtarieven in. Voeg geen categorien toe.</t>
  </si>
  <si>
    <t>Toelichting:</t>
  </si>
  <si>
    <t>Laat productnummers aansluiten op de producttabel die is opgenomen in de vraagspecificatie</t>
  </si>
  <si>
    <t>Vul alleen de lichtblauwe cellen in.</t>
  </si>
  <si>
    <t>Contactpersoon:</t>
  </si>
  <si>
    <t>Onderneming:</t>
  </si>
  <si>
    <t>Datum:</t>
  </si>
  <si>
    <t>Totale inschrijfprijs (vast en variable)</t>
  </si>
  <si>
    <t>Bedragen zijn exclusief BTW.</t>
  </si>
  <si>
    <t>Uurtarief</t>
  </si>
  <si>
    <t xml:space="preserve">Plan van Aanpak </t>
  </si>
  <si>
    <t>Factsheet</t>
  </si>
  <si>
    <t>Deelname van 2 verbetersessie</t>
  </si>
  <si>
    <t xml:space="preserve">Presentatie eindresultaten aan directie </t>
  </si>
  <si>
    <t>Deelname aan jaarlijkse terug- en vooruitblik met opdrachtgevend directeur</t>
  </si>
  <si>
    <t>Maandelijkse voortgangsoverleggen o.b.v. maandrapportages (zie bijlage als voorbeelddocument)</t>
  </si>
  <si>
    <t>Rode draden analyse</t>
  </si>
  <si>
    <t xml:space="preserve">Jaarlijkse training als mede organisator </t>
  </si>
  <si>
    <t>Evaluatie sessie proces en samenwerking 
2x in in jaar 1, daarna 1x per jaar</t>
  </si>
  <si>
    <t xml:space="preserve">Deelname aan jaarlijkse evaluatie "leerproces RWS" van 1 dagdeel  </t>
  </si>
  <si>
    <t xml:space="preserve">Jaarplan maken voor procesmatige ondersteuning en samenwerking </t>
  </si>
  <si>
    <t xml:space="preserve">Product C Procesmatige ondersteuning en samenwerking </t>
  </si>
  <si>
    <t>Onboarding inclusief startbesrpeking - 2 dagen</t>
  </si>
  <si>
    <t>Eindproduct (incl. uitvoering onderzoek)</t>
  </si>
  <si>
    <t xml:space="preserve">Totaal </t>
  </si>
  <si>
    <t>Eenheids prijs</t>
  </si>
  <si>
    <t>Bijlage I Format Concept staat van ontleding van de inschrijvingssom</t>
  </si>
  <si>
    <t>Veiligheidsonderzoek vanuit veiligheidsmanagement RWS</t>
  </si>
  <si>
    <t>Uitvoering verbetering van huidige procedure</t>
  </si>
  <si>
    <t>Voor de vaste hoeveelheden geldt een afnamegarantie, voor de optionele niet. 
De contractsom zal eerst voor de vaste hoeveelheden zijn. Nadat die zijn benut, zullen, indien gewenst, de optionele hoeveelheden worden opgedragen</t>
  </si>
  <si>
    <t>Deelname aan 2 verbetersessie</t>
  </si>
  <si>
    <t>Product A Standaard veiligheids-
onderzoek</t>
  </si>
  <si>
    <t>Product B Uitgebreid veiligheids-
onderzoek</t>
  </si>
  <si>
    <t>Optioneel</t>
  </si>
  <si>
    <t xml:space="preserve">Totaal 1x Product A </t>
  </si>
  <si>
    <t>Totaal 1x Product B</t>
  </si>
  <si>
    <t xml:space="preserve">Looptijd 4 jaar </t>
  </si>
  <si>
    <t xml:space="preserve">Optie tot verlenging van 2 jaar </t>
  </si>
  <si>
    <t xml:space="preserve">Subtotaal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</si>
</sst>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2]\ #,##0.00"/>
    <numFmt numFmtId="165" formatCode="&quot;€&quot;\ #,##0.00"/>
    <numFmt numFmtId="166" formatCode="_ [$€-413]\ * #,##0_ ;_ [$€-413]\ * \-#,##0_ ;_ [$€-413]\ * &quot;-&quot;??_ ;_ @_ "/>
  </numFmts>
  <fonts count="7" x14ac:knownFonts="1">
    <font>
      <sz val="11"/>
      <color theme="1"/>
      <name val="Calibri"/>
      <family val="2"/>
      <scheme val="minor"/>
    </font>
    <font>
      <b/>
      <sz val="10"/>
      <name val="Tahoma"/>
      <family val="2"/>
    </font>
    <font>
      <sz val="10"/>
      <name val="Tahoma"/>
      <family val="2"/>
    </font>
    <font>
      <b/>
      <sz val="11"/>
      <color theme="1"/>
      <name val="Calibri"/>
      <family val="2"/>
      <scheme val="minor"/>
    </font>
    <font>
      <b/>
      <sz val="14"/>
      <color theme="1"/>
      <name val="Calibri"/>
      <family val="2"/>
      <scheme val="minor"/>
    </font>
    <font>
      <sz val="11"/>
      <color theme="1"/>
      <name val="Calibri"/>
      <family val="2"/>
      <scheme val="minor"/>
    </font>
    <font>
      <b/>
      <sz val="10"/>
      <color theme="1"/>
      <name val="Tahoma"/>
      <family val="2"/>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bgColor indexed="64"/>
      </patternFill>
    </fill>
    <fill>
      <patternFill patternType="solid">
        <fgColor rgb="FF00B050"/>
        <bgColor indexed="64"/>
      </patternFill>
    </fill>
    <fill>
      <patternFill patternType="solid">
        <fgColor theme="6"/>
        <bgColor indexed="64"/>
      </patternFill>
    </fill>
    <fill>
      <patternFill patternType="solid">
        <fgColor theme="7" tint="0.79998168889431442"/>
        <bgColor indexed="64"/>
      </patternFill>
    </fill>
    <fill>
      <patternFill patternType="solid">
        <fgColor rgb="FFFFFF00"/>
        <bgColor indexed="64"/>
      </patternFill>
    </fill>
    <fill>
      <patternFill patternType="solid">
        <fgColor theme="7" tint="0.59999389629810485"/>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178">
    <xf numFmtId="0" fontId="0" fillId="0" borderId="0" xfId="0"/>
    <xf numFmtId="0" fontId="1" fillId="3" borderId="0" xfId="0" applyFont="1" applyFill="1" applyAlignment="1">
      <alignment vertical="top"/>
    </xf>
    <xf numFmtId="0" fontId="1" fillId="3" borderId="0" xfId="0" applyFont="1" applyFill="1" applyAlignment="1">
      <alignment vertical="center"/>
    </xf>
    <xf numFmtId="0" fontId="2" fillId="3" borderId="0" xfId="0" applyFont="1" applyFill="1" applyAlignment="1">
      <alignment horizontal="center" vertical="top"/>
    </xf>
    <xf numFmtId="0" fontId="1" fillId="3" borderId="0" xfId="0" applyFont="1" applyFill="1" applyAlignment="1">
      <alignment horizontal="center" vertical="center"/>
    </xf>
    <xf numFmtId="0" fontId="2" fillId="3" borderId="0" xfId="0" applyFont="1" applyFill="1"/>
    <xf numFmtId="3" fontId="1" fillId="3" borderId="0" xfId="0" applyNumberFormat="1" applyFont="1" applyFill="1" applyAlignment="1">
      <alignment wrapText="1"/>
    </xf>
    <xf numFmtId="3" fontId="1" fillId="3" borderId="0" xfId="0" applyNumberFormat="1" applyFont="1" applyFill="1" applyAlignment="1">
      <alignment horizontal="center" vertical="center"/>
    </xf>
    <xf numFmtId="3" fontId="1" fillId="3" borderId="0" xfId="0" applyNumberFormat="1" applyFont="1" applyFill="1" applyAlignment="1">
      <alignment horizontal="center" vertical="center" shrinkToFit="1"/>
    </xf>
    <xf numFmtId="165" fontId="1" fillId="3" borderId="0" xfId="0" applyNumberFormat="1" applyFont="1" applyFill="1" applyAlignment="1">
      <alignment horizontal="right" vertical="center" shrinkToFit="1"/>
    </xf>
    <xf numFmtId="0" fontId="0" fillId="2" borderId="0" xfId="0" applyFill="1"/>
    <xf numFmtId="0" fontId="3" fillId="0" borderId="0" xfId="0" applyFont="1"/>
    <xf numFmtId="0" fontId="4" fillId="2" borderId="0" xfId="0" applyFont="1" applyFill="1"/>
    <xf numFmtId="0" fontId="3" fillId="4" borderId="5" xfId="0" applyFont="1" applyFill="1" applyBorder="1" applyAlignment="1">
      <alignment horizontal="right" vertical="center"/>
    </xf>
    <xf numFmtId="0" fontId="3" fillId="4" borderId="6" xfId="0" applyFont="1" applyFill="1" applyBorder="1" applyAlignment="1">
      <alignment horizontal="right" vertical="center"/>
    </xf>
    <xf numFmtId="0" fontId="3" fillId="4" borderId="7" xfId="0" applyFont="1" applyFill="1" applyBorder="1" applyAlignment="1">
      <alignment horizontal="right" vertical="center"/>
    </xf>
    <xf numFmtId="0" fontId="3" fillId="4" borderId="12" xfId="0" applyFont="1" applyFill="1" applyBorder="1" applyAlignment="1">
      <alignment horizontal="right" vertical="center"/>
    </xf>
    <xf numFmtId="0" fontId="3" fillId="4" borderId="14" xfId="0" applyFont="1" applyFill="1" applyBorder="1" applyAlignment="1">
      <alignment horizontal="right" vertical="center"/>
    </xf>
    <xf numFmtId="0" fontId="3" fillId="2" borderId="0" xfId="0" applyFont="1" applyFill="1" applyAlignment="1">
      <alignment horizontal="right" vertical="center"/>
    </xf>
    <xf numFmtId="0" fontId="3" fillId="6" borderId="8" xfId="0" applyFont="1" applyFill="1" applyBorder="1"/>
    <xf numFmtId="0" fontId="0" fillId="6" borderId="11" xfId="0" applyFill="1" applyBorder="1"/>
    <xf numFmtId="0" fontId="0" fillId="6" borderId="10" xfId="0" applyFill="1" applyBorder="1"/>
    <xf numFmtId="0" fontId="0" fillId="6" borderId="12" xfId="0" applyFill="1" applyBorder="1"/>
    <xf numFmtId="0" fontId="0" fillId="6" borderId="0" xfId="0" applyFill="1"/>
    <xf numFmtId="0" fontId="0" fillId="6" borderId="13" xfId="0" applyFill="1" applyBorder="1"/>
    <xf numFmtId="0" fontId="1" fillId="6" borderId="0" xfId="0" applyFont="1" applyFill="1" applyAlignment="1">
      <alignment horizontal="right" vertical="center"/>
    </xf>
    <xf numFmtId="165" fontId="1" fillId="6" borderId="0" xfId="0" applyNumberFormat="1" applyFont="1" applyFill="1" applyAlignment="1">
      <alignment horizontal="right" vertical="center"/>
    </xf>
    <xf numFmtId="0" fontId="0" fillId="6" borderId="4" xfId="0" applyFill="1" applyBorder="1"/>
    <xf numFmtId="0" fontId="0" fillId="6" borderId="9" xfId="0" applyFill="1" applyBorder="1"/>
    <xf numFmtId="0" fontId="0" fillId="2" borderId="0" xfId="0" applyFill="1" applyAlignment="1">
      <alignment horizontal="right"/>
    </xf>
    <xf numFmtId="2" fontId="0" fillId="2" borderId="0" xfId="0" applyNumberFormat="1" applyFill="1" applyAlignment="1">
      <alignment horizontal="right"/>
    </xf>
    <xf numFmtId="0" fontId="0" fillId="4" borderId="2" xfId="0" applyFill="1" applyBorder="1"/>
    <xf numFmtId="0" fontId="0" fillId="4" borderId="3" xfId="0" applyFill="1" applyBorder="1"/>
    <xf numFmtId="166" fontId="3" fillId="4" borderId="2" xfId="1" applyNumberFormat="1" applyFont="1" applyFill="1" applyBorder="1" applyAlignment="1"/>
    <xf numFmtId="0" fontId="0" fillId="6" borderId="14" xfId="0" applyFill="1" applyBorder="1"/>
    <xf numFmtId="0" fontId="3" fillId="4" borderId="8" xfId="0" applyFont="1" applyFill="1" applyBorder="1" applyAlignment="1">
      <alignment vertical="top"/>
    </xf>
    <xf numFmtId="0" fontId="2" fillId="2" borderId="15" xfId="0" applyFont="1" applyFill="1" applyBorder="1" applyAlignment="1">
      <alignment horizontal="center" vertical="center"/>
    </xf>
    <xf numFmtId="3" fontId="2" fillId="2" borderId="15" xfId="0" applyNumberFormat="1" applyFont="1" applyFill="1" applyBorder="1" applyAlignment="1">
      <alignment vertical="center" wrapText="1"/>
    </xf>
    <xf numFmtId="3" fontId="2" fillId="2" borderId="15" xfId="0" applyNumberFormat="1" applyFont="1" applyFill="1" applyBorder="1" applyAlignment="1">
      <alignment horizontal="center" vertical="center"/>
    </xf>
    <xf numFmtId="3" fontId="2" fillId="5" borderId="15" xfId="0" applyNumberFormat="1" applyFont="1" applyFill="1" applyBorder="1" applyAlignment="1" applyProtection="1">
      <alignment horizontal="center" vertical="center" shrinkToFit="1"/>
      <protection locked="0"/>
    </xf>
    <xf numFmtId="165" fontId="2" fillId="2" borderId="15" xfId="0" applyNumberFormat="1" applyFont="1" applyFill="1" applyBorder="1" applyAlignment="1">
      <alignment horizontal="center" vertical="center" shrinkToFit="1"/>
    </xf>
    <xf numFmtId="0" fontId="1" fillId="4" borderId="8" xfId="0" applyFont="1" applyFill="1" applyBorder="1" applyAlignment="1">
      <alignment horizontal="center" vertical="top" wrapText="1"/>
    </xf>
    <xf numFmtId="0" fontId="1" fillId="4" borderId="11" xfId="0" applyFont="1" applyFill="1" applyBorder="1" applyAlignment="1">
      <alignment horizontal="center" vertical="top"/>
    </xf>
    <xf numFmtId="0" fontId="1" fillId="4" borderId="11" xfId="0" applyFont="1" applyFill="1" applyBorder="1" applyAlignment="1">
      <alignment horizontal="center" vertical="top" wrapText="1"/>
    </xf>
    <xf numFmtId="0" fontId="1" fillId="4" borderId="5" xfId="0" applyFont="1" applyFill="1" applyBorder="1" applyAlignment="1">
      <alignment horizontal="center" vertical="top" wrapText="1"/>
    </xf>
    <xf numFmtId="165" fontId="1" fillId="4" borderId="5" xfId="0" applyNumberFormat="1" applyFont="1" applyFill="1" applyBorder="1" applyAlignment="1">
      <alignment horizontal="center" vertical="top" wrapText="1"/>
    </xf>
    <xf numFmtId="0" fontId="2" fillId="2" borderId="7" xfId="0" applyFont="1" applyFill="1" applyBorder="1" applyAlignment="1">
      <alignment horizontal="center" vertical="center"/>
    </xf>
    <xf numFmtId="3" fontId="2" fillId="2" borderId="7" xfId="0" applyNumberFormat="1" applyFont="1" applyFill="1" applyBorder="1" applyAlignment="1">
      <alignment vertical="center" wrapText="1"/>
    </xf>
    <xf numFmtId="3" fontId="2" fillId="2" borderId="7" xfId="0" applyNumberFormat="1" applyFont="1" applyFill="1" applyBorder="1" applyAlignment="1">
      <alignment horizontal="center" vertical="center"/>
    </xf>
    <xf numFmtId="3" fontId="2" fillId="5" borderId="7" xfId="0" applyNumberFormat="1" applyFont="1" applyFill="1" applyBorder="1" applyAlignment="1" applyProtection="1">
      <alignment horizontal="center" vertical="center" shrinkToFit="1"/>
      <protection locked="0"/>
    </xf>
    <xf numFmtId="165" fontId="2" fillId="2" borderId="7" xfId="0" applyNumberFormat="1" applyFont="1" applyFill="1" applyBorder="1" applyAlignment="1">
      <alignment horizontal="center" vertical="center" shrinkToFit="1"/>
    </xf>
    <xf numFmtId="0" fontId="2" fillId="2" borderId="17" xfId="0" applyFont="1" applyFill="1" applyBorder="1" applyAlignment="1">
      <alignment horizontal="center" vertical="center"/>
    </xf>
    <xf numFmtId="3" fontId="2" fillId="2" borderId="17" xfId="0" applyNumberFormat="1" applyFont="1" applyFill="1" applyBorder="1" applyAlignment="1">
      <alignment vertical="center" wrapText="1"/>
    </xf>
    <xf numFmtId="3" fontId="2" fillId="2" borderId="17" xfId="0" applyNumberFormat="1" applyFont="1" applyFill="1" applyBorder="1" applyAlignment="1">
      <alignment horizontal="center" vertical="center"/>
    </xf>
    <xf numFmtId="3" fontId="2" fillId="5" borderId="17" xfId="0" applyNumberFormat="1" applyFont="1" applyFill="1" applyBorder="1" applyAlignment="1" applyProtection="1">
      <alignment horizontal="center" vertical="center" shrinkToFit="1"/>
      <protection locked="0"/>
    </xf>
    <xf numFmtId="165" fontId="2" fillId="2" borderId="17" xfId="0" applyNumberFormat="1" applyFont="1" applyFill="1" applyBorder="1" applyAlignment="1">
      <alignment horizontal="center" vertical="center" shrinkToFit="1"/>
    </xf>
    <xf numFmtId="165" fontId="2" fillId="2" borderId="18" xfId="0" applyNumberFormat="1" applyFont="1" applyFill="1" applyBorder="1" applyAlignment="1">
      <alignment horizontal="center" vertical="center" shrinkToFit="1"/>
    </xf>
    <xf numFmtId="165" fontId="2" fillId="2" borderId="20" xfId="0" applyNumberFormat="1" applyFont="1" applyFill="1" applyBorder="1" applyAlignment="1">
      <alignment horizontal="center" vertical="center" shrinkToFit="1"/>
    </xf>
    <xf numFmtId="0" fontId="2" fillId="2" borderId="22" xfId="0" applyFont="1" applyFill="1" applyBorder="1" applyAlignment="1">
      <alignment horizontal="center" vertical="center"/>
    </xf>
    <xf numFmtId="3" fontId="2" fillId="2" borderId="22" xfId="0" applyNumberFormat="1" applyFont="1" applyFill="1" applyBorder="1" applyAlignment="1">
      <alignment vertical="center" wrapText="1"/>
    </xf>
    <xf numFmtId="3" fontId="2" fillId="2" borderId="22" xfId="0" applyNumberFormat="1" applyFont="1" applyFill="1" applyBorder="1" applyAlignment="1">
      <alignment horizontal="center" vertical="center"/>
    </xf>
    <xf numFmtId="3" fontId="2" fillId="5" borderId="22" xfId="0" applyNumberFormat="1" applyFont="1" applyFill="1" applyBorder="1" applyAlignment="1" applyProtection="1">
      <alignment horizontal="center" vertical="center" shrinkToFit="1"/>
      <protection locked="0"/>
    </xf>
    <xf numFmtId="165" fontId="2" fillId="2" borderId="22" xfId="0" applyNumberFormat="1" applyFont="1" applyFill="1" applyBorder="1" applyAlignment="1">
      <alignment horizontal="center" vertical="center" shrinkToFit="1"/>
    </xf>
    <xf numFmtId="165" fontId="2" fillId="2" borderId="23" xfId="0" applyNumberFormat="1" applyFont="1" applyFill="1" applyBorder="1" applyAlignment="1">
      <alignment horizontal="center" vertical="center" shrinkToFit="1"/>
    </xf>
    <xf numFmtId="0" fontId="2" fillId="2" borderId="5" xfId="0" applyFont="1" applyFill="1" applyBorder="1" applyAlignment="1">
      <alignment horizontal="center" vertical="center"/>
    </xf>
    <xf numFmtId="3" fontId="2" fillId="2" borderId="5" xfId="0" applyNumberFormat="1" applyFont="1" applyFill="1" applyBorder="1" applyAlignment="1">
      <alignment vertical="center" wrapText="1"/>
    </xf>
    <xf numFmtId="3" fontId="2" fillId="2" borderId="5" xfId="0" applyNumberFormat="1" applyFont="1" applyFill="1" applyBorder="1" applyAlignment="1">
      <alignment horizontal="center" vertical="center"/>
    </xf>
    <xf numFmtId="3" fontId="2" fillId="5" borderId="5" xfId="0" applyNumberFormat="1" applyFont="1" applyFill="1" applyBorder="1" applyAlignment="1" applyProtection="1">
      <alignment horizontal="center" vertical="center" shrinkToFit="1"/>
      <protection locked="0"/>
    </xf>
    <xf numFmtId="165" fontId="2" fillId="2" borderId="5" xfId="0" applyNumberFormat="1" applyFont="1" applyFill="1" applyBorder="1" applyAlignment="1">
      <alignment horizontal="center" vertical="center" shrinkToFit="1"/>
    </xf>
    <xf numFmtId="165" fontId="2" fillId="2" borderId="27" xfId="0" applyNumberFormat="1" applyFont="1" applyFill="1" applyBorder="1" applyAlignment="1">
      <alignment horizontal="center" vertical="center" shrinkToFit="1"/>
    </xf>
    <xf numFmtId="3" fontId="1" fillId="2" borderId="22" xfId="0" applyNumberFormat="1" applyFont="1" applyFill="1" applyBorder="1" applyAlignment="1">
      <alignment vertical="center" wrapText="1"/>
    </xf>
    <xf numFmtId="0" fontId="0" fillId="4" borderId="0" xfId="0" applyFill="1"/>
    <xf numFmtId="0" fontId="0" fillId="2" borderId="0" xfId="0" applyFill="1" applyAlignment="1">
      <alignment horizontal="center"/>
    </xf>
    <xf numFmtId="0" fontId="0" fillId="0" borderId="0" xfId="0" applyAlignment="1">
      <alignment horizontal="center"/>
    </xf>
    <xf numFmtId="165" fontId="2" fillId="2" borderId="28" xfId="0" applyNumberFormat="1" applyFont="1" applyFill="1" applyBorder="1" applyAlignment="1">
      <alignment horizontal="center" vertical="center" shrinkToFit="1"/>
    </xf>
    <xf numFmtId="165" fontId="2" fillId="2" borderId="1" xfId="0" applyNumberFormat="1" applyFont="1" applyFill="1" applyBorder="1" applyAlignment="1">
      <alignment horizontal="center" vertical="center" shrinkToFit="1"/>
    </xf>
    <xf numFmtId="165" fontId="2" fillId="2" borderId="29" xfId="0" applyNumberFormat="1" applyFont="1" applyFill="1" applyBorder="1" applyAlignment="1">
      <alignment horizontal="center" vertical="center" shrinkToFit="1"/>
    </xf>
    <xf numFmtId="165" fontId="2" fillId="2" borderId="14" xfId="0" applyNumberFormat="1" applyFont="1" applyFill="1" applyBorder="1" applyAlignment="1">
      <alignment horizontal="center" vertical="center" shrinkToFit="1"/>
    </xf>
    <xf numFmtId="165" fontId="2" fillId="2" borderId="8" xfId="0" applyNumberFormat="1" applyFont="1" applyFill="1" applyBorder="1" applyAlignment="1">
      <alignment horizontal="center" vertical="center" shrinkToFit="1"/>
    </xf>
    <xf numFmtId="0" fontId="0" fillId="2" borderId="15" xfId="0" applyFill="1" applyBorder="1"/>
    <xf numFmtId="0" fontId="0" fillId="2" borderId="15" xfId="0" applyFill="1" applyBorder="1" applyAlignment="1">
      <alignment horizontal="center"/>
    </xf>
    <xf numFmtId="0" fontId="0" fillId="2" borderId="7" xfId="0" applyFill="1" applyBorder="1" applyAlignment="1">
      <alignment horizontal="center"/>
    </xf>
    <xf numFmtId="0" fontId="0" fillId="2" borderId="22" xfId="0" applyFill="1" applyBorder="1"/>
    <xf numFmtId="0" fontId="0" fillId="2" borderId="22" xfId="0" applyFill="1" applyBorder="1" applyAlignment="1">
      <alignment horizontal="center"/>
    </xf>
    <xf numFmtId="0" fontId="0" fillId="2" borderId="7" xfId="0" applyFill="1" applyBorder="1"/>
    <xf numFmtId="165" fontId="2" fillId="2" borderId="30" xfId="0" applyNumberFormat="1" applyFont="1" applyFill="1" applyBorder="1" applyAlignment="1">
      <alignment horizontal="center" vertical="center" shrinkToFit="1"/>
    </xf>
    <xf numFmtId="0" fontId="1" fillId="4" borderId="26" xfId="0" applyFont="1" applyFill="1" applyBorder="1" applyAlignment="1">
      <alignment vertical="center"/>
    </xf>
    <xf numFmtId="0" fontId="1" fillId="4" borderId="31" xfId="0" applyFont="1" applyFill="1" applyBorder="1" applyAlignment="1">
      <alignment horizontal="center" vertical="center"/>
    </xf>
    <xf numFmtId="0" fontId="1" fillId="4" borderId="31" xfId="0" applyFont="1" applyFill="1" applyBorder="1" applyAlignment="1">
      <alignment horizontal="left" vertical="center"/>
    </xf>
    <xf numFmtId="3" fontId="1" fillId="4" borderId="31" xfId="0" applyNumberFormat="1" applyFont="1" applyFill="1" applyBorder="1" applyAlignment="1">
      <alignment horizontal="center" vertical="center"/>
    </xf>
    <xf numFmtId="3" fontId="1" fillId="4" borderId="31" xfId="0" applyNumberFormat="1" applyFont="1" applyFill="1" applyBorder="1" applyAlignment="1">
      <alignment horizontal="center" vertical="center" shrinkToFit="1"/>
    </xf>
    <xf numFmtId="165" fontId="1" fillId="4" borderId="31" xfId="0" applyNumberFormat="1" applyFont="1" applyFill="1" applyBorder="1" applyAlignment="1">
      <alignment horizontal="center" vertical="center" shrinkToFit="1"/>
    </xf>
    <xf numFmtId="165" fontId="1" fillId="4" borderId="32" xfId="0" applyNumberFormat="1" applyFont="1" applyFill="1" applyBorder="1" applyAlignment="1">
      <alignment horizontal="center" vertical="center" shrinkToFit="1"/>
    </xf>
    <xf numFmtId="165" fontId="1" fillId="4" borderId="8" xfId="0" applyNumberFormat="1" applyFont="1" applyFill="1" applyBorder="1" applyAlignment="1">
      <alignment horizontal="center" vertical="top" wrapText="1"/>
    </xf>
    <xf numFmtId="3" fontId="2" fillId="2" borderId="29" xfId="0" applyNumberFormat="1" applyFont="1" applyFill="1" applyBorder="1" applyAlignment="1">
      <alignment horizontal="center" vertical="center" shrinkToFit="1"/>
    </xf>
    <xf numFmtId="3" fontId="2" fillId="2" borderId="8" xfId="0" applyNumberFormat="1" applyFont="1" applyFill="1" applyBorder="1" applyAlignment="1">
      <alignment horizontal="center" vertical="center" shrinkToFit="1"/>
    </xf>
    <xf numFmtId="1" fontId="1" fillId="7" borderId="5" xfId="0" applyNumberFormat="1" applyFont="1" applyFill="1" applyBorder="1" applyAlignment="1">
      <alignment horizontal="center"/>
    </xf>
    <xf numFmtId="0" fontId="6" fillId="8" borderId="5" xfId="0" applyFont="1" applyFill="1" applyBorder="1" applyAlignment="1">
      <alignment horizontal="center"/>
    </xf>
    <xf numFmtId="0" fontId="1" fillId="4" borderId="16" xfId="0" applyFont="1" applyFill="1" applyBorder="1" applyAlignment="1">
      <alignment horizontal="center" vertical="top" wrapText="1"/>
    </xf>
    <xf numFmtId="2" fontId="1" fillId="4" borderId="33" xfId="0" applyNumberFormat="1" applyFont="1" applyFill="1" applyBorder="1" applyAlignment="1">
      <alignment horizontal="center" vertical="top" wrapText="1"/>
    </xf>
    <xf numFmtId="1" fontId="1" fillId="4" borderId="34" xfId="0" applyNumberFormat="1" applyFont="1" applyFill="1" applyBorder="1" applyAlignment="1">
      <alignment horizontal="center" vertical="top" wrapText="1"/>
    </xf>
    <xf numFmtId="3" fontId="2" fillId="2" borderId="35" xfId="0" applyNumberFormat="1" applyFont="1" applyFill="1" applyBorder="1" applyAlignment="1">
      <alignment horizontal="center" vertical="center"/>
    </xf>
    <xf numFmtId="3" fontId="2" fillId="2" borderId="36" xfId="0" applyNumberFormat="1" applyFont="1" applyFill="1" applyBorder="1" applyAlignment="1">
      <alignment horizontal="center" vertical="center"/>
    </xf>
    <xf numFmtId="3" fontId="2" fillId="2" borderId="37" xfId="0" applyNumberFormat="1" applyFont="1" applyFill="1" applyBorder="1" applyAlignment="1">
      <alignment horizontal="center" vertical="center"/>
    </xf>
    <xf numFmtId="3" fontId="2" fillId="2" borderId="38" xfId="0" applyNumberFormat="1" applyFont="1" applyFill="1" applyBorder="1" applyAlignment="1">
      <alignment horizontal="center" vertical="center"/>
    </xf>
    <xf numFmtId="3" fontId="2" fillId="2" borderId="39" xfId="0" applyNumberFormat="1" applyFont="1" applyFill="1" applyBorder="1" applyAlignment="1">
      <alignment horizontal="center" vertical="center"/>
    </xf>
    <xf numFmtId="3" fontId="2" fillId="2" borderId="35" xfId="0" applyNumberFormat="1" applyFont="1" applyFill="1" applyBorder="1" applyAlignment="1">
      <alignment horizontal="center" vertical="center" shrinkToFit="1"/>
    </xf>
    <xf numFmtId="3" fontId="2" fillId="2" borderId="36" xfId="0" applyNumberFormat="1" applyFont="1" applyFill="1" applyBorder="1" applyAlignment="1">
      <alignment horizontal="center" vertical="center" shrinkToFit="1"/>
    </xf>
    <xf numFmtId="3" fontId="2" fillId="2" borderId="36" xfId="0" applyNumberFormat="1" applyFont="1" applyFill="1" applyBorder="1" applyAlignment="1" applyProtection="1">
      <alignment horizontal="center" vertical="center" shrinkToFit="1"/>
      <protection locked="0"/>
    </xf>
    <xf numFmtId="3" fontId="2" fillId="2" borderId="38" xfId="0" applyNumberFormat="1" applyFont="1" applyFill="1" applyBorder="1" applyAlignment="1">
      <alignment horizontal="center" vertical="center" shrinkToFit="1"/>
    </xf>
    <xf numFmtId="3" fontId="1" fillId="4" borderId="26" xfId="0" applyNumberFormat="1" applyFont="1" applyFill="1" applyBorder="1" applyAlignment="1">
      <alignment horizontal="center" vertical="center" shrinkToFit="1"/>
    </xf>
    <xf numFmtId="164" fontId="1" fillId="4" borderId="32" xfId="0" applyNumberFormat="1" applyFont="1" applyFill="1" applyBorder="1" applyAlignment="1">
      <alignment horizontal="center" vertical="center"/>
    </xf>
    <xf numFmtId="0" fontId="1" fillId="9" borderId="5" xfId="0" applyFont="1" applyFill="1" applyBorder="1" applyAlignment="1">
      <alignment vertical="center"/>
    </xf>
    <xf numFmtId="1" fontId="1" fillId="11" borderId="5" xfId="0" applyNumberFormat="1" applyFont="1" applyFill="1" applyBorder="1" applyAlignment="1">
      <alignment horizontal="center"/>
    </xf>
    <xf numFmtId="0" fontId="1" fillId="4" borderId="40" xfId="0" applyFont="1" applyFill="1" applyBorder="1" applyAlignment="1">
      <alignment horizontal="center" vertical="top" wrapText="1"/>
    </xf>
    <xf numFmtId="165" fontId="1" fillId="4" borderId="41" xfId="0" applyNumberFormat="1" applyFont="1" applyFill="1" applyBorder="1" applyAlignment="1">
      <alignment horizontal="center" vertical="top" wrapText="1"/>
    </xf>
    <xf numFmtId="0" fontId="1" fillId="4" borderId="41" xfId="0" applyFont="1" applyFill="1" applyBorder="1" applyAlignment="1">
      <alignment horizontal="center" vertical="top" wrapText="1"/>
    </xf>
    <xf numFmtId="2" fontId="1" fillId="4" borderId="41" xfId="0" applyNumberFormat="1" applyFont="1" applyFill="1" applyBorder="1" applyAlignment="1">
      <alignment horizontal="center" vertical="top" wrapText="1"/>
    </xf>
    <xf numFmtId="0" fontId="0" fillId="2" borderId="42" xfId="0" applyFill="1" applyBorder="1"/>
    <xf numFmtId="0" fontId="0" fillId="2" borderId="39" xfId="0" applyFill="1" applyBorder="1" applyAlignment="1">
      <alignment horizontal="center"/>
    </xf>
    <xf numFmtId="165" fontId="0" fillId="2" borderId="30" xfId="0" applyNumberFormat="1" applyFill="1" applyBorder="1" applyAlignment="1">
      <alignment horizontal="center" vertical="center"/>
    </xf>
    <xf numFmtId="0" fontId="0" fillId="2" borderId="36" xfId="0" applyFill="1" applyBorder="1" applyAlignment="1">
      <alignment horizontal="center"/>
    </xf>
    <xf numFmtId="165" fontId="0" fillId="2" borderId="20" xfId="0" applyNumberFormat="1" applyFill="1" applyBorder="1" applyAlignment="1">
      <alignment horizontal="center" vertical="center"/>
    </xf>
    <xf numFmtId="0" fontId="0" fillId="2" borderId="38" xfId="0" applyFill="1" applyBorder="1"/>
    <xf numFmtId="165" fontId="0" fillId="2" borderId="23" xfId="0" applyNumberFormat="1" applyFill="1" applyBorder="1" applyAlignment="1">
      <alignment horizontal="center" vertical="center"/>
    </xf>
    <xf numFmtId="0" fontId="0" fillId="2" borderId="39" xfId="0" applyFill="1" applyBorder="1" applyAlignment="1">
      <alignment horizontal="center" vertical="center"/>
    </xf>
    <xf numFmtId="0" fontId="0" fillId="2" borderId="36" xfId="0" applyFill="1" applyBorder="1" applyAlignment="1">
      <alignment horizontal="center" vertical="center"/>
    </xf>
    <xf numFmtId="0" fontId="0" fillId="2" borderId="38" xfId="0" applyFill="1" applyBorder="1" applyAlignment="1">
      <alignment horizontal="center" vertical="center"/>
    </xf>
    <xf numFmtId="0" fontId="0" fillId="11" borderId="0" xfId="0" applyFill="1"/>
    <xf numFmtId="0" fontId="0" fillId="6" borderId="12" xfId="0" applyFill="1" applyBorder="1" applyAlignment="1">
      <alignment horizontal="left" wrapText="1"/>
    </xf>
    <xf numFmtId="0" fontId="0" fillId="6" borderId="0" xfId="0" applyFill="1" applyAlignment="1">
      <alignment horizontal="left" wrapText="1"/>
    </xf>
    <xf numFmtId="0" fontId="0" fillId="6" borderId="13" xfId="0" applyFill="1" applyBorder="1" applyAlignment="1">
      <alignment horizontal="left"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0" fillId="5" borderId="11" xfId="0" applyFill="1" applyBorder="1" applyAlignment="1">
      <alignment horizontal="center"/>
    </xf>
    <xf numFmtId="0" fontId="0" fillId="5" borderId="10" xfId="0" applyFill="1" applyBorder="1" applyAlignment="1">
      <alignment horizontal="center"/>
    </xf>
    <xf numFmtId="0" fontId="0" fillId="5" borderId="0" xfId="0" applyFill="1" applyAlignment="1">
      <alignment horizontal="center"/>
    </xf>
    <xf numFmtId="0" fontId="0" fillId="5" borderId="13" xfId="0" applyFill="1" applyBorder="1" applyAlignment="1">
      <alignment horizontal="center"/>
    </xf>
    <xf numFmtId="0" fontId="0" fillId="5" borderId="4" xfId="0" applyFill="1" applyBorder="1" applyAlignment="1">
      <alignment horizontal="center"/>
    </xf>
    <xf numFmtId="0" fontId="0" fillId="5" borderId="9" xfId="0" applyFill="1" applyBorder="1" applyAlignment="1">
      <alignment horizontal="center"/>
    </xf>
    <xf numFmtId="0" fontId="4" fillId="2" borderId="0" xfId="0" applyFont="1" applyFill="1"/>
    <xf numFmtId="0" fontId="0" fillId="2" borderId="0" xfId="0" applyFill="1"/>
    <xf numFmtId="0" fontId="3" fillId="4" borderId="1" xfId="0" applyFont="1" applyFill="1" applyBorder="1" applyAlignment="1">
      <alignment horizontal="right" vertical="center"/>
    </xf>
    <xf numFmtId="0" fontId="3" fillId="4" borderId="2" xfId="0" applyFont="1" applyFill="1" applyBorder="1" applyAlignment="1">
      <alignment horizontal="right" vertical="center"/>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3" fillId="4" borderId="12" xfId="0" applyFont="1" applyFill="1" applyBorder="1" applyAlignment="1">
      <alignment horizontal="left"/>
    </xf>
    <xf numFmtId="0" fontId="3" fillId="4" borderId="0" xfId="0" applyFont="1" applyFill="1" applyAlignment="1">
      <alignment horizontal="left"/>
    </xf>
    <xf numFmtId="0" fontId="3" fillId="4" borderId="14" xfId="0" applyFont="1" applyFill="1" applyBorder="1" applyAlignment="1">
      <alignment horizontal="left"/>
    </xf>
    <xf numFmtId="0" fontId="3" fillId="4" borderId="4" xfId="0" applyFont="1" applyFill="1" applyBorder="1" applyAlignment="1">
      <alignment horizontal="left"/>
    </xf>
    <xf numFmtId="0" fontId="1" fillId="2" borderId="19" xfId="0" applyFont="1" applyFill="1" applyBorder="1" applyAlignment="1">
      <alignment horizontal="center" vertical="center" wrapText="1"/>
    </xf>
    <xf numFmtId="0" fontId="0" fillId="12" borderId="4" xfId="0" applyFill="1" applyBorder="1" applyAlignment="1">
      <alignment horizontal="center"/>
    </xf>
    <xf numFmtId="0" fontId="3" fillId="5" borderId="8" xfId="0" applyFont="1" applyFill="1" applyBorder="1" applyAlignment="1">
      <alignment horizontal="center"/>
    </xf>
    <xf numFmtId="0" fontId="3" fillId="5" borderId="11" xfId="0" applyFont="1" applyFill="1" applyBorder="1" applyAlignment="1">
      <alignment horizontal="center"/>
    </xf>
    <xf numFmtId="0" fontId="3" fillId="5" borderId="10" xfId="0" applyFont="1" applyFill="1" applyBorder="1" applyAlignment="1">
      <alignment horizontal="center"/>
    </xf>
    <xf numFmtId="0" fontId="3" fillId="5" borderId="12" xfId="0" applyFont="1" applyFill="1" applyBorder="1" applyAlignment="1">
      <alignment horizontal="center"/>
    </xf>
    <xf numFmtId="0" fontId="3" fillId="5" borderId="0" xfId="0" applyFont="1" applyFill="1" applyAlignment="1">
      <alignment horizontal="center"/>
    </xf>
    <xf numFmtId="0" fontId="3" fillId="5" borderId="13" xfId="0" applyFont="1" applyFill="1" applyBorder="1" applyAlignment="1">
      <alignment horizontal="center"/>
    </xf>
    <xf numFmtId="0" fontId="3" fillId="5" borderId="14" xfId="0" applyFont="1" applyFill="1" applyBorder="1" applyAlignment="1">
      <alignment horizontal="center"/>
    </xf>
    <xf numFmtId="0" fontId="3" fillId="5" borderId="4" xfId="0" applyFont="1" applyFill="1" applyBorder="1" applyAlignment="1">
      <alignment horizontal="center"/>
    </xf>
    <xf numFmtId="0" fontId="3" fillId="5" borderId="9" xfId="0" applyFont="1" applyFill="1" applyBorder="1" applyAlignment="1">
      <alignment horizontal="center"/>
    </xf>
    <xf numFmtId="0" fontId="1" fillId="2" borderId="16" xfId="0" applyFont="1" applyFill="1" applyBorder="1" applyAlignment="1">
      <alignment horizontal="center" vertical="center" wrapText="1"/>
    </xf>
    <xf numFmtId="0" fontId="1" fillId="2" borderId="21" xfId="0" applyFont="1" applyFill="1" applyBorder="1" applyAlignment="1">
      <alignment horizontal="center" vertical="center" wrapText="1"/>
    </xf>
    <xf numFmtId="165" fontId="3" fillId="4" borderId="2" xfId="0" applyNumberFormat="1" applyFont="1" applyFill="1" applyBorder="1" applyAlignment="1">
      <alignment horizontal="left" vertical="center"/>
    </xf>
    <xf numFmtId="0" fontId="3" fillId="4" borderId="2" xfId="0" applyFont="1" applyFill="1" applyBorder="1" applyAlignment="1">
      <alignment horizontal="center" vertical="top"/>
    </xf>
    <xf numFmtId="0" fontId="3" fillId="4" borderId="3" xfId="0" applyFont="1" applyFill="1" applyBorder="1" applyAlignment="1">
      <alignment horizontal="center" vertical="top"/>
    </xf>
    <xf numFmtId="0" fontId="3" fillId="4" borderId="8" xfId="0" applyFont="1" applyFill="1" applyBorder="1" applyAlignment="1">
      <alignment horizontal="left"/>
    </xf>
    <xf numFmtId="0" fontId="3" fillId="4" borderId="11" xfId="0" applyFont="1" applyFill="1" applyBorder="1" applyAlignment="1">
      <alignment horizontal="left"/>
    </xf>
    <xf numFmtId="1" fontId="1" fillId="7" borderId="5" xfId="0" applyNumberFormat="1" applyFont="1" applyFill="1" applyBorder="1" applyAlignment="1">
      <alignment horizontal="center"/>
    </xf>
    <xf numFmtId="165" fontId="0" fillId="5" borderId="8" xfId="0" applyNumberFormat="1" applyFill="1" applyBorder="1" applyAlignment="1">
      <alignment horizontal="center" vertical="center"/>
    </xf>
    <xf numFmtId="165" fontId="0" fillId="5" borderId="10" xfId="0" applyNumberFormat="1" applyFill="1" applyBorder="1" applyAlignment="1">
      <alignment horizontal="center" vertical="center"/>
    </xf>
    <xf numFmtId="165" fontId="0" fillId="5" borderId="12" xfId="0" applyNumberFormat="1" applyFill="1" applyBorder="1" applyAlignment="1">
      <alignment horizontal="center" vertical="center"/>
    </xf>
    <xf numFmtId="165" fontId="0" fillId="5" borderId="13" xfId="0" applyNumberFormat="1" applyFill="1" applyBorder="1" applyAlignment="1">
      <alignment horizontal="center" vertical="center"/>
    </xf>
    <xf numFmtId="165" fontId="0" fillId="5" borderId="14" xfId="0" applyNumberFormat="1" applyFill="1" applyBorder="1" applyAlignment="1">
      <alignment horizontal="center" vertical="center"/>
    </xf>
    <xf numFmtId="165" fontId="0" fillId="5" borderId="9" xfId="0" applyNumberFormat="1" applyFill="1" applyBorder="1" applyAlignment="1">
      <alignment horizontal="center" vertical="center"/>
    </xf>
    <xf numFmtId="0" fontId="1" fillId="9" borderId="15" xfId="0" applyFont="1" applyFill="1" applyBorder="1" applyAlignment="1">
      <alignment horizontal="center" vertical="center"/>
    </xf>
    <xf numFmtId="0" fontId="3" fillId="10" borderId="4"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7"/>
  <sheetViews>
    <sheetView tabSelected="1" zoomScale="70" zoomScaleNormal="70" workbookViewId="0">
      <selection activeCell="W9" sqref="W9"/>
    </sheetView>
  </sheetViews>
  <sheetFormatPr defaultRowHeight="15" x14ac:dyDescent="0.25"/>
  <cols>
    <col min="1" max="1" width="16.140625" customWidth="1"/>
    <col min="2" max="2" width="4.42578125" customWidth="1"/>
    <col min="3" max="3" width="44.85546875" customWidth="1"/>
    <col min="4" max="15" width="12.5703125" customWidth="1"/>
    <col min="16" max="16" width="12.5703125" style="73" customWidth="1"/>
    <col min="17" max="20" width="12.5703125" customWidth="1"/>
  </cols>
  <sheetData>
    <row r="1" spans="1:24" x14ac:dyDescent="0.25">
      <c r="A1" s="132" t="s">
        <v>46</v>
      </c>
      <c r="B1" s="133"/>
      <c r="C1" s="133"/>
      <c r="D1" s="31"/>
      <c r="E1" s="31"/>
      <c r="F1" s="31"/>
      <c r="G1" s="31"/>
      <c r="H1" s="31"/>
      <c r="I1" s="31"/>
      <c r="J1" s="31"/>
      <c r="K1" s="31"/>
      <c r="L1" s="31"/>
      <c r="M1" s="31"/>
      <c r="N1" s="32"/>
      <c r="O1" s="71"/>
      <c r="P1" s="72"/>
      <c r="Q1" s="10"/>
      <c r="R1" s="10"/>
      <c r="S1" s="10"/>
      <c r="T1" s="10"/>
      <c r="U1" s="10"/>
      <c r="V1" s="10"/>
      <c r="W1" s="10"/>
      <c r="X1" s="10"/>
    </row>
    <row r="2" spans="1:24" ht="15" customHeight="1" x14ac:dyDescent="0.3">
      <c r="A2" s="12"/>
      <c r="B2" s="10"/>
      <c r="C2" s="10"/>
      <c r="D2" s="10"/>
      <c r="E2" s="10"/>
      <c r="F2" s="10"/>
      <c r="G2" s="10"/>
      <c r="H2" s="10"/>
      <c r="I2" s="10"/>
      <c r="J2" s="10"/>
      <c r="K2" s="10"/>
      <c r="L2" s="10"/>
      <c r="M2" s="10"/>
      <c r="N2" s="10"/>
      <c r="O2" s="10"/>
      <c r="P2" s="72"/>
      <c r="Q2" s="10"/>
      <c r="R2" s="10"/>
      <c r="S2" s="10"/>
      <c r="T2" s="10"/>
      <c r="U2" s="10"/>
      <c r="V2" s="10"/>
      <c r="W2" s="10"/>
      <c r="X2" s="10"/>
    </row>
    <row r="3" spans="1:24" x14ac:dyDescent="0.25">
      <c r="A3" s="13" t="s">
        <v>0</v>
      </c>
      <c r="B3" s="134" t="s">
        <v>47</v>
      </c>
      <c r="C3" s="135"/>
      <c r="D3" s="10"/>
      <c r="E3" s="10"/>
      <c r="F3" s="167" t="s">
        <v>25</v>
      </c>
      <c r="G3" s="168"/>
      <c r="H3" s="153"/>
      <c r="I3" s="154"/>
      <c r="J3" s="154"/>
      <c r="K3" s="155"/>
      <c r="L3" s="10"/>
      <c r="M3" s="10"/>
      <c r="N3" s="10"/>
      <c r="O3" s="10"/>
      <c r="P3" s="72"/>
      <c r="Q3" s="10"/>
      <c r="R3" s="10"/>
      <c r="S3" s="10"/>
      <c r="T3" s="10"/>
      <c r="U3" s="10"/>
      <c r="V3" s="10"/>
      <c r="W3" s="10"/>
      <c r="X3" s="10"/>
    </row>
    <row r="4" spans="1:24" x14ac:dyDescent="0.25">
      <c r="A4" s="14" t="s">
        <v>2</v>
      </c>
      <c r="B4" s="136">
        <v>1</v>
      </c>
      <c r="C4" s="137"/>
      <c r="D4" s="10"/>
      <c r="E4" s="10"/>
      <c r="F4" s="147" t="s">
        <v>24</v>
      </c>
      <c r="G4" s="148"/>
      <c r="H4" s="156"/>
      <c r="I4" s="157"/>
      <c r="J4" s="157"/>
      <c r="K4" s="158"/>
      <c r="L4" s="10"/>
      <c r="M4" s="10"/>
      <c r="N4" s="10"/>
      <c r="O4" s="10"/>
      <c r="P4" s="72"/>
      <c r="Q4" s="10"/>
      <c r="R4" s="10"/>
      <c r="S4" s="10"/>
      <c r="T4" s="10"/>
      <c r="U4" s="10"/>
      <c r="V4" s="10"/>
      <c r="W4" s="10"/>
      <c r="X4" s="10"/>
    </row>
    <row r="5" spans="1:24" x14ac:dyDescent="0.25">
      <c r="A5" s="15" t="s">
        <v>1</v>
      </c>
      <c r="B5" s="138">
        <v>31205779</v>
      </c>
      <c r="C5" s="139"/>
      <c r="D5" s="10"/>
      <c r="E5" s="10"/>
      <c r="F5" s="149" t="s">
        <v>26</v>
      </c>
      <c r="G5" s="150"/>
      <c r="H5" s="159"/>
      <c r="I5" s="160"/>
      <c r="J5" s="160"/>
      <c r="K5" s="161"/>
      <c r="L5" s="10"/>
      <c r="M5" s="10"/>
      <c r="N5" s="10"/>
      <c r="O5" s="10"/>
      <c r="P5" s="72"/>
      <c r="Q5" s="10"/>
      <c r="R5" s="10"/>
      <c r="S5" s="10"/>
      <c r="T5" s="10"/>
      <c r="U5" s="10"/>
      <c r="V5" s="10"/>
      <c r="W5" s="10"/>
      <c r="X5" s="10"/>
    </row>
    <row r="6" spans="1:24" x14ac:dyDescent="0.25">
      <c r="A6" s="18"/>
      <c r="B6" s="10"/>
      <c r="C6" s="10"/>
      <c r="D6" s="10"/>
      <c r="E6" s="10"/>
      <c r="F6" s="29"/>
      <c r="G6" s="30"/>
      <c r="H6" s="10"/>
      <c r="I6" s="10"/>
      <c r="J6" s="10"/>
      <c r="K6" s="10"/>
      <c r="L6" s="10"/>
      <c r="M6" s="10"/>
      <c r="N6" s="10"/>
      <c r="O6" s="10"/>
      <c r="P6" s="72"/>
      <c r="Q6" s="10"/>
      <c r="R6" s="10"/>
      <c r="S6" s="10"/>
      <c r="T6" s="10"/>
      <c r="U6" s="10"/>
      <c r="V6" s="10"/>
      <c r="W6" s="10"/>
      <c r="X6" s="10"/>
    </row>
    <row r="7" spans="1:24" x14ac:dyDescent="0.25">
      <c r="A7" s="142" t="s">
        <v>27</v>
      </c>
      <c r="B7" s="143"/>
      <c r="C7" s="143"/>
      <c r="D7" s="33"/>
      <c r="E7" s="164">
        <f>R38</f>
        <v>0</v>
      </c>
      <c r="F7" s="164"/>
      <c r="G7" s="31"/>
      <c r="H7" s="31"/>
      <c r="I7" s="31"/>
      <c r="J7" s="31"/>
      <c r="K7" s="31"/>
      <c r="L7" s="31"/>
      <c r="M7" s="31"/>
      <c r="N7" s="32"/>
      <c r="O7" s="71"/>
      <c r="P7" s="72"/>
      <c r="Q7" s="10"/>
      <c r="R7" s="10"/>
      <c r="S7" s="10"/>
      <c r="T7" s="10"/>
      <c r="U7" s="10"/>
      <c r="V7" s="10"/>
      <c r="W7" s="10"/>
      <c r="X7" s="10"/>
    </row>
    <row r="8" spans="1:24" ht="15" customHeight="1" x14ac:dyDescent="0.3">
      <c r="A8" s="10"/>
      <c r="B8" s="140"/>
      <c r="C8" s="141"/>
      <c r="D8" s="10"/>
      <c r="E8" s="10"/>
      <c r="F8" s="10"/>
      <c r="G8" s="10"/>
      <c r="H8" s="10"/>
      <c r="I8" s="10"/>
      <c r="J8" s="10"/>
      <c r="K8" s="10"/>
      <c r="L8" s="10"/>
      <c r="M8" s="10"/>
      <c r="N8" s="10"/>
      <c r="O8" s="10"/>
      <c r="P8" s="72"/>
      <c r="Q8" s="10"/>
      <c r="R8" s="10"/>
      <c r="S8" s="10"/>
      <c r="T8" s="10"/>
      <c r="U8" s="10"/>
      <c r="V8" s="10"/>
      <c r="W8" s="10"/>
      <c r="X8" s="10"/>
    </row>
    <row r="9" spans="1:24" x14ac:dyDescent="0.25">
      <c r="A9" s="35"/>
      <c r="B9" s="165" t="s">
        <v>29</v>
      </c>
      <c r="C9" s="166"/>
      <c r="D9" s="10"/>
      <c r="E9" s="10"/>
      <c r="F9" s="10"/>
      <c r="G9" s="10"/>
      <c r="H9" s="10"/>
      <c r="I9" s="10"/>
      <c r="J9" s="10"/>
      <c r="K9" s="10"/>
      <c r="L9" s="10"/>
      <c r="M9" s="10"/>
      <c r="N9" s="10"/>
      <c r="O9" s="10"/>
      <c r="P9" s="72"/>
      <c r="Q9" s="10"/>
      <c r="R9" s="10"/>
      <c r="S9" s="10"/>
      <c r="T9" s="10"/>
      <c r="U9" s="10"/>
      <c r="V9" s="10"/>
      <c r="W9" s="10"/>
      <c r="X9" s="10"/>
    </row>
    <row r="10" spans="1:24" x14ac:dyDescent="0.25">
      <c r="A10" s="16" t="s">
        <v>3</v>
      </c>
      <c r="B10" s="170"/>
      <c r="C10" s="171"/>
      <c r="D10" s="10"/>
      <c r="E10" s="10"/>
      <c r="F10" s="10"/>
      <c r="G10" s="10"/>
      <c r="H10" s="10"/>
      <c r="I10" s="10"/>
      <c r="J10" s="10"/>
      <c r="K10" s="10"/>
      <c r="L10" s="10"/>
      <c r="M10" s="10"/>
      <c r="N10" s="10"/>
      <c r="O10" s="10"/>
      <c r="P10" s="72"/>
      <c r="Q10" s="10"/>
      <c r="R10" s="10"/>
      <c r="S10" s="10"/>
      <c r="T10" s="10"/>
      <c r="U10" s="10"/>
      <c r="V10" s="10"/>
      <c r="W10" s="10"/>
      <c r="X10" s="10"/>
    </row>
    <row r="11" spans="1:24" x14ac:dyDescent="0.25">
      <c r="A11" s="16" t="s">
        <v>4</v>
      </c>
      <c r="B11" s="172"/>
      <c r="C11" s="173"/>
      <c r="D11" s="10"/>
      <c r="E11" s="10"/>
      <c r="F11" s="10"/>
      <c r="G11" s="10"/>
      <c r="H11" s="10"/>
      <c r="I11" s="10"/>
      <c r="J11" s="10"/>
      <c r="K11" s="10"/>
      <c r="L11" s="10"/>
      <c r="M11" s="10"/>
      <c r="N11" s="10"/>
      <c r="O11" s="10"/>
      <c r="P11" s="72"/>
      <c r="Q11" s="10"/>
      <c r="R11" s="10"/>
      <c r="S11" s="10"/>
      <c r="T11" s="10"/>
      <c r="U11" s="10"/>
      <c r="V11" s="10"/>
      <c r="W11" s="10"/>
      <c r="X11" s="10"/>
    </row>
    <row r="12" spans="1:24" x14ac:dyDescent="0.25">
      <c r="A12" s="17" t="s">
        <v>5</v>
      </c>
      <c r="B12" s="174"/>
      <c r="C12" s="175"/>
      <c r="D12" s="10"/>
      <c r="E12" s="10"/>
      <c r="F12" s="10"/>
      <c r="G12" s="10"/>
      <c r="H12" s="10"/>
      <c r="I12" s="10"/>
      <c r="J12" s="10"/>
      <c r="K12" s="10"/>
      <c r="L12" s="10"/>
      <c r="M12" s="10"/>
      <c r="N12" s="10"/>
      <c r="O12" s="10"/>
      <c r="P12" s="72"/>
      <c r="Q12" s="10"/>
      <c r="R12" s="10"/>
      <c r="S12" s="10"/>
      <c r="T12" s="10"/>
      <c r="U12" s="10"/>
      <c r="V12" s="10"/>
      <c r="W12" s="10"/>
      <c r="X12" s="10"/>
    </row>
    <row r="13" spans="1:24" x14ac:dyDescent="0.25">
      <c r="A13" s="10"/>
      <c r="B13" s="10"/>
      <c r="C13" s="10"/>
      <c r="D13" s="10"/>
      <c r="E13" s="10"/>
      <c r="F13" s="10"/>
      <c r="G13" s="10"/>
      <c r="H13" s="10"/>
      <c r="I13" s="10"/>
      <c r="J13" s="10"/>
      <c r="K13" s="10"/>
      <c r="L13" s="10"/>
      <c r="M13" s="10"/>
      <c r="N13" s="10"/>
      <c r="O13" s="10"/>
      <c r="P13" s="72"/>
      <c r="Q13" s="10"/>
      <c r="R13" s="10"/>
      <c r="S13" s="10"/>
      <c r="T13" s="10"/>
      <c r="U13" s="10"/>
      <c r="V13" s="10"/>
      <c r="W13" s="10"/>
      <c r="X13" s="10"/>
    </row>
    <row r="14" spans="1:24" x14ac:dyDescent="0.25">
      <c r="A14" s="10"/>
      <c r="B14" s="11"/>
      <c r="C14" s="10"/>
      <c r="D14" s="177" t="s">
        <v>56</v>
      </c>
      <c r="E14" s="177"/>
      <c r="F14" s="177"/>
      <c r="G14" s="177"/>
      <c r="H14" s="177"/>
      <c r="I14" s="177"/>
      <c r="J14" s="177"/>
      <c r="K14" s="177"/>
      <c r="L14" s="177"/>
      <c r="M14" s="177"/>
      <c r="N14" s="152" t="s">
        <v>57</v>
      </c>
      <c r="O14" s="152"/>
      <c r="P14" s="152"/>
      <c r="Q14" s="152"/>
      <c r="R14" s="128"/>
      <c r="S14" s="10"/>
      <c r="T14" s="10"/>
      <c r="U14" s="10"/>
      <c r="V14" s="10"/>
      <c r="W14" s="10"/>
      <c r="X14" s="10"/>
    </row>
    <row r="15" spans="1:24" ht="15.75" thickBot="1" x14ac:dyDescent="0.3">
      <c r="A15" s="1"/>
      <c r="B15" s="3"/>
      <c r="C15" s="5"/>
      <c r="D15" s="176" t="s">
        <v>14</v>
      </c>
      <c r="E15" s="176"/>
      <c r="F15" s="176"/>
      <c r="G15" s="176"/>
      <c r="H15" s="176"/>
      <c r="I15" s="176"/>
      <c r="J15" s="176"/>
      <c r="K15" s="169" t="s">
        <v>53</v>
      </c>
      <c r="L15" s="169"/>
      <c r="M15" s="97" t="s">
        <v>58</v>
      </c>
      <c r="N15" s="112" t="s">
        <v>14</v>
      </c>
      <c r="O15" s="112"/>
      <c r="P15" s="96" t="s">
        <v>53</v>
      </c>
      <c r="Q15" s="97" t="s">
        <v>58</v>
      </c>
      <c r="R15" s="113" t="s">
        <v>44</v>
      </c>
      <c r="S15" s="10"/>
      <c r="T15" s="10"/>
      <c r="U15" s="10"/>
      <c r="V15" s="10"/>
      <c r="W15" s="10"/>
    </row>
    <row r="16" spans="1:24" ht="39" thickBot="1" x14ac:dyDescent="0.3">
      <c r="A16" s="41" t="s">
        <v>6</v>
      </c>
      <c r="B16" s="42" t="s">
        <v>9</v>
      </c>
      <c r="C16" s="43" t="s">
        <v>7</v>
      </c>
      <c r="D16" s="44" t="s">
        <v>8</v>
      </c>
      <c r="E16" s="45" t="s">
        <v>10</v>
      </c>
      <c r="F16" s="45" t="s">
        <v>11</v>
      </c>
      <c r="G16" s="45" t="s">
        <v>12</v>
      </c>
      <c r="H16" s="45" t="s">
        <v>13</v>
      </c>
      <c r="I16" s="45" t="s">
        <v>45</v>
      </c>
      <c r="J16" s="93" t="s">
        <v>15</v>
      </c>
      <c r="K16" s="98" t="s">
        <v>8</v>
      </c>
      <c r="L16" s="99" t="s">
        <v>16</v>
      </c>
      <c r="M16" s="100" t="s">
        <v>17</v>
      </c>
      <c r="N16" s="114" t="s">
        <v>8</v>
      </c>
      <c r="O16" s="115" t="s">
        <v>15</v>
      </c>
      <c r="P16" s="116" t="s">
        <v>8</v>
      </c>
      <c r="Q16" s="117" t="s">
        <v>16</v>
      </c>
      <c r="R16" s="118"/>
      <c r="S16" s="10"/>
      <c r="T16" s="10"/>
      <c r="U16" s="10"/>
      <c r="V16" s="10"/>
    </row>
    <row r="17" spans="1:22" ht="24.95" customHeight="1" x14ac:dyDescent="0.25">
      <c r="A17" s="162" t="s">
        <v>51</v>
      </c>
      <c r="B17" s="51">
        <v>1</v>
      </c>
      <c r="C17" s="52" t="s">
        <v>30</v>
      </c>
      <c r="D17" s="53">
        <v>8</v>
      </c>
      <c r="E17" s="54"/>
      <c r="F17" s="54"/>
      <c r="G17" s="54"/>
      <c r="H17" s="55">
        <f>(E17*$B$10)+(F17*$B$11)+(G17*$B$12)</f>
        <v>0</v>
      </c>
      <c r="I17" s="55">
        <f>H17</f>
        <v>0</v>
      </c>
      <c r="J17" s="74">
        <f>I17*D17</f>
        <v>0</v>
      </c>
      <c r="K17" s="101">
        <v>6</v>
      </c>
      <c r="L17" s="55">
        <f>I17*K17</f>
        <v>0</v>
      </c>
      <c r="M17" s="56">
        <f>L17+J17</f>
        <v>0</v>
      </c>
      <c r="N17" s="119">
        <f>D17/2</f>
        <v>4</v>
      </c>
      <c r="O17" s="50">
        <f>N17*I17</f>
        <v>0</v>
      </c>
      <c r="P17" s="81">
        <v>3</v>
      </c>
      <c r="Q17" s="50">
        <f>I17*P17</f>
        <v>0</v>
      </c>
      <c r="R17" s="120">
        <f>J17+L17+O17+Q17</f>
        <v>0</v>
      </c>
      <c r="S17" s="10"/>
      <c r="T17" s="10"/>
      <c r="U17" s="10"/>
      <c r="V17" s="10"/>
    </row>
    <row r="18" spans="1:22" ht="24.95" customHeight="1" x14ac:dyDescent="0.25">
      <c r="A18" s="151"/>
      <c r="B18" s="36">
        <v>2</v>
      </c>
      <c r="C18" s="37" t="s">
        <v>43</v>
      </c>
      <c r="D18" s="38">
        <v>8</v>
      </c>
      <c r="E18" s="39"/>
      <c r="F18" s="39"/>
      <c r="G18" s="39"/>
      <c r="H18" s="40">
        <f>(E18*$B$10)+(F18*$B$11)+(G18*$B$12)</f>
        <v>0</v>
      </c>
      <c r="I18" s="40">
        <f t="shared" ref="I18:I37" si="0">H18</f>
        <v>0</v>
      </c>
      <c r="J18" s="75">
        <f t="shared" ref="J18:J37" si="1">I18*D18</f>
        <v>0</v>
      </c>
      <c r="K18" s="102">
        <v>6</v>
      </c>
      <c r="L18" s="40">
        <f t="shared" ref="L18:L26" si="2">I18*K18</f>
        <v>0</v>
      </c>
      <c r="M18" s="57">
        <f>L18+J18</f>
        <v>0</v>
      </c>
      <c r="N18" s="121">
        <f t="shared" ref="N18:N21" si="3">D18/2</f>
        <v>4</v>
      </c>
      <c r="O18" s="40">
        <f t="shared" ref="O18:O21" si="4">N18*I18</f>
        <v>0</v>
      </c>
      <c r="P18" s="80">
        <v>3</v>
      </c>
      <c r="Q18" s="40">
        <f t="shared" ref="Q18:Q27" si="5">I18*P18</f>
        <v>0</v>
      </c>
      <c r="R18" s="122">
        <f t="shared" ref="R18:R37" si="6">J18+L18+O18+Q18</f>
        <v>0</v>
      </c>
      <c r="S18" s="10"/>
      <c r="T18" s="10"/>
      <c r="U18" s="10"/>
      <c r="V18" s="10"/>
    </row>
    <row r="19" spans="1:22" ht="24.95" customHeight="1" x14ac:dyDescent="0.25">
      <c r="A19" s="151"/>
      <c r="B19" s="36">
        <v>3</v>
      </c>
      <c r="C19" s="37" t="s">
        <v>33</v>
      </c>
      <c r="D19" s="38">
        <v>8</v>
      </c>
      <c r="E19" s="39"/>
      <c r="F19" s="39"/>
      <c r="G19" s="39"/>
      <c r="H19" s="40">
        <f>(E19*$B$10)+(F19*$B$11)+(G19*$B$12)</f>
        <v>0</v>
      </c>
      <c r="I19" s="40">
        <f t="shared" si="0"/>
        <v>0</v>
      </c>
      <c r="J19" s="75">
        <f t="shared" si="1"/>
        <v>0</v>
      </c>
      <c r="K19" s="102">
        <v>6</v>
      </c>
      <c r="L19" s="40">
        <f t="shared" si="2"/>
        <v>0</v>
      </c>
      <c r="M19" s="57">
        <f>L19+J19</f>
        <v>0</v>
      </c>
      <c r="N19" s="121">
        <f t="shared" si="3"/>
        <v>4</v>
      </c>
      <c r="O19" s="40">
        <f t="shared" si="4"/>
        <v>0</v>
      </c>
      <c r="P19" s="80">
        <v>3</v>
      </c>
      <c r="Q19" s="40">
        <f t="shared" si="5"/>
        <v>0</v>
      </c>
      <c r="R19" s="122">
        <f t="shared" si="6"/>
        <v>0</v>
      </c>
      <c r="S19" s="10"/>
      <c r="T19" s="10"/>
      <c r="U19" s="10"/>
      <c r="V19" s="10"/>
    </row>
    <row r="20" spans="1:22" ht="24.95" customHeight="1" x14ac:dyDescent="0.25">
      <c r="A20" s="151"/>
      <c r="B20" s="36">
        <v>4</v>
      </c>
      <c r="C20" s="37" t="s">
        <v>32</v>
      </c>
      <c r="D20" s="38">
        <v>8</v>
      </c>
      <c r="E20" s="39"/>
      <c r="F20" s="39"/>
      <c r="G20" s="39"/>
      <c r="H20" s="40">
        <f t="shared" ref="H20:H37" si="7">(E20*$B$10)+(F20*$B$11)+(G20*$B$12)</f>
        <v>0</v>
      </c>
      <c r="I20" s="40">
        <f t="shared" si="0"/>
        <v>0</v>
      </c>
      <c r="J20" s="75">
        <f t="shared" si="1"/>
        <v>0</v>
      </c>
      <c r="K20" s="102">
        <v>6</v>
      </c>
      <c r="L20" s="40">
        <f t="shared" si="2"/>
        <v>0</v>
      </c>
      <c r="M20" s="57">
        <f t="shared" ref="M20:M21" si="8">L20+J20</f>
        <v>0</v>
      </c>
      <c r="N20" s="121">
        <f t="shared" si="3"/>
        <v>4</v>
      </c>
      <c r="O20" s="40">
        <f t="shared" si="4"/>
        <v>0</v>
      </c>
      <c r="P20" s="80">
        <v>3</v>
      </c>
      <c r="Q20" s="40">
        <f t="shared" si="5"/>
        <v>0</v>
      </c>
      <c r="R20" s="122">
        <f t="shared" si="6"/>
        <v>0</v>
      </c>
      <c r="S20" s="10"/>
      <c r="T20" s="10"/>
      <c r="U20" s="10"/>
      <c r="V20" s="10"/>
    </row>
    <row r="21" spans="1:22" ht="24.95" customHeight="1" x14ac:dyDescent="0.25">
      <c r="A21" s="151"/>
      <c r="B21" s="64">
        <v>5</v>
      </c>
      <c r="C21" s="65" t="s">
        <v>31</v>
      </c>
      <c r="D21" s="66">
        <v>8</v>
      </c>
      <c r="E21" s="67"/>
      <c r="F21" s="67"/>
      <c r="G21" s="67"/>
      <c r="H21" s="68">
        <f t="shared" ref="H21" si="9">(E21*$B$10)+(F21*$B$11)+(G21*$B$12)</f>
        <v>0</v>
      </c>
      <c r="I21" s="68">
        <f t="shared" ref="I21" si="10">H21</f>
        <v>0</v>
      </c>
      <c r="J21" s="78">
        <f t="shared" ref="J21" si="11">I21*D21</f>
        <v>0</v>
      </c>
      <c r="K21" s="103">
        <v>6</v>
      </c>
      <c r="L21" s="68">
        <f t="shared" ref="L21" si="12">I21*K21</f>
        <v>0</v>
      </c>
      <c r="M21" s="57">
        <f t="shared" si="8"/>
        <v>0</v>
      </c>
      <c r="N21" s="121">
        <f t="shared" si="3"/>
        <v>4</v>
      </c>
      <c r="O21" s="40">
        <f t="shared" si="4"/>
        <v>0</v>
      </c>
      <c r="P21" s="80">
        <v>3</v>
      </c>
      <c r="Q21" s="40">
        <f t="shared" si="5"/>
        <v>0</v>
      </c>
      <c r="R21" s="122">
        <f t="shared" si="6"/>
        <v>0</v>
      </c>
      <c r="S21" s="10"/>
      <c r="T21" s="10"/>
      <c r="U21" s="10"/>
      <c r="V21" s="10"/>
    </row>
    <row r="22" spans="1:22" ht="24.95" customHeight="1" thickBot="1" x14ac:dyDescent="0.3">
      <c r="A22" s="163"/>
      <c r="B22" s="58"/>
      <c r="C22" s="70" t="s">
        <v>54</v>
      </c>
      <c r="D22" s="60">
        <v>8</v>
      </c>
      <c r="E22" s="61"/>
      <c r="F22" s="61"/>
      <c r="G22" s="61"/>
      <c r="H22" s="62">
        <f>SUM(H17:H21)</f>
        <v>0</v>
      </c>
      <c r="I22" s="62">
        <f>SUM(I17:I21)</f>
        <v>0</v>
      </c>
      <c r="J22" s="94"/>
      <c r="K22" s="104"/>
      <c r="L22" s="62"/>
      <c r="M22" s="63"/>
      <c r="N22" s="123"/>
      <c r="O22" s="82"/>
      <c r="P22" s="83"/>
      <c r="Q22" s="82"/>
      <c r="R22" s="124">
        <f>SUM(R17:R21)</f>
        <v>0</v>
      </c>
      <c r="S22" s="10"/>
      <c r="T22" s="10"/>
      <c r="U22" s="10"/>
      <c r="V22" s="10"/>
    </row>
    <row r="23" spans="1:22" ht="24.95" customHeight="1" x14ac:dyDescent="0.25">
      <c r="A23" s="151" t="s">
        <v>52</v>
      </c>
      <c r="B23" s="46">
        <v>1</v>
      </c>
      <c r="C23" s="47" t="s">
        <v>30</v>
      </c>
      <c r="D23" s="48">
        <v>12</v>
      </c>
      <c r="E23" s="49"/>
      <c r="F23" s="49"/>
      <c r="G23" s="49"/>
      <c r="H23" s="50">
        <f t="shared" si="7"/>
        <v>0</v>
      </c>
      <c r="I23" s="50">
        <f t="shared" si="0"/>
        <v>0</v>
      </c>
      <c r="J23" s="77">
        <f t="shared" si="1"/>
        <v>0</v>
      </c>
      <c r="K23" s="105">
        <v>8</v>
      </c>
      <c r="L23" s="50">
        <f t="shared" si="2"/>
        <v>0</v>
      </c>
      <c r="M23" s="85">
        <f>L23+J23</f>
        <v>0</v>
      </c>
      <c r="N23" s="119">
        <f>D23/2</f>
        <v>6</v>
      </c>
      <c r="O23" s="50">
        <f t="shared" ref="O23:O27" si="13">N23*I23</f>
        <v>0</v>
      </c>
      <c r="P23" s="81">
        <v>4</v>
      </c>
      <c r="Q23" s="50">
        <f t="shared" si="5"/>
        <v>0</v>
      </c>
      <c r="R23" s="120">
        <f t="shared" si="6"/>
        <v>0</v>
      </c>
      <c r="S23" s="10"/>
      <c r="T23" s="10"/>
      <c r="U23" s="10"/>
      <c r="V23" s="10"/>
    </row>
    <row r="24" spans="1:22" ht="24.95" customHeight="1" x14ac:dyDescent="0.25">
      <c r="A24" s="151"/>
      <c r="B24" s="36">
        <f>B23+1</f>
        <v>2</v>
      </c>
      <c r="C24" s="37" t="s">
        <v>43</v>
      </c>
      <c r="D24" s="38">
        <v>12</v>
      </c>
      <c r="E24" s="39"/>
      <c r="F24" s="39"/>
      <c r="G24" s="39"/>
      <c r="H24" s="40">
        <f t="shared" si="7"/>
        <v>0</v>
      </c>
      <c r="I24" s="40">
        <f t="shared" si="0"/>
        <v>0</v>
      </c>
      <c r="J24" s="75">
        <f t="shared" si="1"/>
        <v>0</v>
      </c>
      <c r="K24" s="102">
        <v>8</v>
      </c>
      <c r="L24" s="40">
        <f t="shared" si="2"/>
        <v>0</v>
      </c>
      <c r="M24" s="57">
        <f>L24+J24</f>
        <v>0</v>
      </c>
      <c r="N24" s="121">
        <f t="shared" ref="N24:N27" si="14">D24/2</f>
        <v>6</v>
      </c>
      <c r="O24" s="40">
        <f t="shared" si="13"/>
        <v>0</v>
      </c>
      <c r="P24" s="80">
        <v>4</v>
      </c>
      <c r="Q24" s="40">
        <f t="shared" si="5"/>
        <v>0</v>
      </c>
      <c r="R24" s="122">
        <f t="shared" si="6"/>
        <v>0</v>
      </c>
      <c r="S24" s="10"/>
      <c r="T24" s="10"/>
      <c r="U24" s="10"/>
      <c r="V24" s="10"/>
    </row>
    <row r="25" spans="1:22" ht="24.95" customHeight="1" x14ac:dyDescent="0.25">
      <c r="A25" s="151"/>
      <c r="B25" s="36">
        <f>B24+1</f>
        <v>3</v>
      </c>
      <c r="C25" s="37" t="s">
        <v>33</v>
      </c>
      <c r="D25" s="38">
        <v>12</v>
      </c>
      <c r="E25" s="39"/>
      <c r="F25" s="39"/>
      <c r="G25" s="39"/>
      <c r="H25" s="40">
        <f t="shared" si="7"/>
        <v>0</v>
      </c>
      <c r="I25" s="40">
        <f t="shared" si="0"/>
        <v>0</v>
      </c>
      <c r="J25" s="75">
        <f t="shared" si="1"/>
        <v>0</v>
      </c>
      <c r="K25" s="102">
        <v>8</v>
      </c>
      <c r="L25" s="40">
        <f t="shared" si="2"/>
        <v>0</v>
      </c>
      <c r="M25" s="57">
        <f>L25+J25</f>
        <v>0</v>
      </c>
      <c r="N25" s="121">
        <f t="shared" si="14"/>
        <v>6</v>
      </c>
      <c r="O25" s="40">
        <f t="shared" si="13"/>
        <v>0</v>
      </c>
      <c r="P25" s="80">
        <v>4</v>
      </c>
      <c r="Q25" s="40">
        <f t="shared" si="5"/>
        <v>0</v>
      </c>
      <c r="R25" s="122">
        <f t="shared" si="6"/>
        <v>0</v>
      </c>
      <c r="S25" s="10"/>
      <c r="T25" s="10"/>
      <c r="U25" s="10"/>
      <c r="V25" s="10"/>
    </row>
    <row r="26" spans="1:22" ht="24.95" customHeight="1" x14ac:dyDescent="0.25">
      <c r="A26" s="151"/>
      <c r="B26" s="36">
        <f t="shared" ref="B26:B36" si="15">B25+1</f>
        <v>4</v>
      </c>
      <c r="C26" s="37" t="s">
        <v>50</v>
      </c>
      <c r="D26" s="38">
        <v>12</v>
      </c>
      <c r="E26" s="39"/>
      <c r="F26" s="39"/>
      <c r="G26" s="39"/>
      <c r="H26" s="40">
        <f t="shared" si="7"/>
        <v>0</v>
      </c>
      <c r="I26" s="40">
        <f t="shared" si="0"/>
        <v>0</v>
      </c>
      <c r="J26" s="75">
        <f t="shared" si="1"/>
        <v>0</v>
      </c>
      <c r="K26" s="102">
        <v>8</v>
      </c>
      <c r="L26" s="40">
        <f t="shared" si="2"/>
        <v>0</v>
      </c>
      <c r="M26" s="57">
        <f>L26+J26</f>
        <v>0</v>
      </c>
      <c r="N26" s="121">
        <f t="shared" si="14"/>
        <v>6</v>
      </c>
      <c r="O26" s="40">
        <f t="shared" si="13"/>
        <v>0</v>
      </c>
      <c r="P26" s="80">
        <v>4</v>
      </c>
      <c r="Q26" s="40">
        <f t="shared" si="5"/>
        <v>0</v>
      </c>
      <c r="R26" s="122">
        <f t="shared" si="6"/>
        <v>0</v>
      </c>
      <c r="S26" s="10"/>
      <c r="T26" s="10"/>
      <c r="U26" s="10"/>
      <c r="V26" s="10"/>
    </row>
    <row r="27" spans="1:22" ht="24.95" customHeight="1" x14ac:dyDescent="0.25">
      <c r="A27" s="151"/>
      <c r="B27" s="64">
        <v>5</v>
      </c>
      <c r="C27" s="65" t="s">
        <v>31</v>
      </c>
      <c r="D27" s="66">
        <v>12</v>
      </c>
      <c r="E27" s="67"/>
      <c r="F27" s="67"/>
      <c r="G27" s="67"/>
      <c r="H27" s="68">
        <f>(E27*$B$10)+(F27*$B$11)+(G27*$B$12)</f>
        <v>0</v>
      </c>
      <c r="I27" s="68">
        <f>H27</f>
        <v>0</v>
      </c>
      <c r="J27" s="78">
        <f>I27*D27</f>
        <v>0</v>
      </c>
      <c r="K27" s="103">
        <v>8</v>
      </c>
      <c r="L27" s="68">
        <f>I27*K27</f>
        <v>0</v>
      </c>
      <c r="M27" s="69">
        <f>L27+J27</f>
        <v>0</v>
      </c>
      <c r="N27" s="121">
        <f t="shared" si="14"/>
        <v>6</v>
      </c>
      <c r="O27" s="40">
        <f t="shared" si="13"/>
        <v>0</v>
      </c>
      <c r="P27" s="80">
        <v>4</v>
      </c>
      <c r="Q27" s="40">
        <f t="shared" si="5"/>
        <v>0</v>
      </c>
      <c r="R27" s="122">
        <f t="shared" si="6"/>
        <v>0</v>
      </c>
      <c r="S27" s="10"/>
      <c r="T27" s="10"/>
      <c r="U27" s="10"/>
      <c r="V27" s="10"/>
    </row>
    <row r="28" spans="1:22" ht="24.95" customHeight="1" thickBot="1" x14ac:dyDescent="0.3">
      <c r="A28" s="151"/>
      <c r="B28" s="64"/>
      <c r="C28" s="70" t="s">
        <v>55</v>
      </c>
      <c r="D28" s="66">
        <v>12</v>
      </c>
      <c r="E28" s="67"/>
      <c r="F28" s="67"/>
      <c r="G28" s="67"/>
      <c r="H28" s="62">
        <f>SUM(H23:H27)</f>
        <v>0</v>
      </c>
      <c r="I28" s="62">
        <f>SUM(I23:I27)</f>
        <v>0</v>
      </c>
      <c r="J28" s="95"/>
      <c r="K28" s="103"/>
      <c r="L28" s="68"/>
      <c r="M28" s="69"/>
      <c r="N28" s="123"/>
      <c r="O28" s="82"/>
      <c r="P28" s="83"/>
      <c r="Q28" s="82"/>
      <c r="R28" s="124">
        <f>SUM(R23:R27)</f>
        <v>0</v>
      </c>
      <c r="S28" s="10"/>
      <c r="T28" s="10"/>
      <c r="U28" s="10"/>
      <c r="V28" s="10"/>
    </row>
    <row r="29" spans="1:22" ht="24.95" customHeight="1" x14ac:dyDescent="0.25">
      <c r="A29" s="144" t="s">
        <v>41</v>
      </c>
      <c r="B29" s="51">
        <v>1</v>
      </c>
      <c r="C29" s="52" t="s">
        <v>35</v>
      </c>
      <c r="D29" s="53">
        <v>48</v>
      </c>
      <c r="E29" s="54"/>
      <c r="F29" s="54"/>
      <c r="G29" s="54"/>
      <c r="H29" s="55">
        <f t="shared" si="7"/>
        <v>0</v>
      </c>
      <c r="I29" s="55">
        <f t="shared" si="0"/>
        <v>0</v>
      </c>
      <c r="J29" s="74">
        <f>I29*D29</f>
        <v>0</v>
      </c>
      <c r="K29" s="106"/>
      <c r="L29" s="55"/>
      <c r="M29" s="56">
        <f>J29</f>
        <v>0</v>
      </c>
      <c r="N29" s="125">
        <f>D29/2</f>
        <v>24</v>
      </c>
      <c r="O29" s="50">
        <f>N29*I29</f>
        <v>0</v>
      </c>
      <c r="P29" s="81"/>
      <c r="Q29" s="84"/>
      <c r="R29" s="120">
        <f t="shared" si="6"/>
        <v>0</v>
      </c>
      <c r="S29" s="10"/>
      <c r="T29" s="10"/>
      <c r="U29" s="10"/>
      <c r="V29" s="10"/>
    </row>
    <row r="30" spans="1:22" ht="24.95" customHeight="1" x14ac:dyDescent="0.25">
      <c r="A30" s="145"/>
      <c r="B30" s="36">
        <f t="shared" si="15"/>
        <v>2</v>
      </c>
      <c r="C30" s="37" t="s">
        <v>34</v>
      </c>
      <c r="D30" s="38">
        <v>4</v>
      </c>
      <c r="E30" s="39"/>
      <c r="F30" s="39"/>
      <c r="G30" s="39"/>
      <c r="H30" s="40">
        <f t="shared" si="7"/>
        <v>0</v>
      </c>
      <c r="I30" s="40">
        <f t="shared" si="0"/>
        <v>0</v>
      </c>
      <c r="J30" s="75">
        <f t="shared" si="1"/>
        <v>0</v>
      </c>
      <c r="K30" s="107"/>
      <c r="L30" s="40"/>
      <c r="M30" s="57">
        <f t="shared" ref="M30:M37" si="16">J30</f>
        <v>0</v>
      </c>
      <c r="N30" s="126">
        <f t="shared" ref="N30:N35" si="17">D30/2</f>
        <v>2</v>
      </c>
      <c r="O30" s="40">
        <f t="shared" ref="O30:O36" si="18">N30*I30</f>
        <v>0</v>
      </c>
      <c r="P30" s="80"/>
      <c r="Q30" s="79"/>
      <c r="R30" s="122">
        <f t="shared" si="6"/>
        <v>0</v>
      </c>
      <c r="S30" s="10"/>
      <c r="T30" s="10"/>
      <c r="U30" s="10"/>
      <c r="V30" s="10"/>
    </row>
    <row r="31" spans="1:22" ht="24.95" customHeight="1" x14ac:dyDescent="0.25">
      <c r="A31" s="145"/>
      <c r="B31" s="36">
        <f t="shared" si="15"/>
        <v>3</v>
      </c>
      <c r="C31" s="37" t="s">
        <v>36</v>
      </c>
      <c r="D31" s="38">
        <v>4</v>
      </c>
      <c r="E31" s="39"/>
      <c r="F31" s="39"/>
      <c r="G31" s="39"/>
      <c r="H31" s="40">
        <f t="shared" si="7"/>
        <v>0</v>
      </c>
      <c r="I31" s="40">
        <f t="shared" si="0"/>
        <v>0</v>
      </c>
      <c r="J31" s="75">
        <f t="shared" si="1"/>
        <v>0</v>
      </c>
      <c r="K31" s="107"/>
      <c r="L31" s="40"/>
      <c r="M31" s="57">
        <f t="shared" si="16"/>
        <v>0</v>
      </c>
      <c r="N31" s="126">
        <f t="shared" si="17"/>
        <v>2</v>
      </c>
      <c r="O31" s="40">
        <f t="shared" si="18"/>
        <v>0</v>
      </c>
      <c r="P31" s="80"/>
      <c r="Q31" s="79"/>
      <c r="R31" s="122">
        <f t="shared" si="6"/>
        <v>0</v>
      </c>
      <c r="S31" s="10"/>
      <c r="T31" s="10"/>
      <c r="U31" s="10"/>
      <c r="V31" s="10"/>
    </row>
    <row r="32" spans="1:22" ht="24.95" customHeight="1" x14ac:dyDescent="0.25">
      <c r="A32" s="145"/>
      <c r="B32" s="36">
        <f t="shared" si="15"/>
        <v>4</v>
      </c>
      <c r="C32" s="37" t="s">
        <v>37</v>
      </c>
      <c r="D32" s="38">
        <v>4</v>
      </c>
      <c r="E32" s="39"/>
      <c r="F32" s="39"/>
      <c r="G32" s="39"/>
      <c r="H32" s="40">
        <f t="shared" si="7"/>
        <v>0</v>
      </c>
      <c r="I32" s="40">
        <f t="shared" si="0"/>
        <v>0</v>
      </c>
      <c r="J32" s="75">
        <f t="shared" si="1"/>
        <v>0</v>
      </c>
      <c r="K32" s="108"/>
      <c r="L32" s="40"/>
      <c r="M32" s="57">
        <f t="shared" si="16"/>
        <v>0</v>
      </c>
      <c r="N32" s="126">
        <f t="shared" si="17"/>
        <v>2</v>
      </c>
      <c r="O32" s="40">
        <f t="shared" si="18"/>
        <v>0</v>
      </c>
      <c r="P32" s="80"/>
      <c r="Q32" s="79"/>
      <c r="R32" s="122">
        <f t="shared" si="6"/>
        <v>0</v>
      </c>
      <c r="S32" s="10"/>
      <c r="T32" s="10"/>
      <c r="U32" s="10"/>
      <c r="V32" s="10"/>
    </row>
    <row r="33" spans="1:24" ht="24.95" customHeight="1" x14ac:dyDescent="0.25">
      <c r="A33" s="145"/>
      <c r="B33" s="36">
        <f t="shared" si="15"/>
        <v>5</v>
      </c>
      <c r="C33" s="37" t="s">
        <v>38</v>
      </c>
      <c r="D33" s="38">
        <v>5</v>
      </c>
      <c r="E33" s="39"/>
      <c r="F33" s="39"/>
      <c r="G33" s="39"/>
      <c r="H33" s="40">
        <f t="shared" si="7"/>
        <v>0</v>
      </c>
      <c r="I33" s="40">
        <f t="shared" si="0"/>
        <v>0</v>
      </c>
      <c r="J33" s="75">
        <f t="shared" si="1"/>
        <v>0</v>
      </c>
      <c r="K33" s="108"/>
      <c r="L33" s="40"/>
      <c r="M33" s="57">
        <f t="shared" si="16"/>
        <v>0</v>
      </c>
      <c r="N33" s="126">
        <v>2</v>
      </c>
      <c r="O33" s="40">
        <f t="shared" si="18"/>
        <v>0</v>
      </c>
      <c r="P33" s="80"/>
      <c r="Q33" s="79"/>
      <c r="R33" s="122">
        <f t="shared" si="6"/>
        <v>0</v>
      </c>
      <c r="S33" s="10"/>
      <c r="T33" s="10"/>
      <c r="U33" s="10"/>
      <c r="V33" s="10"/>
    </row>
    <row r="34" spans="1:24" ht="24.95" customHeight="1" x14ac:dyDescent="0.25">
      <c r="A34" s="145"/>
      <c r="B34" s="36">
        <f t="shared" si="15"/>
        <v>6</v>
      </c>
      <c r="C34" s="37" t="s">
        <v>39</v>
      </c>
      <c r="D34" s="38">
        <v>4</v>
      </c>
      <c r="E34" s="39"/>
      <c r="F34" s="39"/>
      <c r="G34" s="39"/>
      <c r="H34" s="40">
        <f t="shared" si="7"/>
        <v>0</v>
      </c>
      <c r="I34" s="40">
        <f t="shared" si="0"/>
        <v>0</v>
      </c>
      <c r="J34" s="75">
        <f t="shared" si="1"/>
        <v>0</v>
      </c>
      <c r="K34" s="108"/>
      <c r="L34" s="40"/>
      <c r="M34" s="57">
        <f t="shared" si="16"/>
        <v>0</v>
      </c>
      <c r="N34" s="126">
        <f t="shared" si="17"/>
        <v>2</v>
      </c>
      <c r="O34" s="40">
        <f t="shared" si="18"/>
        <v>0</v>
      </c>
      <c r="P34" s="80"/>
      <c r="Q34" s="79"/>
      <c r="R34" s="122">
        <f t="shared" si="6"/>
        <v>0</v>
      </c>
      <c r="S34" s="10"/>
      <c r="T34" s="10"/>
      <c r="U34" s="10"/>
      <c r="V34" s="10"/>
    </row>
    <row r="35" spans="1:24" ht="24.95" customHeight="1" x14ac:dyDescent="0.25">
      <c r="A35" s="145"/>
      <c r="B35" s="36">
        <f t="shared" si="15"/>
        <v>7</v>
      </c>
      <c r="C35" s="37" t="s">
        <v>48</v>
      </c>
      <c r="D35" s="38">
        <v>4</v>
      </c>
      <c r="E35" s="39"/>
      <c r="F35" s="39"/>
      <c r="G35" s="39"/>
      <c r="H35" s="40">
        <f t="shared" si="7"/>
        <v>0</v>
      </c>
      <c r="I35" s="40">
        <f t="shared" si="0"/>
        <v>0</v>
      </c>
      <c r="J35" s="75">
        <f t="shared" si="1"/>
        <v>0</v>
      </c>
      <c r="K35" s="108"/>
      <c r="L35" s="40"/>
      <c r="M35" s="57">
        <f t="shared" si="16"/>
        <v>0</v>
      </c>
      <c r="N35" s="126">
        <f t="shared" si="17"/>
        <v>2</v>
      </c>
      <c r="O35" s="40">
        <f t="shared" si="18"/>
        <v>0</v>
      </c>
      <c r="P35" s="80"/>
      <c r="Q35" s="79"/>
      <c r="R35" s="122">
        <f t="shared" si="6"/>
        <v>0</v>
      </c>
      <c r="S35" s="10"/>
      <c r="T35" s="10"/>
      <c r="U35" s="10"/>
      <c r="V35" s="10"/>
    </row>
    <row r="36" spans="1:24" ht="24.95" customHeight="1" x14ac:dyDescent="0.25">
      <c r="A36" s="145"/>
      <c r="B36" s="36">
        <f t="shared" si="15"/>
        <v>8</v>
      </c>
      <c r="C36" s="37" t="s">
        <v>40</v>
      </c>
      <c r="D36" s="38">
        <v>3</v>
      </c>
      <c r="E36" s="39"/>
      <c r="F36" s="39"/>
      <c r="G36" s="39"/>
      <c r="H36" s="40">
        <f t="shared" si="7"/>
        <v>0</v>
      </c>
      <c r="I36" s="40">
        <f t="shared" si="0"/>
        <v>0</v>
      </c>
      <c r="J36" s="75">
        <f t="shared" si="1"/>
        <v>0</v>
      </c>
      <c r="K36" s="107"/>
      <c r="L36" s="40"/>
      <c r="M36" s="57">
        <f t="shared" si="16"/>
        <v>0</v>
      </c>
      <c r="N36" s="126">
        <v>2</v>
      </c>
      <c r="O36" s="40">
        <f t="shared" si="18"/>
        <v>0</v>
      </c>
      <c r="P36" s="80"/>
      <c r="Q36" s="79"/>
      <c r="R36" s="122">
        <f t="shared" si="6"/>
        <v>0</v>
      </c>
      <c r="S36" s="10"/>
      <c r="T36" s="10"/>
      <c r="U36" s="10"/>
      <c r="V36" s="10"/>
    </row>
    <row r="37" spans="1:24" ht="24.95" customHeight="1" thickBot="1" x14ac:dyDescent="0.3">
      <c r="A37" s="146"/>
      <c r="B37" s="58">
        <v>9</v>
      </c>
      <c r="C37" s="59" t="s">
        <v>42</v>
      </c>
      <c r="D37" s="60">
        <v>1</v>
      </c>
      <c r="E37" s="61"/>
      <c r="F37" s="61"/>
      <c r="G37" s="61"/>
      <c r="H37" s="62">
        <f t="shared" si="7"/>
        <v>0</v>
      </c>
      <c r="I37" s="62">
        <f t="shared" si="0"/>
        <v>0</v>
      </c>
      <c r="J37" s="76">
        <f t="shared" si="1"/>
        <v>0</v>
      </c>
      <c r="K37" s="109"/>
      <c r="L37" s="62"/>
      <c r="M37" s="63">
        <f t="shared" si="16"/>
        <v>0</v>
      </c>
      <c r="N37" s="127"/>
      <c r="O37" s="82"/>
      <c r="P37" s="83"/>
      <c r="Q37" s="82"/>
      <c r="R37" s="124">
        <f t="shared" si="6"/>
        <v>0</v>
      </c>
      <c r="S37" s="10"/>
      <c r="T37" s="10"/>
      <c r="U37" s="10"/>
      <c r="V37" s="10"/>
    </row>
    <row r="38" spans="1:24" ht="15.75" thickBot="1" x14ac:dyDescent="0.3">
      <c r="A38" s="86"/>
      <c r="B38" s="87"/>
      <c r="C38" s="88" t="s">
        <v>18</v>
      </c>
      <c r="D38" s="89"/>
      <c r="E38" s="90">
        <f>SUM(E17:E37)</f>
        <v>0</v>
      </c>
      <c r="F38" s="90">
        <f t="shared" ref="F38:G38" si="19">SUM(F17:F37)</f>
        <v>0</v>
      </c>
      <c r="G38" s="90">
        <f t="shared" si="19"/>
        <v>0</v>
      </c>
      <c r="H38" s="91"/>
      <c r="I38" s="91"/>
      <c r="J38" s="91">
        <f>SUM(J17:J37)</f>
        <v>0</v>
      </c>
      <c r="K38" s="110"/>
      <c r="L38" s="91">
        <f>SUM(L17:L37)</f>
        <v>0</v>
      </c>
      <c r="M38" s="111">
        <f>SUM(M17:M37)</f>
        <v>0</v>
      </c>
      <c r="N38" s="110"/>
      <c r="O38" s="91">
        <f>SUM(O17:O37)</f>
        <v>0</v>
      </c>
      <c r="P38" s="90"/>
      <c r="Q38" s="91">
        <f>SUM(Q17:Q37)</f>
        <v>0</v>
      </c>
      <c r="R38" s="92">
        <f>R22+R28+SUM(R29:R37)</f>
        <v>0</v>
      </c>
      <c r="S38" s="10"/>
      <c r="T38" s="10"/>
      <c r="U38" s="10"/>
      <c r="V38" s="10"/>
    </row>
    <row r="39" spans="1:24" x14ac:dyDescent="0.25">
      <c r="A39" s="2"/>
      <c r="B39" s="4"/>
      <c r="C39" s="6"/>
      <c r="D39" s="7"/>
      <c r="E39" s="7"/>
      <c r="F39" s="8"/>
      <c r="G39" s="8"/>
      <c r="H39" s="8"/>
      <c r="I39" s="9"/>
      <c r="J39" s="8"/>
      <c r="K39" s="10"/>
      <c r="L39" s="10"/>
      <c r="M39" s="10"/>
      <c r="N39" s="10"/>
      <c r="O39" s="10"/>
      <c r="P39" s="72"/>
      <c r="Q39" s="10"/>
      <c r="R39" s="10"/>
      <c r="S39" s="10"/>
      <c r="T39" s="10"/>
      <c r="U39" s="10"/>
      <c r="V39" s="10"/>
      <c r="W39" s="10"/>
      <c r="X39" s="10"/>
    </row>
    <row r="40" spans="1:24" x14ac:dyDescent="0.25">
      <c r="A40" s="19" t="s">
        <v>21</v>
      </c>
      <c r="B40" s="20"/>
      <c r="C40" s="20"/>
      <c r="D40" s="20"/>
      <c r="E40" s="20"/>
      <c r="F40" s="20"/>
      <c r="G40" s="21"/>
      <c r="H40" s="10"/>
      <c r="I40" s="10"/>
      <c r="J40" s="10"/>
      <c r="K40" s="10"/>
      <c r="L40" s="10"/>
      <c r="M40" s="10"/>
      <c r="N40" s="10"/>
      <c r="O40" s="10"/>
      <c r="P40" s="72"/>
      <c r="Q40" s="10"/>
      <c r="R40" s="10"/>
      <c r="S40" s="10"/>
      <c r="T40" s="10"/>
      <c r="U40" s="10"/>
      <c r="V40" s="10"/>
      <c r="W40" s="10"/>
      <c r="X40" s="10"/>
    </row>
    <row r="41" spans="1:24" x14ac:dyDescent="0.25">
      <c r="A41" s="22" t="s">
        <v>23</v>
      </c>
      <c r="B41" s="23"/>
      <c r="C41" s="23"/>
      <c r="D41" s="23"/>
      <c r="E41" s="23"/>
      <c r="F41" s="23"/>
      <c r="G41" s="24"/>
      <c r="H41" s="10"/>
      <c r="I41" s="10"/>
      <c r="J41" s="10"/>
      <c r="K41" s="10"/>
      <c r="L41" s="10"/>
      <c r="M41" s="10"/>
      <c r="N41" s="10"/>
      <c r="O41" s="10"/>
      <c r="P41" s="72"/>
      <c r="Q41" s="10"/>
      <c r="R41" s="10"/>
      <c r="S41" s="10"/>
      <c r="T41" s="10"/>
      <c r="U41" s="10"/>
      <c r="V41" s="10"/>
      <c r="W41" s="10"/>
      <c r="X41" s="10"/>
    </row>
    <row r="42" spans="1:24" x14ac:dyDescent="0.25">
      <c r="A42" s="22" t="s">
        <v>20</v>
      </c>
      <c r="B42" s="23"/>
      <c r="C42" s="23"/>
      <c r="D42" s="23"/>
      <c r="E42" s="23"/>
      <c r="F42" s="23"/>
      <c r="G42" s="24"/>
      <c r="H42" s="10"/>
      <c r="I42" s="10"/>
      <c r="J42" s="10"/>
      <c r="K42" s="10"/>
      <c r="L42" s="10"/>
      <c r="M42" s="10"/>
      <c r="N42" s="10"/>
      <c r="O42" s="10"/>
      <c r="P42" s="72"/>
      <c r="Q42" s="10"/>
      <c r="R42" s="10"/>
      <c r="S42" s="10"/>
      <c r="T42" s="10"/>
      <c r="U42" s="10"/>
      <c r="V42" s="10"/>
      <c r="W42" s="10"/>
      <c r="X42" s="10"/>
    </row>
    <row r="43" spans="1:24" x14ac:dyDescent="0.25">
      <c r="A43" s="22" t="s">
        <v>22</v>
      </c>
      <c r="B43" s="25"/>
      <c r="C43" s="25"/>
      <c r="D43" s="26"/>
      <c r="E43" s="23"/>
      <c r="F43" s="23"/>
      <c r="G43" s="24"/>
      <c r="H43" s="10"/>
      <c r="I43" s="10"/>
      <c r="J43" s="10"/>
      <c r="K43" s="10"/>
      <c r="L43" s="10"/>
      <c r="M43" s="10"/>
      <c r="N43" s="10"/>
      <c r="O43" s="10"/>
      <c r="P43" s="72"/>
      <c r="Q43" s="10"/>
      <c r="R43" s="10"/>
      <c r="S43" s="10"/>
      <c r="T43" s="10"/>
      <c r="U43" s="10"/>
      <c r="V43" s="10"/>
      <c r="W43" s="10"/>
      <c r="X43" s="10"/>
    </row>
    <row r="44" spans="1:24" ht="27.95" customHeight="1" x14ac:dyDescent="0.25">
      <c r="A44" s="129" t="s">
        <v>49</v>
      </c>
      <c r="B44" s="130"/>
      <c r="C44" s="130"/>
      <c r="D44" s="130"/>
      <c r="E44" s="130"/>
      <c r="F44" s="130"/>
      <c r="G44" s="131"/>
      <c r="H44" s="10"/>
      <c r="I44" s="10"/>
      <c r="J44" s="10"/>
      <c r="K44" s="10"/>
      <c r="L44" s="10"/>
      <c r="M44" s="10"/>
      <c r="N44" s="10"/>
      <c r="O44" s="10"/>
      <c r="P44" s="72"/>
      <c r="Q44" s="10"/>
      <c r="R44" s="10"/>
      <c r="S44" s="10"/>
      <c r="T44" s="10"/>
      <c r="U44" s="10"/>
      <c r="V44" s="10"/>
      <c r="W44" s="10"/>
      <c r="X44" s="10"/>
    </row>
    <row r="45" spans="1:24" x14ac:dyDescent="0.25">
      <c r="A45" s="22" t="s">
        <v>19</v>
      </c>
      <c r="B45" s="25"/>
      <c r="C45" s="25"/>
      <c r="D45" s="26"/>
      <c r="E45" s="23"/>
      <c r="F45" s="23"/>
      <c r="G45" s="24"/>
      <c r="H45" s="10"/>
      <c r="I45" s="10"/>
      <c r="J45" s="10"/>
      <c r="K45" s="10"/>
      <c r="L45" s="10"/>
      <c r="M45" s="10"/>
      <c r="N45" s="10"/>
      <c r="O45" s="10"/>
      <c r="P45" s="72"/>
      <c r="Q45" s="10"/>
      <c r="R45" s="10"/>
      <c r="S45" s="10"/>
      <c r="T45" s="10"/>
      <c r="U45" s="10"/>
      <c r="V45" s="10"/>
      <c r="W45" s="10"/>
      <c r="X45" s="10"/>
    </row>
    <row r="46" spans="1:24" x14ac:dyDescent="0.25">
      <c r="A46" s="34" t="s">
        <v>28</v>
      </c>
      <c r="B46" s="27"/>
      <c r="C46" s="27"/>
      <c r="D46" s="27"/>
      <c r="E46" s="27"/>
      <c r="F46" s="27"/>
      <c r="G46" s="28"/>
      <c r="H46" s="10"/>
      <c r="I46" s="10"/>
      <c r="J46" s="10"/>
      <c r="K46" s="10"/>
      <c r="L46" s="10"/>
      <c r="M46" s="10"/>
      <c r="N46" s="10"/>
      <c r="O46" s="10"/>
      <c r="P46" s="72"/>
      <c r="Q46" s="10"/>
      <c r="R46" s="10"/>
      <c r="S46" s="10"/>
      <c r="T46" s="10"/>
      <c r="U46" s="10"/>
      <c r="V46" s="10"/>
      <c r="W46" s="10"/>
      <c r="X46" s="10"/>
    </row>
    <row r="47" spans="1:24" x14ac:dyDescent="0.25">
      <c r="A47" s="10"/>
      <c r="B47" s="10"/>
      <c r="C47" s="10"/>
      <c r="D47" s="10"/>
      <c r="E47" s="10"/>
      <c r="F47" s="10"/>
      <c r="G47" s="10"/>
      <c r="H47" s="10"/>
      <c r="I47" s="10"/>
      <c r="J47" s="10"/>
      <c r="K47" s="10"/>
      <c r="L47" s="10"/>
      <c r="M47" s="10"/>
      <c r="N47" s="10"/>
      <c r="O47" s="10"/>
      <c r="P47" s="72"/>
      <c r="Q47" s="10"/>
      <c r="R47" s="10"/>
      <c r="S47" s="10"/>
      <c r="T47" s="10"/>
      <c r="U47" s="10"/>
      <c r="V47" s="10"/>
      <c r="W47" s="10"/>
      <c r="X47" s="10"/>
    </row>
    <row r="48" spans="1:24" x14ac:dyDescent="0.25">
      <c r="A48" s="10"/>
      <c r="B48" s="10"/>
      <c r="C48" s="10"/>
      <c r="D48" s="10"/>
      <c r="E48" s="10"/>
      <c r="F48" s="10"/>
      <c r="G48" s="10"/>
      <c r="H48" s="10"/>
      <c r="I48" s="10"/>
      <c r="J48" s="10"/>
      <c r="K48" s="10"/>
      <c r="L48" s="10"/>
      <c r="M48" s="10"/>
      <c r="N48" s="10"/>
      <c r="O48" s="10"/>
      <c r="P48" s="72"/>
      <c r="Q48" s="10"/>
      <c r="R48" s="10"/>
      <c r="S48" s="10"/>
      <c r="T48" s="10"/>
      <c r="U48" s="10"/>
      <c r="V48" s="10"/>
      <c r="W48" s="10"/>
      <c r="X48" s="10"/>
    </row>
    <row r="49" spans="1:24" x14ac:dyDescent="0.25">
      <c r="A49" s="10"/>
      <c r="B49" s="10"/>
      <c r="C49" s="10"/>
      <c r="D49" s="10"/>
      <c r="E49" s="10"/>
      <c r="F49" s="10"/>
      <c r="G49" s="10"/>
      <c r="H49" s="10"/>
      <c r="I49" s="10"/>
      <c r="J49" s="10"/>
      <c r="K49" s="10"/>
      <c r="L49" s="10"/>
      <c r="M49" s="10"/>
      <c r="N49" s="10"/>
      <c r="O49" s="10"/>
      <c r="P49" s="72"/>
      <c r="Q49" s="10"/>
      <c r="R49" s="10"/>
      <c r="S49" s="10"/>
      <c r="T49" s="10"/>
      <c r="U49" s="10"/>
      <c r="V49" s="10"/>
      <c r="W49" s="10"/>
      <c r="X49" s="10"/>
    </row>
    <row r="50" spans="1:24" x14ac:dyDescent="0.25">
      <c r="A50" s="10"/>
      <c r="B50" s="10"/>
      <c r="C50" s="10"/>
      <c r="D50" s="10"/>
      <c r="E50" s="10"/>
      <c r="F50" s="10"/>
      <c r="G50" s="10"/>
      <c r="H50" s="10"/>
      <c r="I50" s="10"/>
      <c r="J50" s="10"/>
      <c r="K50" s="10"/>
      <c r="L50" s="10"/>
      <c r="M50" s="10"/>
      <c r="N50" s="10"/>
      <c r="O50" s="10"/>
      <c r="P50" s="72"/>
      <c r="Q50" s="10"/>
      <c r="R50" s="10"/>
      <c r="S50" s="10"/>
      <c r="T50" s="10"/>
      <c r="U50" s="10"/>
      <c r="V50" s="10"/>
      <c r="W50" s="10"/>
      <c r="X50" s="10"/>
    </row>
    <row r="51" spans="1:24" x14ac:dyDescent="0.25">
      <c r="A51" s="10"/>
      <c r="B51" s="10"/>
      <c r="C51" s="10"/>
      <c r="D51" s="10"/>
      <c r="E51" s="10"/>
      <c r="F51" s="10"/>
      <c r="G51" s="10"/>
      <c r="H51" s="10"/>
      <c r="I51" s="10"/>
      <c r="J51" s="10"/>
      <c r="K51" s="10"/>
      <c r="L51" s="10"/>
      <c r="M51" s="10"/>
      <c r="N51" s="10"/>
      <c r="O51" s="10"/>
      <c r="P51" s="72"/>
      <c r="Q51" s="10"/>
      <c r="R51" s="10"/>
      <c r="S51" s="10"/>
      <c r="T51" s="10"/>
      <c r="U51" s="10"/>
      <c r="V51" s="10"/>
      <c r="W51" s="10"/>
      <c r="X51" s="10"/>
    </row>
    <row r="52" spans="1:24" x14ac:dyDescent="0.25">
      <c r="A52" s="10"/>
      <c r="B52" s="10"/>
      <c r="C52" s="10"/>
      <c r="D52" s="10"/>
      <c r="E52" s="10"/>
      <c r="F52" s="10"/>
      <c r="G52" s="10"/>
      <c r="H52" s="10"/>
      <c r="I52" s="10"/>
      <c r="J52" s="10"/>
      <c r="K52" s="10"/>
      <c r="L52" s="10"/>
      <c r="M52" s="10"/>
      <c r="N52" s="10"/>
      <c r="O52" s="10"/>
      <c r="P52" s="72"/>
      <c r="Q52" s="10"/>
      <c r="R52" s="10"/>
      <c r="S52" s="10"/>
      <c r="T52" s="10"/>
      <c r="U52" s="10"/>
      <c r="V52" s="10"/>
      <c r="W52" s="10"/>
      <c r="X52" s="10"/>
    </row>
    <row r="53" spans="1:24" x14ac:dyDescent="0.25">
      <c r="A53" s="10"/>
      <c r="B53" s="10"/>
      <c r="C53" s="10"/>
      <c r="D53" s="10"/>
      <c r="E53" s="10"/>
      <c r="F53" s="10"/>
      <c r="G53" s="10"/>
      <c r="H53" s="10"/>
      <c r="I53" s="10"/>
      <c r="J53" s="10"/>
      <c r="K53" s="10"/>
      <c r="L53" s="10"/>
      <c r="M53" s="10"/>
      <c r="N53" s="10"/>
      <c r="O53" s="10"/>
      <c r="P53" s="72"/>
      <c r="Q53" s="10"/>
      <c r="R53" s="10"/>
      <c r="S53" s="10"/>
      <c r="T53" s="10"/>
      <c r="U53" s="10"/>
      <c r="V53" s="10"/>
      <c r="W53" s="10"/>
      <c r="X53" s="10"/>
    </row>
    <row r="54" spans="1:24" x14ac:dyDescent="0.25">
      <c r="A54" s="10"/>
      <c r="B54" s="10"/>
      <c r="C54" s="10"/>
      <c r="D54" s="10"/>
      <c r="E54" s="10"/>
      <c r="F54" s="10"/>
      <c r="G54" s="10"/>
      <c r="H54" s="10"/>
      <c r="I54" s="10"/>
      <c r="J54" s="10"/>
      <c r="K54" s="10"/>
      <c r="L54" s="10"/>
      <c r="M54" s="10"/>
      <c r="N54" s="10"/>
      <c r="O54" s="10"/>
      <c r="P54" s="72"/>
      <c r="Q54" s="10"/>
      <c r="R54" s="10"/>
      <c r="S54" s="10"/>
      <c r="T54" s="10"/>
      <c r="U54" s="10"/>
      <c r="V54" s="10"/>
      <c r="W54" s="10"/>
      <c r="X54" s="10"/>
    </row>
    <row r="55" spans="1:24" x14ac:dyDescent="0.25">
      <c r="A55" s="10"/>
      <c r="B55" s="10"/>
      <c r="C55" s="10"/>
      <c r="D55" s="10"/>
      <c r="E55" s="10"/>
      <c r="F55" s="10"/>
      <c r="G55" s="10"/>
      <c r="H55" s="10"/>
      <c r="I55" s="10"/>
      <c r="J55" s="10"/>
      <c r="K55" s="10"/>
      <c r="L55" s="10"/>
      <c r="M55" s="10"/>
      <c r="N55" s="10"/>
      <c r="O55" s="10"/>
      <c r="P55" s="72"/>
      <c r="Q55" s="10"/>
      <c r="R55" s="10"/>
      <c r="S55" s="10"/>
      <c r="T55" s="10"/>
      <c r="U55" s="10"/>
      <c r="V55" s="10"/>
      <c r="W55" s="10"/>
      <c r="X55" s="10"/>
    </row>
    <row r="56" spans="1:24" x14ac:dyDescent="0.25">
      <c r="A56" s="10"/>
      <c r="B56" s="10"/>
      <c r="C56" s="10"/>
      <c r="D56" s="10"/>
      <c r="E56" s="10"/>
      <c r="F56" s="10"/>
      <c r="G56" s="10"/>
      <c r="H56" s="10"/>
      <c r="I56" s="10"/>
      <c r="J56" s="10"/>
      <c r="K56" s="10"/>
      <c r="L56" s="10"/>
      <c r="M56" s="10"/>
      <c r="N56" s="10"/>
      <c r="O56" s="10"/>
      <c r="P56" s="72"/>
      <c r="Q56" s="10"/>
      <c r="R56" s="10"/>
      <c r="S56" s="10"/>
      <c r="T56" s="10"/>
      <c r="U56" s="10"/>
      <c r="V56" s="10"/>
      <c r="W56" s="10"/>
      <c r="X56" s="10"/>
    </row>
    <row r="57" spans="1:24" x14ac:dyDescent="0.25">
      <c r="A57" s="10"/>
      <c r="B57" s="10"/>
      <c r="C57" s="10"/>
      <c r="D57" s="10"/>
      <c r="E57" s="10"/>
      <c r="F57" s="10"/>
      <c r="G57" s="10"/>
      <c r="H57" s="10"/>
      <c r="I57" s="10"/>
      <c r="J57" s="10"/>
      <c r="K57" s="10"/>
      <c r="L57" s="10"/>
      <c r="M57" s="10"/>
      <c r="N57" s="10"/>
      <c r="O57" s="10"/>
      <c r="P57" s="72"/>
      <c r="Q57" s="10"/>
      <c r="R57" s="10"/>
      <c r="S57" s="10"/>
      <c r="T57" s="10"/>
      <c r="U57" s="10"/>
      <c r="V57" s="10"/>
      <c r="W57" s="10"/>
      <c r="X57" s="10"/>
    </row>
    <row r="58" spans="1:24" x14ac:dyDescent="0.25">
      <c r="A58" s="10"/>
      <c r="B58" s="10"/>
      <c r="C58" s="10"/>
      <c r="D58" s="10"/>
      <c r="E58" s="10"/>
      <c r="F58" s="10"/>
      <c r="G58" s="10"/>
      <c r="H58" s="10"/>
      <c r="I58" s="10"/>
      <c r="J58" s="10"/>
      <c r="K58" s="10"/>
      <c r="L58" s="10"/>
      <c r="M58" s="10"/>
      <c r="N58" s="10"/>
      <c r="O58" s="10"/>
      <c r="P58" s="72"/>
      <c r="Q58" s="10"/>
      <c r="R58" s="10"/>
      <c r="S58" s="10"/>
      <c r="T58" s="10"/>
      <c r="U58" s="10"/>
      <c r="V58" s="10"/>
      <c r="W58" s="10"/>
      <c r="X58" s="10"/>
    </row>
    <row r="59" spans="1:24" x14ac:dyDescent="0.25">
      <c r="A59" s="10"/>
      <c r="B59" s="10"/>
      <c r="C59" s="10"/>
      <c r="D59" s="10"/>
      <c r="E59" s="10"/>
      <c r="F59" s="10"/>
      <c r="G59" s="10"/>
      <c r="H59" s="10"/>
      <c r="I59" s="10"/>
      <c r="J59" s="10"/>
      <c r="K59" s="10"/>
      <c r="L59" s="10"/>
      <c r="M59" s="10"/>
      <c r="N59" s="10"/>
      <c r="O59" s="10"/>
      <c r="P59" s="72"/>
      <c r="Q59" s="10"/>
      <c r="R59" s="10"/>
      <c r="S59" s="10"/>
      <c r="T59" s="10"/>
      <c r="U59" s="10"/>
      <c r="V59" s="10"/>
      <c r="W59" s="10"/>
      <c r="X59" s="10"/>
    </row>
    <row r="60" spans="1:24" x14ac:dyDescent="0.25">
      <c r="A60" s="10"/>
      <c r="B60" s="10"/>
      <c r="C60" s="10"/>
      <c r="D60" s="10"/>
      <c r="E60" s="10"/>
      <c r="F60" s="10"/>
      <c r="G60" s="10"/>
      <c r="H60" s="10"/>
      <c r="I60" s="10"/>
      <c r="J60" s="10"/>
      <c r="K60" s="10"/>
      <c r="L60" s="10"/>
      <c r="M60" s="10"/>
      <c r="N60" s="10"/>
      <c r="O60" s="10"/>
      <c r="P60" s="72"/>
      <c r="Q60" s="10"/>
      <c r="R60" s="10"/>
      <c r="S60" s="10"/>
      <c r="T60" s="10"/>
      <c r="U60" s="10"/>
      <c r="V60" s="10"/>
      <c r="W60" s="10"/>
      <c r="X60" s="10"/>
    </row>
    <row r="61" spans="1:24" x14ac:dyDescent="0.25">
      <c r="A61" s="10"/>
      <c r="B61" s="10"/>
      <c r="C61" s="10"/>
      <c r="D61" s="10"/>
      <c r="E61" s="10"/>
      <c r="F61" s="10"/>
      <c r="G61" s="10"/>
      <c r="H61" s="10"/>
      <c r="I61" s="10"/>
      <c r="J61" s="10"/>
      <c r="K61" s="10"/>
      <c r="L61" s="10"/>
      <c r="M61" s="10"/>
      <c r="N61" s="10"/>
      <c r="O61" s="10"/>
      <c r="P61" s="72"/>
      <c r="Q61" s="10"/>
      <c r="R61" s="10"/>
      <c r="S61" s="10"/>
      <c r="T61" s="10"/>
      <c r="U61" s="10"/>
      <c r="V61" s="10"/>
      <c r="W61" s="10"/>
      <c r="X61" s="10"/>
    </row>
    <row r="62" spans="1:24" x14ac:dyDescent="0.25">
      <c r="A62" s="10"/>
      <c r="B62" s="10"/>
      <c r="C62" s="10"/>
      <c r="D62" s="10"/>
      <c r="E62" s="10"/>
      <c r="F62" s="10"/>
      <c r="G62" s="10"/>
      <c r="H62" s="10"/>
      <c r="I62" s="10"/>
      <c r="J62" s="10"/>
      <c r="K62" s="10"/>
      <c r="L62" s="10"/>
      <c r="M62" s="10"/>
      <c r="N62" s="10"/>
      <c r="O62" s="10"/>
      <c r="P62" s="72"/>
      <c r="Q62" s="10"/>
      <c r="R62" s="10"/>
      <c r="S62" s="10"/>
      <c r="T62" s="10"/>
      <c r="U62" s="10"/>
      <c r="V62" s="10"/>
      <c r="W62" s="10"/>
      <c r="X62" s="10"/>
    </row>
    <row r="63" spans="1:24" x14ac:dyDescent="0.25">
      <c r="A63" s="10"/>
      <c r="B63" s="10"/>
      <c r="C63" s="10"/>
      <c r="D63" s="10"/>
      <c r="E63" s="10"/>
      <c r="F63" s="10"/>
      <c r="G63" s="10"/>
      <c r="H63" s="10"/>
      <c r="I63" s="10"/>
      <c r="J63" s="10"/>
      <c r="K63" s="10"/>
      <c r="L63" s="10"/>
      <c r="M63" s="10"/>
      <c r="N63" s="10"/>
      <c r="O63" s="10"/>
      <c r="P63" s="72"/>
      <c r="Q63" s="10"/>
      <c r="R63" s="10"/>
      <c r="S63" s="10"/>
      <c r="T63" s="10"/>
      <c r="U63" s="10"/>
      <c r="V63" s="10"/>
      <c r="W63" s="10"/>
      <c r="X63" s="10"/>
    </row>
    <row r="64" spans="1:24" x14ac:dyDescent="0.25">
      <c r="A64" s="10"/>
      <c r="B64" s="10"/>
      <c r="C64" s="10"/>
      <c r="D64" s="10"/>
      <c r="E64" s="10"/>
      <c r="F64" s="10"/>
      <c r="G64" s="10"/>
      <c r="H64" s="10"/>
      <c r="I64" s="10"/>
      <c r="J64" s="10"/>
      <c r="K64" s="10"/>
      <c r="L64" s="10"/>
      <c r="M64" s="10"/>
      <c r="N64" s="10"/>
      <c r="O64" s="10"/>
      <c r="P64" s="72"/>
      <c r="Q64" s="10"/>
      <c r="R64" s="10"/>
      <c r="S64" s="10"/>
      <c r="T64" s="10"/>
      <c r="U64" s="10"/>
      <c r="V64" s="10"/>
      <c r="W64" s="10"/>
      <c r="X64" s="10"/>
    </row>
    <row r="65" spans="1:24" x14ac:dyDescent="0.25">
      <c r="A65" s="10"/>
      <c r="B65" s="10"/>
      <c r="C65" s="10"/>
      <c r="D65" s="10"/>
      <c r="E65" s="10"/>
      <c r="F65" s="10"/>
      <c r="G65" s="10"/>
      <c r="H65" s="10"/>
      <c r="I65" s="10"/>
      <c r="J65" s="10"/>
      <c r="K65" s="10"/>
      <c r="L65" s="10"/>
      <c r="M65" s="10"/>
      <c r="N65" s="10"/>
      <c r="O65" s="10"/>
      <c r="P65" s="72"/>
      <c r="Q65" s="10"/>
      <c r="R65" s="10"/>
      <c r="S65" s="10"/>
      <c r="T65" s="10"/>
      <c r="U65" s="10"/>
      <c r="V65" s="10"/>
      <c r="W65" s="10"/>
      <c r="X65" s="10"/>
    </row>
    <row r="66" spans="1:24" x14ac:dyDescent="0.25">
      <c r="A66" s="10"/>
      <c r="B66" s="10"/>
      <c r="C66" s="10"/>
      <c r="D66" s="10"/>
      <c r="E66" s="10"/>
      <c r="F66" s="10"/>
      <c r="G66" s="10"/>
      <c r="H66" s="10"/>
      <c r="I66" s="10"/>
      <c r="J66" s="10"/>
      <c r="K66" s="10"/>
      <c r="L66" s="10"/>
      <c r="M66" s="10"/>
      <c r="N66" s="10"/>
      <c r="O66" s="10"/>
      <c r="P66" s="72"/>
      <c r="Q66" s="10"/>
      <c r="R66" s="10"/>
      <c r="S66" s="10"/>
      <c r="T66" s="10"/>
      <c r="U66" s="10"/>
      <c r="V66" s="10"/>
      <c r="W66" s="10"/>
      <c r="X66" s="10"/>
    </row>
    <row r="67" spans="1:24" x14ac:dyDescent="0.25">
      <c r="A67" s="10"/>
      <c r="B67" s="10"/>
      <c r="C67" s="10"/>
      <c r="D67" s="10"/>
      <c r="E67" s="10"/>
      <c r="F67" s="10"/>
      <c r="G67" s="10"/>
      <c r="H67" s="10"/>
      <c r="I67" s="10"/>
      <c r="J67" s="10"/>
      <c r="K67" s="10"/>
      <c r="L67" s="10"/>
      <c r="M67" s="10"/>
      <c r="N67" s="10"/>
      <c r="O67" s="10"/>
      <c r="P67" s="72"/>
      <c r="Q67" s="10"/>
      <c r="R67" s="10"/>
      <c r="S67" s="10"/>
      <c r="T67" s="10"/>
      <c r="U67" s="10"/>
      <c r="V67" s="10"/>
      <c r="W67" s="10"/>
      <c r="X67" s="10"/>
    </row>
    <row r="68" spans="1:24" x14ac:dyDescent="0.25">
      <c r="A68" s="10"/>
      <c r="B68" s="10"/>
      <c r="C68" s="10"/>
      <c r="D68" s="10"/>
      <c r="E68" s="10"/>
      <c r="F68" s="10"/>
      <c r="G68" s="10"/>
      <c r="H68" s="10"/>
      <c r="I68" s="10"/>
      <c r="J68" s="10"/>
      <c r="K68" s="10"/>
      <c r="L68" s="10"/>
      <c r="M68" s="10"/>
      <c r="N68" s="10"/>
      <c r="O68" s="10"/>
      <c r="P68" s="72"/>
      <c r="Q68" s="10"/>
      <c r="R68" s="10"/>
      <c r="S68" s="10"/>
      <c r="T68" s="10"/>
      <c r="U68" s="10"/>
      <c r="V68" s="10"/>
      <c r="W68" s="10"/>
      <c r="X68" s="10"/>
    </row>
    <row r="69" spans="1:24" x14ac:dyDescent="0.25">
      <c r="A69" s="10"/>
      <c r="B69" s="10"/>
      <c r="C69" s="10"/>
      <c r="D69" s="10"/>
      <c r="E69" s="10"/>
      <c r="F69" s="10"/>
      <c r="G69" s="10"/>
      <c r="H69" s="10"/>
      <c r="I69" s="10"/>
      <c r="J69" s="10"/>
      <c r="K69" s="10"/>
      <c r="L69" s="10"/>
      <c r="M69" s="10"/>
      <c r="N69" s="10"/>
      <c r="O69" s="10"/>
      <c r="P69" s="72"/>
      <c r="Q69" s="10"/>
      <c r="R69" s="10"/>
      <c r="S69" s="10"/>
      <c r="T69" s="10"/>
      <c r="U69" s="10"/>
      <c r="V69" s="10"/>
      <c r="W69" s="10"/>
      <c r="X69" s="10"/>
    </row>
    <row r="70" spans="1:24" x14ac:dyDescent="0.25">
      <c r="A70" s="10"/>
      <c r="B70" s="10"/>
      <c r="C70" s="10"/>
      <c r="D70" s="10"/>
      <c r="E70" s="10"/>
      <c r="F70" s="10"/>
      <c r="G70" s="10"/>
      <c r="H70" s="10"/>
      <c r="I70" s="10"/>
      <c r="J70" s="10"/>
      <c r="K70" s="10"/>
      <c r="L70" s="10"/>
      <c r="M70" s="10"/>
      <c r="N70" s="10"/>
      <c r="O70" s="10"/>
      <c r="P70" s="72"/>
      <c r="Q70" s="10"/>
      <c r="R70" s="10"/>
      <c r="S70" s="10"/>
      <c r="T70" s="10"/>
      <c r="U70" s="10"/>
      <c r="V70" s="10"/>
      <c r="W70" s="10"/>
      <c r="X70" s="10"/>
    </row>
    <row r="71" spans="1:24" x14ac:dyDescent="0.25">
      <c r="A71" s="10"/>
      <c r="B71" s="10"/>
      <c r="C71" s="10"/>
      <c r="D71" s="10"/>
      <c r="E71" s="10"/>
      <c r="F71" s="10"/>
      <c r="G71" s="10"/>
      <c r="H71" s="10"/>
      <c r="I71" s="10"/>
      <c r="J71" s="10"/>
      <c r="K71" s="10"/>
      <c r="L71" s="10"/>
      <c r="M71" s="10"/>
      <c r="N71" s="10"/>
      <c r="O71" s="10"/>
      <c r="P71" s="72"/>
      <c r="Q71" s="10"/>
      <c r="R71" s="10"/>
      <c r="S71" s="10"/>
      <c r="T71" s="10"/>
      <c r="U71" s="10"/>
      <c r="V71" s="10"/>
      <c r="W71" s="10"/>
      <c r="X71" s="10"/>
    </row>
    <row r="72" spans="1:24" x14ac:dyDescent="0.25">
      <c r="A72" s="10"/>
      <c r="B72" s="10"/>
      <c r="C72" s="10"/>
      <c r="D72" s="10"/>
      <c r="E72" s="10"/>
      <c r="F72" s="10"/>
      <c r="G72" s="10"/>
      <c r="H72" s="10"/>
      <c r="I72" s="10"/>
      <c r="J72" s="10"/>
      <c r="K72" s="10"/>
      <c r="L72" s="10"/>
      <c r="M72" s="10"/>
      <c r="N72" s="10"/>
      <c r="O72" s="10"/>
      <c r="P72" s="72"/>
      <c r="Q72" s="10"/>
      <c r="R72" s="10"/>
      <c r="S72" s="10"/>
      <c r="T72" s="10"/>
      <c r="U72" s="10"/>
      <c r="V72" s="10"/>
      <c r="W72" s="10"/>
      <c r="X72" s="10"/>
    </row>
    <row r="73" spans="1:24" x14ac:dyDescent="0.25">
      <c r="A73" s="10"/>
      <c r="B73" s="10"/>
      <c r="C73" s="10"/>
      <c r="D73" s="10"/>
      <c r="E73" s="10"/>
      <c r="F73" s="10"/>
      <c r="G73" s="10"/>
      <c r="H73" s="10"/>
      <c r="I73" s="10"/>
      <c r="J73" s="10"/>
      <c r="K73" s="10"/>
      <c r="L73" s="10"/>
      <c r="M73" s="10"/>
      <c r="N73" s="10"/>
      <c r="O73" s="10"/>
      <c r="P73" s="72"/>
      <c r="Q73" s="10"/>
      <c r="R73" s="10"/>
      <c r="S73" s="10"/>
      <c r="T73" s="10"/>
      <c r="U73" s="10"/>
      <c r="V73" s="10"/>
      <c r="W73" s="10"/>
      <c r="X73" s="10"/>
    </row>
    <row r="74" spans="1:24" x14ac:dyDescent="0.25">
      <c r="A74" s="10"/>
      <c r="B74" s="10"/>
      <c r="C74" s="10"/>
      <c r="D74" s="10"/>
      <c r="E74" s="10"/>
      <c r="F74" s="10"/>
      <c r="G74" s="10"/>
      <c r="H74" s="10"/>
      <c r="I74" s="10"/>
      <c r="J74" s="10"/>
      <c r="K74" s="10"/>
      <c r="L74" s="10"/>
      <c r="M74" s="10"/>
      <c r="N74" s="10"/>
      <c r="O74" s="10"/>
      <c r="P74" s="72"/>
      <c r="Q74" s="10"/>
      <c r="R74" s="10"/>
      <c r="S74" s="10"/>
      <c r="T74" s="10"/>
      <c r="U74" s="10"/>
      <c r="V74" s="10"/>
      <c r="W74" s="10"/>
      <c r="X74" s="10"/>
    </row>
    <row r="75" spans="1:24" x14ac:dyDescent="0.25">
      <c r="A75" s="10"/>
      <c r="B75" s="10"/>
      <c r="C75" s="10"/>
      <c r="D75" s="10"/>
      <c r="E75" s="10"/>
      <c r="F75" s="10"/>
      <c r="G75" s="10"/>
      <c r="H75" s="10"/>
      <c r="I75" s="10"/>
      <c r="J75" s="10"/>
      <c r="K75" s="10"/>
      <c r="L75" s="10"/>
      <c r="M75" s="10"/>
      <c r="N75" s="10"/>
      <c r="O75" s="10"/>
      <c r="P75" s="72"/>
      <c r="Q75" s="10"/>
      <c r="R75" s="10"/>
      <c r="S75" s="10"/>
      <c r="T75" s="10"/>
      <c r="U75" s="10"/>
      <c r="V75" s="10"/>
      <c r="W75" s="10"/>
      <c r="X75" s="10"/>
    </row>
    <row r="76" spans="1:24" x14ac:dyDescent="0.25">
      <c r="A76" s="10"/>
      <c r="B76" s="10"/>
      <c r="C76" s="10"/>
      <c r="D76" s="10"/>
      <c r="E76" s="10"/>
      <c r="F76" s="10"/>
      <c r="G76" s="10"/>
      <c r="H76" s="10"/>
      <c r="I76" s="10"/>
      <c r="J76" s="10"/>
      <c r="K76" s="10"/>
      <c r="L76" s="10"/>
      <c r="M76" s="10"/>
      <c r="N76" s="10"/>
      <c r="O76" s="10"/>
      <c r="P76" s="72"/>
      <c r="Q76" s="10"/>
      <c r="R76" s="10"/>
      <c r="S76" s="10"/>
      <c r="T76" s="10"/>
      <c r="U76" s="10"/>
      <c r="V76" s="10"/>
      <c r="W76" s="10"/>
      <c r="X76" s="10"/>
    </row>
    <row r="77" spans="1:24" x14ac:dyDescent="0.25">
      <c r="A77" s="10"/>
      <c r="B77" s="10"/>
      <c r="C77" s="10"/>
      <c r="D77" s="10"/>
      <c r="E77" s="10"/>
      <c r="F77" s="10"/>
      <c r="G77" s="10"/>
      <c r="H77" s="10"/>
      <c r="I77" s="10"/>
      <c r="J77" s="10"/>
      <c r="K77" s="10"/>
      <c r="L77" s="10"/>
      <c r="M77" s="10"/>
      <c r="N77" s="10"/>
      <c r="O77" s="10"/>
      <c r="P77" s="72"/>
      <c r="Q77" s="10"/>
      <c r="R77" s="10"/>
      <c r="S77" s="10"/>
      <c r="T77" s="10"/>
      <c r="U77" s="10"/>
      <c r="V77" s="10"/>
      <c r="W77" s="10"/>
      <c r="X77" s="10"/>
    </row>
    <row r="78" spans="1:24" x14ac:dyDescent="0.25">
      <c r="A78" s="10"/>
      <c r="B78" s="10"/>
      <c r="C78" s="10"/>
      <c r="D78" s="10"/>
      <c r="E78" s="10"/>
      <c r="F78" s="10"/>
      <c r="G78" s="10"/>
      <c r="H78" s="10"/>
      <c r="I78" s="10"/>
      <c r="J78" s="10"/>
      <c r="K78" s="10"/>
      <c r="L78" s="10"/>
      <c r="M78" s="10"/>
      <c r="N78" s="10"/>
      <c r="O78" s="10"/>
      <c r="P78" s="72"/>
      <c r="Q78" s="10"/>
      <c r="R78" s="10"/>
      <c r="S78" s="10"/>
      <c r="T78" s="10"/>
      <c r="U78" s="10"/>
      <c r="V78" s="10"/>
      <c r="W78" s="10"/>
      <c r="X78" s="10"/>
    </row>
    <row r="79" spans="1:24" x14ac:dyDescent="0.25">
      <c r="A79" s="10"/>
      <c r="B79" s="10"/>
      <c r="C79" s="10"/>
      <c r="D79" s="10"/>
      <c r="E79" s="10"/>
      <c r="F79" s="10"/>
      <c r="G79" s="10"/>
      <c r="H79" s="10"/>
      <c r="I79" s="10"/>
      <c r="J79" s="10"/>
      <c r="K79" s="10"/>
      <c r="L79" s="10"/>
      <c r="M79" s="10"/>
      <c r="N79" s="10"/>
      <c r="O79" s="10"/>
      <c r="P79" s="72"/>
      <c r="Q79" s="10"/>
      <c r="R79" s="10"/>
      <c r="S79" s="10"/>
      <c r="T79" s="10"/>
      <c r="U79" s="10"/>
      <c r="V79" s="10"/>
      <c r="W79" s="10"/>
      <c r="X79" s="10"/>
    </row>
    <row r="80" spans="1:24" x14ac:dyDescent="0.25">
      <c r="A80" s="10"/>
      <c r="B80" s="10"/>
      <c r="C80" s="10"/>
      <c r="D80" s="10"/>
      <c r="E80" s="10"/>
      <c r="F80" s="10"/>
      <c r="G80" s="10"/>
      <c r="H80" s="10"/>
      <c r="I80" s="10"/>
      <c r="J80" s="10"/>
      <c r="K80" s="10"/>
      <c r="L80" s="10"/>
      <c r="M80" s="10"/>
      <c r="N80" s="10"/>
      <c r="O80" s="10"/>
      <c r="P80" s="72"/>
      <c r="Q80" s="10"/>
      <c r="R80" s="10"/>
      <c r="S80" s="10"/>
      <c r="T80" s="10"/>
      <c r="U80" s="10"/>
      <c r="V80" s="10"/>
      <c r="W80" s="10"/>
      <c r="X80" s="10"/>
    </row>
    <row r="81" spans="1:24" x14ac:dyDescent="0.25">
      <c r="A81" s="10"/>
      <c r="B81" s="10"/>
      <c r="C81" s="10"/>
      <c r="D81" s="10"/>
      <c r="E81" s="10"/>
      <c r="F81" s="10"/>
      <c r="G81" s="10"/>
      <c r="H81" s="10"/>
      <c r="I81" s="10"/>
      <c r="J81" s="10"/>
      <c r="K81" s="10"/>
      <c r="L81" s="10"/>
      <c r="M81" s="10"/>
      <c r="N81" s="10"/>
      <c r="O81" s="10"/>
      <c r="P81" s="72"/>
      <c r="Q81" s="10"/>
      <c r="R81" s="10"/>
      <c r="S81" s="10"/>
      <c r="T81" s="10"/>
      <c r="U81" s="10"/>
      <c r="V81" s="10"/>
      <c r="W81" s="10"/>
      <c r="X81" s="10"/>
    </row>
    <row r="82" spans="1:24" x14ac:dyDescent="0.25">
      <c r="A82" s="10"/>
      <c r="B82" s="10"/>
      <c r="C82" s="10"/>
      <c r="D82" s="10"/>
      <c r="E82" s="10"/>
      <c r="F82" s="10"/>
      <c r="G82" s="10"/>
      <c r="H82" s="10"/>
      <c r="I82" s="10"/>
      <c r="J82" s="10"/>
      <c r="K82" s="10"/>
      <c r="L82" s="10"/>
      <c r="M82" s="10"/>
      <c r="N82" s="10"/>
      <c r="O82" s="10"/>
      <c r="P82" s="72"/>
      <c r="Q82" s="10"/>
      <c r="R82" s="10"/>
      <c r="S82" s="10"/>
      <c r="T82" s="10"/>
      <c r="U82" s="10"/>
      <c r="V82" s="10"/>
      <c r="W82" s="10"/>
      <c r="X82" s="10"/>
    </row>
    <row r="83" spans="1:24" x14ac:dyDescent="0.25">
      <c r="A83" s="10"/>
      <c r="B83" s="10"/>
      <c r="C83" s="10"/>
      <c r="D83" s="10"/>
      <c r="E83" s="10"/>
      <c r="F83" s="10"/>
      <c r="G83" s="10"/>
      <c r="H83" s="10"/>
      <c r="I83" s="10"/>
      <c r="J83" s="10"/>
      <c r="K83" s="10"/>
      <c r="L83" s="10"/>
      <c r="M83" s="10"/>
      <c r="N83" s="10"/>
      <c r="O83" s="10"/>
      <c r="P83" s="72"/>
      <c r="Q83" s="10"/>
      <c r="R83" s="10"/>
      <c r="S83" s="10"/>
      <c r="T83" s="10"/>
      <c r="U83" s="10"/>
      <c r="V83" s="10"/>
      <c r="W83" s="10"/>
      <c r="X83" s="10"/>
    </row>
    <row r="84" spans="1:24" x14ac:dyDescent="0.25">
      <c r="A84" s="10"/>
      <c r="B84" s="10"/>
      <c r="C84" s="10"/>
      <c r="D84" s="10"/>
      <c r="E84" s="10"/>
      <c r="F84" s="10"/>
      <c r="G84" s="10"/>
      <c r="H84" s="10"/>
      <c r="I84" s="10"/>
      <c r="J84" s="10"/>
      <c r="K84" s="10"/>
      <c r="L84" s="10"/>
      <c r="M84" s="10"/>
      <c r="N84" s="10"/>
      <c r="O84" s="10"/>
      <c r="P84" s="72"/>
      <c r="Q84" s="10"/>
      <c r="R84" s="10"/>
      <c r="S84" s="10"/>
      <c r="T84" s="10"/>
      <c r="U84" s="10"/>
      <c r="V84" s="10"/>
      <c r="W84" s="10"/>
      <c r="X84" s="10"/>
    </row>
    <row r="85" spans="1:24" x14ac:dyDescent="0.25">
      <c r="A85" s="10"/>
      <c r="B85" s="10"/>
      <c r="C85" s="10"/>
      <c r="D85" s="10"/>
      <c r="E85" s="10"/>
      <c r="F85" s="10"/>
      <c r="G85" s="10"/>
      <c r="H85" s="10"/>
      <c r="I85" s="10"/>
      <c r="J85" s="10"/>
      <c r="K85" s="10"/>
      <c r="L85" s="10"/>
      <c r="M85" s="10"/>
      <c r="N85" s="10"/>
      <c r="O85" s="10"/>
      <c r="P85" s="72"/>
      <c r="Q85" s="10"/>
      <c r="R85" s="10"/>
      <c r="S85" s="10"/>
      <c r="T85" s="10"/>
      <c r="U85" s="10"/>
      <c r="V85" s="10"/>
      <c r="W85" s="10"/>
      <c r="X85" s="10"/>
    </row>
    <row r="86" spans="1:24" x14ac:dyDescent="0.25">
      <c r="A86" s="10"/>
      <c r="B86" s="10"/>
      <c r="C86" s="10"/>
      <c r="D86" s="10"/>
      <c r="E86" s="10"/>
      <c r="F86" s="10"/>
      <c r="G86" s="10"/>
      <c r="H86" s="10"/>
      <c r="I86" s="10"/>
      <c r="J86" s="10"/>
      <c r="K86" s="10"/>
      <c r="L86" s="10"/>
      <c r="M86" s="10"/>
      <c r="N86" s="10"/>
      <c r="O86" s="10"/>
      <c r="P86" s="72"/>
      <c r="Q86" s="10"/>
      <c r="R86" s="10"/>
      <c r="S86" s="10"/>
      <c r="T86" s="10"/>
      <c r="U86" s="10"/>
      <c r="V86" s="10"/>
      <c r="W86" s="10"/>
      <c r="X86" s="10"/>
    </row>
    <row r="87" spans="1:24" x14ac:dyDescent="0.25">
      <c r="A87" s="10"/>
      <c r="B87" s="10"/>
      <c r="C87" s="10"/>
      <c r="D87" s="10"/>
      <c r="E87" s="10"/>
      <c r="F87" s="10"/>
      <c r="G87" s="10"/>
      <c r="H87" s="10"/>
      <c r="I87" s="10"/>
      <c r="J87" s="10"/>
      <c r="K87" s="10"/>
      <c r="L87" s="10"/>
      <c r="M87" s="10"/>
      <c r="N87" s="10"/>
      <c r="O87" s="10"/>
      <c r="P87" s="72"/>
      <c r="Q87" s="10"/>
      <c r="R87" s="10"/>
      <c r="S87" s="10"/>
      <c r="T87" s="10"/>
      <c r="U87" s="10"/>
      <c r="V87" s="10"/>
      <c r="W87" s="10"/>
      <c r="X87" s="10"/>
    </row>
    <row r="88" spans="1:24" x14ac:dyDescent="0.25">
      <c r="A88" s="10"/>
      <c r="B88" s="10"/>
      <c r="C88" s="10"/>
      <c r="D88" s="10"/>
      <c r="E88" s="10"/>
      <c r="F88" s="10"/>
      <c r="G88" s="10"/>
      <c r="H88" s="10"/>
      <c r="I88" s="10"/>
      <c r="J88" s="10"/>
      <c r="K88" s="10"/>
      <c r="L88" s="10"/>
      <c r="M88" s="10"/>
      <c r="N88" s="10"/>
      <c r="O88" s="10"/>
      <c r="P88" s="72"/>
      <c r="Q88" s="10"/>
      <c r="R88" s="10"/>
      <c r="S88" s="10"/>
      <c r="T88" s="10"/>
      <c r="U88" s="10"/>
      <c r="V88" s="10"/>
      <c r="W88" s="10"/>
      <c r="X88" s="10"/>
    </row>
    <row r="89" spans="1:24" x14ac:dyDescent="0.25">
      <c r="A89" s="10"/>
      <c r="B89" s="10"/>
      <c r="C89" s="10"/>
      <c r="D89" s="10"/>
      <c r="E89" s="10"/>
      <c r="F89" s="10"/>
      <c r="G89" s="10"/>
      <c r="H89" s="10"/>
      <c r="I89" s="10"/>
      <c r="J89" s="10"/>
      <c r="K89" s="10"/>
      <c r="L89" s="10"/>
      <c r="M89" s="10"/>
      <c r="N89" s="10"/>
      <c r="O89" s="10"/>
      <c r="P89" s="72"/>
      <c r="Q89" s="10"/>
      <c r="R89" s="10"/>
      <c r="S89" s="10"/>
      <c r="T89" s="10"/>
      <c r="U89" s="10"/>
      <c r="V89" s="10"/>
      <c r="W89" s="10"/>
      <c r="X89" s="10"/>
    </row>
    <row r="90" spans="1:24" x14ac:dyDescent="0.25">
      <c r="A90" s="10"/>
      <c r="B90" s="10"/>
      <c r="C90" s="10"/>
      <c r="D90" s="10"/>
      <c r="E90" s="10"/>
      <c r="F90" s="10"/>
      <c r="G90" s="10"/>
      <c r="H90" s="10"/>
      <c r="I90" s="10"/>
      <c r="J90" s="10"/>
      <c r="K90" s="10"/>
      <c r="L90" s="10"/>
      <c r="M90" s="10"/>
      <c r="N90" s="10"/>
      <c r="O90" s="10"/>
      <c r="P90" s="72"/>
      <c r="Q90" s="10"/>
      <c r="R90" s="10"/>
      <c r="S90" s="10"/>
      <c r="T90" s="10"/>
      <c r="U90" s="10"/>
      <c r="V90" s="10"/>
      <c r="W90" s="10"/>
      <c r="X90" s="10"/>
    </row>
    <row r="91" spans="1:24" x14ac:dyDescent="0.25">
      <c r="A91" s="10"/>
      <c r="B91" s="10"/>
      <c r="C91" s="10"/>
      <c r="D91" s="10"/>
      <c r="E91" s="10"/>
      <c r="F91" s="10"/>
      <c r="G91" s="10"/>
      <c r="H91" s="10"/>
      <c r="I91" s="10"/>
      <c r="J91" s="10"/>
      <c r="K91" s="10"/>
      <c r="L91" s="10"/>
      <c r="M91" s="10"/>
      <c r="N91" s="10"/>
      <c r="O91" s="10"/>
      <c r="P91" s="72"/>
      <c r="Q91" s="10"/>
      <c r="R91" s="10"/>
      <c r="S91" s="10"/>
      <c r="T91" s="10"/>
      <c r="U91" s="10"/>
      <c r="V91" s="10"/>
      <c r="W91" s="10"/>
      <c r="X91" s="10"/>
    </row>
    <row r="92" spans="1:24" x14ac:dyDescent="0.25">
      <c r="A92" s="10"/>
      <c r="B92" s="10"/>
      <c r="C92" s="10"/>
      <c r="D92" s="10"/>
      <c r="E92" s="10"/>
      <c r="F92" s="10"/>
      <c r="G92" s="10"/>
      <c r="H92" s="10"/>
      <c r="I92" s="10"/>
      <c r="J92" s="10"/>
      <c r="K92" s="10"/>
      <c r="L92" s="10"/>
      <c r="M92" s="10"/>
      <c r="N92" s="10"/>
      <c r="O92" s="10"/>
      <c r="P92" s="72"/>
      <c r="Q92" s="10"/>
      <c r="R92" s="10"/>
      <c r="S92" s="10"/>
      <c r="T92" s="10"/>
      <c r="U92" s="10"/>
      <c r="V92" s="10"/>
      <c r="W92" s="10"/>
      <c r="X92" s="10"/>
    </row>
    <row r="93" spans="1:24" x14ac:dyDescent="0.25">
      <c r="A93" s="10"/>
      <c r="B93" s="10"/>
      <c r="C93" s="10"/>
      <c r="D93" s="10"/>
      <c r="E93" s="10"/>
      <c r="F93" s="10"/>
      <c r="G93" s="10"/>
      <c r="H93" s="10"/>
      <c r="I93" s="10"/>
      <c r="J93" s="10"/>
      <c r="K93" s="10"/>
      <c r="L93" s="10"/>
      <c r="M93" s="10"/>
      <c r="N93" s="10"/>
      <c r="O93" s="10"/>
      <c r="P93" s="72"/>
      <c r="Q93" s="10"/>
      <c r="R93" s="10"/>
      <c r="S93" s="10"/>
      <c r="T93" s="10"/>
      <c r="U93" s="10"/>
      <c r="V93" s="10"/>
      <c r="W93" s="10"/>
      <c r="X93" s="10"/>
    </row>
    <row r="94" spans="1:24" x14ac:dyDescent="0.25">
      <c r="A94" s="10"/>
      <c r="B94" s="10"/>
      <c r="C94" s="10"/>
      <c r="D94" s="10"/>
      <c r="E94" s="10"/>
      <c r="F94" s="10"/>
      <c r="G94" s="10"/>
      <c r="H94" s="10"/>
      <c r="I94" s="10"/>
      <c r="J94" s="10"/>
      <c r="K94" s="10"/>
      <c r="L94" s="10"/>
      <c r="M94" s="10"/>
      <c r="N94" s="10"/>
      <c r="O94" s="10"/>
      <c r="P94" s="72"/>
      <c r="Q94" s="10"/>
      <c r="R94" s="10"/>
      <c r="S94" s="10"/>
      <c r="T94" s="10"/>
      <c r="U94" s="10"/>
      <c r="V94" s="10"/>
      <c r="W94" s="10"/>
      <c r="X94" s="10"/>
    </row>
    <row r="95" spans="1:24" x14ac:dyDescent="0.25">
      <c r="A95" s="10"/>
      <c r="B95" s="10"/>
      <c r="C95" s="10"/>
      <c r="D95" s="10"/>
      <c r="E95" s="10"/>
      <c r="F95" s="10"/>
      <c r="G95" s="10"/>
      <c r="H95" s="10"/>
      <c r="I95" s="10"/>
      <c r="J95" s="10"/>
      <c r="K95" s="10"/>
      <c r="L95" s="10"/>
      <c r="M95" s="10"/>
      <c r="N95" s="10"/>
      <c r="O95" s="10"/>
      <c r="P95" s="72"/>
      <c r="Q95" s="10"/>
      <c r="R95" s="10"/>
      <c r="S95" s="10"/>
      <c r="T95" s="10"/>
      <c r="U95" s="10"/>
      <c r="V95" s="10"/>
      <c r="W95" s="10"/>
      <c r="X95" s="10"/>
    </row>
    <row r="96" spans="1:24" x14ac:dyDescent="0.25">
      <c r="A96" s="10"/>
      <c r="B96" s="10"/>
      <c r="C96" s="10"/>
      <c r="D96" s="10"/>
      <c r="E96" s="10"/>
      <c r="F96" s="10"/>
      <c r="G96" s="10"/>
      <c r="H96" s="10"/>
      <c r="I96" s="10"/>
      <c r="J96" s="10"/>
      <c r="K96" s="10"/>
      <c r="L96" s="10"/>
      <c r="M96" s="10"/>
      <c r="N96" s="10"/>
      <c r="O96" s="10"/>
      <c r="P96" s="72"/>
      <c r="Q96" s="10"/>
      <c r="R96" s="10"/>
      <c r="S96" s="10"/>
      <c r="T96" s="10"/>
      <c r="U96" s="10"/>
      <c r="V96" s="10"/>
      <c r="W96" s="10"/>
      <c r="X96" s="10"/>
    </row>
    <row r="97" spans="1:24" x14ac:dyDescent="0.25">
      <c r="A97" s="10"/>
      <c r="B97" s="10"/>
      <c r="C97" s="10"/>
      <c r="D97" s="10"/>
      <c r="E97" s="10"/>
      <c r="F97" s="10"/>
      <c r="G97" s="10"/>
      <c r="H97" s="10"/>
      <c r="I97" s="10"/>
      <c r="J97" s="10"/>
      <c r="K97" s="10"/>
      <c r="L97" s="10"/>
      <c r="M97" s="10"/>
      <c r="N97" s="10"/>
      <c r="O97" s="10"/>
      <c r="P97" s="72"/>
      <c r="Q97" s="10"/>
      <c r="R97" s="10"/>
      <c r="S97" s="10"/>
      <c r="T97" s="10"/>
      <c r="U97" s="10"/>
      <c r="V97" s="10"/>
      <c r="W97" s="10"/>
      <c r="X97" s="10"/>
    </row>
  </sheetData>
  <mergeCells count="25">
    <mergeCell ref="N14:Q14"/>
    <mergeCell ref="H3:K3"/>
    <mergeCell ref="H4:K4"/>
    <mergeCell ref="H5:K5"/>
    <mergeCell ref="A17:A22"/>
    <mergeCell ref="E7:F7"/>
    <mergeCell ref="B9:C9"/>
    <mergeCell ref="F3:G3"/>
    <mergeCell ref="K15:L15"/>
    <mergeCell ref="B10:C10"/>
    <mergeCell ref="B11:C11"/>
    <mergeCell ref="B12:C12"/>
    <mergeCell ref="D15:J15"/>
    <mergeCell ref="D14:M14"/>
    <mergeCell ref="A44:G44"/>
    <mergeCell ref="A1:C1"/>
    <mergeCell ref="B3:C3"/>
    <mergeCell ref="B4:C4"/>
    <mergeCell ref="B5:C5"/>
    <mergeCell ref="B8:C8"/>
    <mergeCell ref="A7:C7"/>
    <mergeCell ref="A29:A37"/>
    <mergeCell ref="F4:G4"/>
    <mergeCell ref="F5:G5"/>
    <mergeCell ref="A23:A28"/>
  </mergeCells>
  <pageMargins left="0.70866141732283472" right="0.70866141732283472" top="0.74803149606299213" bottom="0.74803149606299213" header="0.31496062992125984" footer="0.31496062992125984"/>
  <pageSetup paperSize="9" scale="29" orientation="landscape" r:id="rId1"/>
  <customProperties>
    <customPr name="_pios_id" r:id="rId2"/>
  </customProperties>
  <ignoredErrors>
    <ignoredError sqref="H28:I28 H22:I22 R22 R2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nkoopformat" ma:contentTypeID="0x0101007D98DB8BEED6924EAA1058F3FD98DAB60200B8F3117A51A6A747A278C8E6A2E7C900" ma:contentTypeVersion="15" ma:contentTypeDescription="" ma:contentTypeScope="" ma:versionID="90f588ea33a2c9d1c22ba1a7276f385d">
  <xsd:schema xmlns:xsd="http://www.w3.org/2001/XMLSchema" xmlns:xs="http://www.w3.org/2001/XMLSchema" xmlns:p="http://schemas.microsoft.com/office/2006/metadata/properties" xmlns:ns2="http://schemas.microsoft.com/sharepoint/v3/fields" xmlns:ns3="8e1045ac-0b82-40fe-920e-cc29b5d64b72" xmlns:ns4="36523163-0667-4c05-aaa3-4a315cb03168" targetNamespace="http://schemas.microsoft.com/office/2006/metadata/properties" ma:root="true" ma:fieldsID="55989f8dd6aa4b0b9829c020fa90b24a" ns2:_="" ns3:_="" ns4:_="">
    <xsd:import namespace="http://schemas.microsoft.com/sharepoint/v3/fields"/>
    <xsd:import namespace="8e1045ac-0b82-40fe-920e-cc29b5d64b72"/>
    <xsd:import namespace="36523163-0667-4c05-aaa3-4a315cb03168"/>
    <xsd:element name="properties">
      <xsd:complexType>
        <xsd:sequence>
          <xsd:element name="documentManagement">
            <xsd:complexType>
              <xsd:all>
                <xsd:element ref="ns2:_Publisher" minOccurs="0"/>
                <xsd:element ref="ns3:Publicatie_x0020_datum" minOccurs="0"/>
                <xsd:element ref="ns3:Samenvatting"/>
                <xsd:element ref="ns3:Document_x0020_status12"/>
                <xsd:element ref="ns4:Type_x0020_Inkoop" minOccurs="0"/>
                <xsd:element ref="ns4:Documentbeheerder_x0020__x002b__x0020_vervanger"/>
                <xsd:element ref="ns3:_dlc_DocId" minOccurs="0"/>
                <xsd:element ref="ns3:_dlc_DocIdUrl" minOccurs="0"/>
                <xsd:element ref="ns3: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Publisher" ma:index="3" nillable="true" ma:displayName="Uitgever" ma:description="De persoon, organisatie of service die deze bron heeft gepubliceerd" ma:internalName="_Publishe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1045ac-0b82-40fe-920e-cc29b5d64b72" elementFormDefault="qualified">
    <xsd:import namespace="http://schemas.microsoft.com/office/2006/documentManagement/types"/>
    <xsd:import namespace="http://schemas.microsoft.com/office/infopath/2007/PartnerControls"/>
    <xsd:element name="Publicatie_x0020_datum" ma:index="4" nillable="true" ma:displayName="Publicatie datum" ma:default="[today]" ma:description="Datum van vandaag, indien anders aanpassen" ma:format="DateOnly" ma:internalName="Publicatie_x0020_datum" ma:readOnly="false">
      <xsd:simpleType>
        <xsd:restriction base="dms:DateTime"/>
      </xsd:simpleType>
    </xsd:element>
    <xsd:element name="Samenvatting" ma:index="5" ma:displayName="Samenvatting" ma:description="Geef hier een korte omschrijving van de inhoud op" ma:internalName="Samenvatting" ma:readOnly="false">
      <xsd:simpleType>
        <xsd:restriction base="dms:Note">
          <xsd:maxLength value="255"/>
        </xsd:restriction>
      </xsd:simpleType>
    </xsd:element>
    <xsd:element name="Document_x0020_status12" ma:index="7" ma:displayName="Document status" ma:default="Definitief" ma:format="Dropdown" ma:internalName="Document_x0020_status12" ma:readOnly="false">
      <xsd:simpleType>
        <xsd:restriction base="dms:Choice">
          <xsd:enumeration value="Concept"/>
          <xsd:enumeration value="Definitief"/>
        </xsd:restriction>
      </xsd:simpleType>
    </xsd:element>
    <xsd:element name="_dlc_DocId" ma:index="16" nillable="true" ma:displayName="Waarde van de document-id" ma:description="De waarde van de document-id die aan dit item is toegewezen."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Id blijven behouden" ma:description="Id behouden tijdens toevoegen." ma:hidden="true" ma:internalName="_dlc_DocIdPersistId" ma:readOnly="false">
      <xsd:simpleType>
        <xsd:restriction base="dms:Boolea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523163-0667-4c05-aaa3-4a315cb03168" elementFormDefault="qualified">
    <xsd:import namespace="http://schemas.microsoft.com/office/2006/documentManagement/types"/>
    <xsd:import namespace="http://schemas.microsoft.com/office/infopath/2007/PartnerControls"/>
    <xsd:element name="Type_x0020_Inkoop" ma:index="9" nillable="true" ma:displayName="Type Inkoop (werkproces)" ma:internalName="Type_x0020_Inkoop" ma:readOnly="false" ma:requiredMultiChoice="true">
      <xsd:complexType>
        <xsd:complexContent>
          <xsd:extension base="dms:MultiChoice">
            <xsd:sequence>
              <xsd:element name="Value" maxOccurs="unbounded" minOccurs="0" nillable="true">
                <xsd:simpleType>
                  <xsd:restriction base="dms:Choice">
                    <xsd:enumeration value="LIGHT"/>
                    <xsd:enumeration value="ARVODI evo"/>
                    <xsd:enumeration value="ARVODI mvo"/>
                    <xsd:enumeration value="ARVODI GUH"/>
                    <xsd:enumeration value="ARVODI EU aanbestedingen"/>
                    <xsd:enumeration value="ARIV/ARBIT"/>
                    <xsd:enumeration value="ROK Communicatie/Evenementen"/>
                    <xsd:enumeration value="SOK Ingenieursdiensten"/>
                    <xsd:enumeration value="KI Research instituten Wageningen"/>
                    <xsd:enumeration value="KI Deltares"/>
                    <xsd:enumeration value="KI InfraQuest"/>
                    <xsd:enumeration value="KI TNO"/>
                    <xsd:enumeration value="KI MARIN"/>
                    <xsd:enumeration value="KI Universiteiten"/>
                    <xsd:enumeration value="Bijdragen en subsidies"/>
                    <xsd:enumeration value="Overige contracten"/>
                  </xsd:restriction>
                </xsd:simpleType>
              </xsd:element>
            </xsd:sequence>
          </xsd:extension>
        </xsd:complexContent>
      </xsd:complexType>
    </xsd:element>
    <xsd:element name="Documentbeheerder_x0020__x002b__x0020_vervanger" ma:index="10" ma:displayName="Documentbeheerder + vervanger" ma:description="Documentbeheerder of vervanger zorgt voor actualiteit van het document" ma:list="UserInfo" ma:SharePointGroup="8" ma:internalName="Documentbeheerder_x0020__x002b__x0020_vervang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axOccurs="1" ma:index="2" ma:displayName="Auteur"/>
        <xsd:element ref="dcterms:created" minOccurs="0" maxOccurs="1"/>
        <xsd:element ref="dc:identifier" minOccurs="0" maxOccurs="1"/>
        <xsd:element name="contentType" minOccurs="0" maxOccurs="1" type="xsd:string" ma:index="8" ma:displayName="Inhoudstype" ma:readOnly="true"/>
        <xsd:element ref="dc:title" maxOccurs="1" ma:index="1" ma:displayName="Titel"/>
        <xsd:element ref="dc:subject" minOccurs="0" maxOccurs="1"/>
        <xsd:element ref="dc:description" minOccurs="0" maxOccurs="1"/>
        <xsd:element name="keywords" minOccurs="0" maxOccurs="1" type="xsd:string" ma:index="6" ma:displayName="Trefwoorden"/>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8e1045ac-0b82-40fe-920e-cc29b5d64b72">SW00-1515930402-222</_dlc_DocId>
    <_dlc_DocIdUrl xmlns="8e1045ac-0b82-40fe-920e-cc29b5d64b72">
      <Url>https://samenwerken.sp01.intranet.rws.nl/sites/vpr0001183/_layouts/15/DocIdRedir.aspx?ID=SW00-1515930402-222</Url>
      <Description>SW00-1515930402-222</Description>
    </_dlc_DocIdUrl>
    <_Publisher xmlns="http://schemas.microsoft.com/sharepoint/v3/fields" xsi:nil="true"/>
    <Publicatie_x0020_datum xmlns="8e1045ac-0b82-40fe-920e-cc29b5d64b72">2022-10-04T13:34:55+00:00</Publicatie_x0020_datum>
    <Documentbeheerder_x0020__x002b__x0020_vervanger xmlns="36523163-0667-4c05-aaa3-4a315cb03168">
      <UserInfo>
        <DisplayName>i:05.t|adfs provider|steffan.schwank@rws.nl,#i:05.t|adfs provider|steffan.schwank@rws.nl,#steffan.schwank@rws.nl,#,#Schwank, Steffan (WVL),#,#,#Dhr. mr.</DisplayName>
        <AccountId>456</AccountId>
        <AccountType/>
      </UserInfo>
      <UserInfo>
        <DisplayName>i:05.t|adfs provider|bahadir.kocer@rws.nl,#i:05.t|adfs provider|bahadir.kocer@rws.nl,#bahadir.kocer@rws.nl,#,#Kocer, Bahadir (WVL),#,#,#Dhr.</DisplayName>
        <AccountId>17</AccountId>
        <AccountType/>
      </UserInfo>
    </Documentbeheerder_x0020__x002b__x0020_vervanger>
    <Samenvatting xmlns="8e1045ac-0b82-40fe-920e-cc29b5d64b72">Staat van tarieven</Samenvatting>
    <Document_x0020_status12 xmlns="8e1045ac-0b82-40fe-920e-cc29b5d64b72">Definitief</Document_x0020_status12>
    <Type_x0020_Inkoop xmlns="36523163-0667-4c05-aaa3-4a315cb03168">
      <Value>ARVODI mvo</Value>
      <Value>ARVODI EU aanbestedingen</Value>
      <Value>ARVODI GUH</Value>
    </Type_x0020_Inkoop>
    <_dlc_DocIdPersistId xmlns="8e1045ac-0b82-40fe-920e-cc29b5d64b72" xsi:nil="true"/>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A5BEC49D-82A9-4B15-8A7F-5C25B760CD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8e1045ac-0b82-40fe-920e-cc29b5d64b72"/>
    <ds:schemaRef ds:uri="36523163-0667-4c05-aaa3-4a315cb03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B7CCBA-D641-43DB-810D-8E14EAA30ADF}">
  <ds:schemaRefs>
    <ds:schemaRef ds:uri="http://schemas.microsoft.com/sharepoint/events"/>
  </ds:schemaRefs>
</ds:datastoreItem>
</file>

<file path=customXml/itemProps3.xml><?xml version="1.0" encoding="utf-8"?>
<ds:datastoreItem xmlns:ds="http://schemas.openxmlformats.org/officeDocument/2006/customXml" ds:itemID="{16F4DDA6-89FD-4AF0-85FA-BBAB5F594664}">
  <ds:schemaRefs>
    <ds:schemaRef ds:uri="http://schemas.microsoft.com/office/2006/metadata/properties"/>
    <ds:schemaRef ds:uri="http://schemas.microsoft.com/office/infopath/2007/PartnerControls"/>
    <ds:schemaRef ds:uri="8e1045ac-0b82-40fe-920e-cc29b5d64b72"/>
    <ds:schemaRef ds:uri="http://schemas.microsoft.com/sharepoint/v3/fields"/>
    <ds:schemaRef ds:uri="36523163-0667-4c05-aaa3-4a315cb03168"/>
  </ds:schemaRefs>
</ds:datastoreItem>
</file>

<file path=customXml/itemProps4.xml><?xml version="1.0" encoding="utf-8"?>
<ds:datastoreItem xmlns:ds="http://schemas.openxmlformats.org/officeDocument/2006/customXml" ds:itemID="{57F5F3D9-146F-4287-8ED7-0FFC5082D8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Staat van 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Staat van tarieven</dc:title>
  <dc:creator/>
  <cp:lastModifiedBy/>
  <dcterms:created xsi:type="dcterms:W3CDTF">2015-06-05T18:19:34Z</dcterms:created>
  <dcterms:modified xsi:type="dcterms:W3CDTF">2025-02-12T13:13:41Z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0x0101007D98DB8BEED6924EAA1058F3FD98DAB60200B8F3117A51A6A747A278C8E6A2E7C900</vt:lpwstr>
  </property>
  <property fmtid="{D5CDD505-2E9C-101B-9397-08002B2CF9AE}" pid="3" name="_dlc_DocIdItemGuid">
    <vt:lpwstr>a0002000-fa69-41bd-be03-0b5d4a446e8f</vt:lpwstr>
  </property>
</Properties>
</file>