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defaultThemeVersion="166925"/>
  <mc:AlternateContent xmlns:mc="http://schemas.openxmlformats.org/markup-compatibility/2006">
    <mc:Choice Requires="x15">
      <x15ac:absPath xmlns:x15ac="http://schemas.microsoft.com/office/spreadsheetml/2010/11/ac" url="C:\Users\baggek\Downloads\"/>
    </mc:Choice>
  </mc:AlternateContent>
  <xr:revisionPtr revIDLastSave="0" documentId="8_{6814BC89-8AB8-4EC5-B109-EDB9174B7D15}" xr6:coauthVersionLast="47" xr6:coauthVersionMax="47" xr10:uidLastSave="{00000000-0000-0000-0000-000000000000}"/>
  <bookViews>
    <workbookView xWindow="62520" yWindow="-120" windowWidth="29040" windowHeight="15840" xr2:uid="{BCFC2FDB-97C4-4185-ABAA-BBB8FB78E7A2}"/>
  </bookViews>
  <sheets>
    <sheet name="Prijs"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E27" i="1" l="1"/>
  <c r="E28" i="1"/>
  <c r="E29" i="1"/>
  <c r="E30" i="1"/>
  <c r="E31" i="1"/>
  <c r="E32" i="1"/>
  <c r="E33" i="1"/>
  <c r="E34" i="1"/>
  <c r="E35" i="1"/>
  <c r="E26" i="1"/>
  <c r="E13" i="1"/>
  <c r="G13" i="1" s="1"/>
  <c r="G14" i="1" s="1"/>
  <c r="G19" i="1"/>
  <c r="G20" i="1"/>
  <c r="G21" i="1"/>
  <c r="G22" i="1"/>
  <c r="E21" i="1"/>
  <c r="E22" i="1"/>
  <c r="E19" i="1"/>
  <c r="E20" i="1"/>
  <c r="E18" i="1"/>
  <c r="G18" i="1"/>
  <c r="G8" i="1"/>
  <c r="G9" i="1" s="1"/>
  <c r="G36" i="1" l="1"/>
  <c r="G23" i="1"/>
  <c r="G38" i="1" s="1"/>
</calcChain>
</file>

<file path=xl/sharedStrings.xml><?xml version="1.0" encoding="utf-8"?>
<sst xmlns="http://schemas.openxmlformats.org/spreadsheetml/2006/main" count="54" uniqueCount="53">
  <si>
    <t xml:space="preserve">Invulformulier C Prijs </t>
  </si>
  <si>
    <t>Onderdeel P1.1 Eenmalige kosten</t>
  </si>
  <si>
    <t>Uw Prijs</t>
  </si>
  <si>
    <t>Weging</t>
  </si>
  <si>
    <t>Uw totaalprijs voor onderdeel P1.1:</t>
  </si>
  <si>
    <t>Uw totaalprijs voor onderdeel P1.2:</t>
  </si>
  <si>
    <t>Minimale uurtarief</t>
  </si>
  <si>
    <t>Maximale uurtarief</t>
  </si>
  <si>
    <t>Uw uurtarief</t>
  </si>
  <si>
    <t>Uw uurtarief binnen het bereik?</t>
  </si>
  <si>
    <t>Fictief aantal uren</t>
  </si>
  <si>
    <t>2. Account- en/of projectmanagement</t>
  </si>
  <si>
    <t>3. Ontwerp-, test- en ontwikkelwerkzaamheden</t>
  </si>
  <si>
    <t>Uw totaalprijs voor onderdeel P1.3:</t>
  </si>
  <si>
    <t>Ondertekening namens de Inschrijver, uit hoofd van zijn functie, het bovenstaande naar waarheid te hebben ingevuld</t>
  </si>
  <si>
    <t>Onderneming</t>
  </si>
  <si>
    <t xml:space="preserve">Naam rechtsgeldige vertegenwoordiger
</t>
  </si>
  <si>
    <t>Functie</t>
  </si>
  <si>
    <t>Handtekening</t>
  </si>
  <si>
    <t>Uw prijs initiële looptijd</t>
  </si>
  <si>
    <t>Voor 4 jaar (initiële looptijd)</t>
  </si>
  <si>
    <t>4. Trainer</t>
  </si>
  <si>
    <t>5. Architect</t>
  </si>
  <si>
    <t>1. Adviseur/consultant</t>
  </si>
  <si>
    <t>Uw inschrijfprijs per functie</t>
  </si>
  <si>
    <t>Uw prijs eenmalige kosten</t>
  </si>
  <si>
    <t>Plaats en datum</t>
  </si>
  <si>
    <t>Onderdeel P1.3 Specificatie uurtarieven</t>
  </si>
  <si>
    <t>Instructie: U dient op alle gele velden een prijs in te vullen die (mits van toepassing) binnen de gestelde bandbreedtes/bereik valt, een prijswaarde hierbuiten levert een ongeldig prijsformulier op!</t>
  </si>
  <si>
    <t>Horende bij de Europees Openbare aanbesteding: ‘Enterprise Service Management tool’.</t>
  </si>
  <si>
    <t xml:space="preserve">Uw inschrijfprijs P1 (P1.1 + P.1.2 + P1.3+P1.4): </t>
  </si>
  <si>
    <t>Uw totaalprijs voor onderdeel P1.4:</t>
  </si>
  <si>
    <t>Tarief per behandelaar per jaar</t>
  </si>
  <si>
    <t>Fictief aantal behandelaren</t>
  </si>
  <si>
    <t>Uw prijs voor P1.4</t>
  </si>
  <si>
    <t>Het uitvoeren van Beheer en Hosting aan de ESM-tool conform aanbestedingsstukken en overeenkomst hieronder valt ook Onderhoud (volgens GIBIT ), bestaande uit: 
- Correctief onderhoud
- Preventief onderhoud
- Innovatief onderhoud
- Gebruikersondersteuning 
- Tijdig voldoen aan relevante wet- en regelgeving
- Blijft voldoen aan overeengekomen interopabiliteitseisen
- Door updates en upgrades tijdig voldoen aan nieuwe versies van Gemeentelijke ICT-kwaliteitsnormen</t>
  </si>
  <si>
    <t xml:space="preserve">Implementatie conform K1: Implementatieplan.
</t>
  </si>
  <si>
    <t>Prijs voor 470 behandelaren per jaar</t>
  </si>
  <si>
    <t>Uw Prijs per behandelaar per jaar</t>
  </si>
  <si>
    <t>Onderdeel P1.4 op- en afschalen van Behandelaren per staffel</t>
  </si>
  <si>
    <t>Staffel</t>
  </si>
  <si>
    <t>Prijs per Behandelaar bij opschalen en afschalen van Behandelaren met 10 behandelaren</t>
  </si>
  <si>
    <t>Prijs per Behandelaar bij opschalen en afschalen van Behandelaren met 20 behandelaren</t>
  </si>
  <si>
    <t>Prijs per Behandelaar bij opschalen en afschalen van Behandelaren met 30 behandelaren</t>
  </si>
  <si>
    <t>Prijs per Behandelaar bij opschalen en afschalen van Behandelaren met 40 behandelaren</t>
  </si>
  <si>
    <t>Prijs per Behandelaar bij opschalen en afschalen van Behandelaren met 50 behandelaren</t>
  </si>
  <si>
    <t>Prijs per Behandelaar bij opschalen en afschalen van Behandelaren met 60 behandelaren</t>
  </si>
  <si>
    <t>Prijs per Behandelaar bij opschalen en afschalen van Behandelaren met 70 behandelaren</t>
  </si>
  <si>
    <t>Prijs per Behandelaar bij opschalen en afschalen van Behandelaren met 80 behandelaren</t>
  </si>
  <si>
    <t>Prijs per Behandelaar bij opschalen en afschalen van Behandelaren met 90 behandelaren</t>
  </si>
  <si>
    <t>Prijs per Behandelaar bij opschalen en afschalen van Behandelaren met 100 behandelaren</t>
  </si>
  <si>
    <t>Onderdeel P1.2 Vaste jaarlijkse kosten voor 470 behandelaren en 3350 gebruikers</t>
  </si>
  <si>
    <t xml:space="preserve">Bij onderdeel P1.3 wordt voor de berekening van de Inschrijfprijs uitgegaan van een fictief aantal uren per functie. Voor deze post geldt dat het aangegeven aantal uren een indiciatie is waarop Inschrijver zijn calculatie baseert en waarop gemeente Eindhoven zijn beoordeling op prijs baseert. Gemeente Eindhoven is niet verplicht dit aantal uren bij Inschrijver af te nemen en Inschrijver berekent de betreffende diensten door aan gemeente Eindhoven op basis van het hier opgegeven uurtarief en op basis van het werkelijk afgenomen aantal uren. De hier bedoelde diensten worden uitsluitend op basis van een schriftelijke opdracht van gemeente Eindhoven geleverd en aan de gemeente doorbelast.
Indien bepaalde functies in uw totaalprijs zijn inbegrepen, is het toegestaan om bij post P1.3 een uurtarief van €0,- op te geven. Houd er echter rekening mee dat het in dat geval gedurende de volledige contractlooptijd niet is toegestaan om voor deze functie alsnog een uurtarief in rekening te brengen.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</si>
</sst>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quot;€&quot;* #,##0.00_);_(&quot;€&quot;* \(#,##0.00\);_(&quot;€&quot;* &quot;-&quot;??_);_(@_)"/>
  </numFmts>
  <fonts count="9" x14ac:knownFonts="1">
    <font>
      <sz val="11"/>
      <color theme="1"/>
      <name val="Calibri"/>
      <family val="2"/>
      <scheme val="minor"/>
    </font>
    <font>
      <sz val="11"/>
      <color theme="1"/>
      <name val="Calibri"/>
      <family val="2"/>
      <scheme val="minor"/>
    </font>
    <font>
      <b/>
      <sz val="11"/>
      <color theme="1"/>
      <name val="Calibri"/>
      <family val="2"/>
      <scheme val="minor"/>
    </font>
    <font>
      <b/>
      <sz val="12"/>
      <color theme="1"/>
      <name val="Calibri"/>
      <family val="2"/>
      <scheme val="minor"/>
    </font>
    <font>
      <b/>
      <sz val="14"/>
      <color theme="1"/>
      <name val="Calibri"/>
      <family val="2"/>
      <scheme val="minor"/>
    </font>
    <font>
      <sz val="14"/>
      <color theme="1"/>
      <name val="Calibri"/>
      <family val="2"/>
      <scheme val="minor"/>
    </font>
    <font>
      <b/>
      <sz val="16"/>
      <color theme="1"/>
      <name val="Calibri"/>
      <family val="2"/>
      <scheme val="minor"/>
    </font>
    <font>
      <sz val="11"/>
      <name val="Calibri"/>
      <family val="2"/>
      <scheme val="minor"/>
    </font>
    <font>
      <b/>
      <sz val="11"/>
      <name val="Calibri"/>
      <family val="2"/>
      <scheme val="minor"/>
    </font>
  </fonts>
  <fills count="8">
    <fill>
      <patternFill patternType="none"/>
    </fill>
    <fill>
      <patternFill patternType="gray125"/>
    </fill>
    <fill>
      <patternFill patternType="solid">
        <fgColor rgb="FFFFFF00"/>
        <bgColor indexed="64"/>
      </patternFill>
    </fill>
    <fill>
      <patternFill patternType="solid">
        <fgColor theme="5" tint="0.79998168889431442"/>
        <bgColor indexed="64"/>
      </patternFill>
    </fill>
    <fill>
      <patternFill patternType="solid">
        <fgColor theme="5" tint="0.59999389629810485"/>
        <bgColor indexed="64"/>
      </patternFill>
    </fill>
    <fill>
      <patternFill patternType="solid">
        <fgColor theme="0" tint="-4.9989318521683403E-2"/>
        <bgColor indexed="64"/>
      </patternFill>
    </fill>
    <fill>
      <patternFill patternType="solid">
        <fgColor theme="5" tint="0.39997558519241921"/>
        <bgColor indexed="64"/>
      </patternFill>
    </fill>
    <fill>
      <patternFill patternType="solid">
        <fgColor theme="0"/>
        <bgColor indexed="64"/>
      </patternFill>
    </fill>
  </fills>
  <borders count="11">
    <border>
      <left/>
      <right/>
      <top/>
      <bottom/>
      <diagonal/>
    </border>
    <border>
      <left style="medium">
        <color indexed="64"/>
      </left>
      <right/>
      <top/>
      <bottom/>
      <diagonal/>
    </border>
    <border>
      <left style="medium">
        <color indexed="64"/>
      </left>
      <right/>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slantDashDot">
        <color auto="1"/>
      </left>
      <right style="slantDashDot">
        <color auto="1"/>
      </right>
      <top style="slantDashDot">
        <color auto="1"/>
      </top>
      <bottom style="slantDashDot">
        <color auto="1"/>
      </bottom>
      <diagonal/>
    </border>
  </borders>
  <cellStyleXfs count="2">
    <xf numFmtId="0" fontId="0" fillId="0" borderId="0"/>
    <xf numFmtId="9" fontId="1" fillId="0" borderId="0" applyFont="0" applyFill="0" applyBorder="0" applyAlignment="0" applyProtection="0"/>
  </cellStyleXfs>
  <cellXfs count="42">
    <xf numFmtId="0" fontId="0" fillId="0" borderId="0" xfId="0"/>
    <xf numFmtId="164" fontId="0" fillId="2" borderId="10" xfId="0" quotePrefix="1" applyNumberFormat="1" applyFill="1" applyBorder="1" applyAlignment="1" applyProtection="1">
      <alignment horizontal="center"/>
      <protection locked="0"/>
    </xf>
    <xf numFmtId="164" fontId="0" fillId="2" borderId="10" xfId="0" quotePrefix="1" applyNumberFormat="1" applyFill="1" applyBorder="1" applyAlignment="1" applyProtection="1">
      <alignment horizontal="center" vertical="top"/>
      <protection locked="0"/>
    </xf>
    <xf numFmtId="0" fontId="4" fillId="4" borderId="0" xfId="0" applyFont="1" applyFill="1"/>
    <xf numFmtId="0" fontId="5" fillId="4" borderId="0" xfId="0" applyFont="1" applyFill="1" applyAlignment="1">
      <alignment horizontal="center"/>
    </xf>
    <xf numFmtId="0" fontId="2" fillId="4" borderId="0" xfId="0" applyFont="1" applyFill="1"/>
    <xf numFmtId="0" fontId="2" fillId="4" borderId="0" xfId="0" applyFont="1" applyFill="1" applyAlignment="1">
      <alignment horizontal="center"/>
    </xf>
    <xf numFmtId="0" fontId="8" fillId="5" borderId="0" xfId="0" applyFont="1" applyFill="1" applyAlignment="1">
      <alignment wrapText="1"/>
    </xf>
    <xf numFmtId="164" fontId="0" fillId="5" borderId="0" xfId="0" applyNumberFormat="1" applyFill="1" applyAlignment="1">
      <alignment horizontal="center"/>
    </xf>
    <xf numFmtId="9" fontId="0" fillId="5" borderId="0" xfId="1" applyFont="1" applyFill="1" applyAlignment="1" applyProtection="1">
      <alignment horizontal="center"/>
    </xf>
    <xf numFmtId="0" fontId="0" fillId="3" borderId="0" xfId="0" applyFill="1"/>
    <xf numFmtId="0" fontId="0" fillId="3" borderId="0" xfId="0" applyFill="1" applyAlignment="1">
      <alignment horizontal="center"/>
    </xf>
    <xf numFmtId="164" fontId="4" fillId="3" borderId="0" xfId="0" applyNumberFormat="1" applyFont="1" applyFill="1" applyAlignment="1">
      <alignment horizontal="center"/>
    </xf>
    <xf numFmtId="0" fontId="2" fillId="4" borderId="0" xfId="0" applyFont="1" applyFill="1" applyAlignment="1">
      <alignment horizontal="center" wrapText="1"/>
    </xf>
    <xf numFmtId="0" fontId="0" fillId="5" borderId="0" xfId="0" applyFill="1" applyAlignment="1">
      <alignment wrapText="1"/>
    </xf>
    <xf numFmtId="164" fontId="0" fillId="5" borderId="0" xfId="0" applyNumberFormat="1" applyFill="1" applyAlignment="1">
      <alignment horizontal="center" vertical="top"/>
    </xf>
    <xf numFmtId="0" fontId="0" fillId="5" borderId="0" xfId="0" applyFill="1" applyAlignment="1">
      <alignment horizontal="center" vertical="top"/>
    </xf>
    <xf numFmtId="0" fontId="0" fillId="5" borderId="0" xfId="0" applyFill="1"/>
    <xf numFmtId="0" fontId="0" fillId="5" borderId="0" xfId="0" applyFill="1" applyAlignment="1">
      <alignment horizontal="center"/>
    </xf>
    <xf numFmtId="0" fontId="0" fillId="0" borderId="0" xfId="0" applyAlignment="1">
      <alignment horizontal="center"/>
    </xf>
    <xf numFmtId="1" fontId="0" fillId="0" borderId="0" xfId="0" applyNumberFormat="1" applyAlignment="1">
      <alignment horizontal="center"/>
    </xf>
    <xf numFmtId="0" fontId="0" fillId="7" borderId="0" xfId="0" applyFill="1"/>
    <xf numFmtId="0" fontId="0" fillId="7" borderId="0" xfId="0" applyFill="1" applyAlignment="1">
      <alignment horizontal="center"/>
    </xf>
    <xf numFmtId="0" fontId="4" fillId="7" borderId="0" xfId="0" applyFont="1" applyFill="1" applyAlignment="1">
      <alignment horizontal="right"/>
    </xf>
    <xf numFmtId="164" fontId="4" fillId="7" borderId="0" xfId="0" applyNumberFormat="1" applyFont="1" applyFill="1" applyAlignment="1">
      <alignment horizontal="center"/>
    </xf>
    <xf numFmtId="164" fontId="6" fillId="6" borderId="0" xfId="0" applyNumberFormat="1" applyFont="1" applyFill="1" applyAlignment="1">
      <alignment horizontal="center"/>
    </xf>
    <xf numFmtId="164" fontId="0" fillId="0" borderId="0" xfId="0" applyNumberFormat="1" applyAlignment="1">
      <alignment horizontal="center"/>
    </xf>
    <xf numFmtId="0" fontId="3" fillId="3" borderId="4" xfId="0" applyFont="1" applyFill="1" applyBorder="1" applyAlignment="1">
      <alignment vertical="top" wrapText="1"/>
    </xf>
    <xf numFmtId="0" fontId="3" fillId="3" borderId="6" xfId="0" applyFont="1" applyFill="1" applyBorder="1" applyAlignment="1">
      <alignment vertical="top" wrapText="1"/>
    </xf>
    <xf numFmtId="0" fontId="3" fillId="3" borderId="1" xfId="0" applyFont="1" applyFill="1" applyBorder="1" applyAlignment="1">
      <alignment vertical="top" wrapText="1"/>
    </xf>
    <xf numFmtId="0" fontId="3" fillId="3" borderId="2" xfId="0" applyFont="1" applyFill="1" applyBorder="1" applyAlignment="1">
      <alignment vertical="top" wrapText="1"/>
    </xf>
    <xf numFmtId="0" fontId="7" fillId="2" borderId="3" xfId="0" applyFont="1" applyFill="1" applyBorder="1" applyAlignment="1" applyProtection="1">
      <alignment horizontal="center" vertical="center" wrapText="1"/>
      <protection locked="0"/>
    </xf>
    <xf numFmtId="0" fontId="7" fillId="2" borderId="5" xfId="0" applyFont="1" applyFill="1" applyBorder="1" applyAlignment="1" applyProtection="1">
      <alignment horizontal="center" vertical="center" wrapText="1"/>
      <protection locked="0"/>
    </xf>
    <xf numFmtId="0" fontId="3" fillId="4" borderId="7" xfId="0" applyFont="1" applyFill="1" applyBorder="1" applyAlignment="1">
      <alignment horizontal="left" vertical="top"/>
    </xf>
    <xf numFmtId="0" fontId="3" fillId="4" borderId="8" xfId="0" applyFont="1" applyFill="1" applyBorder="1" applyAlignment="1">
      <alignment horizontal="left" vertical="top"/>
    </xf>
    <xf numFmtId="0" fontId="3" fillId="4" borderId="9" xfId="0" applyFont="1" applyFill="1" applyBorder="1" applyAlignment="1">
      <alignment horizontal="left" vertical="top"/>
    </xf>
    <xf numFmtId="0" fontId="6" fillId="6" borderId="0" xfId="0" applyFont="1" applyFill="1" applyAlignment="1">
      <alignment horizontal="left"/>
    </xf>
    <xf numFmtId="0" fontId="4" fillId="3" borderId="0" xfId="0" applyFont="1" applyFill="1" applyAlignment="1">
      <alignment horizontal="right"/>
    </xf>
    <xf numFmtId="0" fontId="2" fillId="0" borderId="0" xfId="0" applyFont="1" applyAlignment="1">
      <alignment horizontal="left"/>
    </xf>
    <xf numFmtId="0" fontId="2" fillId="0" borderId="0" xfId="0" applyFont="1" applyAlignment="1">
      <alignment horizontal="left" wrapText="1"/>
    </xf>
    <xf numFmtId="0" fontId="0" fillId="0" borderId="0" xfId="0" applyAlignment="1">
      <alignment horizontal="left"/>
    </xf>
    <xf numFmtId="9" fontId="0" fillId="5" borderId="0" xfId="1" applyFont="1" applyFill="1" applyAlignment="1" applyProtection="1">
      <alignment horizontal="center" vertical="center"/>
    </xf>
  </cellXfs>
  <cellStyles count="2">
    <cellStyle name="Procent" xfId="1" builtinId="5"/>
    <cellStyle name="Standaard" xfId="0" builtinId="0"/>
  </cellStyles>
  <dxfs count="1">
    <dxf>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styles" Target="styles.xml"/><Relationship Id="rId7" Type="http://schemas.openxmlformats.org/officeDocument/2006/relationships/customXml" Target="../customXml/item1.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microsoft.com/office/2017/10/relationships/person" Target="persons/person.xml"/><Relationship Id="rId4" Type="http://schemas.openxmlformats.org/officeDocument/2006/relationships/sharedStrings" Target="sharedStrings.xml"/><Relationship Id="rId9" Type="http://schemas.openxmlformats.org/officeDocument/2006/relationships/customXml" Target="../customXml/item3.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7FF716-2B51-433E-A0ED-EA7F21E353DF}">
  <dimension ref="A1:G46"/>
  <sheetViews>
    <sheetView tabSelected="1" topLeftCell="A14" zoomScaleNormal="100" workbookViewId="0">
      <selection activeCell="A6" sqref="A6"/>
    </sheetView>
  </sheetViews>
  <sheetFormatPr defaultRowHeight="14.5" x14ac:dyDescent="0.35"/>
  <cols>
    <col min="1" max="1" width="88.6328125" customWidth="1"/>
    <col min="2" max="2" width="28.7265625" style="19" customWidth="1"/>
    <col min="3" max="3" width="18.26953125" style="19" bestFit="1" customWidth="1"/>
    <col min="4" max="4" width="19.1796875" style="19" customWidth="1"/>
    <col min="5" max="5" width="30.81640625" style="19" customWidth="1"/>
    <col min="6" max="6" width="25.26953125" style="19" bestFit="1" customWidth="1"/>
    <col min="7" max="7" width="26.1796875" style="19" bestFit="1" customWidth="1"/>
  </cols>
  <sheetData>
    <row r="1" spans="1:7" ht="18.5" x14ac:dyDescent="0.45">
      <c r="A1" s="3" t="s">
        <v>0</v>
      </c>
      <c r="B1" s="4"/>
      <c r="C1" s="4"/>
      <c r="D1" s="4"/>
      <c r="E1" s="4"/>
      <c r="F1" s="4"/>
      <c r="G1" s="4"/>
    </row>
    <row r="2" spans="1:7" x14ac:dyDescent="0.35">
      <c r="A2" s="40" t="s">
        <v>29</v>
      </c>
      <c r="B2" s="40"/>
      <c r="C2" s="40"/>
      <c r="D2" s="40"/>
      <c r="E2" s="40"/>
      <c r="F2" s="40"/>
      <c r="G2" s="40"/>
    </row>
    <row r="4" spans="1:7" x14ac:dyDescent="0.35">
      <c r="A4" s="38" t="s">
        <v>28</v>
      </c>
      <c r="B4" s="38"/>
      <c r="C4" s="38"/>
      <c r="D4" s="38"/>
      <c r="E4" s="38"/>
      <c r="F4" s="38"/>
      <c r="G4" s="38"/>
    </row>
    <row r="5" spans="1:7" ht="83" customHeight="1" x14ac:dyDescent="0.35">
      <c r="A5" s="39" t="s">
        <v>52</v>
      </c>
      <c r="B5" s="39"/>
      <c r="C5" s="39"/>
      <c r="D5" s="39"/>
      <c r="E5" s="39"/>
      <c r="F5" s="39"/>
      <c r="G5" s="39"/>
    </row>
    <row r="7" spans="1:7" ht="15" thickBot="1" x14ac:dyDescent="0.4">
      <c r="A7" s="5" t="s">
        <v>1</v>
      </c>
      <c r="B7" s="6"/>
      <c r="C7" s="6"/>
      <c r="D7" s="6" t="s">
        <v>2</v>
      </c>
      <c r="E7" s="6"/>
      <c r="F7" s="6" t="s">
        <v>3</v>
      </c>
      <c r="G7" s="6" t="s">
        <v>25</v>
      </c>
    </row>
    <row r="8" spans="1:7" ht="29.5" thickBot="1" x14ac:dyDescent="0.4">
      <c r="A8" s="7" t="s">
        <v>36</v>
      </c>
      <c r="B8" s="8"/>
      <c r="C8" s="8"/>
      <c r="D8" s="1"/>
      <c r="E8" s="8"/>
      <c r="F8" s="9">
        <v>1</v>
      </c>
      <c r="G8" s="8">
        <f>D8*F8</f>
        <v>0</v>
      </c>
    </row>
    <row r="9" spans="1:7" ht="18.5" x14ac:dyDescent="0.45">
      <c r="A9" s="10"/>
      <c r="B9" s="11"/>
      <c r="C9" s="11"/>
      <c r="D9" s="11"/>
      <c r="E9" s="37" t="s">
        <v>4</v>
      </c>
      <c r="F9" s="37"/>
      <c r="G9" s="12">
        <f>G8</f>
        <v>0</v>
      </c>
    </row>
    <row r="12" spans="1:7" ht="29.5" thickBot="1" x14ac:dyDescent="0.4">
      <c r="A12" s="5" t="s">
        <v>51</v>
      </c>
      <c r="B12" s="6"/>
      <c r="C12" s="6"/>
      <c r="D12" s="13" t="s">
        <v>38</v>
      </c>
      <c r="E12" s="13" t="s">
        <v>37</v>
      </c>
      <c r="F12" s="6" t="s">
        <v>20</v>
      </c>
      <c r="G12" s="6" t="s">
        <v>19</v>
      </c>
    </row>
    <row r="13" spans="1:7" ht="131" thickBot="1" x14ac:dyDescent="0.4">
      <c r="A13" s="14" t="s">
        <v>35</v>
      </c>
      <c r="B13" s="15"/>
      <c r="C13" s="15"/>
      <c r="D13" s="2"/>
      <c r="E13" s="15">
        <f>D13*470</f>
        <v>0</v>
      </c>
      <c r="F13" s="16">
        <v>4</v>
      </c>
      <c r="G13" s="15">
        <f>E13*F13</f>
        <v>0</v>
      </c>
    </row>
    <row r="14" spans="1:7" ht="18.5" x14ac:dyDescent="0.45">
      <c r="A14" s="10"/>
      <c r="B14" s="11"/>
      <c r="C14" s="11"/>
      <c r="D14" s="11"/>
      <c r="E14" s="37" t="s">
        <v>5</v>
      </c>
      <c r="F14" s="37"/>
      <c r="G14" s="12">
        <f>G13</f>
        <v>0</v>
      </c>
    </row>
    <row r="17" spans="1:7" ht="15" thickBot="1" x14ac:dyDescent="0.4">
      <c r="A17" s="5" t="s">
        <v>27</v>
      </c>
      <c r="B17" s="6" t="s">
        <v>6</v>
      </c>
      <c r="C17" s="6" t="s">
        <v>7</v>
      </c>
      <c r="D17" s="6" t="s">
        <v>8</v>
      </c>
      <c r="E17" s="6" t="s">
        <v>9</v>
      </c>
      <c r="F17" s="6" t="s">
        <v>10</v>
      </c>
      <c r="G17" s="6" t="s">
        <v>24</v>
      </c>
    </row>
    <row r="18" spans="1:7" ht="15" thickBot="1" x14ac:dyDescent="0.4">
      <c r="A18" s="17" t="s">
        <v>23</v>
      </c>
      <c r="B18" s="8">
        <v>0</v>
      </c>
      <c r="C18" s="8">
        <v>175</v>
      </c>
      <c r="D18" s="1"/>
      <c r="E18" s="8">
        <f>IF(AND(D18&gt;=B18,D18&lt;=C18),D18,"Uw uurtarief is buiten het bereik.")</f>
        <v>0</v>
      </c>
      <c r="F18" s="18">
        <v>200</v>
      </c>
      <c r="G18" s="8">
        <f>D18*F18</f>
        <v>0</v>
      </c>
    </row>
    <row r="19" spans="1:7" ht="15" thickBot="1" x14ac:dyDescent="0.4">
      <c r="A19" s="17" t="s">
        <v>11</v>
      </c>
      <c r="B19" s="8">
        <v>0</v>
      </c>
      <c r="C19" s="8">
        <v>185</v>
      </c>
      <c r="D19" s="1"/>
      <c r="E19" s="8">
        <f t="shared" ref="E19:E20" si="0">IF(AND(D19&gt;=B19,D19&lt;=C19),D19,"Uw uurtarief is buiten het bereik.")</f>
        <v>0</v>
      </c>
      <c r="F19" s="18">
        <v>40</v>
      </c>
      <c r="G19" s="8">
        <f t="shared" ref="G19:G22" si="1">D19*F19</f>
        <v>0</v>
      </c>
    </row>
    <row r="20" spans="1:7" ht="15" thickBot="1" x14ac:dyDescent="0.4">
      <c r="A20" s="17" t="s">
        <v>12</v>
      </c>
      <c r="B20" s="8">
        <v>0</v>
      </c>
      <c r="C20" s="8">
        <v>160</v>
      </c>
      <c r="D20" s="1"/>
      <c r="E20" s="8">
        <f t="shared" si="0"/>
        <v>0</v>
      </c>
      <c r="F20" s="18">
        <v>40</v>
      </c>
      <c r="G20" s="8">
        <f t="shared" si="1"/>
        <v>0</v>
      </c>
    </row>
    <row r="21" spans="1:7" ht="15" thickBot="1" x14ac:dyDescent="0.4">
      <c r="A21" s="17" t="s">
        <v>21</v>
      </c>
      <c r="B21" s="8">
        <v>0</v>
      </c>
      <c r="C21" s="8">
        <v>175</v>
      </c>
      <c r="D21" s="1"/>
      <c r="E21" s="8">
        <f>IF(AND(D21&gt;=B21,D21&lt;=C21),D21,"Uw uurtarief is buiten het bereik.")</f>
        <v>0</v>
      </c>
      <c r="F21" s="18">
        <v>40</v>
      </c>
      <c r="G21" s="8">
        <f t="shared" si="1"/>
        <v>0</v>
      </c>
    </row>
    <row r="22" spans="1:7" ht="15" thickBot="1" x14ac:dyDescent="0.4">
      <c r="A22" s="17" t="s">
        <v>22</v>
      </c>
      <c r="B22" s="8">
        <v>0</v>
      </c>
      <c r="C22" s="8">
        <v>225</v>
      </c>
      <c r="D22" s="1"/>
      <c r="E22" s="8">
        <f>IF(AND(D22&gt;=B22,D22&lt;=C22),D22,"Uw uurtarief is buiten het bereik.")</f>
        <v>0</v>
      </c>
      <c r="F22" s="18">
        <v>40</v>
      </c>
      <c r="G22" s="8">
        <f t="shared" si="1"/>
        <v>0</v>
      </c>
    </row>
    <row r="23" spans="1:7" ht="18.5" x14ac:dyDescent="0.45">
      <c r="A23" s="10"/>
      <c r="B23" s="11"/>
      <c r="C23" s="11"/>
      <c r="D23" s="11"/>
      <c r="E23" s="37" t="s">
        <v>13</v>
      </c>
      <c r="F23" s="37"/>
      <c r="G23" s="12">
        <f>SUM(G18:G22)</f>
        <v>0</v>
      </c>
    </row>
    <row r="24" spans="1:7" x14ac:dyDescent="0.35">
      <c r="A24" s="19"/>
    </row>
    <row r="25" spans="1:7" ht="44" thickBot="1" x14ac:dyDescent="0.4">
      <c r="A25" s="5" t="s">
        <v>39</v>
      </c>
      <c r="B25" s="5" t="s">
        <v>40</v>
      </c>
      <c r="C25" s="13" t="s">
        <v>32</v>
      </c>
      <c r="D25" s="13" t="s">
        <v>33</v>
      </c>
      <c r="E25" s="6" t="s">
        <v>34</v>
      </c>
      <c r="F25" s="6" t="s">
        <v>3</v>
      </c>
      <c r="G25"/>
    </row>
    <row r="26" spans="1:7" ht="15" thickBot="1" x14ac:dyDescent="0.4">
      <c r="A26" s="17" t="s">
        <v>41</v>
      </c>
      <c r="B26" s="20">
        <v>10</v>
      </c>
      <c r="C26" s="1"/>
      <c r="D26" s="20">
        <v>10</v>
      </c>
      <c r="E26" s="8">
        <f>C26*D26</f>
        <v>0</v>
      </c>
      <c r="F26" s="41">
        <v>1</v>
      </c>
      <c r="G26"/>
    </row>
    <row r="27" spans="1:7" ht="15" thickBot="1" x14ac:dyDescent="0.4">
      <c r="A27" s="17" t="s">
        <v>42</v>
      </c>
      <c r="B27" s="20">
        <v>20</v>
      </c>
      <c r="C27" s="1"/>
      <c r="D27" s="20">
        <v>20</v>
      </c>
      <c r="E27" s="8">
        <f t="shared" ref="E27:E35" si="2">C27*D27</f>
        <v>0</v>
      </c>
      <c r="F27" s="41"/>
      <c r="G27"/>
    </row>
    <row r="28" spans="1:7" ht="15" thickBot="1" x14ac:dyDescent="0.4">
      <c r="A28" s="17" t="s">
        <v>43</v>
      </c>
      <c r="B28" s="20">
        <v>30</v>
      </c>
      <c r="C28" s="1"/>
      <c r="D28" s="20">
        <v>30</v>
      </c>
      <c r="E28" s="8">
        <f t="shared" si="2"/>
        <v>0</v>
      </c>
      <c r="F28" s="41"/>
      <c r="G28"/>
    </row>
    <row r="29" spans="1:7" ht="15" thickBot="1" x14ac:dyDescent="0.4">
      <c r="A29" s="17" t="s">
        <v>44</v>
      </c>
      <c r="B29" s="20">
        <v>40</v>
      </c>
      <c r="C29" s="1"/>
      <c r="D29" s="20">
        <v>40</v>
      </c>
      <c r="E29" s="8">
        <f t="shared" si="2"/>
        <v>0</v>
      </c>
      <c r="F29" s="41"/>
      <c r="G29"/>
    </row>
    <row r="30" spans="1:7" ht="15" thickBot="1" x14ac:dyDescent="0.4">
      <c r="A30" s="17" t="s">
        <v>45</v>
      </c>
      <c r="B30" s="20">
        <v>50</v>
      </c>
      <c r="C30" s="1"/>
      <c r="D30" s="20">
        <v>50</v>
      </c>
      <c r="E30" s="8">
        <f t="shared" si="2"/>
        <v>0</v>
      </c>
      <c r="F30" s="41"/>
      <c r="G30"/>
    </row>
    <row r="31" spans="1:7" ht="15" thickBot="1" x14ac:dyDescent="0.4">
      <c r="A31" s="17" t="s">
        <v>46</v>
      </c>
      <c r="B31" s="20">
        <v>60</v>
      </c>
      <c r="C31" s="1"/>
      <c r="D31" s="20">
        <v>60</v>
      </c>
      <c r="E31" s="8">
        <f t="shared" si="2"/>
        <v>0</v>
      </c>
      <c r="F31" s="41"/>
      <c r="G31"/>
    </row>
    <row r="32" spans="1:7" ht="15" thickBot="1" x14ac:dyDescent="0.4">
      <c r="A32" s="17" t="s">
        <v>47</v>
      </c>
      <c r="B32" s="20">
        <v>70</v>
      </c>
      <c r="C32" s="1"/>
      <c r="D32" s="20">
        <v>70</v>
      </c>
      <c r="E32" s="8">
        <f t="shared" si="2"/>
        <v>0</v>
      </c>
      <c r="F32" s="41"/>
      <c r="G32"/>
    </row>
    <row r="33" spans="1:7" ht="15" thickBot="1" x14ac:dyDescent="0.4">
      <c r="A33" s="17" t="s">
        <v>48</v>
      </c>
      <c r="B33" s="20">
        <v>80</v>
      </c>
      <c r="C33" s="1"/>
      <c r="D33" s="20">
        <v>80</v>
      </c>
      <c r="E33" s="8">
        <f t="shared" si="2"/>
        <v>0</v>
      </c>
      <c r="F33" s="41"/>
      <c r="G33"/>
    </row>
    <row r="34" spans="1:7" ht="15" thickBot="1" x14ac:dyDescent="0.4">
      <c r="A34" s="17" t="s">
        <v>49</v>
      </c>
      <c r="B34" s="20">
        <v>90</v>
      </c>
      <c r="C34" s="1"/>
      <c r="D34" s="20">
        <v>90</v>
      </c>
      <c r="E34" s="8">
        <f t="shared" si="2"/>
        <v>0</v>
      </c>
      <c r="F34" s="41"/>
      <c r="G34"/>
    </row>
    <row r="35" spans="1:7" ht="15" thickBot="1" x14ac:dyDescent="0.4">
      <c r="A35" s="17" t="s">
        <v>50</v>
      </c>
      <c r="B35" s="20">
        <v>100</v>
      </c>
      <c r="C35" s="1"/>
      <c r="D35" s="20">
        <v>100</v>
      </c>
      <c r="E35" s="8">
        <f t="shared" si="2"/>
        <v>0</v>
      </c>
      <c r="F35" s="41"/>
      <c r="G35"/>
    </row>
    <row r="36" spans="1:7" ht="18.5" x14ac:dyDescent="0.45">
      <c r="A36" s="10"/>
      <c r="B36" s="11"/>
      <c r="C36" s="11"/>
      <c r="D36" s="11"/>
      <c r="E36" s="37" t="s">
        <v>31</v>
      </c>
      <c r="F36" s="37"/>
      <c r="G36" s="12">
        <f>SUM(E26:E35)*F26</f>
        <v>0</v>
      </c>
    </row>
    <row r="37" spans="1:7" ht="18.5" x14ac:dyDescent="0.45">
      <c r="A37" s="21"/>
      <c r="B37" s="22"/>
      <c r="C37" s="22"/>
      <c r="D37" s="22"/>
      <c r="E37" s="23"/>
      <c r="F37" s="23"/>
      <c r="G37" s="24"/>
    </row>
    <row r="38" spans="1:7" ht="21" x14ac:dyDescent="0.5">
      <c r="A38" s="19"/>
      <c r="E38" s="36" t="s">
        <v>30</v>
      </c>
      <c r="F38" s="36"/>
      <c r="G38" s="25">
        <f>G9+G14+G23+G36</f>
        <v>0</v>
      </c>
    </row>
    <row r="39" spans="1:7" ht="15" thickBot="1" x14ac:dyDescent="0.4">
      <c r="A39" s="19"/>
      <c r="G39" s="26"/>
    </row>
    <row r="40" spans="1:7" ht="16" thickBot="1" x14ac:dyDescent="0.4">
      <c r="A40" s="33" t="s">
        <v>14</v>
      </c>
      <c r="B40" s="34"/>
      <c r="C40" s="34"/>
      <c r="D40" s="35"/>
      <c r="G40" s="26"/>
    </row>
    <row r="41" spans="1:7" ht="15.5" x14ac:dyDescent="0.35">
      <c r="A41" s="27" t="s">
        <v>15</v>
      </c>
      <c r="B41" s="31"/>
      <c r="C41" s="31"/>
      <c r="D41" s="32"/>
      <c r="G41" s="26"/>
    </row>
    <row r="42" spans="1:7" ht="18" customHeight="1" x14ac:dyDescent="0.35">
      <c r="A42" s="28" t="s">
        <v>16</v>
      </c>
      <c r="B42" s="31"/>
      <c r="C42" s="31"/>
      <c r="D42" s="32"/>
      <c r="G42" s="26"/>
    </row>
    <row r="43" spans="1:7" ht="15.5" x14ac:dyDescent="0.35">
      <c r="A43" s="29" t="s">
        <v>17</v>
      </c>
      <c r="B43" s="31"/>
      <c r="C43" s="31"/>
      <c r="D43" s="32"/>
      <c r="G43" s="26"/>
    </row>
    <row r="44" spans="1:7" ht="15.5" x14ac:dyDescent="0.35">
      <c r="A44" s="27" t="s">
        <v>26</v>
      </c>
      <c r="B44" s="31"/>
      <c r="C44" s="31"/>
      <c r="D44" s="32"/>
      <c r="G44" s="26"/>
    </row>
    <row r="45" spans="1:7" ht="56.25" customHeight="1" thickBot="1" x14ac:dyDescent="0.4">
      <c r="A45" s="30" t="s">
        <v>18</v>
      </c>
      <c r="B45" s="31"/>
      <c r="C45" s="31"/>
      <c r="D45" s="32"/>
      <c r="G45" s="26"/>
    </row>
    <row r="46" spans="1:7" x14ac:dyDescent="0.35">
      <c r="G46" s="26"/>
    </row>
  </sheetData>
  <sheetProtection algorithmName="SHA-512" hashValue="HUSoYcIYliSN4H7689L5zoyDle95H9Awhx7fS1QsYURCtB0g1TWoHSemDKGyLc0DjpvDhUwNU0x7nfn7xSggVg==" saltValue="tekvtyBHUO0jGppAIjL0kA==" spinCount="100000" sheet="1" objects="1" scenarios="1"/>
  <mergeCells count="15">
    <mergeCell ref="A4:G4"/>
    <mergeCell ref="A5:G5"/>
    <mergeCell ref="A2:G2"/>
    <mergeCell ref="B43:D43"/>
    <mergeCell ref="B44:D44"/>
    <mergeCell ref="F26:F35"/>
    <mergeCell ref="B45:D45"/>
    <mergeCell ref="A40:D40"/>
    <mergeCell ref="B41:D41"/>
    <mergeCell ref="E38:F38"/>
    <mergeCell ref="E9:F9"/>
    <mergeCell ref="E14:F14"/>
    <mergeCell ref="E23:F23"/>
    <mergeCell ref="B42:D42"/>
    <mergeCell ref="E36:F36"/>
  </mergeCells>
  <conditionalFormatting sqref="E8 E18:E22">
    <cfRule type="containsText" dxfId="0" priority="2" operator="containsText" text="buiten">
      <formula>NOT(ISERROR(SEARCH("buiten",E8)))</formula>
    </cfRule>
  </conditionalFormatting>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3C3ED5DC4DE4284390A9A7251CAB4296" ma:contentTypeVersion="4" ma:contentTypeDescription="Een nieuw document maken." ma:contentTypeScope="" ma:versionID="f0148647aa2c9d617bc589ef06e0e5a7">
  <xsd:schema xmlns:xsd="http://www.w3.org/2001/XMLSchema" xmlns:xs="http://www.w3.org/2001/XMLSchema" xmlns:p="http://schemas.microsoft.com/office/2006/metadata/properties" xmlns:ns2="e40e9f8a-5778-4a7c-9f7d-f69c7a356e65" targetNamespace="http://schemas.microsoft.com/office/2006/metadata/properties" ma:root="true" ma:fieldsID="9222f22e284e648aa019b8f4940de336" ns2:_="">
    <xsd:import namespace="e40e9f8a-5778-4a7c-9f7d-f69c7a356e65"/>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40e9f8a-5778-4a7c-9f7d-f69c7a356e6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C1F1301-1D44-43CF-8186-B483561D30F0}">
  <ds:schemaRefs>
    <ds:schemaRef ds:uri="http://schemas.microsoft.com/office/2006/metadata/properties"/>
    <ds:schemaRef ds:uri="http://purl.org/dc/terms/"/>
    <ds:schemaRef ds:uri="http://schemas.microsoft.com/office/2006/documentManagement/types"/>
    <ds:schemaRef ds:uri="http://www.w3.org/XML/1998/namespace"/>
    <ds:schemaRef ds:uri="http://schemas.microsoft.com/office/infopath/2007/PartnerControls"/>
    <ds:schemaRef ds:uri="http://purl.org/dc/elements/1.1/"/>
    <ds:schemaRef ds:uri="http://schemas.openxmlformats.org/package/2006/metadata/core-properties"/>
    <ds:schemaRef ds:uri="e40e9f8a-5778-4a7c-9f7d-f69c7a356e65"/>
    <ds:schemaRef ds:uri="http://purl.org/dc/dcmitype/"/>
  </ds:schemaRefs>
</ds:datastoreItem>
</file>

<file path=customXml/itemProps2.xml><?xml version="1.0" encoding="utf-8"?>
<ds:datastoreItem xmlns:ds="http://schemas.openxmlformats.org/officeDocument/2006/customXml" ds:itemID="{87098078-9246-4FC7-92E5-B24CC61701EA}">
  <ds:schemaRefs>
    <ds:schemaRef ds:uri="http://schemas.microsoft.com/sharepoint/v3/contenttype/forms"/>
  </ds:schemaRefs>
</ds:datastoreItem>
</file>

<file path=customXml/itemProps3.xml><?xml version="1.0" encoding="utf-8"?>
<ds:datastoreItem xmlns:ds="http://schemas.openxmlformats.org/officeDocument/2006/customXml" ds:itemID="{D0DDE4BC-4E04-44EA-A223-409251FF963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40e9f8a-5778-4a7c-9f7d-f69c7a356e6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Prijs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Joost van den Bekerom</dc:creator>
  <cp:keywords/>
  <dc:description/>
  <cp:lastModifiedBy>Ken Baggen</cp:lastModifiedBy>
  <cp:revision/>
  <dcterms:created xsi:type="dcterms:W3CDTF">2022-04-26T11:36:41Z</dcterms:created>
  <dcterms:modified xsi:type="dcterms:W3CDTF">2025-04-02T12:27:10Z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0x0101003C3ED5DC4DE4284390A9A7251CAB4296</vt:lpwstr>
  </property>
  <property fmtid="{D5CDD505-2E9C-101B-9397-08002B2CF9AE}" pid="3" name="Order">
    <vt:r8>5200</vt:r8>
  </property>
  <property fmtid="{D5CDD505-2E9C-101B-9397-08002B2CF9AE}" pid="4" name="xd_Signature">
    <vt:bool>false</vt:bool>
  </property>
  <property fmtid="{D5CDD505-2E9C-101B-9397-08002B2CF9AE}" pid="5" name="xd_ProgID">
    <vt:lpwstr/>
  </property>
  <property fmtid="{D5CDD505-2E9C-101B-9397-08002B2CF9AE}" pid="6" name="_ExtendedDescription">
    <vt:lpwstr/>
  </property>
  <property fmtid="{D5CDD505-2E9C-101B-9397-08002B2CF9AE}" pid="7" name="TriggerFlowInfo">
    <vt:lpwstr/>
  </property>
  <property fmtid="{D5CDD505-2E9C-101B-9397-08002B2CF9AE}" pid="8" name="ComplianceAssetId">
    <vt:lpwstr/>
  </property>
  <property fmtid="{D5CDD505-2E9C-101B-9397-08002B2CF9AE}" pid="9" name="TemplateUrl">
    <vt:lpwstr/>
  </property>
</Properties>
</file>