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INT-TEAM-EAKoudedranken/Gedeelde documenten/General/1. Aanbestedingsdocumenten/"/>
    </mc:Choice>
  </mc:AlternateContent>
  <xr:revisionPtr revIDLastSave="104" documentId="13_ncr:1_{01F32E56-F410-4A9C-8436-78854C8B2084}" xr6:coauthVersionLast="47" xr6:coauthVersionMax="47" xr10:uidLastSave="{A39578A8-8BDE-4C45-9485-5F464D7F39C7}"/>
  <bookViews>
    <workbookView xWindow="-120" yWindow="-120" windowWidth="38640" windowHeight="211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1" l="1"/>
  <c r="J76" i="1"/>
  <c r="E75" i="1"/>
  <c r="E76" i="1"/>
  <c r="J72" i="1"/>
  <c r="J73" i="1"/>
  <c r="J74" i="1"/>
  <c r="J77" i="1"/>
  <c r="J78" i="1"/>
  <c r="J79" i="1"/>
  <c r="J80" i="1"/>
  <c r="J71" i="1"/>
  <c r="J54" i="1"/>
  <c r="J53" i="1"/>
  <c r="J21" i="1"/>
  <c r="J22" i="1"/>
  <c r="J23" i="1"/>
  <c r="J20" i="1"/>
  <c r="J14" i="1"/>
  <c r="J15" i="1"/>
  <c r="J16" i="1"/>
  <c r="J17" i="1"/>
  <c r="J18" i="1"/>
  <c r="J13" i="1"/>
  <c r="E87" i="1"/>
  <c r="E88" i="1" s="1"/>
  <c r="E84" i="1"/>
  <c r="E83" i="1"/>
  <c r="E72" i="1"/>
  <c r="E73" i="1"/>
  <c r="E74" i="1"/>
  <c r="E77" i="1"/>
  <c r="E78" i="1"/>
  <c r="E79" i="1"/>
  <c r="E80" i="1"/>
  <c r="E71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46" i="1"/>
  <c r="E41" i="1"/>
  <c r="E42" i="1"/>
  <c r="E43" i="1"/>
  <c r="E40" i="1"/>
  <c r="E28" i="1"/>
  <c r="E29" i="1"/>
  <c r="E30" i="1"/>
  <c r="E31" i="1"/>
  <c r="E32" i="1"/>
  <c r="E33" i="1"/>
  <c r="E34" i="1"/>
  <c r="E35" i="1"/>
  <c r="E36" i="1"/>
  <c r="E37" i="1"/>
  <c r="E27" i="1"/>
  <c r="E14" i="1"/>
  <c r="E12" i="1"/>
  <c r="E13" i="1"/>
  <c r="E15" i="1"/>
  <c r="E16" i="1"/>
  <c r="E17" i="1"/>
  <c r="E18" i="1"/>
  <c r="E19" i="1"/>
  <c r="E20" i="1"/>
  <c r="E21" i="1"/>
  <c r="E22" i="1"/>
  <c r="E23" i="1"/>
  <c r="E11" i="1"/>
  <c r="J69" i="1" l="1"/>
  <c r="J81" i="1"/>
  <c r="J24" i="1"/>
  <c r="E85" i="1"/>
  <c r="E81" i="1"/>
  <c r="E44" i="1"/>
  <c r="E38" i="1"/>
  <c r="E24" i="1"/>
  <c r="E69" i="1"/>
  <c r="J90" i="1" l="1"/>
  <c r="E90" i="1" s="1"/>
</calcChain>
</file>

<file path=xl/sharedStrings.xml><?xml version="1.0" encoding="utf-8"?>
<sst xmlns="http://schemas.openxmlformats.org/spreadsheetml/2006/main" count="101" uniqueCount="98">
  <si>
    <t>Aanbesteding levering drank - Gemeente Waalwijk</t>
  </si>
  <si>
    <t>Productgroep</t>
  </si>
  <si>
    <t>Artikel</t>
  </si>
  <si>
    <t>Aantal</t>
  </si>
  <si>
    <t>Stuksprijs</t>
  </si>
  <si>
    <t>Totaal</t>
  </si>
  <si>
    <t>Artikel - alternatief</t>
  </si>
  <si>
    <t>Totaalprijs</t>
  </si>
  <si>
    <t>A - Bier</t>
  </si>
  <si>
    <t>Koolzuur 10 Kg</t>
  </si>
  <si>
    <t>Koolzuur 6 kg</t>
  </si>
  <si>
    <t>Fust Hertog Jan 20 liter*</t>
  </si>
  <si>
    <t>Fust Hertog Jan 50 liter*</t>
  </si>
  <si>
    <t>Fust Hoegaarden 20 liter*</t>
  </si>
  <si>
    <t>Fust Leffe Blond 20 liter*</t>
  </si>
  <si>
    <t>Fust Leffe Dubbel 20 liter*</t>
  </si>
  <si>
    <t>Hoegaarden wit 24x30cl*</t>
  </si>
  <si>
    <t xml:space="preserve">Amstel Radler 4x6x30cl                  </t>
  </si>
  <si>
    <t xml:space="preserve">Dommelsch Pilsener 24x30cl *             </t>
  </si>
  <si>
    <t xml:space="preserve">Leffe Blond 24x30cl*                    </t>
  </si>
  <si>
    <t xml:space="preserve">Leffe Dubbel 24x30cl*                  </t>
  </si>
  <si>
    <t xml:space="preserve">Jupiler Malt 24x25cl 0.0*           </t>
  </si>
  <si>
    <t>Totaal A - Bier</t>
  </si>
  <si>
    <t>Totaal alternatief bier</t>
  </si>
  <si>
    <t xml:space="preserve">Chaudfontaine Rood 24x25cl          </t>
  </si>
  <si>
    <t xml:space="preserve">Chaudfontaine Blauw 24x25cl         </t>
  </si>
  <si>
    <t xml:space="preserve">Chaudfontaine Rood PET 24x50cl          </t>
  </si>
  <si>
    <t xml:space="preserve">Chaudfontaine Blauw PET 24x50cl         </t>
  </si>
  <si>
    <t>AA-Sportwater 12x50cl</t>
  </si>
  <si>
    <t>AA-Sportwater Lemon 12x50cl</t>
  </si>
  <si>
    <t>AA-Sportwater Berries 12x50cl</t>
  </si>
  <si>
    <t xml:space="preserve">Spa Rood 6x100cl Glas                   </t>
  </si>
  <si>
    <t xml:space="preserve">Spa Rood 12x150cl Pet                   </t>
  </si>
  <si>
    <t xml:space="preserve">Spa Blauw 6x100cl Glas                  </t>
  </si>
  <si>
    <t xml:space="preserve">Spa Blauw 12x150cl Pet                  </t>
  </si>
  <si>
    <t xml:space="preserve">AA High Energy Orange 24x33cl           </t>
  </si>
  <si>
    <t xml:space="preserve">AA Iso  LEMON  24x33cl                  </t>
  </si>
  <si>
    <t xml:space="preserve">Aquarius ORANGE 24x33cl Blik            </t>
  </si>
  <si>
    <t xml:space="preserve">Aquarius Lemon 24x33cl Blik             </t>
  </si>
  <si>
    <t xml:space="preserve">Coca Cola 24x20cl                       </t>
  </si>
  <si>
    <t>Coca Cola Zero 24x20cl</t>
  </si>
  <si>
    <t xml:space="preserve">Fanta Sinas 24x20cl                     </t>
  </si>
  <si>
    <t xml:space="preserve">Fanta Cassis 24x20cl                    </t>
  </si>
  <si>
    <t xml:space="preserve">Sprite 24x20cl                          </t>
  </si>
  <si>
    <t xml:space="preserve">Kinley Tonic 24x20cl                    </t>
  </si>
  <si>
    <t xml:space="preserve">Kinley Bitter Lemon 24x20cl             </t>
  </si>
  <si>
    <t xml:space="preserve">Coca Cola 6x100cl Krat                  </t>
  </si>
  <si>
    <t xml:space="preserve">Coca Cola Light 6x100cl Krat            </t>
  </si>
  <si>
    <t xml:space="preserve">Coca Cola 10x150cl Krat                 </t>
  </si>
  <si>
    <t xml:space="preserve">Coca Cola Light 10x150cl Krat           </t>
  </si>
  <si>
    <t xml:space="preserve">Fanta Sinas 6x100cl Krat                </t>
  </si>
  <si>
    <t xml:space="preserve">Fanta Sinas 10x150cl Krat               </t>
  </si>
  <si>
    <t>Bitter Lemon 12x100cl</t>
  </si>
  <si>
    <t xml:space="preserve">Cassis 12x100cl              </t>
  </si>
  <si>
    <t xml:space="preserve">Coca Cola 24x33cl Blik                  </t>
  </si>
  <si>
    <t xml:space="preserve">Coca Cola Light 24x33cl Blik            </t>
  </si>
  <si>
    <t xml:space="preserve">Nestea 24x33cl Blik                     </t>
  </si>
  <si>
    <t xml:space="preserve">Fanta Sinas 24x33cl Blik                </t>
  </si>
  <si>
    <t>Sprite 24x33cl Blik</t>
  </si>
  <si>
    <t xml:space="preserve">Capri Sun Orange 4x10x20cl              </t>
  </si>
  <si>
    <t>Totaal alternatief Frisdranken</t>
  </si>
  <si>
    <t xml:space="preserve">Trumpeter Rose 75cl *                    </t>
  </si>
  <si>
    <t xml:space="preserve">Trumpeter Merlot Classic Malbec 75cl *   </t>
  </si>
  <si>
    <t xml:space="preserve">La Vuelta Trumpeter Chardonnay 75cl *    </t>
  </si>
  <si>
    <t xml:space="preserve">Bereich Bingen Forster 100cl Mosel *      </t>
  </si>
  <si>
    <t>Cava Nura 75cl *</t>
  </si>
  <si>
    <t>Sherry Domecq Fino Dry 75cl *</t>
  </si>
  <si>
    <t>Sherry Domecq Medium Dry 75cl*</t>
  </si>
  <si>
    <t>Port Ferreira Rood 75cl *</t>
  </si>
  <si>
    <t>Totaal alternatief wijnen</t>
  </si>
  <si>
    <t xml:space="preserve">Jonge Jenever Hoppe 100cl               </t>
  </si>
  <si>
    <t xml:space="preserve">De Kuyper Oranjebitter  50cl            </t>
  </si>
  <si>
    <t xml:space="preserve">IJsklonten Cool Ice 5x2.5Kg             </t>
  </si>
  <si>
    <t>Totaal alternatieven</t>
  </si>
  <si>
    <t xml:space="preserve"> </t>
  </si>
  <si>
    <t xml:space="preserve">Fuse Sparkling Lemon 24x20cl*          </t>
  </si>
  <si>
    <t>Fuse Green Ice Tea 24x20cl*</t>
  </si>
  <si>
    <t xml:space="preserve">Green Trail Tempranillo * </t>
  </si>
  <si>
    <t>Green Trail Airen Sauvignon blanc Verdejo *</t>
  </si>
  <si>
    <t>Prijsopgave levering Dranken - Formulier C</t>
  </si>
  <si>
    <t>B - Waters</t>
  </si>
  <si>
    <t>Totaal B - Waters</t>
  </si>
  <si>
    <t>C - Sportdranken</t>
  </si>
  <si>
    <t>Totaal C - Sportdranken</t>
  </si>
  <si>
    <t>D - Frisdranken</t>
  </si>
  <si>
    <t>Totaal D - Frisdranken</t>
  </si>
  <si>
    <t>E - Wijnen</t>
  </si>
  <si>
    <t>Totaal E - Wijnen</t>
  </si>
  <si>
    <t>F - Gedistilleerd</t>
  </si>
  <si>
    <t>Totaal F - Gedistilleerd</t>
  </si>
  <si>
    <t>G - Diepvries</t>
  </si>
  <si>
    <t>Totaal G - Diepvries</t>
  </si>
  <si>
    <r>
      <t>Artikelen aangemerkt met  een * kunnen vervangen worden door een product van een ander merk, mits het van</t>
    </r>
    <r>
      <rPr>
        <b/>
        <sz val="11"/>
        <color theme="1"/>
        <rFont val="Calibri"/>
        <family val="2"/>
        <scheme val="minor"/>
      </rPr>
      <t xml:space="preserve"> dezelfde kwaliteit</t>
    </r>
    <r>
      <rPr>
        <sz val="11"/>
        <color theme="1"/>
        <rFont val="Calibri"/>
        <family val="2"/>
        <scheme val="minor"/>
      </rPr>
      <t xml:space="preserve"> is.</t>
    </r>
  </si>
  <si>
    <r>
      <t xml:space="preserve">Enige andere aanpassing dan de groene velden is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toegestaan. </t>
    </r>
  </si>
  <si>
    <r>
      <t>Alle prijzen en tarieven dienen gesteld te zijn</t>
    </r>
    <r>
      <rPr>
        <b/>
        <sz val="11"/>
        <color theme="1"/>
        <rFont val="Calibri"/>
        <family val="2"/>
        <scheme val="minor"/>
      </rPr>
      <t xml:space="preserve"> in euro's exclusief btw en incl. overige belastingen en/of heffingen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</si>
  <si>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Alléén de </t>
    </r>
    <r>
      <rPr>
        <b/>
        <sz val="11"/>
        <color theme="1"/>
        <rFont val="Calibri"/>
        <family val="2"/>
        <scheme val="minor"/>
      </rPr>
      <t>groen gemarkeerde velden</t>
    </r>
    <r>
      <rPr>
        <sz val="11"/>
        <color theme="1"/>
        <rFont val="Calibri"/>
        <family val="2"/>
        <scheme val="minor"/>
      </rPr>
      <t xml:space="preserve"> mogen door inschrijver ingevuld worden. </t>
    </r>
  </si>
  <si>
    <r>
      <t xml:space="preserve">De genoemde aantallen in dit formulier zijn </t>
    </r>
    <r>
      <rPr>
        <b/>
        <sz val="11"/>
        <color theme="1"/>
        <rFont val="Calibri"/>
        <family val="2"/>
        <scheme val="minor"/>
      </rPr>
      <t xml:space="preserve">indicatief </t>
    </r>
    <r>
      <rPr>
        <sz val="11"/>
        <color theme="1"/>
        <rFont val="Calibri"/>
        <family val="2"/>
        <scheme val="minor"/>
      </rPr>
      <t xml:space="preserve">en hieraan kunnen geen rechten worden ontleend. </t>
    </r>
  </si>
  <si>
    <r>
      <t xml:space="preserve">Totaal </t>
    </r>
    <r>
      <rPr>
        <b/>
        <sz val="9"/>
        <color theme="0"/>
        <rFont val="Calibri"/>
        <family val="2"/>
        <scheme val="minor"/>
      </rPr>
      <t>( A+B+C+D+E+F+G+Totaal alternatieven)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</si>
</sst>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 diagonalUp="1"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0" fontId="0" fillId="0" borderId="7" xfId="0" applyBorder="1"/>
    <xf numFmtId="0" fontId="1" fillId="0" borderId="6" xfId="0" applyFont="1" applyBorder="1"/>
    <xf numFmtId="44" fontId="0" fillId="0" borderId="8" xfId="0" applyNumberFormat="1" applyBorder="1"/>
    <xf numFmtId="44" fontId="0" fillId="0" borderId="3" xfId="0" applyNumberFormat="1" applyBorder="1"/>
    <xf numFmtId="0" fontId="1" fillId="2" borderId="0" xfId="0" applyFont="1" applyFill="1"/>
    <xf numFmtId="0" fontId="0" fillId="2" borderId="0" xfId="0" applyFill="1"/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4" fillId="2" borderId="0" xfId="0" applyFont="1" applyFill="1"/>
    <xf numFmtId="44" fontId="4" fillId="3" borderId="5" xfId="0" applyNumberFormat="1" applyFont="1" applyFill="1" applyBorder="1"/>
    <xf numFmtId="44" fontId="0" fillId="0" borderId="8" xfId="1" applyFont="1" applyBorder="1"/>
    <xf numFmtId="0" fontId="1" fillId="0" borderId="24" xfId="0" applyFont="1" applyBorder="1"/>
    <xf numFmtId="49" fontId="0" fillId="0" borderId="25" xfId="0" applyNumberFormat="1" applyBorder="1"/>
    <xf numFmtId="0" fontId="0" fillId="0" borderId="25" xfId="0" applyBorder="1"/>
    <xf numFmtId="44" fontId="0" fillId="0" borderId="26" xfId="0" applyNumberFormat="1" applyBorder="1"/>
    <xf numFmtId="0" fontId="0" fillId="4" borderId="21" xfId="0" applyFill="1" applyBorder="1"/>
    <xf numFmtId="44" fontId="0" fillId="4" borderId="22" xfId="1" applyFont="1" applyFill="1" applyBorder="1"/>
    <xf numFmtId="0" fontId="0" fillId="4" borderId="23" xfId="0" applyFill="1" applyBorder="1"/>
    <xf numFmtId="49" fontId="0" fillId="4" borderId="21" xfId="0" applyNumberFormat="1" applyFill="1" applyBorder="1"/>
    <xf numFmtId="44" fontId="0" fillId="4" borderId="27" xfId="1" applyFont="1" applyFill="1" applyBorder="1"/>
    <xf numFmtId="49" fontId="0" fillId="4" borderId="23" xfId="0" applyNumberFormat="1" applyFill="1" applyBorder="1"/>
    <xf numFmtId="0" fontId="0" fillId="0" borderId="12" xfId="0" applyBorder="1"/>
    <xf numFmtId="49" fontId="0" fillId="0" borderId="13" xfId="0" applyNumberFormat="1" applyBorder="1"/>
    <xf numFmtId="0" fontId="0" fillId="0" borderId="13" xfId="0" applyBorder="1"/>
    <xf numFmtId="44" fontId="0" fillId="0" borderId="28" xfId="0" applyNumberFormat="1" applyBorder="1"/>
    <xf numFmtId="44" fontId="4" fillId="3" borderId="11" xfId="0" applyNumberFormat="1" applyFont="1" applyFill="1" applyBorder="1"/>
    <xf numFmtId="44" fontId="0" fillId="0" borderId="14" xfId="0" applyNumberFormat="1" applyBorder="1"/>
    <xf numFmtId="44" fontId="4" fillId="3" borderId="11" xfId="1" applyFont="1" applyFill="1" applyBorder="1"/>
    <xf numFmtId="49" fontId="0" fillId="4" borderId="32" xfId="0" applyNumberFormat="1" applyFill="1" applyBorder="1"/>
    <xf numFmtId="44" fontId="0" fillId="4" borderId="33" xfId="1" applyFont="1" applyFill="1" applyBorder="1"/>
    <xf numFmtId="44" fontId="0" fillId="0" borderId="8" xfId="1" applyFont="1" applyFill="1" applyBorder="1"/>
    <xf numFmtId="44" fontId="0" fillId="0" borderId="26" xfId="1" applyFont="1" applyBorder="1"/>
    <xf numFmtId="0" fontId="1" fillId="0" borderId="35" xfId="0" applyFont="1" applyBorder="1"/>
    <xf numFmtId="49" fontId="0" fillId="0" borderId="36" xfId="0" applyNumberFormat="1" applyBorder="1"/>
    <xf numFmtId="0" fontId="0" fillId="0" borderId="36" xfId="0" applyBorder="1"/>
    <xf numFmtId="44" fontId="0" fillId="0" borderId="37" xfId="0" applyNumberFormat="1" applyBorder="1"/>
    <xf numFmtId="49" fontId="0" fillId="4" borderId="38" xfId="0" applyNumberFormat="1" applyFill="1" applyBorder="1"/>
    <xf numFmtId="44" fontId="0" fillId="4" borderId="39" xfId="1" applyFont="1" applyFill="1" applyBorder="1"/>
    <xf numFmtId="49" fontId="0" fillId="2" borderId="0" xfId="0" applyNumberFormat="1" applyFill="1"/>
    <xf numFmtId="44" fontId="5" fillId="3" borderId="5" xfId="0" applyNumberFormat="1" applyFont="1" applyFill="1" applyBorder="1"/>
    <xf numFmtId="0" fontId="6" fillId="2" borderId="0" xfId="0" applyFont="1" applyFill="1"/>
    <xf numFmtId="0" fontId="6" fillId="0" borderId="0" xfId="0" applyFont="1"/>
    <xf numFmtId="49" fontId="0" fillId="4" borderId="40" xfId="0" applyNumberFormat="1" applyFill="1" applyBorder="1"/>
    <xf numFmtId="44" fontId="0" fillId="4" borderId="41" xfId="1" applyFont="1" applyFill="1" applyBorder="1"/>
    <xf numFmtId="44" fontId="3" fillId="3" borderId="11" xfId="1" applyFont="1" applyFill="1" applyBorder="1"/>
    <xf numFmtId="49" fontId="0" fillId="4" borderId="42" xfId="0" applyNumberFormat="1" applyFill="1" applyBorder="1"/>
    <xf numFmtId="44" fontId="0" fillId="4" borderId="43" xfId="1" applyFont="1" applyFill="1" applyBorder="1"/>
    <xf numFmtId="44" fontId="5" fillId="3" borderId="4" xfId="0" applyNumberFormat="1" applyFont="1" applyFill="1" applyBorder="1"/>
    <xf numFmtId="0" fontId="9" fillId="2" borderId="0" xfId="0" applyFont="1" applyFill="1"/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3" fillId="3" borderId="30" xfId="0" applyFont="1" applyFill="1" applyBorder="1"/>
    <xf numFmtId="0" fontId="0" fillId="4" borderId="44" xfId="0" applyFill="1" applyBorder="1"/>
    <xf numFmtId="49" fontId="0" fillId="4" borderId="44" xfId="0" applyNumberFormat="1" applyFill="1" applyBorder="1"/>
    <xf numFmtId="49" fontId="0" fillId="4" borderId="46" xfId="0" applyNumberFormat="1" applyFill="1" applyBorder="1"/>
    <xf numFmtId="49" fontId="0" fillId="4" borderId="47" xfId="0" applyNumberFormat="1" applyFill="1" applyBorder="1"/>
    <xf numFmtId="49" fontId="0" fillId="4" borderId="48" xfId="0" applyNumberFormat="1" applyFill="1" applyBorder="1"/>
    <xf numFmtId="49" fontId="0" fillId="4" borderId="49" xfId="0" applyNumberFormat="1" applyFill="1" applyBorder="1"/>
    <xf numFmtId="49" fontId="0" fillId="4" borderId="50" xfId="0" applyNumberFormat="1" applyFill="1" applyBorder="1"/>
    <xf numFmtId="0" fontId="0" fillId="0" borderId="45" xfId="0" applyBorder="1"/>
    <xf numFmtId="44" fontId="3" fillId="3" borderId="55" xfId="1" applyFont="1" applyFill="1" applyBorder="1"/>
    <xf numFmtId="44" fontId="0" fillId="0" borderId="3" xfId="1" applyFont="1" applyBorder="1"/>
    <xf numFmtId="164" fontId="0" fillId="2" borderId="0" xfId="0" applyNumberFormat="1" applyFill="1"/>
    <xf numFmtId="44" fontId="0" fillId="2" borderId="0" xfId="0" applyNumberFormat="1" applyFill="1"/>
    <xf numFmtId="44" fontId="0" fillId="2" borderId="0" xfId="1" applyFont="1" applyFill="1"/>
    <xf numFmtId="0" fontId="9" fillId="0" borderId="2" xfId="0" applyFont="1" applyBorder="1"/>
    <xf numFmtId="0" fontId="12" fillId="2" borderId="0" xfId="0" applyFont="1" applyFill="1"/>
    <xf numFmtId="0" fontId="1" fillId="0" borderId="2" xfId="0" applyFont="1" applyBorder="1" applyAlignment="1">
      <alignment horizontal="right"/>
    </xf>
    <xf numFmtId="0" fontId="5" fillId="3" borderId="56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29" xfId="0" applyFont="1" applyFill="1" applyBorder="1" applyAlignment="1">
      <alignment horizontal="left"/>
    </xf>
    <xf numFmtId="0" fontId="3" fillId="3" borderId="30" xfId="0" applyFont="1" applyFill="1" applyBorder="1" applyAlignment="1">
      <alignment horizontal="left"/>
    </xf>
    <xf numFmtId="0" fontId="3" fillId="3" borderId="31" xfId="0" applyFont="1" applyFill="1" applyBorder="1" applyAlignment="1">
      <alignment horizontal="left"/>
    </xf>
    <xf numFmtId="49" fontId="3" fillId="3" borderId="29" xfId="0" applyNumberFormat="1" applyFont="1" applyFill="1" applyBorder="1" applyAlignment="1">
      <alignment horizontal="left"/>
    </xf>
    <xf numFmtId="49" fontId="3" fillId="3" borderId="30" xfId="0" applyNumberFormat="1" applyFont="1" applyFill="1" applyBorder="1" applyAlignment="1">
      <alignment horizontal="left"/>
    </xf>
    <xf numFmtId="49" fontId="3" fillId="3" borderId="51" xfId="0" applyNumberFormat="1" applyFont="1" applyFill="1" applyBorder="1" applyAlignment="1">
      <alignment horizontal="left"/>
    </xf>
    <xf numFmtId="0" fontId="5" fillId="3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3" borderId="20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3" fillId="3" borderId="18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49" fontId="4" fillId="3" borderId="34" xfId="0" applyNumberFormat="1" applyFont="1" applyFill="1" applyBorder="1" applyAlignment="1">
      <alignment horizontal="center"/>
    </xf>
    <xf numFmtId="49" fontId="4" fillId="3" borderId="30" xfId="0" applyNumberFormat="1" applyFont="1" applyFill="1" applyBorder="1" applyAlignment="1">
      <alignment horizontal="center"/>
    </xf>
    <xf numFmtId="49" fontId="4" fillId="3" borderId="31" xfId="0" applyNumberFormat="1" applyFont="1" applyFill="1" applyBorder="1" applyAlignment="1">
      <alignment horizontal="center"/>
    </xf>
    <xf numFmtId="0" fontId="0" fillId="2" borderId="0" xfId="0" applyFont="1" applyFill="1"/>
    <xf numFmtId="44" fontId="0" fillId="5" borderId="7" xfId="1" applyFont="1" applyFill="1" applyBorder="1"/>
    <xf numFmtId="44" fontId="0" fillId="5" borderId="15" xfId="1" applyFont="1" applyFill="1" applyBorder="1"/>
    <xf numFmtId="0" fontId="0" fillId="5" borderId="2" xfId="0" applyFill="1" applyBorder="1"/>
    <xf numFmtId="49" fontId="0" fillId="5" borderId="2" xfId="0" applyNumberFormat="1" applyFill="1" applyBorder="1"/>
    <xf numFmtId="49" fontId="0" fillId="5" borderId="12" xfId="0" applyNumberFormat="1" applyFill="1" applyBorder="1"/>
    <xf numFmtId="44" fontId="0" fillId="5" borderId="8" xfId="1" applyFont="1" applyFill="1" applyBorder="1"/>
    <xf numFmtId="44" fontId="0" fillId="5" borderId="28" xfId="1" applyFont="1" applyFill="1" applyBorder="1"/>
    <xf numFmtId="44" fontId="0" fillId="5" borderId="25" xfId="1" applyFont="1" applyFill="1" applyBorder="1"/>
    <xf numFmtId="49" fontId="0" fillId="5" borderId="24" xfId="0" applyNumberFormat="1" applyFill="1" applyBorder="1"/>
    <xf numFmtId="44" fontId="0" fillId="5" borderId="52" xfId="1" applyFont="1" applyFill="1" applyBorder="1"/>
    <xf numFmtId="44" fontId="0" fillId="5" borderId="53" xfId="1" applyFont="1" applyFill="1" applyBorder="1"/>
    <xf numFmtId="44" fontId="0" fillId="5" borderId="54" xfId="1" applyFont="1" applyFill="1" applyBorder="1"/>
    <xf numFmtId="44" fontId="0" fillId="5" borderId="26" xfId="0" applyNumberFormat="1" applyFill="1" applyBorder="1"/>
    <xf numFmtId="44" fontId="0" fillId="5" borderId="14" xfId="0" applyNumberFormat="1" applyFill="1" applyBorder="1"/>
    <xf numFmtId="44" fontId="0" fillId="5" borderId="36" xfId="1" applyFont="1" applyFill="1" applyBorder="1"/>
    <xf numFmtId="44" fontId="0" fillId="5" borderId="25" xfId="1" applyNumberFormat="1" applyFont="1" applyFill="1" applyBorder="1"/>
    <xf numFmtId="44" fontId="0" fillId="5" borderId="7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149087</xdr:colOff>
      <xdr:row>0</xdr:row>
      <xdr:rowOff>8283</xdr:rowOff>
    </xdr:from>
    <xdr:to>
      <xdr:col>7</xdr:col>
      <xdr:colOff>607806</xdr:colOff>
      <xdr:row>3</xdr:row>
      <xdr:rowOff>1</xdr:rowOff>
    </xdr:to>
    <xdr:pic>
      <xdr:nvPicPr>
        <xdr:cNvPr id="2" name="Afbeelding 1" descr="gemeente Waalwijk - Bouwcirculair">
          <a:extLst>
            <a:ext uri="{FF2B5EF4-FFF2-40B4-BE49-F238E27FC236}">
              <a16:creationId xmlns:a16="http://schemas.microsoft.com/office/drawing/2014/main" id="{344CE4A1-F015-4EC4-8828-EC74A75AFC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12" b="23306"/>
        <a:stretch/>
      </xdr:blipFill>
      <xdr:spPr bwMode="auto">
        <a:xfrm>
          <a:off x="6501848" y="8283"/>
          <a:ext cx="3371022" cy="78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01"/>
  <sheetViews>
    <sheetView tabSelected="1" topLeftCell="A50" zoomScaleNormal="100" workbookViewId="0">
      <selection activeCell="E90" sqref="E90"/>
    </sheetView>
  </sheetViews>
  <sheetFormatPr defaultRowHeight="14.5" x14ac:dyDescent="0.35"/>
  <cols>
    <col min="1" max="1" width="21.26953125" customWidth="1"/>
    <col min="2" max="2" width="40" bestFit="1" customWidth="1"/>
    <col min="4" max="4" width="11.453125" bestFit="1" customWidth="1"/>
    <col min="5" max="5" width="16" bestFit="1" customWidth="1"/>
    <col min="6" max="6" width="3.7265625" style="9" customWidth="1"/>
    <col min="7" max="7" width="40" bestFit="1" customWidth="1"/>
    <col min="8" max="8" width="18.7265625" customWidth="1"/>
    <col min="9" max="10" width="13.7265625" customWidth="1"/>
    <col min="11" max="105" width="9.1796875" style="9"/>
  </cols>
  <sheetData>
    <row r="1" spans="1:10" s="9" customFormat="1" ht="27" customHeight="1" x14ac:dyDescent="0.35">
      <c r="A1" s="91" t="s">
        <v>0</v>
      </c>
      <c r="B1" s="91"/>
    </row>
    <row r="2" spans="1:10" s="9" customFormat="1" x14ac:dyDescent="0.35">
      <c r="A2" s="91"/>
      <c r="B2" s="91"/>
    </row>
    <row r="3" spans="1:10" s="9" customFormat="1" ht="21" customHeight="1" x14ac:dyDescent="0.35">
      <c r="A3" s="8" t="s">
        <v>79</v>
      </c>
    </row>
    <row r="4" spans="1:10" s="9" customFormat="1" x14ac:dyDescent="0.35">
      <c r="A4" s="101" t="s">
        <v>95</v>
      </c>
    </row>
    <row r="5" spans="1:10" s="9" customFormat="1" x14ac:dyDescent="0.35">
      <c r="A5" s="101" t="s">
        <v>93</v>
      </c>
    </row>
    <row r="6" spans="1:10" s="9" customFormat="1" x14ac:dyDescent="0.35">
      <c r="A6" s="101" t="s">
        <v>94</v>
      </c>
    </row>
    <row r="7" spans="1:10" s="9" customFormat="1" x14ac:dyDescent="0.35">
      <c r="A7" s="9" t="s">
        <v>92</v>
      </c>
    </row>
    <row r="8" spans="1:10" s="9" customFormat="1" x14ac:dyDescent="0.35">
      <c r="A8" s="9" t="s">
        <v>96</v>
      </c>
    </row>
    <row r="9" spans="1:10" s="9" customFormat="1" x14ac:dyDescent="0.35">
      <c r="A9" s="71"/>
    </row>
    <row r="10" spans="1:10" ht="15" thickBot="1" x14ac:dyDescent="0.4">
      <c r="A10" s="10" t="s">
        <v>1</v>
      </c>
      <c r="B10" s="11" t="s">
        <v>2</v>
      </c>
      <c r="C10" s="11" t="s">
        <v>3</v>
      </c>
      <c r="D10" s="11" t="s">
        <v>4</v>
      </c>
      <c r="E10" s="12" t="s">
        <v>5</v>
      </c>
      <c r="F10" s="13"/>
      <c r="G10" s="10" t="s">
        <v>6</v>
      </c>
      <c r="H10" s="56" t="s">
        <v>3</v>
      </c>
      <c r="I10" s="12" t="s">
        <v>4</v>
      </c>
      <c r="J10" s="12" t="s">
        <v>7</v>
      </c>
    </row>
    <row r="11" spans="1:10" x14ac:dyDescent="0.35">
      <c r="A11" s="5" t="s">
        <v>8</v>
      </c>
      <c r="B11" s="4" t="s">
        <v>9</v>
      </c>
      <c r="C11" s="4">
        <v>10</v>
      </c>
      <c r="D11" s="102"/>
      <c r="E11" s="6">
        <f>C11*D11</f>
        <v>0</v>
      </c>
      <c r="G11" s="20"/>
      <c r="H11" s="57"/>
      <c r="I11" s="21"/>
      <c r="J11" s="21"/>
    </row>
    <row r="12" spans="1:10" x14ac:dyDescent="0.35">
      <c r="A12" s="3"/>
      <c r="B12" s="1" t="s">
        <v>10</v>
      </c>
      <c r="C12" s="1">
        <v>2</v>
      </c>
      <c r="D12" s="102"/>
      <c r="E12" s="6">
        <f t="shared" ref="E12:E23" si="0">C12*D12</f>
        <v>0</v>
      </c>
      <c r="G12" s="22"/>
      <c r="H12" s="57"/>
      <c r="I12" s="21"/>
      <c r="J12" s="21"/>
    </row>
    <row r="13" spans="1:10" x14ac:dyDescent="0.35">
      <c r="A13" s="3"/>
      <c r="B13" s="1" t="s">
        <v>11</v>
      </c>
      <c r="C13" s="1">
        <v>375</v>
      </c>
      <c r="D13" s="102"/>
      <c r="E13" s="6">
        <f t="shared" si="0"/>
        <v>0</v>
      </c>
      <c r="G13" s="104"/>
      <c r="H13" s="1">
        <v>375</v>
      </c>
      <c r="I13" s="107">
        <v>0</v>
      </c>
      <c r="J13" s="15">
        <f>H13*I13</f>
        <v>0</v>
      </c>
    </row>
    <row r="14" spans="1:10" x14ac:dyDescent="0.35">
      <c r="A14" s="3"/>
      <c r="B14" s="1" t="s">
        <v>12</v>
      </c>
      <c r="C14" s="1">
        <v>2</v>
      </c>
      <c r="D14" s="102"/>
      <c r="E14" s="6">
        <f t="shared" si="0"/>
        <v>0</v>
      </c>
      <c r="G14" s="104"/>
      <c r="H14" s="1">
        <v>2</v>
      </c>
      <c r="I14" s="107">
        <v>0</v>
      </c>
      <c r="J14" s="15">
        <f t="shared" ref="J14:J18" si="1">H14*I14</f>
        <v>0</v>
      </c>
    </row>
    <row r="15" spans="1:10" x14ac:dyDescent="0.35">
      <c r="A15" s="3"/>
      <c r="B15" s="1" t="s">
        <v>13</v>
      </c>
      <c r="C15" s="1">
        <v>35</v>
      </c>
      <c r="D15" s="102"/>
      <c r="E15" s="6">
        <f t="shared" si="0"/>
        <v>0</v>
      </c>
      <c r="G15" s="104"/>
      <c r="H15" s="1">
        <v>35</v>
      </c>
      <c r="I15" s="107">
        <v>0</v>
      </c>
      <c r="J15" s="15">
        <f t="shared" si="1"/>
        <v>0</v>
      </c>
    </row>
    <row r="16" spans="1:10" x14ac:dyDescent="0.35">
      <c r="A16" s="3"/>
      <c r="B16" s="1" t="s">
        <v>14</v>
      </c>
      <c r="C16" s="1">
        <v>28</v>
      </c>
      <c r="D16" s="102"/>
      <c r="E16" s="6">
        <f t="shared" si="0"/>
        <v>0</v>
      </c>
      <c r="G16" s="104"/>
      <c r="H16" s="1">
        <v>28</v>
      </c>
      <c r="I16" s="107">
        <v>0</v>
      </c>
      <c r="J16" s="15">
        <f t="shared" si="1"/>
        <v>0</v>
      </c>
    </row>
    <row r="17" spans="1:18" x14ac:dyDescent="0.35">
      <c r="A17" s="3"/>
      <c r="B17" s="1" t="s">
        <v>15</v>
      </c>
      <c r="C17" s="1">
        <v>10</v>
      </c>
      <c r="D17" s="102"/>
      <c r="E17" s="6">
        <f t="shared" si="0"/>
        <v>0</v>
      </c>
      <c r="G17" s="104"/>
      <c r="H17" s="1">
        <v>10</v>
      </c>
      <c r="I17" s="107">
        <v>0</v>
      </c>
      <c r="J17" s="15">
        <f t="shared" si="1"/>
        <v>0</v>
      </c>
    </row>
    <row r="18" spans="1:18" x14ac:dyDescent="0.35">
      <c r="A18" s="3"/>
      <c r="B18" s="1" t="s">
        <v>16</v>
      </c>
      <c r="C18" s="1">
        <v>33</v>
      </c>
      <c r="D18" s="102"/>
      <c r="E18" s="6">
        <f t="shared" si="0"/>
        <v>0</v>
      </c>
      <c r="G18" s="104"/>
      <c r="H18" s="1">
        <v>33</v>
      </c>
      <c r="I18" s="107">
        <v>0</v>
      </c>
      <c r="J18" s="15">
        <f t="shared" si="1"/>
        <v>0</v>
      </c>
    </row>
    <row r="19" spans="1:18" x14ac:dyDescent="0.35">
      <c r="A19" s="3"/>
      <c r="B19" s="2" t="s">
        <v>17</v>
      </c>
      <c r="C19" s="1">
        <v>71</v>
      </c>
      <c r="D19" s="102"/>
      <c r="E19" s="6">
        <f t="shared" si="0"/>
        <v>0</v>
      </c>
      <c r="G19" s="25"/>
      <c r="H19" s="58"/>
      <c r="I19" s="21"/>
      <c r="J19" s="21"/>
    </row>
    <row r="20" spans="1:18" x14ac:dyDescent="0.35">
      <c r="A20" s="3"/>
      <c r="B20" s="2" t="s">
        <v>18</v>
      </c>
      <c r="C20" s="1">
        <v>381</v>
      </c>
      <c r="D20" s="102"/>
      <c r="E20" s="6">
        <f t="shared" si="0"/>
        <v>0</v>
      </c>
      <c r="G20" s="105"/>
      <c r="H20" s="1">
        <v>381</v>
      </c>
      <c r="I20" s="107">
        <v>0</v>
      </c>
      <c r="J20" s="15">
        <f>H20*I20</f>
        <v>0</v>
      </c>
    </row>
    <row r="21" spans="1:18" x14ac:dyDescent="0.35">
      <c r="A21" s="3"/>
      <c r="B21" s="2" t="s">
        <v>19</v>
      </c>
      <c r="C21" s="1">
        <v>60</v>
      </c>
      <c r="D21" s="102"/>
      <c r="E21" s="6">
        <f t="shared" si="0"/>
        <v>0</v>
      </c>
      <c r="G21" s="105"/>
      <c r="H21" s="1">
        <v>60</v>
      </c>
      <c r="I21" s="107">
        <v>0</v>
      </c>
      <c r="J21" s="15">
        <f t="shared" ref="J21:J23" si="2">H21*I21</f>
        <v>0</v>
      </c>
    </row>
    <row r="22" spans="1:18" x14ac:dyDescent="0.35">
      <c r="A22" s="3"/>
      <c r="B22" s="2" t="s">
        <v>20</v>
      </c>
      <c r="C22" s="1">
        <v>33</v>
      </c>
      <c r="D22" s="102"/>
      <c r="E22" s="6">
        <f t="shared" si="0"/>
        <v>0</v>
      </c>
      <c r="G22" s="105"/>
      <c r="H22" s="1">
        <v>33</v>
      </c>
      <c r="I22" s="107">
        <v>0</v>
      </c>
      <c r="J22" s="15">
        <f t="shared" si="2"/>
        <v>0</v>
      </c>
    </row>
    <row r="23" spans="1:18" ht="15" thickBot="1" x14ac:dyDescent="0.4">
      <c r="A23" s="26"/>
      <c r="B23" s="27" t="s">
        <v>21</v>
      </c>
      <c r="C23" s="28">
        <v>18</v>
      </c>
      <c r="D23" s="103"/>
      <c r="E23" s="29">
        <f t="shared" si="0"/>
        <v>0</v>
      </c>
      <c r="G23" s="106"/>
      <c r="H23" s="28">
        <v>18</v>
      </c>
      <c r="I23" s="108">
        <v>0</v>
      </c>
      <c r="J23" s="15">
        <f t="shared" si="2"/>
        <v>0</v>
      </c>
    </row>
    <row r="24" spans="1:18" ht="15" thickBot="1" x14ac:dyDescent="0.4">
      <c r="A24" s="79" t="s">
        <v>22</v>
      </c>
      <c r="B24" s="80"/>
      <c r="C24" s="80"/>
      <c r="D24" s="81"/>
      <c r="E24" s="30">
        <f>SUM(E11:E23)</f>
        <v>0</v>
      </c>
      <c r="G24" s="82" t="s">
        <v>23</v>
      </c>
      <c r="H24" s="83"/>
      <c r="I24" s="84"/>
      <c r="J24" s="32">
        <f>J13+J14+J15+J16+J17+J18+J20+J21+J22+J23</f>
        <v>0</v>
      </c>
    </row>
    <row r="25" spans="1:18" s="9" customFormat="1" x14ac:dyDescent="0.35">
      <c r="A25" s="76"/>
      <c r="B25" s="77"/>
      <c r="C25" s="77"/>
      <c r="D25" s="77"/>
      <c r="E25" s="77"/>
      <c r="F25" s="77"/>
      <c r="G25" s="77"/>
      <c r="H25" s="77"/>
      <c r="I25" s="77"/>
      <c r="J25" s="78"/>
    </row>
    <row r="26" spans="1:18" ht="15" thickBot="1" x14ac:dyDescent="0.4">
      <c r="A26" s="76"/>
      <c r="B26" s="77"/>
      <c r="C26" s="77"/>
      <c r="D26" s="77"/>
      <c r="E26" s="77"/>
      <c r="F26" s="77"/>
      <c r="G26" s="77"/>
      <c r="H26" s="77"/>
      <c r="I26" s="77"/>
      <c r="J26" s="78"/>
      <c r="L26" s="53"/>
      <c r="M26" s="54"/>
      <c r="N26" s="53"/>
      <c r="O26" s="53"/>
      <c r="P26" s="53"/>
      <c r="Q26" s="53"/>
      <c r="R26" s="53"/>
    </row>
    <row r="27" spans="1:18" x14ac:dyDescent="0.35">
      <c r="A27" s="16" t="s">
        <v>80</v>
      </c>
      <c r="B27" s="17" t="s">
        <v>24</v>
      </c>
      <c r="C27" s="18">
        <v>101</v>
      </c>
      <c r="D27" s="109"/>
      <c r="E27" s="19">
        <f>C27*D27</f>
        <v>0</v>
      </c>
      <c r="G27" s="23"/>
      <c r="H27" s="59"/>
      <c r="I27" s="24"/>
      <c r="J27" s="24"/>
      <c r="L27" s="53"/>
      <c r="M27" s="54"/>
      <c r="N27" s="53"/>
      <c r="O27" s="53"/>
      <c r="P27" s="53"/>
      <c r="Q27" s="53"/>
      <c r="R27" s="53"/>
    </row>
    <row r="28" spans="1:18" x14ac:dyDescent="0.35">
      <c r="A28" s="3"/>
      <c r="B28" s="2" t="s">
        <v>25</v>
      </c>
      <c r="C28" s="1">
        <v>141</v>
      </c>
      <c r="D28" s="102"/>
      <c r="E28" s="7">
        <f t="shared" ref="E28:E37" si="3">C28*D28</f>
        <v>0</v>
      </c>
      <c r="G28" s="25"/>
      <c r="H28" s="58"/>
      <c r="I28" s="21"/>
      <c r="J28" s="21"/>
      <c r="L28" s="53"/>
      <c r="M28" s="54"/>
      <c r="N28" s="53"/>
      <c r="O28" s="53"/>
      <c r="P28" s="53"/>
      <c r="Q28" s="53"/>
      <c r="R28" s="53"/>
    </row>
    <row r="29" spans="1:18" x14ac:dyDescent="0.35">
      <c r="A29" s="3"/>
      <c r="B29" s="2" t="s">
        <v>26</v>
      </c>
      <c r="C29" s="1">
        <v>14</v>
      </c>
      <c r="D29" s="102"/>
      <c r="E29" s="7">
        <f t="shared" si="3"/>
        <v>0</v>
      </c>
      <c r="G29" s="25"/>
      <c r="H29" s="58"/>
      <c r="I29" s="21"/>
      <c r="J29" s="21"/>
      <c r="L29" s="53"/>
      <c r="M29" s="54"/>
      <c r="N29" s="53"/>
      <c r="O29" s="53"/>
      <c r="P29" s="53"/>
      <c r="Q29" s="53"/>
      <c r="R29" s="53"/>
    </row>
    <row r="30" spans="1:18" x14ac:dyDescent="0.35">
      <c r="A30" s="3"/>
      <c r="B30" s="2" t="s">
        <v>27</v>
      </c>
      <c r="C30" s="1">
        <v>35</v>
      </c>
      <c r="D30" s="102"/>
      <c r="E30" s="7">
        <f t="shared" si="3"/>
        <v>0</v>
      </c>
      <c r="G30" s="25"/>
      <c r="H30" s="58"/>
      <c r="I30" s="21"/>
      <c r="J30" s="21"/>
      <c r="L30" s="53"/>
      <c r="M30" s="54"/>
      <c r="N30" s="53"/>
      <c r="O30" s="53"/>
      <c r="P30" s="53"/>
      <c r="Q30" s="53"/>
      <c r="R30" s="53"/>
    </row>
    <row r="31" spans="1:18" x14ac:dyDescent="0.35">
      <c r="A31" s="3"/>
      <c r="B31" s="2" t="s">
        <v>28</v>
      </c>
      <c r="C31" s="1">
        <v>24</v>
      </c>
      <c r="D31" s="102"/>
      <c r="E31" s="7">
        <f t="shared" si="3"/>
        <v>0</v>
      </c>
      <c r="G31" s="25"/>
      <c r="H31" s="58"/>
      <c r="I31" s="21"/>
      <c r="J31" s="21"/>
      <c r="L31" s="53"/>
      <c r="M31" s="54"/>
      <c r="N31" s="53"/>
      <c r="O31" s="53"/>
      <c r="P31" s="53"/>
      <c r="Q31" s="53"/>
      <c r="R31" s="53"/>
    </row>
    <row r="32" spans="1:18" x14ac:dyDescent="0.35">
      <c r="A32" s="3"/>
      <c r="B32" s="2" t="s">
        <v>29</v>
      </c>
      <c r="C32" s="1">
        <v>36</v>
      </c>
      <c r="D32" s="102"/>
      <c r="E32" s="7">
        <f t="shared" si="3"/>
        <v>0</v>
      </c>
      <c r="G32" s="25"/>
      <c r="H32" s="58"/>
      <c r="I32" s="21"/>
      <c r="J32" s="21"/>
      <c r="L32" s="53"/>
      <c r="M32" s="55"/>
      <c r="N32" s="53"/>
      <c r="O32" s="53"/>
      <c r="P32" s="53"/>
      <c r="Q32" s="53"/>
      <c r="R32" s="53"/>
    </row>
    <row r="33" spans="1:18" x14ac:dyDescent="0.35">
      <c r="A33" s="3"/>
      <c r="B33" s="2" t="s">
        <v>30</v>
      </c>
      <c r="C33" s="1">
        <v>10</v>
      </c>
      <c r="D33" s="102"/>
      <c r="E33" s="7">
        <f t="shared" si="3"/>
        <v>0</v>
      </c>
      <c r="G33" s="25"/>
      <c r="H33" s="58"/>
      <c r="I33" s="21"/>
      <c r="J33" s="21"/>
      <c r="L33" s="53"/>
      <c r="M33" s="55"/>
      <c r="N33" s="53"/>
      <c r="O33" s="53"/>
      <c r="P33" s="53"/>
      <c r="Q33" s="53"/>
      <c r="R33" s="53"/>
    </row>
    <row r="34" spans="1:18" x14ac:dyDescent="0.35">
      <c r="A34" s="3"/>
      <c r="B34" s="2" t="s">
        <v>31</v>
      </c>
      <c r="C34" s="1">
        <v>7</v>
      </c>
      <c r="D34" s="102"/>
      <c r="E34" s="7">
        <f t="shared" si="3"/>
        <v>0</v>
      </c>
      <c r="G34" s="25"/>
      <c r="H34" s="58"/>
      <c r="I34" s="21"/>
      <c r="J34" s="21"/>
      <c r="L34" s="53"/>
      <c r="M34" s="53"/>
      <c r="N34" s="53"/>
      <c r="O34" s="53"/>
      <c r="P34" s="53"/>
      <c r="Q34" s="53"/>
      <c r="R34" s="53"/>
    </row>
    <row r="35" spans="1:18" x14ac:dyDescent="0.35">
      <c r="A35" s="3"/>
      <c r="B35" s="2" t="s">
        <v>32</v>
      </c>
      <c r="C35" s="1">
        <v>2</v>
      </c>
      <c r="D35" s="102"/>
      <c r="E35" s="7">
        <f t="shared" si="3"/>
        <v>0</v>
      </c>
      <c r="G35" s="25"/>
      <c r="H35" s="58"/>
      <c r="I35" s="21"/>
      <c r="J35" s="21"/>
      <c r="L35" s="53"/>
      <c r="M35" s="53"/>
      <c r="N35" s="53"/>
      <c r="O35" s="53"/>
      <c r="P35" s="53"/>
      <c r="Q35" s="53"/>
      <c r="R35" s="53"/>
    </row>
    <row r="36" spans="1:18" x14ac:dyDescent="0.35">
      <c r="A36" s="3"/>
      <c r="B36" s="2" t="s">
        <v>33</v>
      </c>
      <c r="C36" s="1">
        <v>3</v>
      </c>
      <c r="D36" s="102"/>
      <c r="E36" s="7">
        <f t="shared" si="3"/>
        <v>0</v>
      </c>
      <c r="G36" s="25"/>
      <c r="H36" s="58"/>
      <c r="I36" s="21"/>
      <c r="J36" s="21"/>
      <c r="L36" s="53"/>
      <c r="M36" s="53"/>
      <c r="N36" s="53"/>
      <c r="O36" s="53"/>
      <c r="P36" s="53"/>
      <c r="Q36" s="53"/>
      <c r="R36" s="53"/>
    </row>
    <row r="37" spans="1:18" ht="15" thickBot="1" x14ac:dyDescent="0.4">
      <c r="A37" s="26"/>
      <c r="B37" s="27" t="s">
        <v>34</v>
      </c>
      <c r="C37" s="28">
        <v>3</v>
      </c>
      <c r="D37" s="103"/>
      <c r="E37" s="31">
        <f t="shared" si="3"/>
        <v>0</v>
      </c>
      <c r="G37" s="33"/>
      <c r="H37" s="60"/>
      <c r="I37" s="34"/>
      <c r="J37" s="34"/>
      <c r="L37" s="53"/>
      <c r="M37" s="53"/>
      <c r="N37" s="53"/>
      <c r="O37" s="53"/>
      <c r="P37" s="53"/>
      <c r="Q37" s="53"/>
      <c r="R37" s="53"/>
    </row>
    <row r="38" spans="1:18" ht="15" thickBot="1" x14ac:dyDescent="0.4">
      <c r="A38" s="79" t="s">
        <v>81</v>
      </c>
      <c r="B38" s="80"/>
      <c r="C38" s="80"/>
      <c r="D38" s="81"/>
      <c r="E38" s="30">
        <f>SUM(E27:E37)</f>
        <v>0</v>
      </c>
      <c r="G38" s="47"/>
      <c r="H38" s="61"/>
      <c r="I38" s="48"/>
      <c r="J38" s="48"/>
    </row>
    <row r="39" spans="1:18" s="9" customFormat="1" ht="15" thickBot="1" x14ac:dyDescent="0.4">
      <c r="A39" s="76"/>
      <c r="B39" s="77"/>
      <c r="C39" s="77"/>
      <c r="D39" s="77"/>
      <c r="E39" s="77"/>
      <c r="F39" s="77"/>
      <c r="G39" s="77"/>
      <c r="H39" s="77"/>
      <c r="I39" s="77"/>
      <c r="J39" s="78"/>
    </row>
    <row r="40" spans="1:18" x14ac:dyDescent="0.35">
      <c r="A40" s="16" t="s">
        <v>82</v>
      </c>
      <c r="B40" s="17" t="s">
        <v>35</v>
      </c>
      <c r="C40" s="18">
        <v>235</v>
      </c>
      <c r="D40" s="117"/>
      <c r="E40" s="19">
        <f>C40*D40</f>
        <v>0</v>
      </c>
      <c r="G40" s="23"/>
      <c r="H40" s="59"/>
      <c r="I40" s="24"/>
      <c r="J40" s="24"/>
    </row>
    <row r="41" spans="1:18" x14ac:dyDescent="0.35">
      <c r="A41" s="3"/>
      <c r="B41" s="2" t="s">
        <v>36</v>
      </c>
      <c r="C41" s="1">
        <v>115</v>
      </c>
      <c r="D41" s="118"/>
      <c r="E41" s="7">
        <f t="shared" ref="E41:E43" si="4">C41*D41</f>
        <v>0</v>
      </c>
      <c r="G41" s="25"/>
      <c r="H41" s="58"/>
      <c r="I41" s="21"/>
      <c r="J41" s="21"/>
    </row>
    <row r="42" spans="1:18" x14ac:dyDescent="0.35">
      <c r="A42" s="3"/>
      <c r="B42" s="2" t="s">
        <v>37</v>
      </c>
      <c r="C42" s="1">
        <v>6</v>
      </c>
      <c r="D42" s="118"/>
      <c r="E42" s="7">
        <f t="shared" si="4"/>
        <v>0</v>
      </c>
      <c r="G42" s="25"/>
      <c r="H42" s="58"/>
      <c r="I42" s="21"/>
      <c r="J42" s="21"/>
    </row>
    <row r="43" spans="1:18" x14ac:dyDescent="0.35">
      <c r="A43" s="3"/>
      <c r="B43" s="2" t="s">
        <v>38</v>
      </c>
      <c r="C43" s="1">
        <v>7</v>
      </c>
      <c r="D43" s="118"/>
      <c r="E43" s="7">
        <f t="shared" si="4"/>
        <v>0</v>
      </c>
      <c r="G43" s="25"/>
      <c r="H43" s="58"/>
      <c r="I43" s="21"/>
      <c r="J43" s="21"/>
    </row>
    <row r="44" spans="1:18" ht="15" thickBot="1" x14ac:dyDescent="0.4">
      <c r="A44" s="95" t="s">
        <v>83</v>
      </c>
      <c r="B44" s="96"/>
      <c r="C44" s="96"/>
      <c r="D44" s="97"/>
      <c r="E44" s="14">
        <f>SUM(E40:E43)</f>
        <v>0</v>
      </c>
      <c r="G44" s="47"/>
      <c r="H44" s="61"/>
      <c r="I44" s="48"/>
      <c r="J44" s="48"/>
    </row>
    <row r="45" spans="1:18" s="9" customFormat="1" ht="15" thickBot="1" x14ac:dyDescent="0.4">
      <c r="A45" s="76"/>
      <c r="B45" s="77"/>
      <c r="C45" s="77"/>
      <c r="D45" s="77"/>
      <c r="E45" s="77"/>
      <c r="F45" s="77"/>
      <c r="G45" s="77"/>
      <c r="H45" s="77"/>
      <c r="I45" s="77"/>
      <c r="J45" s="78"/>
    </row>
    <row r="46" spans="1:18" x14ac:dyDescent="0.35">
      <c r="A46" s="16" t="s">
        <v>84</v>
      </c>
      <c r="B46" s="17" t="s">
        <v>39</v>
      </c>
      <c r="C46" s="18">
        <v>479</v>
      </c>
      <c r="D46" s="109"/>
      <c r="E46" s="19">
        <f>C46*D46</f>
        <v>0</v>
      </c>
      <c r="G46" s="23"/>
      <c r="H46" s="59"/>
      <c r="I46" s="24"/>
      <c r="J46" s="24"/>
    </row>
    <row r="47" spans="1:18" x14ac:dyDescent="0.35">
      <c r="A47" s="3"/>
      <c r="B47" s="2" t="s">
        <v>40</v>
      </c>
      <c r="C47" s="1">
        <v>178</v>
      </c>
      <c r="D47" s="102"/>
      <c r="E47" s="7">
        <f t="shared" ref="E47:E68" si="5">C47*D47</f>
        <v>0</v>
      </c>
      <c r="G47" s="25"/>
      <c r="H47" s="58"/>
      <c r="I47" s="21"/>
      <c r="J47" s="21"/>
    </row>
    <row r="48" spans="1:18" x14ac:dyDescent="0.35">
      <c r="A48" s="3"/>
      <c r="B48" s="2" t="s">
        <v>41</v>
      </c>
      <c r="C48" s="1">
        <v>110</v>
      </c>
      <c r="D48" s="102"/>
      <c r="E48" s="7">
        <f t="shared" si="5"/>
        <v>0</v>
      </c>
      <c r="G48" s="25"/>
      <c r="H48" s="58"/>
      <c r="I48" s="21"/>
      <c r="J48" s="21"/>
    </row>
    <row r="49" spans="1:10" x14ac:dyDescent="0.35">
      <c r="A49" s="3"/>
      <c r="B49" s="2" t="s">
        <v>42</v>
      </c>
      <c r="C49" s="1">
        <v>73</v>
      </c>
      <c r="D49" s="102"/>
      <c r="E49" s="7">
        <f t="shared" si="5"/>
        <v>0</v>
      </c>
      <c r="G49" s="25"/>
      <c r="H49" s="58"/>
      <c r="I49" s="21"/>
      <c r="J49" s="21"/>
    </row>
    <row r="50" spans="1:10" x14ac:dyDescent="0.35">
      <c r="A50" s="3"/>
      <c r="B50" s="2" t="s">
        <v>43</v>
      </c>
      <c r="C50" s="1">
        <v>43</v>
      </c>
      <c r="D50" s="102"/>
      <c r="E50" s="7">
        <f t="shared" si="5"/>
        <v>0</v>
      </c>
      <c r="G50" s="25"/>
      <c r="H50" s="58"/>
      <c r="I50" s="21"/>
      <c r="J50" s="21"/>
    </row>
    <row r="51" spans="1:10" x14ac:dyDescent="0.35">
      <c r="A51" s="3"/>
      <c r="B51" s="2" t="s">
        <v>44</v>
      </c>
      <c r="C51" s="1">
        <v>28</v>
      </c>
      <c r="D51" s="102"/>
      <c r="E51" s="7">
        <f t="shared" si="5"/>
        <v>0</v>
      </c>
      <c r="G51" s="25"/>
      <c r="H51" s="58"/>
      <c r="I51" s="21"/>
      <c r="J51" s="21"/>
    </row>
    <row r="52" spans="1:10" x14ac:dyDescent="0.35">
      <c r="A52" s="3"/>
      <c r="B52" s="2" t="s">
        <v>45</v>
      </c>
      <c r="C52" s="1">
        <v>157</v>
      </c>
      <c r="D52" s="102"/>
      <c r="E52" s="7">
        <f t="shared" si="5"/>
        <v>0</v>
      </c>
      <c r="G52" s="25"/>
      <c r="H52" s="58"/>
      <c r="I52" s="21"/>
      <c r="J52" s="21"/>
    </row>
    <row r="53" spans="1:10" x14ac:dyDescent="0.35">
      <c r="A53" s="3"/>
      <c r="B53" s="2" t="s">
        <v>75</v>
      </c>
      <c r="C53" s="1">
        <v>248</v>
      </c>
      <c r="D53" s="102"/>
      <c r="E53" s="7">
        <f t="shared" si="5"/>
        <v>0</v>
      </c>
      <c r="G53" s="105"/>
      <c r="H53" s="64">
        <v>248</v>
      </c>
      <c r="I53" s="107">
        <v>0</v>
      </c>
      <c r="J53" s="35">
        <f>H53*I53</f>
        <v>0</v>
      </c>
    </row>
    <row r="54" spans="1:10" x14ac:dyDescent="0.35">
      <c r="A54" s="3"/>
      <c r="B54" s="2" t="s">
        <v>76</v>
      </c>
      <c r="C54" s="1">
        <v>92</v>
      </c>
      <c r="D54" s="102"/>
      <c r="E54" s="7">
        <f t="shared" si="5"/>
        <v>0</v>
      </c>
      <c r="G54" s="105"/>
      <c r="H54" s="64">
        <v>92</v>
      </c>
      <c r="I54" s="107">
        <v>0</v>
      </c>
      <c r="J54" s="35">
        <f>H54*I54</f>
        <v>0</v>
      </c>
    </row>
    <row r="55" spans="1:10" x14ac:dyDescent="0.35">
      <c r="A55" s="3"/>
      <c r="B55" s="2" t="s">
        <v>46</v>
      </c>
      <c r="C55" s="1">
        <v>15</v>
      </c>
      <c r="D55" s="102"/>
      <c r="E55" s="7">
        <f t="shared" si="5"/>
        <v>0</v>
      </c>
      <c r="G55" s="25"/>
      <c r="H55" s="58"/>
      <c r="I55" s="21"/>
      <c r="J55" s="21"/>
    </row>
    <row r="56" spans="1:10" x14ac:dyDescent="0.35">
      <c r="A56" s="3"/>
      <c r="B56" s="2" t="s">
        <v>47</v>
      </c>
      <c r="C56" s="1">
        <v>15</v>
      </c>
      <c r="D56" s="102"/>
      <c r="E56" s="7">
        <f t="shared" si="5"/>
        <v>0</v>
      </c>
      <c r="G56" s="25"/>
      <c r="H56" s="58"/>
      <c r="I56" s="21"/>
      <c r="J56" s="21"/>
    </row>
    <row r="57" spans="1:10" x14ac:dyDescent="0.35">
      <c r="A57" s="3"/>
      <c r="B57" s="2" t="s">
        <v>48</v>
      </c>
      <c r="C57" s="1">
        <v>3</v>
      </c>
      <c r="D57" s="102"/>
      <c r="E57" s="7">
        <f t="shared" si="5"/>
        <v>0</v>
      </c>
      <c r="G57" s="25"/>
      <c r="H57" s="58"/>
      <c r="I57" s="21"/>
      <c r="J57" s="21"/>
    </row>
    <row r="58" spans="1:10" x14ac:dyDescent="0.35">
      <c r="A58" s="3"/>
      <c r="B58" s="2" t="s">
        <v>49</v>
      </c>
      <c r="C58" s="1">
        <v>2</v>
      </c>
      <c r="D58" s="102"/>
      <c r="E58" s="7">
        <f t="shared" si="5"/>
        <v>0</v>
      </c>
      <c r="G58" s="25"/>
      <c r="H58" s="58"/>
      <c r="I58" s="21"/>
      <c r="J58" s="21"/>
    </row>
    <row r="59" spans="1:10" x14ac:dyDescent="0.35">
      <c r="A59" s="3"/>
      <c r="B59" s="2" t="s">
        <v>50</v>
      </c>
      <c r="C59" s="1">
        <v>6</v>
      </c>
      <c r="D59" s="102"/>
      <c r="E59" s="7">
        <f t="shared" si="5"/>
        <v>0</v>
      </c>
      <c r="G59" s="25"/>
      <c r="H59" s="58"/>
      <c r="I59" s="21"/>
      <c r="J59" s="21"/>
    </row>
    <row r="60" spans="1:10" x14ac:dyDescent="0.35">
      <c r="A60" s="3"/>
      <c r="B60" s="2" t="s">
        <v>51</v>
      </c>
      <c r="C60" s="1">
        <v>1</v>
      </c>
      <c r="D60" s="102"/>
      <c r="E60" s="7">
        <f t="shared" si="5"/>
        <v>0</v>
      </c>
      <c r="G60" s="25"/>
      <c r="H60" s="58"/>
      <c r="I60" s="21"/>
      <c r="J60" s="21"/>
    </row>
    <row r="61" spans="1:10" x14ac:dyDescent="0.35">
      <c r="A61" s="3"/>
      <c r="B61" s="2" t="s">
        <v>52</v>
      </c>
      <c r="C61" s="1">
        <v>3</v>
      </c>
      <c r="D61" s="102"/>
      <c r="E61" s="7">
        <f t="shared" si="5"/>
        <v>0</v>
      </c>
      <c r="G61" s="25"/>
      <c r="H61" s="58"/>
      <c r="I61" s="21"/>
      <c r="J61" s="21"/>
    </row>
    <row r="62" spans="1:10" x14ac:dyDescent="0.35">
      <c r="A62" s="3"/>
      <c r="B62" s="2" t="s">
        <v>53</v>
      </c>
      <c r="C62" s="1">
        <v>1</v>
      </c>
      <c r="D62" s="102"/>
      <c r="E62" s="7">
        <f t="shared" si="5"/>
        <v>0</v>
      </c>
      <c r="G62" s="25"/>
      <c r="H62" s="58"/>
      <c r="I62" s="21"/>
      <c r="J62" s="21"/>
    </row>
    <row r="63" spans="1:10" x14ac:dyDescent="0.35">
      <c r="A63" s="3"/>
      <c r="B63" s="2" t="s">
        <v>54</v>
      </c>
      <c r="C63" s="1">
        <v>33</v>
      </c>
      <c r="D63" s="102"/>
      <c r="E63" s="7">
        <f t="shared" si="5"/>
        <v>0</v>
      </c>
      <c r="G63" s="25"/>
      <c r="H63" s="58"/>
      <c r="I63" s="21"/>
      <c r="J63" s="21"/>
    </row>
    <row r="64" spans="1:10" x14ac:dyDescent="0.35">
      <c r="A64" s="3"/>
      <c r="B64" s="2" t="s">
        <v>55</v>
      </c>
      <c r="C64" s="1">
        <v>17</v>
      </c>
      <c r="D64" s="102"/>
      <c r="E64" s="7">
        <f t="shared" si="5"/>
        <v>0</v>
      </c>
      <c r="G64" s="25"/>
      <c r="H64" s="58"/>
      <c r="I64" s="21"/>
      <c r="J64" s="21"/>
    </row>
    <row r="65" spans="1:10" x14ac:dyDescent="0.35">
      <c r="A65" s="3"/>
      <c r="B65" s="2" t="s">
        <v>56</v>
      </c>
      <c r="C65" s="1">
        <v>5</v>
      </c>
      <c r="D65" s="102"/>
      <c r="E65" s="7">
        <f t="shared" si="5"/>
        <v>0</v>
      </c>
      <c r="G65" s="25"/>
      <c r="H65" s="58"/>
      <c r="I65" s="21"/>
      <c r="J65" s="21"/>
    </row>
    <row r="66" spans="1:10" x14ac:dyDescent="0.35">
      <c r="A66" s="3"/>
      <c r="B66" s="2" t="s">
        <v>57</v>
      </c>
      <c r="C66" s="1">
        <v>12</v>
      </c>
      <c r="D66" s="102"/>
      <c r="E66" s="7">
        <f t="shared" si="5"/>
        <v>0</v>
      </c>
      <c r="G66" s="25"/>
      <c r="H66" s="58"/>
      <c r="I66" s="21"/>
      <c r="J66" s="21"/>
    </row>
    <row r="67" spans="1:10" x14ac:dyDescent="0.35">
      <c r="A67" s="3"/>
      <c r="B67" s="2" t="s">
        <v>58</v>
      </c>
      <c r="C67" s="1">
        <v>5</v>
      </c>
      <c r="D67" s="102"/>
      <c r="E67" s="7">
        <f t="shared" si="5"/>
        <v>0</v>
      </c>
      <c r="G67" s="25"/>
      <c r="H67" s="58"/>
      <c r="I67" s="21"/>
      <c r="J67" s="21"/>
    </row>
    <row r="68" spans="1:10" ht="15" thickBot="1" x14ac:dyDescent="0.4">
      <c r="A68" s="26"/>
      <c r="B68" s="27" t="s">
        <v>59</v>
      </c>
      <c r="C68" s="28">
        <v>48</v>
      </c>
      <c r="D68" s="103"/>
      <c r="E68" s="31">
        <f t="shared" si="5"/>
        <v>0</v>
      </c>
      <c r="G68" s="33"/>
      <c r="H68" s="60"/>
      <c r="I68" s="34"/>
      <c r="J68" s="34"/>
    </row>
    <row r="69" spans="1:10" ht="15" thickBot="1" x14ac:dyDescent="0.4">
      <c r="A69" s="10" t="s">
        <v>85</v>
      </c>
      <c r="B69" s="98"/>
      <c r="C69" s="99"/>
      <c r="D69" s="100"/>
      <c r="E69" s="30">
        <f>SUM(E46:E68)</f>
        <v>0</v>
      </c>
      <c r="G69" s="82" t="s">
        <v>60</v>
      </c>
      <c r="H69" s="83"/>
      <c r="I69" s="84"/>
      <c r="J69" s="49">
        <f>J53+J54</f>
        <v>0</v>
      </c>
    </row>
    <row r="70" spans="1:10" ht="15" thickBot="1" x14ac:dyDescent="0.4">
      <c r="A70" s="76"/>
      <c r="B70" s="77"/>
      <c r="C70" s="77"/>
      <c r="D70" s="77"/>
      <c r="E70" s="77"/>
      <c r="F70" s="77"/>
      <c r="G70" s="77"/>
      <c r="H70" s="77"/>
      <c r="I70" s="77"/>
      <c r="J70" s="78"/>
    </row>
    <row r="71" spans="1:10" x14ac:dyDescent="0.35">
      <c r="A71" s="16" t="s">
        <v>86</v>
      </c>
      <c r="B71" s="17" t="s">
        <v>61</v>
      </c>
      <c r="C71" s="18">
        <v>36</v>
      </c>
      <c r="D71" s="109"/>
      <c r="E71" s="19">
        <f>C71*D71</f>
        <v>0</v>
      </c>
      <c r="G71" s="110"/>
      <c r="H71" s="18">
        <v>36</v>
      </c>
      <c r="I71" s="111">
        <v>0</v>
      </c>
      <c r="J71" s="36">
        <f>H71*I71</f>
        <v>0</v>
      </c>
    </row>
    <row r="72" spans="1:10" x14ac:dyDescent="0.35">
      <c r="A72" s="70"/>
      <c r="B72" s="2" t="s">
        <v>62</v>
      </c>
      <c r="C72" s="1">
        <v>316</v>
      </c>
      <c r="D72" s="102"/>
      <c r="E72" s="7">
        <f t="shared" ref="E72:E80" si="6">C72*D72</f>
        <v>0</v>
      </c>
      <c r="G72" s="105"/>
      <c r="H72" s="1">
        <v>316</v>
      </c>
      <c r="I72" s="112">
        <v>0</v>
      </c>
      <c r="J72" s="66">
        <f t="shared" ref="J72:J80" si="7">H72*I72</f>
        <v>0</v>
      </c>
    </row>
    <row r="73" spans="1:10" x14ac:dyDescent="0.35">
      <c r="A73" s="3"/>
      <c r="B73" s="2" t="s">
        <v>63</v>
      </c>
      <c r="C73" s="1">
        <v>556</v>
      </c>
      <c r="D73" s="102"/>
      <c r="E73" s="7">
        <f t="shared" si="6"/>
        <v>0</v>
      </c>
      <c r="G73" s="105"/>
      <c r="H73" s="1">
        <v>556</v>
      </c>
      <c r="I73" s="112">
        <v>0</v>
      </c>
      <c r="J73" s="66">
        <f t="shared" si="7"/>
        <v>0</v>
      </c>
    </row>
    <row r="74" spans="1:10" x14ac:dyDescent="0.35">
      <c r="A74" s="3"/>
      <c r="B74" s="2" t="s">
        <v>64</v>
      </c>
      <c r="C74" s="1">
        <v>102</v>
      </c>
      <c r="D74" s="102"/>
      <c r="E74" s="7">
        <f t="shared" si="6"/>
        <v>0</v>
      </c>
      <c r="G74" s="105"/>
      <c r="H74" s="1">
        <v>102</v>
      </c>
      <c r="I74" s="112">
        <v>0</v>
      </c>
      <c r="J74" s="66">
        <f t="shared" si="7"/>
        <v>0</v>
      </c>
    </row>
    <row r="75" spans="1:10" x14ac:dyDescent="0.35">
      <c r="A75" s="72"/>
      <c r="B75" s="2" t="s">
        <v>77</v>
      </c>
      <c r="C75" s="1">
        <v>90</v>
      </c>
      <c r="D75" s="102"/>
      <c r="E75" s="7">
        <f t="shared" si="6"/>
        <v>0</v>
      </c>
      <c r="G75" s="105"/>
      <c r="H75" s="1">
        <v>90</v>
      </c>
      <c r="I75" s="112">
        <v>0</v>
      </c>
      <c r="J75" s="66">
        <f t="shared" si="7"/>
        <v>0</v>
      </c>
    </row>
    <row r="76" spans="1:10" x14ac:dyDescent="0.35">
      <c r="A76" s="72"/>
      <c r="B76" s="2" t="s">
        <v>78</v>
      </c>
      <c r="C76" s="1">
        <v>90</v>
      </c>
      <c r="D76" s="102"/>
      <c r="E76" s="7">
        <f t="shared" si="6"/>
        <v>0</v>
      </c>
      <c r="G76" s="105"/>
      <c r="H76" s="1">
        <v>90</v>
      </c>
      <c r="I76" s="112">
        <v>0</v>
      </c>
      <c r="J76" s="66">
        <f t="shared" ref="J76" si="8">H76*I76</f>
        <v>0</v>
      </c>
    </row>
    <row r="77" spans="1:10" x14ac:dyDescent="0.35">
      <c r="A77" s="3"/>
      <c r="B77" s="2" t="s">
        <v>65</v>
      </c>
      <c r="C77" s="1">
        <v>24</v>
      </c>
      <c r="D77" s="102"/>
      <c r="E77" s="7">
        <f t="shared" si="6"/>
        <v>0</v>
      </c>
      <c r="G77" s="105"/>
      <c r="H77" s="1">
        <v>24</v>
      </c>
      <c r="I77" s="112">
        <v>0</v>
      </c>
      <c r="J77" s="66">
        <f t="shared" si="7"/>
        <v>0</v>
      </c>
    </row>
    <row r="78" spans="1:10" x14ac:dyDescent="0.35">
      <c r="A78" s="3"/>
      <c r="B78" s="2" t="s">
        <v>66</v>
      </c>
      <c r="C78" s="1">
        <v>5</v>
      </c>
      <c r="D78" s="102"/>
      <c r="E78" s="7">
        <f t="shared" si="6"/>
        <v>0</v>
      </c>
      <c r="G78" s="105"/>
      <c r="H78" s="1">
        <v>5</v>
      </c>
      <c r="I78" s="112">
        <v>0</v>
      </c>
      <c r="J78" s="66">
        <f t="shared" si="7"/>
        <v>0</v>
      </c>
    </row>
    <row r="79" spans="1:10" x14ac:dyDescent="0.35">
      <c r="A79" s="3"/>
      <c r="B79" s="2" t="s">
        <v>67</v>
      </c>
      <c r="C79" s="1">
        <v>5</v>
      </c>
      <c r="D79" s="102"/>
      <c r="E79" s="7">
        <f t="shared" si="6"/>
        <v>0</v>
      </c>
      <c r="G79" s="105"/>
      <c r="H79" s="1">
        <v>5</v>
      </c>
      <c r="I79" s="112">
        <v>0</v>
      </c>
      <c r="J79" s="66">
        <f t="shared" si="7"/>
        <v>0</v>
      </c>
    </row>
    <row r="80" spans="1:10" ht="15" thickBot="1" x14ac:dyDescent="0.4">
      <c r="A80" s="26"/>
      <c r="B80" s="27" t="s">
        <v>68</v>
      </c>
      <c r="C80" s="28">
        <v>10</v>
      </c>
      <c r="D80" s="103"/>
      <c r="E80" s="31">
        <f t="shared" si="6"/>
        <v>0</v>
      </c>
      <c r="G80" s="106"/>
      <c r="H80" s="1">
        <v>10</v>
      </c>
      <c r="I80" s="113">
        <v>0</v>
      </c>
      <c r="J80" s="66">
        <f t="shared" si="7"/>
        <v>0</v>
      </c>
    </row>
    <row r="81" spans="1:105" ht="15" thickBot="1" x14ac:dyDescent="0.4">
      <c r="A81" s="79" t="s">
        <v>87</v>
      </c>
      <c r="B81" s="80"/>
      <c r="C81" s="80"/>
      <c r="D81" s="81"/>
      <c r="E81" s="30">
        <f>SUM(E71:E80)</f>
        <v>0</v>
      </c>
      <c r="G81" s="82" t="s">
        <v>69</v>
      </c>
      <c r="H81" s="83"/>
      <c r="I81" s="84"/>
      <c r="J81" s="65">
        <f>SUM(J71:J80)</f>
        <v>0</v>
      </c>
    </row>
    <row r="82" spans="1:105" ht="15" thickBot="1" x14ac:dyDescent="0.4">
      <c r="A82" s="76"/>
      <c r="B82" s="77"/>
      <c r="C82" s="77"/>
      <c r="D82" s="77"/>
      <c r="E82" s="77"/>
      <c r="F82" s="77"/>
      <c r="G82" s="77"/>
      <c r="H82" s="77"/>
      <c r="I82" s="77"/>
      <c r="J82" s="78"/>
    </row>
    <row r="83" spans="1:105" x14ac:dyDescent="0.35">
      <c r="A83" s="16" t="s">
        <v>88</v>
      </c>
      <c r="B83" s="17" t="s">
        <v>70</v>
      </c>
      <c r="C83" s="18">
        <v>3</v>
      </c>
      <c r="D83" s="114"/>
      <c r="E83" s="19">
        <f>C83*D83</f>
        <v>0</v>
      </c>
      <c r="G83" s="23"/>
      <c r="H83" s="59"/>
      <c r="I83" s="24"/>
      <c r="J83" s="24"/>
    </row>
    <row r="84" spans="1:105" ht="15" thickBot="1" x14ac:dyDescent="0.4">
      <c r="A84" s="26"/>
      <c r="B84" s="27" t="s">
        <v>71</v>
      </c>
      <c r="C84" s="28">
        <v>26</v>
      </c>
      <c r="D84" s="115"/>
      <c r="E84" s="31">
        <f>C84*D84</f>
        <v>0</v>
      </c>
      <c r="G84" s="25"/>
      <c r="H84" s="58"/>
      <c r="I84" s="21"/>
      <c r="J84" s="21"/>
    </row>
    <row r="85" spans="1:105" ht="15" thickBot="1" x14ac:dyDescent="0.4">
      <c r="A85" s="79" t="s">
        <v>89</v>
      </c>
      <c r="B85" s="80"/>
      <c r="C85" s="80"/>
      <c r="D85" s="81"/>
      <c r="E85" s="30">
        <f>SUM(E83:E84)</f>
        <v>0</v>
      </c>
      <c r="G85" s="47"/>
      <c r="H85" s="61"/>
      <c r="I85" s="48"/>
      <c r="J85" s="48"/>
    </row>
    <row r="86" spans="1:105" ht="15" thickBot="1" x14ac:dyDescent="0.4">
      <c r="A86" s="92"/>
      <c r="B86" s="93"/>
      <c r="C86" s="93"/>
      <c r="D86" s="93"/>
      <c r="E86" s="93"/>
      <c r="F86" s="93"/>
      <c r="G86" s="93"/>
      <c r="H86" s="93"/>
      <c r="I86" s="93"/>
      <c r="J86" s="94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</row>
    <row r="87" spans="1:105" ht="15" thickBot="1" x14ac:dyDescent="0.4">
      <c r="A87" s="37" t="s">
        <v>90</v>
      </c>
      <c r="B87" s="38" t="s">
        <v>72</v>
      </c>
      <c r="C87" s="39">
        <v>20</v>
      </c>
      <c r="D87" s="116"/>
      <c r="E87" s="40">
        <f>C87*D87</f>
        <v>0</v>
      </c>
      <c r="G87" s="41"/>
      <c r="H87" s="62"/>
      <c r="I87" s="42"/>
      <c r="J87" s="42"/>
    </row>
    <row r="88" spans="1:105" ht="15" thickBot="1" x14ac:dyDescent="0.4">
      <c r="A88" s="79" t="s">
        <v>91</v>
      </c>
      <c r="B88" s="80"/>
      <c r="C88" s="80"/>
      <c r="D88" s="81"/>
      <c r="E88" s="30">
        <f>SUM(E87)</f>
        <v>0</v>
      </c>
      <c r="G88" s="50"/>
      <c r="H88" s="63"/>
      <c r="I88" s="51"/>
      <c r="J88" s="51"/>
    </row>
    <row r="89" spans="1:105" s="9" customFormat="1" x14ac:dyDescent="0.35">
      <c r="A89" s="88"/>
      <c r="B89" s="89"/>
      <c r="C89" s="89"/>
      <c r="D89" s="89"/>
      <c r="E89" s="89"/>
      <c r="F89" s="89"/>
      <c r="G89" s="89"/>
      <c r="H89" s="89"/>
      <c r="I89" s="89"/>
      <c r="J89" s="90"/>
    </row>
    <row r="90" spans="1:105" s="46" customFormat="1" ht="19" thickBot="1" x14ac:dyDescent="0.5">
      <c r="A90" s="85" t="s">
        <v>97</v>
      </c>
      <c r="B90" s="86"/>
      <c r="C90" s="86"/>
      <c r="D90" s="87"/>
      <c r="E90" s="44">
        <f>E24+E38+E44+E69+E81+E85+E88+J90</f>
        <v>0</v>
      </c>
      <c r="F90" s="45"/>
      <c r="G90" s="73" t="s">
        <v>73</v>
      </c>
      <c r="H90" s="74"/>
      <c r="I90" s="75"/>
      <c r="J90" s="52">
        <f>J24+J69+J81</f>
        <v>0</v>
      </c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</row>
    <row r="91" spans="1:105" s="9" customFormat="1" x14ac:dyDescent="0.35"/>
    <row r="92" spans="1:105" s="9" customFormat="1" x14ac:dyDescent="0.35">
      <c r="A92" s="67"/>
      <c r="B92" s="69"/>
    </row>
    <row r="93" spans="1:105" s="9" customFormat="1" x14ac:dyDescent="0.35">
      <c r="A93" s="68"/>
      <c r="B93" s="68"/>
    </row>
    <row r="94" spans="1:105" s="9" customFormat="1" x14ac:dyDescent="0.35">
      <c r="B94" s="43" t="s">
        <v>74</v>
      </c>
      <c r="G94" s="43" t="s">
        <v>74</v>
      </c>
      <c r="H94" s="43"/>
    </row>
    <row r="95" spans="1:105" s="9" customFormat="1" x14ac:dyDescent="0.35"/>
    <row r="96" spans="1:105" s="9" customFormat="1" x14ac:dyDescent="0.35"/>
    <row r="97" spans="2:8" s="9" customFormat="1" x14ac:dyDescent="0.35"/>
    <row r="98" spans="2:8" s="9" customFormat="1" x14ac:dyDescent="0.35"/>
    <row r="99" spans="2:8" s="9" customFormat="1" x14ac:dyDescent="0.35"/>
    <row r="100" spans="2:8" s="9" customFormat="1" x14ac:dyDescent="0.35"/>
    <row r="101" spans="2:8" s="9" customFormat="1" x14ac:dyDescent="0.35">
      <c r="B101" s="43"/>
      <c r="G101" s="43"/>
      <c r="H101" s="43"/>
    </row>
    <row r="102" spans="2:8" s="9" customFormat="1" x14ac:dyDescent="0.35">
      <c r="B102" s="43"/>
      <c r="G102" s="43"/>
      <c r="H102" s="43"/>
    </row>
    <row r="103" spans="2:8" s="9" customFormat="1" x14ac:dyDescent="0.35"/>
    <row r="104" spans="2:8" s="9" customFormat="1" x14ac:dyDescent="0.35"/>
    <row r="105" spans="2:8" s="9" customFormat="1" x14ac:dyDescent="0.35"/>
    <row r="106" spans="2:8" s="9" customFormat="1" x14ac:dyDescent="0.35"/>
    <row r="107" spans="2:8" s="9" customFormat="1" x14ac:dyDescent="0.35"/>
    <row r="108" spans="2:8" s="9" customFormat="1" x14ac:dyDescent="0.35">
      <c r="B108" s="43"/>
      <c r="G108" s="43"/>
      <c r="H108" s="43"/>
    </row>
    <row r="109" spans="2:8" s="9" customFormat="1" x14ac:dyDescent="0.35">
      <c r="B109" s="43"/>
      <c r="G109" s="43"/>
      <c r="H109" s="43"/>
    </row>
    <row r="110" spans="2:8" s="9" customFormat="1" x14ac:dyDescent="0.35">
      <c r="B110" s="43"/>
      <c r="G110" s="43"/>
      <c r="H110" s="43"/>
    </row>
    <row r="111" spans="2:8" s="9" customFormat="1" x14ac:dyDescent="0.35">
      <c r="B111" s="43"/>
      <c r="G111" s="43"/>
      <c r="H111" s="43"/>
    </row>
    <row r="112" spans="2:8" s="9" customFormat="1" x14ac:dyDescent="0.35">
      <c r="B112" s="43"/>
      <c r="G112" s="43"/>
      <c r="H112" s="43"/>
    </row>
    <row r="113" spans="2:8" s="9" customFormat="1" x14ac:dyDescent="0.35">
      <c r="B113" s="43"/>
      <c r="G113" s="43"/>
      <c r="H113" s="43"/>
    </row>
    <row r="114" spans="2:8" s="9" customFormat="1" x14ac:dyDescent="0.35">
      <c r="B114" s="43"/>
      <c r="G114" s="43"/>
      <c r="H114" s="43"/>
    </row>
    <row r="115" spans="2:8" s="9" customFormat="1" x14ac:dyDescent="0.35">
      <c r="B115" s="43"/>
      <c r="G115" s="43"/>
      <c r="H115" s="43"/>
    </row>
    <row r="116" spans="2:8" s="9" customFormat="1" x14ac:dyDescent="0.35">
      <c r="B116" s="43"/>
      <c r="G116" s="43"/>
      <c r="H116" s="43"/>
    </row>
    <row r="117" spans="2:8" s="9" customFormat="1" x14ac:dyDescent="0.35">
      <c r="B117" s="43"/>
      <c r="G117" s="43"/>
      <c r="H117" s="43"/>
    </row>
    <row r="118" spans="2:8" s="9" customFormat="1" x14ac:dyDescent="0.35"/>
    <row r="119" spans="2:8" s="9" customFormat="1" x14ac:dyDescent="0.35"/>
    <row r="120" spans="2:8" s="9" customFormat="1" x14ac:dyDescent="0.35"/>
    <row r="121" spans="2:8" s="9" customFormat="1" x14ac:dyDescent="0.35"/>
    <row r="122" spans="2:8" s="9" customFormat="1" x14ac:dyDescent="0.35"/>
    <row r="123" spans="2:8" s="9" customFormat="1" x14ac:dyDescent="0.35"/>
    <row r="124" spans="2:8" s="9" customFormat="1" x14ac:dyDescent="0.35"/>
    <row r="125" spans="2:8" s="9" customFormat="1" x14ac:dyDescent="0.35"/>
    <row r="126" spans="2:8" s="9" customFormat="1" x14ac:dyDescent="0.35"/>
    <row r="127" spans="2:8" s="9" customFormat="1" x14ac:dyDescent="0.35"/>
    <row r="128" spans="2:8" s="9" customFormat="1" x14ac:dyDescent="0.35"/>
    <row r="129" s="9" customFormat="1" x14ac:dyDescent="0.35"/>
    <row r="130" s="9" customFormat="1" x14ac:dyDescent="0.35"/>
    <row r="131" s="9" customFormat="1" x14ac:dyDescent="0.35"/>
    <row r="132" s="9" customFormat="1" x14ac:dyDescent="0.35"/>
    <row r="133" s="9" customFormat="1" x14ac:dyDescent="0.35"/>
    <row r="134" s="9" customFormat="1" x14ac:dyDescent="0.35"/>
    <row r="135" s="9" customFormat="1" x14ac:dyDescent="0.35"/>
    <row r="136" s="9" customFormat="1" x14ac:dyDescent="0.35"/>
    <row r="137" s="9" customFormat="1" x14ac:dyDescent="0.35"/>
    <row r="138" s="9" customFormat="1" x14ac:dyDescent="0.35"/>
    <row r="139" s="9" customFormat="1" x14ac:dyDescent="0.35"/>
    <row r="140" s="9" customFormat="1" x14ac:dyDescent="0.35"/>
    <row r="141" s="9" customFormat="1" x14ac:dyDescent="0.35"/>
    <row r="142" s="9" customFormat="1" x14ac:dyDescent="0.35"/>
    <row r="143" s="9" customFormat="1" x14ac:dyDescent="0.35"/>
    <row r="144" s="9" customFormat="1" x14ac:dyDescent="0.35"/>
    <row r="145" s="9" customFormat="1" x14ac:dyDescent="0.35"/>
    <row r="146" s="9" customFormat="1" x14ac:dyDescent="0.35"/>
    <row r="147" s="9" customFormat="1" x14ac:dyDescent="0.35"/>
    <row r="148" s="9" customFormat="1" x14ac:dyDescent="0.35"/>
    <row r="149" s="9" customFormat="1" x14ac:dyDescent="0.35"/>
    <row r="150" s="9" customFormat="1" x14ac:dyDescent="0.35"/>
    <row r="151" s="9" customFormat="1" x14ac:dyDescent="0.35"/>
    <row r="152" s="9" customFormat="1" x14ac:dyDescent="0.35"/>
    <row r="153" s="9" customFormat="1" x14ac:dyDescent="0.35"/>
    <row r="154" s="9" customFormat="1" x14ac:dyDescent="0.35"/>
    <row r="155" s="9" customFormat="1" x14ac:dyDescent="0.35"/>
    <row r="156" s="9" customFormat="1" x14ac:dyDescent="0.35"/>
    <row r="157" s="9" customFormat="1" x14ac:dyDescent="0.35"/>
    <row r="158" s="9" customFormat="1" x14ac:dyDescent="0.35"/>
    <row r="159" s="9" customFormat="1" x14ac:dyDescent="0.35"/>
    <row r="160" s="9" customFormat="1" x14ac:dyDescent="0.35"/>
    <row r="161" s="9" customFormat="1" x14ac:dyDescent="0.35"/>
    <row r="162" s="9" customFormat="1" x14ac:dyDescent="0.35"/>
    <row r="163" s="9" customFormat="1" x14ac:dyDescent="0.35"/>
    <row r="164" s="9" customFormat="1" x14ac:dyDescent="0.35"/>
    <row r="165" s="9" customFormat="1" x14ac:dyDescent="0.35"/>
    <row r="166" s="9" customFormat="1" x14ac:dyDescent="0.35"/>
    <row r="167" s="9" customFormat="1" x14ac:dyDescent="0.35"/>
    <row r="168" s="9" customFormat="1" x14ac:dyDescent="0.35"/>
    <row r="169" s="9" customFormat="1" x14ac:dyDescent="0.35"/>
    <row r="170" s="9" customFormat="1" x14ac:dyDescent="0.35"/>
    <row r="171" s="9" customFormat="1" x14ac:dyDescent="0.35"/>
    <row r="172" s="9" customFormat="1" x14ac:dyDescent="0.35"/>
    <row r="173" s="9" customFormat="1" x14ac:dyDescent="0.35"/>
    <row r="174" s="9" customFormat="1" x14ac:dyDescent="0.35"/>
    <row r="175" s="9" customFormat="1" x14ac:dyDescent="0.35"/>
    <row r="176" s="9" customFormat="1" x14ac:dyDescent="0.35"/>
    <row r="177" s="9" customFormat="1" x14ac:dyDescent="0.35"/>
    <row r="178" s="9" customFormat="1" x14ac:dyDescent="0.35"/>
    <row r="179" s="9" customFormat="1" x14ac:dyDescent="0.35"/>
    <row r="180" s="9" customFormat="1" x14ac:dyDescent="0.35"/>
    <row r="181" s="9" customFormat="1" x14ac:dyDescent="0.35"/>
    <row r="182" s="9" customFormat="1" x14ac:dyDescent="0.35"/>
    <row r="183" s="9" customFormat="1" x14ac:dyDescent="0.35"/>
    <row r="184" s="9" customFormat="1" x14ac:dyDescent="0.35"/>
    <row r="185" s="9" customFormat="1" x14ac:dyDescent="0.35"/>
    <row r="186" s="9" customFormat="1" x14ac:dyDescent="0.35"/>
    <row r="187" s="9" customFormat="1" x14ac:dyDescent="0.35"/>
    <row r="188" s="9" customFormat="1" x14ac:dyDescent="0.35"/>
    <row r="189" s="9" customFormat="1" x14ac:dyDescent="0.35"/>
    <row r="190" s="9" customFormat="1" x14ac:dyDescent="0.35"/>
    <row r="191" s="9" customFormat="1" x14ac:dyDescent="0.35"/>
    <row r="192" s="9" customFormat="1" x14ac:dyDescent="0.35"/>
    <row r="193" s="9" customFormat="1" x14ac:dyDescent="0.35"/>
    <row r="194" s="9" customFormat="1" x14ac:dyDescent="0.35"/>
    <row r="195" s="9" customFormat="1" x14ac:dyDescent="0.35"/>
    <row r="196" s="9" customFormat="1" x14ac:dyDescent="0.35"/>
    <row r="197" s="9" customFormat="1" x14ac:dyDescent="0.35"/>
    <row r="198" s="9" customFormat="1" x14ac:dyDescent="0.35"/>
    <row r="199" s="9" customFormat="1" x14ac:dyDescent="0.35"/>
    <row r="200" s="9" customFormat="1" x14ac:dyDescent="0.35"/>
    <row r="201" s="9" customFormat="1" x14ac:dyDescent="0.35"/>
  </sheetData>
  <mergeCells count="21">
    <mergeCell ref="A1:B2"/>
    <mergeCell ref="A81:D81"/>
    <mergeCell ref="A82:J82"/>
    <mergeCell ref="A85:D85"/>
    <mergeCell ref="A86:J86"/>
    <mergeCell ref="A44:D44"/>
    <mergeCell ref="A45:J45"/>
    <mergeCell ref="B69:D69"/>
    <mergeCell ref="A70:J70"/>
    <mergeCell ref="A24:D24"/>
    <mergeCell ref="A25:J25"/>
    <mergeCell ref="G90:I90"/>
    <mergeCell ref="A26:J26"/>
    <mergeCell ref="A38:D38"/>
    <mergeCell ref="G24:I24"/>
    <mergeCell ref="G81:I81"/>
    <mergeCell ref="G69:I69"/>
    <mergeCell ref="A39:J39"/>
    <mergeCell ref="A90:D90"/>
    <mergeCell ref="A88:D88"/>
    <mergeCell ref="A89:J89"/>
  </mergeCells>
  <pageMargins left="0.70866141732283472" right="0.70866141732283472" top="0.35433070866141736" bottom="0.35433070866141736" header="0.31496062992125984" footer="0.31496062992125984"/>
  <pageSetup paperSize="9" scale="6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DCE026B9ADD441ACD00A8E090232FE" ma:contentTypeVersion="4" ma:contentTypeDescription="Een nieuw document maken." ma:contentTypeScope="" ma:versionID="905ed21d4102af11936dc37c2e54511a">
  <xsd:schema xmlns:xsd="http://www.w3.org/2001/XMLSchema" xmlns:xs="http://www.w3.org/2001/XMLSchema" xmlns:p="http://schemas.microsoft.com/office/2006/metadata/properties" xmlns:ns2="96a03fef-47b8-4bc7-83a7-9b080c0b2fa3" targetNamespace="http://schemas.microsoft.com/office/2006/metadata/properties" ma:root="true" ma:fieldsID="d7c71fe41f91b42613f4902595727170" ns2:_="">
    <xsd:import namespace="96a03fef-47b8-4bc7-83a7-9b080c0b2f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03fef-47b8-4bc7-83a7-9b080c0b2f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94DE13-0076-4DD2-ACC1-2E5C16721F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35BAB0-E42E-4D66-B125-E033377E4434}">
  <ds:schemaRefs>
    <ds:schemaRef ds:uri="http://schemas.microsoft.com/office/2006/documentManagement/types"/>
    <ds:schemaRef ds:uri="96a03fef-47b8-4bc7-83a7-9b080c0b2fa3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3A4B0C9-5856-412F-BD66-2FAB460D3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03fef-47b8-4bc7-83a7-9b080c0b2f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Montens</dc:creator>
  <cp:keywords/>
  <dc:description/>
  <cp:lastModifiedBy>Anne-Marie Louwers</cp:lastModifiedBy>
  <cp:revision/>
  <dcterms:created xsi:type="dcterms:W3CDTF">2017-12-14T13:14:14Z</dcterms:created>
  <dcterms:modified xsi:type="dcterms:W3CDTF">2025-04-10T13:23:05Z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0x010100FADCE026B9ADD441ACD00A8E090232FE</vt:lpwstr>
  </property>
  <property fmtid="{D5CDD505-2E9C-101B-9397-08002B2CF9AE}" pid="3" name="Order">
    <vt:r8>9708800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