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prorailbv.sharepoint.com/teams/GeneriekePKI/Gedeelde documenten/General/Aanbesteding/Publicatiestukken/"/>
    </mc:Choice>
  </mc:AlternateContent>
  <xr:revisionPtr revIDLastSave="874" documentId="8_{E8AE0728-AEFC-46CA-91AA-9D6C21E7EEBC}" xr6:coauthVersionLast="47" xr6:coauthVersionMax="47" xr10:uidLastSave="{B5AFFADF-4E65-49E9-9B93-0D82570DA662}"/>
  <bookViews>
    <workbookView xWindow="-108" yWindow="-108" windowWidth="23256" windowHeight="12576" firstSheet="1" activeTab="1" xr2:uid="{00000000-000D-0000-FFFF-FFFF00000000}"/>
  </bookViews>
  <sheets>
    <sheet name="SLDataSheet" sheetId="4" state="veryHidden" r:id="rId1"/>
    <sheet name="Annex 5.1 Aanbiedingsbegroting" sheetId="1" r:id="rId2"/>
    <sheet name="Toelichting Annex 5.1" sheetId="3" r:id="rId3"/>
  </sheets>
  <definedNames>
    <definedName name="_xlnm.Print_Area" localSheetId="1">'Annex 5.1 Aanbiedingsbegroting'!$A$1:$M$68</definedName>
    <definedName name="_xlnm.Print_Area" localSheetId="2">'Toelichting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 i="1" l="1"/>
  <c r="K41" i="1" s="1"/>
  <c r="J32" i="1"/>
  <c r="K45" i="1"/>
  <c r="K49" i="1"/>
  <c r="K32" i="1" l="1"/>
  <c r="K22" i="1"/>
  <c r="K55" i="1"/>
  <c r="K58" i="1" l="1"/>
  <c r="C4" i="3"/>
</calcChain>
</file>

<file path=xl/sharedStrings.xml><?xml version="1.0" encoding="utf-8"?>
<sst xmlns="http://schemas.openxmlformats.org/spreadsheetml/2006/main" count="82" uniqueCount="71">
  <si>
    <r>
      <t xml:space="preserve">                                  Annex </t>
    </r>
    <r>
      <rPr>
        <b/>
        <sz val="16"/>
        <rFont val="Calibri"/>
        <family val="2"/>
        <scheme val="minor"/>
      </rPr>
      <t>5.1</t>
    </r>
    <r>
      <rPr>
        <b/>
        <sz val="16"/>
        <color theme="1"/>
        <rFont val="Calibri"/>
        <family val="2"/>
        <scheme val="minor"/>
      </rPr>
      <t>: Aanbiedingsbegroting</t>
    </r>
  </si>
  <si>
    <t>- Alle gele cellen dienen door inschrijver te worden ingevuld.</t>
  </si>
  <si>
    <t>(Uw logo hier)</t>
  </si>
  <si>
    <t>- Deze aanbiedingsbegroting dient rechtsgeldig te worden ondertekend.</t>
  </si>
  <si>
    <t>- De tabblad 'toelichting' bij deze aanbiedingsbegroting is integraal onderdeel van de aanbieding.</t>
  </si>
  <si>
    <t>- Er mogen geen negatieve bedragen en/of percentages worden ingevuld.</t>
  </si>
  <si>
    <t>- Genoemde minimale en maximale tarieven en plafondbedragen mogen niet worden overschreden, de aanbieding is ongeldig bij overschrijding van genoemde bandbreedtes.</t>
  </si>
  <si>
    <t>- De ingevulde bedragen zijn zonder enig voorbehoud opgegeven.</t>
  </si>
  <si>
    <t>- De niet-gele velden mogen niet worden gewijzigd.</t>
  </si>
  <si>
    <t>- Alle kosten en verrekeningen om te voldoen aan gestelde eisen en door inschrijver beantwoorde kwaliteitscriteria zijn opgenomen in de bedragen van de aanbiedingsbegroting.</t>
  </si>
  <si>
    <r>
      <t xml:space="preserve">- Genoemde prijzen zijn opgegeven </t>
    </r>
    <r>
      <rPr>
        <sz val="11"/>
        <rFont val="Calibri"/>
        <family val="2"/>
        <scheme val="minor"/>
      </rPr>
      <t>conform de ARBIT</t>
    </r>
    <r>
      <rPr>
        <sz val="11"/>
        <color rgb="FFFF0000"/>
        <rFont val="Calibri"/>
        <family val="2"/>
        <scheme val="minor"/>
      </rPr>
      <t xml:space="preserve"> </t>
    </r>
    <r>
      <rPr>
        <sz val="11"/>
        <rFont val="Calibri"/>
        <family val="2"/>
        <scheme val="minor"/>
      </rPr>
      <t>2022</t>
    </r>
    <r>
      <rPr>
        <sz val="11"/>
        <color theme="1"/>
        <rFont val="Calibri"/>
        <family val="2"/>
        <scheme val="minor"/>
      </rPr>
      <t>, in Euro's, excl. BTW.</t>
    </r>
  </si>
  <si>
    <r>
      <t xml:space="preserve">Duur van de overeenkomst: </t>
    </r>
    <r>
      <rPr>
        <sz val="11"/>
        <color theme="1"/>
        <rFont val="Calibri"/>
        <family val="2"/>
        <scheme val="minor"/>
      </rPr>
      <t xml:space="preserve">maximaal </t>
    </r>
    <r>
      <rPr>
        <sz val="11"/>
        <rFont val="Calibri"/>
        <family val="2"/>
        <scheme val="minor"/>
      </rPr>
      <t>8 jaren waarvan 4 jaar vast en 4 x 1 optiejaren</t>
    </r>
  </si>
  <si>
    <t>Prijscomponenten:</t>
  </si>
  <si>
    <t>TOTAAL</t>
  </si>
  <si>
    <t>Implementatie</t>
  </si>
  <si>
    <t>vaste totaalprijs</t>
  </si>
  <si>
    <r>
      <t xml:space="preserve">Vaste éénmalig totaalprijs voor de implementatie van de PKI-dienst zoals nader gespecificeerd in Annex </t>
    </r>
    <r>
      <rPr>
        <sz val="11"/>
        <rFont val="Calibri"/>
        <family val="2"/>
      </rPr>
      <t xml:space="preserve">3 </t>
    </r>
    <r>
      <rPr>
        <sz val="11"/>
        <color rgb="FF000000"/>
        <rFont val="Calibri"/>
        <family val="2"/>
      </rPr>
      <t>- 'Programma van Eisen' en in de aanbieding van inschrijver. De aan te bieden vaste totaalprijs is door ProRail begrensd met een maximum plafond van €100.000,00 excl. BTW. Bij overschrijding van dit maximum plafond is de inschrijving ongeldig.</t>
    </r>
  </si>
  <si>
    <t>Interne PKI-certificaten</t>
  </si>
  <si>
    <r>
      <t xml:space="preserve">Vaste staffelprijzen voor de levering van interne PKI-certificaten. De verwachte afnameprognose staat benoemd in Annex </t>
    </r>
    <r>
      <rPr>
        <sz val="11"/>
        <rFont val="Calibri"/>
        <family val="2"/>
      </rPr>
      <t>3</t>
    </r>
    <r>
      <rPr>
        <sz val="11"/>
        <color rgb="FF000000"/>
        <rFont val="Calibri"/>
        <family val="2"/>
      </rPr>
      <t xml:space="preserve"> - 'Programma van Eisen'. Aan deze aantallen kan inschrijver geen verdere rechten ontlenen. </t>
    </r>
  </si>
  <si>
    <t>Staffel</t>
  </si>
  <si>
    <t>Prijs per stuk per jaar</t>
  </si>
  <si>
    <t>Weging</t>
  </si>
  <si>
    <t xml:space="preserve">Ten aanzien van de onderlinge verhouding van de aan te bieden staffelprijzen geldt dat tussen </t>
  </si>
  <si>
    <t>tot 5.000</t>
  </si>
  <si>
    <t>aansluitende staffeltreden, de staffelprijzen niet meer dan 20% onderling mogen afwijken.</t>
  </si>
  <si>
    <t>5.001 tot 10.000</t>
  </si>
  <si>
    <t>Bij overschrijding van dit percentage is de inschrijving ongeldig.</t>
  </si>
  <si>
    <t>10.001 tot 15.000</t>
  </si>
  <si>
    <t xml:space="preserve">De staffel zal op cumulatieve wijze verrekend worden. Dus bijvoorbeeld op facturatiemoment </t>
  </si>
  <si>
    <t>vanaf 15.001</t>
  </si>
  <si>
    <t xml:space="preserve">X zijn totaal 6.500 actieve certificaten in beheer, dan geldt voor al deze 6.500 certificaten </t>
  </si>
  <si>
    <t>de aangeboden staffelstuksprijs in de trede 5.001 tot 10.000.</t>
  </si>
  <si>
    <t>Gewogen gemiddelde</t>
  </si>
  <si>
    <t>Publieke webserver OV-certificaten</t>
  </si>
  <si>
    <r>
      <t xml:space="preserve">Vaste staffelprijzen voor de levering van publieke webserver OV-certificaten. De verwachte afnameprognose staat benoemd in Annex </t>
    </r>
    <r>
      <rPr>
        <sz val="11"/>
        <rFont val="Calibri"/>
        <family val="2"/>
      </rPr>
      <t>3</t>
    </r>
    <r>
      <rPr>
        <b/>
        <sz val="11"/>
        <rFont val="Calibri"/>
        <family val="2"/>
      </rPr>
      <t xml:space="preserve"> -</t>
    </r>
    <r>
      <rPr>
        <sz val="11"/>
        <color rgb="FF000000"/>
        <rFont val="Calibri"/>
        <family val="2"/>
      </rPr>
      <t xml:space="preserve"> 'Programma van Eisen'. Aan deze aantallen kan inschrijver geen verdere rechten ontlenen. </t>
    </r>
  </si>
  <si>
    <t>tot 400</t>
  </si>
  <si>
    <t xml:space="preserve">aansluitende staffeltreden, de staffelprijzen niet meer dan 20% onderling mogen afwijken. </t>
  </si>
  <si>
    <t>401 tot 500</t>
  </si>
  <si>
    <t>501 tot 600</t>
  </si>
  <si>
    <t xml:space="preserve">De staffel zal op cumulatieve wijze verrekend worden. Dus bijvoorbeeld op facturatiemoment  </t>
  </si>
  <si>
    <t>vanaf 601</t>
  </si>
  <si>
    <t>X zijn totaal 550 actieve certificaten in beheer, dan geldt voor al deze 550 certificaten de</t>
  </si>
  <si>
    <t>aangeboden staffelstuksprijs in de trede 501 tot 600.</t>
  </si>
  <si>
    <t>Prijs per stuk</t>
  </si>
  <si>
    <t>norm aantal</t>
  </si>
  <si>
    <t>per jaar</t>
  </si>
  <si>
    <t>Extra domein (SAN) in OV certificaat per domein</t>
  </si>
  <si>
    <r>
      <t xml:space="preserve">Vaste stuksprijs voor de levering van een extra domein (SAN) per </t>
    </r>
    <r>
      <rPr>
        <sz val="11"/>
        <rFont val="Calibri"/>
        <family val="2"/>
      </rPr>
      <t>bestaand certificaat.</t>
    </r>
    <r>
      <rPr>
        <b/>
        <sz val="11"/>
        <color rgb="FFFF0000"/>
        <rFont val="Calibri"/>
        <family val="2"/>
      </rPr>
      <t xml:space="preserve"> </t>
    </r>
    <r>
      <rPr>
        <sz val="11"/>
        <color rgb="FF000000"/>
        <rFont val="Calibri"/>
        <family val="2"/>
      </rPr>
      <t xml:space="preserve">De verwachte afnameprognose voor extra domeinen (SAN) staan benoemd in Annex </t>
    </r>
    <r>
      <rPr>
        <sz val="11"/>
        <rFont val="Calibri"/>
        <family val="2"/>
      </rPr>
      <t>3</t>
    </r>
    <r>
      <rPr>
        <sz val="11"/>
        <color rgb="FF000000"/>
        <rFont val="Calibri"/>
        <family val="2"/>
      </rPr>
      <t xml:space="preserve"> - 'Programma van Eisen'. Aan deze aantallen kan inschrijver geen verdere rechten ontlenen. De hiervoor aan te bieden stuksprijs staat vast ongeacht de daadwerkelijke afname-aantallen.</t>
    </r>
  </si>
  <si>
    <t xml:space="preserve">Support </t>
  </si>
  <si>
    <t>vaste jaarprijs</t>
  </si>
  <si>
    <r>
      <t xml:space="preserve">Jaarlijkse vaste prijs voor het support op de uitgevraagde PKI-(SaaS)-dienst zoals nader gespecificeerd in Annex </t>
    </r>
    <r>
      <rPr>
        <sz val="11"/>
        <rFont val="Calibri"/>
        <family val="2"/>
      </rPr>
      <t>3</t>
    </r>
    <r>
      <rPr>
        <sz val="11"/>
        <color rgb="FF000000"/>
        <rFont val="Calibri"/>
        <family val="2"/>
      </rPr>
      <t xml:space="preserve"> - 'Programma van Eisen' en in de aanbieding van inschrijver. De aan te bieden vaste jaarprijs is door ProRail begrensd met een maximum plafond van €50.000,00 excl. BTW. Bij overschrijding van dit maximum plafond is de inschrijving ongeldig.</t>
    </r>
  </si>
  <si>
    <t>Consultancy</t>
  </si>
  <si>
    <t>Gewogen gemiddeld vast all-in uurtarief voor alle door ProRail af te nemen optionele consultancy zoals nader beschreven in Annex 3 -  'Programma van Eisen'. ProRail heeft het totaal aantal jaarlijkse uren voor alle uitgevraagde optionele consultancy-uren begroot op 100 uren. Aan dit jaartotaal kunnen geen verdere rechten ontleend worden. Het aan te bieden gewogen gemiddeld vaste all-in uurtarief is door ProRail begrensd met een minimum en maximum uurtarief excl. BTW. Inschrijver dient het gevraagde uurtarief binnen deze bandbreedte aan te bieden. Bij overschrijding van deze bandbreedte is de inschrijving ongeldig.</t>
  </si>
  <si>
    <t>aantal uren</t>
  </si>
  <si>
    <t xml:space="preserve">vast </t>
  </si>
  <si>
    <t>uurtarief</t>
  </si>
  <si>
    <r>
      <t xml:space="preserve">Gewogen gemiddeld all-in uurtarief </t>
    </r>
    <r>
      <rPr>
        <sz val="10"/>
        <color theme="1"/>
        <rFont val="Calibri"/>
        <family val="2"/>
        <scheme val="minor"/>
      </rPr>
      <t>(minimum tarief € 85,00 / maximum tarief €155)</t>
    </r>
  </si>
  <si>
    <t>Totale fictieve inschrijfsom:</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</si>
  <si>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</si>
  <si>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</si>
  <si>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</si>
  <si>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</si>
  <si>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</si>
  <si>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</si>
  <si>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</si>
  <si>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</si>
  <si>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</si>
  <si>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r>
      <t xml:space="preserve">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t>
    </r>
    <r>
      <rPr>
        <b/>
        <sz val="11"/>
        <rFont val="Calibri"/>
        <family val="2"/>
        <scheme val="minor"/>
      </rPr>
      <t>Tijdvenster</t>
    </r>
    <r>
      <rPr>
        <sz val="11"/>
        <rFont val="Calibri"/>
        <family val="2"/>
        <scheme val="minor"/>
      </rPr>
      <t xml:space="preserve">	                                         </t>
    </r>
    <r>
      <rPr>
        <b/>
        <sz val="11"/>
        <rFont val="Calibri"/>
        <family val="2"/>
        <scheme val="minor"/>
      </rPr>
      <t xml:space="preserve">Opslag  </t>
    </r>
    <r>
      <rPr>
        <sz val="11"/>
        <rFont val="Calibri"/>
        <family val="2"/>
        <scheme val="minor"/>
      </rPr>
      <t xml:space="preserve">
Maandag t/m vrijdag 18:00-24:00 uur: 30%
Maandag t/m vrijdag 00:00-08:00 uur: 40%
Zaterdag     	                  08:00-24:00 uur: 50%
Zaterdag	                       00:00-08:00 uur: 60%
Zon- en feestdagen     00:00-24:00 uur: 60%</t>
    </r>
  </si>
  <si>
    <t>Alleen de prijscomponenten die in deze Aanbiedingsbegroting zijn opgenomen komen in aanmerking voor vergoeding.</t>
  </si>
  <si>
    <t>Versie 2.0</t>
  </si>
  <si>
    <r>
      <t xml:space="preserve">          Certificaatdiensten Generieke Public Key Infrastructure (PKI)), TN</t>
    </r>
    <r>
      <rPr>
        <b/>
        <sz val="18"/>
        <rFont val="Calibri"/>
        <family val="2"/>
        <scheme val="minor"/>
      </rPr>
      <t>502747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</si>
</sst>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_ [$€-413]\ * #,##0.00_ ;_ [$€-413]\ * \-#,##0.00_ ;_ [$€-413]\ * &quot;-&quot;??_ ;_ @_ "/>
  </numFmts>
  <fonts count="27" x14ac:knownFonts="1">
    <font>
      <sz val="10"/>
      <color theme="1"/>
      <name val="Arial"/>
      <family val="2"/>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sz val="11"/>
      <color rgb="FFFF0000"/>
      <name val="Calibri"/>
      <family val="2"/>
      <scheme val="minor"/>
    </font>
    <font>
      <b/>
      <sz val="14"/>
      <color theme="1"/>
      <name val="Calibri"/>
      <family val="2"/>
      <scheme val="minor"/>
    </font>
    <font>
      <sz val="10"/>
      <color rgb="FFFF0000"/>
      <name val="Calibri"/>
      <family val="2"/>
      <scheme val="minor"/>
    </font>
    <font>
      <b/>
      <sz val="11"/>
      <color rgb="FF000000"/>
      <name val="Calibri"/>
      <family val="2"/>
    </font>
    <font>
      <b/>
      <sz val="10"/>
      <color rgb="FF000000"/>
      <name val="Calibri"/>
      <family val="2"/>
    </font>
    <font>
      <sz val="11"/>
      <color rgb="FF000000"/>
      <name val="Calibri"/>
      <family val="2"/>
    </font>
    <font>
      <sz val="10"/>
      <color rgb="FF000000"/>
      <name val="Calibri"/>
      <family val="2"/>
    </font>
    <font>
      <b/>
      <sz val="11"/>
      <name val="Calibri"/>
      <family val="2"/>
    </font>
    <font>
      <b/>
      <sz val="11"/>
      <color rgb="FFFF0000"/>
      <name val="Calibri"/>
      <family val="2"/>
    </font>
    <font>
      <sz val="11"/>
      <name val="Calibri"/>
      <family val="2"/>
    </font>
    <font>
      <b/>
      <sz val="16"/>
      <name val="Calibri"/>
      <family val="2"/>
      <scheme val="minor"/>
    </font>
    <font>
      <b/>
      <sz val="18"/>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rgb="FF000000"/>
      </patternFill>
    </fill>
    <fill>
      <patternFill patternType="solid">
        <fgColor theme="6" tint="0.39997558519241921"/>
        <bgColor rgb="FF000000"/>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s>
  <cellStyleXfs count="7">
    <xf numFmtId="0" fontId="0" fillId="0" borderId="0"/>
    <xf numFmtId="44" fontId="5" fillId="3" borderId="1">
      <alignment horizontal="center"/>
    </xf>
    <xf numFmtId="0" fontId="5" fillId="2" borderId="0"/>
    <xf numFmtId="0" fontId="3" fillId="0" borderId="0"/>
    <xf numFmtId="44" fontId="5" fillId="2" borderId="1"/>
    <xf numFmtId="44" fontId="2" fillId="0" borderId="0" applyFont="0" applyFill="0" applyBorder="0" applyAlignment="0" applyProtection="0"/>
    <xf numFmtId="43" fontId="2" fillId="0" borderId="0" applyFont="0" applyFill="0" applyBorder="0" applyAlignment="0" applyProtection="0"/>
  </cellStyleXfs>
  <cellXfs count="192">
    <xf numFmtId="0" fontId="0" fillId="0" borderId="0" xfId="0"/>
    <xf numFmtId="0" fontId="4" fillId="2" borderId="0" xfId="0" applyFont="1" applyFill="1" applyAlignment="1">
      <alignment horizontal="center"/>
    </xf>
    <xf numFmtId="0" fontId="4" fillId="2" borderId="6" xfId="0" applyFont="1" applyFill="1" applyBorder="1" applyAlignment="1">
      <alignment horizontal="left"/>
    </xf>
    <xf numFmtId="0" fontId="4" fillId="2" borderId="0" xfId="0" applyFont="1" applyFill="1" applyAlignment="1">
      <alignment horizontal="left"/>
    </xf>
    <xf numFmtId="0" fontId="6" fillId="2" borderId="0" xfId="0" quotePrefix="1" applyFont="1" applyFill="1" applyAlignment="1">
      <alignment horizontal="center"/>
    </xf>
    <xf numFmtId="0" fontId="5" fillId="2" borderId="0" xfId="2"/>
    <xf numFmtId="0" fontId="7" fillId="2" borderId="0" xfId="0" applyFont="1" applyFill="1"/>
    <xf numFmtId="0" fontId="7" fillId="2" borderId="5" xfId="0" applyFont="1" applyFill="1" applyBorder="1"/>
    <xf numFmtId="0" fontId="7" fillId="2" borderId="7" xfId="0" applyFont="1" applyFill="1" applyBorder="1"/>
    <xf numFmtId="0" fontId="7" fillId="2" borderId="8"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2" xfId="0" applyFont="1" applyFill="1" applyBorder="1"/>
    <xf numFmtId="0" fontId="5" fillId="2" borderId="0" xfId="0" applyFont="1" applyFill="1"/>
    <xf numFmtId="0" fontId="9" fillId="0" borderId="0" xfId="0" applyFont="1"/>
    <xf numFmtId="0" fontId="7" fillId="0" borderId="0" xfId="0" applyFont="1"/>
    <xf numFmtId="0" fontId="9" fillId="0" borderId="0" xfId="0" applyFont="1" applyAlignment="1">
      <alignment horizontal="left" vertical="top" wrapText="1"/>
    </xf>
    <xf numFmtId="0" fontId="5" fillId="0" borderId="0" xfId="0" applyFont="1"/>
    <xf numFmtId="0" fontId="12" fillId="0" borderId="0" xfId="0" applyFont="1" applyAlignment="1">
      <alignment horizontal="left" vertical="top" wrapText="1"/>
    </xf>
    <xf numFmtId="0" fontId="12" fillId="2" borderId="0" xfId="0" applyFont="1" applyFill="1"/>
    <xf numFmtId="0" fontId="9" fillId="2" borderId="0" xfId="0" applyFont="1" applyFill="1" applyAlignment="1">
      <alignment wrapText="1"/>
    </xf>
    <xf numFmtId="0" fontId="9" fillId="2" borderId="0" xfId="0" applyFont="1" applyFill="1"/>
    <xf numFmtId="0" fontId="9" fillId="0" borderId="0" xfId="0" applyFont="1" applyAlignment="1">
      <alignment wrapText="1"/>
    </xf>
    <xf numFmtId="0" fontId="7" fillId="0" borderId="0" xfId="0" applyFont="1" applyAlignment="1">
      <alignment wrapText="1"/>
    </xf>
    <xf numFmtId="0" fontId="12" fillId="2" borderId="18" xfId="0" applyFont="1" applyFill="1" applyBorder="1"/>
    <xf numFmtId="0" fontId="12" fillId="2" borderId="0" xfId="0" applyFont="1" applyFill="1" applyAlignment="1">
      <alignment wrapText="1"/>
    </xf>
    <xf numFmtId="0" fontId="7" fillId="2" borderId="17" xfId="0" applyFont="1" applyFill="1" applyBorder="1"/>
    <xf numFmtId="0" fontId="9" fillId="2" borderId="18" xfId="0" applyFont="1" applyFill="1" applyBorder="1"/>
    <xf numFmtId="0" fontId="7" fillId="2" borderId="19" xfId="0" applyFont="1" applyFill="1" applyBorder="1"/>
    <xf numFmtId="0" fontId="9" fillId="2" borderId="20" xfId="0" applyFont="1" applyFill="1" applyBorder="1" applyAlignment="1">
      <alignment wrapText="1"/>
    </xf>
    <xf numFmtId="0" fontId="9" fillId="2" borderId="21" xfId="0" applyFont="1" applyFill="1" applyBorder="1"/>
    <xf numFmtId="0" fontId="7" fillId="2" borderId="0" xfId="0" applyFont="1" applyFill="1" applyAlignment="1">
      <alignment wrapText="1"/>
    </xf>
    <xf numFmtId="0" fontId="7" fillId="2" borderId="14" xfId="0" applyFont="1" applyFill="1" applyBorder="1"/>
    <xf numFmtId="0" fontId="7" fillId="2" borderId="15" xfId="0" applyFont="1" applyFill="1" applyBorder="1" applyAlignment="1">
      <alignment wrapText="1"/>
    </xf>
    <xf numFmtId="0" fontId="7" fillId="2" borderId="16" xfId="0" applyFont="1" applyFill="1" applyBorder="1"/>
    <xf numFmtId="0" fontId="7" fillId="2" borderId="18" xfId="0" applyFont="1" applyFill="1" applyBorder="1"/>
    <xf numFmtId="0" fontId="10" fillId="2" borderId="18" xfId="0" applyFont="1" applyFill="1" applyBorder="1" applyAlignment="1">
      <alignment horizontal="left"/>
    </xf>
    <xf numFmtId="0" fontId="10" fillId="2" borderId="0" xfId="0" applyFont="1" applyFill="1" applyAlignment="1">
      <alignment horizontal="left"/>
    </xf>
    <xf numFmtId="0" fontId="10" fillId="2" borderId="0" xfId="0" quotePrefix="1" applyFont="1" applyFill="1" applyAlignment="1">
      <alignment horizontal="center" wrapText="1"/>
    </xf>
    <xf numFmtId="0" fontId="10" fillId="2" borderId="0" xfId="0" applyFont="1" applyFill="1" applyAlignment="1">
      <alignment horizontal="center" wrapText="1"/>
    </xf>
    <xf numFmtId="0" fontId="11" fillId="2" borderId="0" xfId="0" applyFont="1" applyFill="1" applyAlignment="1">
      <alignment wrapText="1"/>
    </xf>
    <xf numFmtId="0" fontId="9" fillId="2" borderId="0" xfId="0" applyFont="1" applyFill="1" applyAlignment="1">
      <alignment horizontal="left" vertical="top" wrapText="1"/>
    </xf>
    <xf numFmtId="0" fontId="13" fillId="2" borderId="0" xfId="0" applyFont="1" applyFill="1" applyAlignment="1">
      <alignment wrapText="1"/>
    </xf>
    <xf numFmtId="0" fontId="8" fillId="2" borderId="0" xfId="0" quotePrefix="1" applyFont="1" applyFill="1" applyAlignment="1">
      <alignment horizontal="center" wrapText="1"/>
    </xf>
    <xf numFmtId="0" fontId="14" fillId="2" borderId="0" xfId="0" quotePrefix="1" applyFont="1" applyFill="1" applyAlignment="1">
      <alignment horizontal="center" wrapText="1"/>
    </xf>
    <xf numFmtId="0" fontId="8" fillId="2" borderId="0" xfId="0" quotePrefix="1" applyFont="1" applyFill="1" applyAlignment="1">
      <alignment horizontal="center" vertical="center" wrapText="1"/>
    </xf>
    <xf numFmtId="44" fontId="8" fillId="4" borderId="1" xfId="0" applyNumberFormat="1" applyFont="1" applyFill="1" applyBorder="1"/>
    <xf numFmtId="3" fontId="8" fillId="2" borderId="0" xfId="0" quotePrefix="1" applyNumberFormat="1" applyFont="1" applyFill="1" applyAlignment="1">
      <alignment horizontal="center" vertical="center" wrapText="1"/>
    </xf>
    <xf numFmtId="44" fontId="8" fillId="2" borderId="0" xfId="5" applyFont="1" applyFill="1" applyBorder="1" applyAlignment="1">
      <alignment horizontal="center" vertical="center"/>
    </xf>
    <xf numFmtId="44" fontId="8" fillId="2" borderId="0" xfId="0" applyNumberFormat="1" applyFont="1" applyFill="1" applyAlignment="1">
      <alignment horizontal="center" vertical="center"/>
    </xf>
    <xf numFmtId="0" fontId="13" fillId="2" borderId="0" xfId="0" quotePrefix="1" applyFont="1" applyFill="1" applyAlignment="1">
      <alignment horizontal="left" vertical="top" wrapText="1"/>
    </xf>
    <xf numFmtId="0" fontId="7" fillId="2" borderId="0" xfId="0" quotePrefix="1" applyFont="1" applyFill="1" applyAlignment="1">
      <alignment horizontal="left" vertical="top" wrapText="1"/>
    </xf>
    <xf numFmtId="0" fontId="17" fillId="2" borderId="0" xfId="0" quotePrefix="1" applyFont="1" applyFill="1" applyAlignment="1">
      <alignment horizontal="left" vertical="top"/>
    </xf>
    <xf numFmtId="3" fontId="15" fillId="2" borderId="0" xfId="0" quotePrefix="1" applyNumberFormat="1" applyFont="1" applyFill="1" applyAlignment="1">
      <alignment horizontal="center" vertical="center" wrapText="1"/>
    </xf>
    <xf numFmtId="0" fontId="17" fillId="2" borderId="0" xfId="0" applyFont="1" applyFill="1"/>
    <xf numFmtId="44" fontId="8" fillId="5" borderId="1" xfId="5" applyFont="1" applyFill="1" applyBorder="1" applyAlignment="1">
      <alignment horizontal="center" vertical="center"/>
    </xf>
    <xf numFmtId="0" fontId="8" fillId="2" borderId="0" xfId="0" applyFont="1" applyFill="1"/>
    <xf numFmtId="0" fontId="0" fillId="2" borderId="0" xfId="0" applyFill="1"/>
    <xf numFmtId="0" fontId="1" fillId="2" borderId="0" xfId="0" quotePrefix="1" applyFont="1" applyFill="1" applyAlignment="1">
      <alignment horizontal="left"/>
    </xf>
    <xf numFmtId="0" fontId="13" fillId="5" borderId="1" xfId="0" applyFont="1" applyFill="1" applyBorder="1" applyAlignment="1">
      <alignment horizontal="center" vertical="center"/>
    </xf>
    <xf numFmtId="0" fontId="7" fillId="2" borderId="26" xfId="0" quotePrefix="1" applyFont="1" applyFill="1" applyBorder="1" applyAlignment="1">
      <alignment horizontal="left"/>
    </xf>
    <xf numFmtId="0" fontId="7" fillId="2" borderId="24" xfId="0" quotePrefix="1" applyFont="1" applyFill="1" applyBorder="1" applyAlignment="1">
      <alignment horizontal="left"/>
    </xf>
    <xf numFmtId="0" fontId="19" fillId="6" borderId="0" xfId="0" applyFont="1" applyFill="1" applyAlignment="1">
      <alignment wrapText="1"/>
    </xf>
    <xf numFmtId="0" fontId="18" fillId="6" borderId="0" xfId="0" applyFont="1" applyFill="1" applyAlignment="1">
      <alignment horizontal="center" wrapText="1"/>
    </xf>
    <xf numFmtId="0" fontId="20" fillId="6" borderId="0" xfId="0" applyFont="1" applyFill="1"/>
    <xf numFmtId="0" fontId="20" fillId="6" borderId="0" xfId="0" applyFont="1" applyFill="1" applyAlignment="1">
      <alignment horizontal="left" vertical="top" wrapText="1"/>
    </xf>
    <xf numFmtId="9" fontId="20" fillId="6" borderId="1" xfId="0" applyNumberFormat="1" applyFont="1" applyFill="1" applyBorder="1" applyAlignment="1">
      <alignment horizontal="center" wrapText="1"/>
    </xf>
    <xf numFmtId="0" fontId="20" fillId="6" borderId="0" xfId="0" applyFont="1" applyFill="1" applyAlignment="1">
      <alignment horizontal="center" vertical="top"/>
    </xf>
    <xf numFmtId="0" fontId="18" fillId="6" borderId="0" xfId="0" applyFont="1" applyFill="1"/>
    <xf numFmtId="0" fontId="21" fillId="6" borderId="0" xfId="0" applyFont="1" applyFill="1"/>
    <xf numFmtId="8" fontId="18" fillId="9" borderId="1" xfId="0" applyNumberFormat="1" applyFont="1" applyFill="1" applyBorder="1" applyAlignment="1">
      <alignment horizontal="center" wrapText="1"/>
    </xf>
    <xf numFmtId="3" fontId="20" fillId="6" borderId="0" xfId="0" applyNumberFormat="1" applyFont="1" applyFill="1"/>
    <xf numFmtId="8" fontId="18" fillId="8" borderId="0" xfId="0" applyNumberFormat="1" applyFont="1" applyFill="1"/>
    <xf numFmtId="8" fontId="18" fillId="8" borderId="0" xfId="0" applyNumberFormat="1" applyFont="1" applyFill="1" applyAlignment="1">
      <alignment horizontal="center" wrapText="1"/>
    </xf>
    <xf numFmtId="0" fontId="20" fillId="6" borderId="1" xfId="0" applyFont="1" applyFill="1" applyBorder="1" applyAlignment="1">
      <alignment vertical="center" wrapText="1"/>
    </xf>
    <xf numFmtId="0" fontId="18" fillId="6" borderId="0" xfId="0" applyFont="1" applyFill="1" applyAlignment="1">
      <alignment horizontal="center" vertical="top"/>
    </xf>
    <xf numFmtId="0" fontId="20" fillId="8" borderId="0" xfId="0" applyFont="1" applyFill="1" applyAlignment="1">
      <alignment horizontal="left" vertical="top" wrapText="1"/>
    </xf>
    <xf numFmtId="44" fontId="8" fillId="2" borderId="0" xfId="5" quotePrefix="1" applyFont="1" applyFill="1" applyBorder="1" applyAlignment="1">
      <alignment horizontal="center" vertical="center" wrapText="1"/>
    </xf>
    <xf numFmtId="0" fontId="18" fillId="8" borderId="1" xfId="0" applyFont="1" applyFill="1" applyBorder="1" applyAlignment="1">
      <alignment horizontal="center" wrapText="1"/>
    </xf>
    <xf numFmtId="3" fontId="8" fillId="2" borderId="30" xfId="0" quotePrefix="1" applyNumberFormat="1" applyFont="1" applyFill="1" applyBorder="1" applyAlignment="1">
      <alignment horizontal="center" vertical="center" wrapText="1"/>
    </xf>
    <xf numFmtId="3" fontId="8" fillId="2" borderId="29" xfId="0" quotePrefix="1" applyNumberFormat="1" applyFont="1" applyFill="1" applyBorder="1" applyAlignment="1">
      <alignment horizontal="center" vertical="center" wrapText="1"/>
    </xf>
    <xf numFmtId="166" fontId="8" fillId="2" borderId="30" xfId="5" applyNumberFormat="1" applyFont="1" applyFill="1" applyBorder="1" applyAlignment="1">
      <alignment horizontal="center" vertical="center"/>
    </xf>
    <xf numFmtId="44" fontId="8" fillId="2" borderId="29" xfId="5" applyFont="1" applyFill="1" applyBorder="1" applyAlignment="1">
      <alignment horizontal="center" vertical="center"/>
    </xf>
    <xf numFmtId="0" fontId="18" fillId="8" borderId="1" xfId="0" applyFont="1" applyFill="1" applyBorder="1" applyAlignment="1">
      <alignment horizontal="center" vertical="top" wrapText="1"/>
    </xf>
    <xf numFmtId="0" fontId="8" fillId="2" borderId="1" xfId="0" quotePrefix="1" applyFont="1" applyFill="1" applyBorder="1" applyAlignment="1">
      <alignment horizontal="center" wrapText="1"/>
    </xf>
    <xf numFmtId="0" fontId="18" fillId="9" borderId="29" xfId="0" applyFont="1" applyFill="1" applyBorder="1" applyAlignment="1">
      <alignment horizontal="center" vertical="center"/>
    </xf>
    <xf numFmtId="0" fontId="18" fillId="6" borderId="30" xfId="0" applyFont="1" applyFill="1" applyBorder="1" applyAlignment="1">
      <alignment horizontal="center" vertical="center"/>
    </xf>
    <xf numFmtId="0" fontId="18" fillId="6" borderId="29" xfId="0" applyFont="1" applyFill="1" applyBorder="1" applyAlignment="1">
      <alignment horizontal="center" vertical="center"/>
    </xf>
    <xf numFmtId="8" fontId="18" fillId="9" borderId="1" xfId="0" applyNumberFormat="1" applyFont="1" applyFill="1" applyBorder="1" applyAlignment="1">
      <alignment horizontal="center" vertical="center" wrapText="1"/>
    </xf>
    <xf numFmtId="8" fontId="18" fillId="8" borderId="0" xfId="0" applyNumberFormat="1" applyFont="1" applyFill="1" applyAlignment="1">
      <alignment horizontal="center" vertical="center" wrapText="1"/>
    </xf>
    <xf numFmtId="3" fontId="18" fillId="6" borderId="2" xfId="0" applyNumberFormat="1" applyFont="1" applyFill="1" applyBorder="1" applyAlignment="1">
      <alignment horizontal="center" vertical="center"/>
    </xf>
    <xf numFmtId="8" fontId="7" fillId="2" borderId="0" xfId="0" applyNumberFormat="1" applyFont="1" applyFill="1"/>
    <xf numFmtId="0" fontId="18" fillId="9" borderId="22" xfId="0" applyFont="1" applyFill="1" applyBorder="1" applyAlignment="1">
      <alignment horizontal="left" vertical="top" wrapText="1"/>
    </xf>
    <xf numFmtId="0" fontId="18" fillId="9" borderId="23" xfId="0" applyFont="1" applyFill="1" applyBorder="1"/>
    <xf numFmtId="0" fontId="18" fillId="9" borderId="27" xfId="0" applyFont="1" applyFill="1" applyBorder="1"/>
    <xf numFmtId="0" fontId="12" fillId="2" borderId="0" xfId="0" quotePrefix="1" applyFont="1" applyFill="1" applyAlignment="1">
      <alignment horizontal="left"/>
    </xf>
    <xf numFmtId="44" fontId="11" fillId="2" borderId="1" xfId="5" quotePrefix="1" applyFont="1" applyFill="1" applyBorder="1" applyAlignment="1">
      <alignment horizontal="center" vertical="center" wrapText="1"/>
    </xf>
    <xf numFmtId="0" fontId="13" fillId="5" borderId="22" xfId="0" quotePrefix="1" applyFont="1" applyFill="1" applyBorder="1" applyAlignment="1">
      <alignment horizontal="left" vertical="top"/>
    </xf>
    <xf numFmtId="0" fontId="20" fillId="6" borderId="13" xfId="0" applyFont="1" applyFill="1" applyBorder="1" applyAlignment="1">
      <alignment horizontal="left" vertical="top" wrapText="1"/>
    </xf>
    <xf numFmtId="0" fontId="18" fillId="9" borderId="22" xfId="0" applyFont="1" applyFill="1" applyBorder="1" applyAlignment="1">
      <alignment horizontal="left" vertical="top"/>
    </xf>
    <xf numFmtId="0" fontId="20" fillId="8" borderId="24" xfId="0" applyFont="1" applyFill="1" applyBorder="1" applyAlignment="1">
      <alignment horizontal="left" vertical="top"/>
    </xf>
    <xf numFmtId="0" fontId="20" fillId="6" borderId="26" xfId="0" applyFont="1" applyFill="1" applyBorder="1" applyAlignment="1">
      <alignment horizontal="left" vertical="top"/>
    </xf>
    <xf numFmtId="0" fontId="20" fillId="6" borderId="25" xfId="0" applyFont="1" applyFill="1" applyBorder="1"/>
    <xf numFmtId="0" fontId="7" fillId="2" borderId="25" xfId="0" applyFont="1" applyFill="1" applyBorder="1"/>
    <xf numFmtId="0" fontId="20" fillId="6" borderId="28" xfId="0" applyFont="1" applyFill="1" applyBorder="1"/>
    <xf numFmtId="0" fontId="20" fillId="8" borderId="26" xfId="0" applyFont="1" applyFill="1" applyBorder="1" applyAlignment="1">
      <alignment horizontal="left" vertical="top"/>
    </xf>
    <xf numFmtId="0" fontId="20" fillId="8" borderId="13" xfId="0" applyFont="1" applyFill="1" applyBorder="1" applyAlignment="1">
      <alignment horizontal="left" vertical="top" wrapText="1"/>
    </xf>
    <xf numFmtId="8" fontId="18" fillId="9" borderId="29" xfId="0" applyNumberFormat="1" applyFont="1" applyFill="1" applyBorder="1" applyAlignment="1">
      <alignment horizontal="center" vertical="center"/>
    </xf>
    <xf numFmtId="44" fontId="8" fillId="3" borderId="1" xfId="5" quotePrefix="1" applyFont="1" applyFill="1" applyBorder="1" applyAlignment="1" applyProtection="1">
      <alignment horizontal="center" vertical="center" wrapText="1"/>
      <protection locked="0"/>
    </xf>
    <xf numFmtId="8" fontId="18" fillId="7" borderId="1" xfId="0" applyNumberFormat="1" applyFont="1" applyFill="1" applyBorder="1" applyAlignment="1" applyProtection="1">
      <alignment horizontal="center" vertical="center"/>
      <protection locked="0"/>
    </xf>
    <xf numFmtId="8" fontId="18" fillId="7" borderId="29" xfId="0" applyNumberFormat="1" applyFont="1" applyFill="1" applyBorder="1" applyAlignment="1" applyProtection="1">
      <alignment horizontal="center" vertical="center"/>
      <protection locked="0"/>
    </xf>
    <xf numFmtId="44" fontId="8" fillId="3" borderId="1" xfId="5" applyFont="1" applyFill="1" applyBorder="1" applyAlignment="1" applyProtection="1">
      <alignment horizontal="center" vertical="center"/>
      <protection locked="0"/>
    </xf>
    <xf numFmtId="0" fontId="1" fillId="2" borderId="0" xfId="0" quotePrefix="1" applyFont="1" applyFill="1" applyAlignment="1">
      <alignment horizontal="left" vertical="top" wrapText="1"/>
    </xf>
    <xf numFmtId="0" fontId="7" fillId="2" borderId="26" xfId="0" applyFont="1" applyFill="1" applyBorder="1"/>
    <xf numFmtId="0" fontId="20" fillId="6" borderId="13" xfId="0" applyFont="1" applyFill="1" applyBorder="1"/>
    <xf numFmtId="0" fontId="20" fillId="8" borderId="25" xfId="0" applyFont="1" applyFill="1" applyBorder="1" applyAlignment="1">
      <alignment horizontal="left" vertical="top" wrapText="1"/>
    </xf>
    <xf numFmtId="0" fontId="20" fillId="8" borderId="28" xfId="0" applyFont="1" applyFill="1" applyBorder="1" applyAlignment="1">
      <alignment horizontal="left" vertical="top" wrapText="1"/>
    </xf>
    <xf numFmtId="0" fontId="7" fillId="2" borderId="13" xfId="0" applyFont="1" applyFill="1" applyBorder="1"/>
    <xf numFmtId="0" fontId="21" fillId="6" borderId="1" xfId="0" applyFont="1" applyFill="1" applyBorder="1" applyAlignment="1">
      <alignment vertical="center" wrapText="1"/>
    </xf>
    <xf numFmtId="0" fontId="8" fillId="2" borderId="31" xfId="0" quotePrefix="1" applyFont="1" applyFill="1" applyBorder="1" applyAlignment="1">
      <alignment horizontal="center"/>
    </xf>
    <xf numFmtId="44" fontId="8" fillId="3" borderId="29" xfId="5" quotePrefix="1" applyFont="1" applyFill="1" applyBorder="1" applyAlignment="1" applyProtection="1">
      <alignment horizontal="center" vertical="center" wrapText="1"/>
      <protection locked="0"/>
    </xf>
    <xf numFmtId="0" fontId="8" fillId="5" borderId="31" xfId="0" quotePrefix="1" applyFont="1" applyFill="1" applyBorder="1" applyAlignment="1">
      <alignment horizontal="left"/>
    </xf>
    <xf numFmtId="0" fontId="8" fillId="2" borderId="32" xfId="0" quotePrefix="1" applyFont="1" applyFill="1" applyBorder="1" applyAlignment="1">
      <alignment horizontal="left" wrapText="1"/>
    </xf>
    <xf numFmtId="0" fontId="8" fillId="2" borderId="33" xfId="0" quotePrefix="1" applyFont="1" applyFill="1" applyBorder="1" applyAlignment="1">
      <alignment horizontal="left" wrapText="1"/>
    </xf>
    <xf numFmtId="0" fontId="1" fillId="2" borderId="0" xfId="0" applyFont="1" applyFill="1"/>
    <xf numFmtId="0" fontId="1" fillId="2" borderId="0" xfId="0" applyFont="1" applyFill="1" applyAlignment="1">
      <alignment horizontal="left" wrapText="1"/>
    </xf>
    <xf numFmtId="0" fontId="1" fillId="2" borderId="0" xfId="0" quotePrefix="1" applyFont="1" applyFill="1" applyAlignment="1">
      <alignment horizontal="left" wrapText="1"/>
    </xf>
    <xf numFmtId="165" fontId="1" fillId="2" borderId="0" xfId="6" applyNumberFormat="1" applyFont="1" applyFill="1" applyBorder="1" applyAlignment="1">
      <alignment wrapText="1"/>
    </xf>
    <xf numFmtId="0" fontId="1" fillId="5" borderId="23" xfId="0" quotePrefix="1" applyFont="1" applyFill="1" applyBorder="1" applyAlignment="1">
      <alignment horizontal="left" vertical="top" wrapText="1"/>
    </xf>
    <xf numFmtId="0" fontId="1" fillId="5" borderId="27" xfId="0" quotePrefix="1" applyFont="1" applyFill="1" applyBorder="1" applyAlignment="1">
      <alignment horizontal="left" vertical="top" wrapText="1"/>
    </xf>
    <xf numFmtId="0" fontId="1" fillId="2" borderId="13" xfId="0" quotePrefix="1" applyFont="1" applyFill="1" applyBorder="1" applyAlignment="1">
      <alignment horizontal="left" vertical="top" wrapText="1"/>
    </xf>
    <xf numFmtId="0" fontId="1" fillId="2" borderId="25" xfId="0" quotePrefix="1" applyFont="1" applyFill="1" applyBorder="1" applyAlignment="1">
      <alignment horizontal="left" vertical="top" wrapText="1"/>
    </xf>
    <xf numFmtId="0" fontId="1" fillId="2" borderId="28" xfId="0" quotePrefix="1" applyFont="1" applyFill="1" applyBorder="1" applyAlignment="1">
      <alignment horizontal="left" vertical="top" wrapText="1"/>
    </xf>
    <xf numFmtId="0" fontId="1" fillId="2" borderId="8" xfId="0" applyFont="1" applyFill="1" applyBorder="1"/>
    <xf numFmtId="0" fontId="1" fillId="2" borderId="9" xfId="0" applyFont="1" applyFill="1" applyBorder="1"/>
    <xf numFmtId="0" fontId="1" fillId="2" borderId="17" xfId="0" applyFont="1" applyFill="1" applyBorder="1"/>
    <xf numFmtId="0" fontId="1" fillId="0" borderId="0" xfId="0" applyFont="1"/>
    <xf numFmtId="0" fontId="20" fillId="6" borderId="0" xfId="0" applyFont="1" applyFill="1"/>
    <xf numFmtId="0" fontId="20" fillId="8" borderId="22" xfId="0" applyFont="1" applyFill="1" applyBorder="1" applyAlignment="1">
      <alignment horizontal="left" vertical="top" wrapText="1"/>
    </xf>
    <xf numFmtId="0" fontId="20" fillId="8" borderId="23" xfId="0" applyFont="1" applyFill="1" applyBorder="1" applyAlignment="1">
      <alignment horizontal="left" vertical="top" wrapText="1"/>
    </xf>
    <xf numFmtId="0" fontId="20" fillId="8" borderId="27" xfId="0" applyFont="1" applyFill="1" applyBorder="1" applyAlignment="1">
      <alignment horizontal="left" vertical="top" wrapText="1"/>
    </xf>
    <xf numFmtId="0" fontId="20" fillId="6" borderId="26" xfId="0" applyFont="1" applyFill="1" applyBorder="1" applyAlignment="1">
      <alignment horizontal="left" vertical="top" wrapText="1"/>
    </xf>
    <xf numFmtId="0" fontId="20" fillId="6" borderId="0" xfId="0" applyFont="1" applyFill="1" applyAlignment="1">
      <alignment horizontal="left" vertical="top" wrapText="1"/>
    </xf>
    <xf numFmtId="0" fontId="20" fillId="6" borderId="13" xfId="0" applyFont="1" applyFill="1" applyBorder="1" applyAlignment="1">
      <alignment horizontal="left" vertical="top" wrapText="1"/>
    </xf>
    <xf numFmtId="0" fontId="18" fillId="9" borderId="2" xfId="0" applyFont="1" applyFill="1" applyBorder="1" applyAlignment="1">
      <alignment horizontal="left" vertical="top" wrapText="1"/>
    </xf>
    <xf numFmtId="0" fontId="18" fillId="9" borderId="3" xfId="0" applyFont="1" applyFill="1" applyBorder="1" applyAlignment="1">
      <alignment horizontal="left" vertical="top" wrapText="1"/>
    </xf>
    <xf numFmtId="0" fontId="18" fillId="9" borderId="4" xfId="0" applyFont="1" applyFill="1" applyBorder="1" applyAlignment="1">
      <alignment horizontal="left" vertical="top" wrapText="1"/>
    </xf>
    <xf numFmtId="0" fontId="20" fillId="8" borderId="2" xfId="0" applyFont="1" applyFill="1" applyBorder="1" applyAlignment="1">
      <alignment horizontal="left" vertical="top" wrapText="1"/>
    </xf>
    <xf numFmtId="0" fontId="20" fillId="8" borderId="3" xfId="0" applyFont="1" applyFill="1" applyBorder="1" applyAlignment="1">
      <alignment horizontal="left" vertical="top" wrapText="1"/>
    </xf>
    <xf numFmtId="0" fontId="20" fillId="8" borderId="4" xfId="0" applyFont="1" applyFill="1" applyBorder="1" applyAlignment="1">
      <alignment horizontal="left" vertical="top" wrapText="1"/>
    </xf>
    <xf numFmtId="0" fontId="8" fillId="5" borderId="2" xfId="0" quotePrefix="1" applyFont="1" applyFill="1" applyBorder="1" applyAlignment="1">
      <alignment horizontal="left"/>
    </xf>
    <xf numFmtId="0" fontId="8" fillId="5" borderId="3" xfId="0" applyFont="1" applyFill="1" applyBorder="1" applyAlignment="1">
      <alignment horizontal="left"/>
    </xf>
    <xf numFmtId="0" fontId="8" fillId="5" borderId="4" xfId="0" applyFont="1" applyFill="1" applyBorder="1" applyAlignment="1">
      <alignment horizontal="left"/>
    </xf>
    <xf numFmtId="0" fontId="8" fillId="5" borderId="2" xfId="0" quotePrefix="1" applyFont="1" applyFill="1" applyBorder="1" applyAlignment="1">
      <alignment horizontal="left" wrapText="1"/>
    </xf>
    <xf numFmtId="0" fontId="8" fillId="5" borderId="3" xfId="0" quotePrefix="1" applyFont="1" applyFill="1" applyBorder="1" applyAlignment="1">
      <alignment horizontal="left" wrapText="1"/>
    </xf>
    <xf numFmtId="0" fontId="8" fillId="5" borderId="4" xfId="0" quotePrefix="1" applyFont="1" applyFill="1" applyBorder="1" applyAlignment="1">
      <alignment horizontal="left" wrapText="1"/>
    </xf>
    <xf numFmtId="0" fontId="1" fillId="3" borderId="1" xfId="0" applyFont="1" applyFill="1" applyBorder="1" applyAlignment="1" applyProtection="1">
      <alignment horizontal="center"/>
      <protection locked="0"/>
    </xf>
    <xf numFmtId="0" fontId="1" fillId="3" borderId="2" xfId="0" applyFont="1" applyFill="1" applyBorder="1" applyAlignment="1" applyProtection="1">
      <alignment horizontal="left"/>
      <protection locked="0"/>
    </xf>
    <xf numFmtId="0" fontId="1" fillId="3" borderId="3"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3" fillId="2" borderId="2" xfId="0" quotePrefix="1" applyFont="1" applyFill="1" applyBorder="1" applyAlignment="1">
      <alignment horizontal="left" vertical="top" wrapText="1"/>
    </xf>
    <xf numFmtId="0" fontId="13" fillId="2" borderId="3" xfId="0" quotePrefix="1" applyFont="1" applyFill="1" applyBorder="1" applyAlignment="1">
      <alignment horizontal="left" vertical="top" wrapText="1"/>
    </xf>
    <xf numFmtId="0" fontId="13" fillId="2" borderId="4" xfId="0" quotePrefix="1" applyFont="1" applyFill="1" applyBorder="1" applyAlignment="1">
      <alignment horizontal="left" vertical="top" wrapText="1"/>
    </xf>
    <xf numFmtId="0" fontId="20" fillId="8" borderId="34" xfId="0" applyFont="1" applyFill="1" applyBorder="1" applyAlignment="1">
      <alignment horizontal="left" vertical="top" wrapText="1"/>
    </xf>
    <xf numFmtId="0" fontId="20" fillId="8" borderId="35" xfId="0" applyFont="1" applyFill="1" applyBorder="1" applyAlignment="1">
      <alignment horizontal="left" vertical="top" wrapText="1"/>
    </xf>
    <xf numFmtId="0" fontId="20" fillId="8" borderId="36" xfId="0" applyFont="1" applyFill="1" applyBorder="1" applyAlignment="1">
      <alignment horizontal="left" vertical="top" wrapText="1"/>
    </xf>
    <xf numFmtId="0" fontId="22" fillId="9" borderId="2" xfId="0" applyFont="1" applyFill="1" applyBorder="1" applyAlignment="1">
      <alignment horizontal="left" vertical="top" wrapText="1"/>
    </xf>
    <xf numFmtId="0" fontId="22" fillId="9" borderId="3" xfId="0" applyFont="1" applyFill="1" applyBorder="1" applyAlignment="1">
      <alignment horizontal="left" vertical="top" wrapText="1"/>
    </xf>
    <xf numFmtId="0" fontId="22" fillId="9" borderId="4" xfId="0" applyFont="1" applyFill="1" applyBorder="1" applyAlignment="1">
      <alignment horizontal="left" vertical="top" wrapText="1"/>
    </xf>
    <xf numFmtId="0" fontId="4" fillId="2" borderId="0" xfId="0" quotePrefix="1" applyFont="1" applyFill="1" applyAlignment="1">
      <alignment horizontal="center" wrapText="1"/>
    </xf>
    <xf numFmtId="0" fontId="16" fillId="5" borderId="37" xfId="0" quotePrefix="1" applyFont="1" applyFill="1" applyBorder="1" applyAlignment="1">
      <alignment horizontal="left" wrapText="1"/>
    </xf>
    <xf numFmtId="0" fontId="16" fillId="5" borderId="32" xfId="0" quotePrefix="1" applyFont="1" applyFill="1" applyBorder="1" applyAlignment="1">
      <alignment horizontal="left" wrapText="1"/>
    </xf>
    <xf numFmtId="0" fontId="16" fillId="5" borderId="33" xfId="0" quotePrefix="1" applyFont="1" applyFill="1" applyBorder="1" applyAlignment="1">
      <alignment horizontal="left" wrapText="1"/>
    </xf>
    <xf numFmtId="0" fontId="1" fillId="2" borderId="0" xfId="0" quotePrefix="1" applyFont="1" applyFill="1" applyAlignment="1">
      <alignment horizontal="left" vertical="top" wrapText="1"/>
    </xf>
    <xf numFmtId="0" fontId="1" fillId="3" borderId="22" xfId="0" quotePrefix="1" applyFont="1" applyFill="1" applyBorder="1" applyAlignment="1" applyProtection="1">
      <alignment horizontal="center" vertical="center"/>
      <protection locked="0"/>
    </xf>
    <xf numFmtId="0" fontId="1" fillId="3" borderId="23" xfId="0" applyFont="1" applyFill="1" applyBorder="1" applyAlignment="1" applyProtection="1">
      <alignment horizontal="center" vertical="center"/>
      <protection locked="0"/>
    </xf>
    <xf numFmtId="0" fontId="1" fillId="3" borderId="27" xfId="0" applyFont="1" applyFill="1" applyBorder="1" applyAlignment="1" applyProtection="1">
      <alignment horizontal="center" vertical="center"/>
      <protection locked="0"/>
    </xf>
    <xf numFmtId="0" fontId="1" fillId="3" borderId="26" xfId="0" applyFont="1" applyFill="1" applyBorder="1" applyAlignment="1" applyProtection="1">
      <alignment horizontal="center" vertical="center"/>
      <protection locked="0"/>
    </xf>
    <xf numFmtId="0" fontId="1" fillId="3" borderId="0" xfId="0" applyFont="1" applyFill="1" applyAlignment="1" applyProtection="1">
      <alignment horizontal="center" vertical="center"/>
      <protection locked="0"/>
    </xf>
    <xf numFmtId="0" fontId="1" fillId="3" borderId="13" xfId="0" applyFont="1" applyFill="1" applyBorder="1" applyAlignment="1" applyProtection="1">
      <alignment horizontal="center" vertical="center"/>
      <protection locked="0"/>
    </xf>
    <xf numFmtId="0" fontId="1" fillId="3" borderId="24" xfId="0" applyFont="1" applyFill="1" applyBorder="1" applyAlignment="1" applyProtection="1">
      <alignment horizontal="center" vertical="center"/>
      <protection locked="0"/>
    </xf>
    <xf numFmtId="0" fontId="1" fillId="3" borderId="25" xfId="0" applyFont="1" applyFill="1" applyBorder="1" applyAlignment="1" applyProtection="1">
      <alignment horizontal="center" vertical="center"/>
      <protection locked="0"/>
    </xf>
    <xf numFmtId="0" fontId="1" fillId="3" borderId="28" xfId="0" applyFont="1" applyFill="1" applyBorder="1" applyAlignment="1" applyProtection="1">
      <alignment horizontal="center" vertical="center"/>
      <protection locked="0"/>
    </xf>
    <xf numFmtId="0" fontId="1" fillId="2" borderId="0" xfId="0" quotePrefix="1" applyFont="1" applyFill="1" applyAlignment="1">
      <alignment horizontal="left" vertical="top"/>
    </xf>
    <xf numFmtId="164" fontId="12" fillId="2" borderId="0" xfId="0" applyNumberFormat="1" applyFont="1" applyFill="1" applyAlignment="1">
      <alignment horizontal="left"/>
    </xf>
    <xf numFmtId="164" fontId="12" fillId="2" borderId="0" xfId="0" quotePrefix="1" applyNumberFormat="1" applyFont="1" applyFill="1" applyAlignment="1">
      <alignment horizontal="left"/>
    </xf>
    <xf numFmtId="0" fontId="10" fillId="2" borderId="2" xfId="0" quotePrefix="1"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2" fillId="2" borderId="0" xfId="0" quotePrefix="1" applyFont="1" applyFill="1" applyAlignment="1">
      <alignment horizontal="left" vertical="top" wrapText="1"/>
    </xf>
    <xf numFmtId="0" fontId="12" fillId="2" borderId="0" xfId="0" applyFont="1" applyFill="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60960</xdr:colOff>
      <xdr:row>2</xdr:row>
      <xdr:rowOff>156110</xdr:rowOff>
    </xdr:from>
    <xdr:to>
      <xdr:col>4</xdr:col>
      <xdr:colOff>611443</xdr:colOff>
      <xdr:row>3</xdr:row>
      <xdr:rowOff>133349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377090"/>
          <a:ext cx="2524063" cy="533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2" x14ac:dyDescent="0.2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92"/>
  <sheetViews>
    <sheetView tabSelected="1" zoomScaleNormal="100" zoomScaleSheetLayoutView="110" workbookViewId="0">
      <selection activeCell="C15" sqref="C15"/>
    </sheetView>
  </sheetViews>
  <sheetFormatPr defaultColWidth="0" defaultRowHeight="13.8" zeroHeight="1" x14ac:dyDescent="0.3"/>
  <cols>
    <col min="1" max="2" width="1.109375" style="6" customWidth="1"/>
    <col min="3" max="3" width="13.33203125" style="6" customWidth="1"/>
    <col min="4" max="4" width="14.33203125" style="6" customWidth="1"/>
    <col min="5" max="5" width="31.33203125" style="6" customWidth="1"/>
    <col min="6" max="6" width="20.88671875" style="6" customWidth="1"/>
    <col min="7" max="7" width="2.109375" style="6" customWidth="1"/>
    <col min="8" max="8" width="15.33203125" style="6" customWidth="1"/>
    <col min="9" max="9" width="14.33203125" style="6" customWidth="1"/>
    <col min="10" max="10" width="11.33203125" style="6" customWidth="1"/>
    <col min="11" max="11" width="15.88671875" style="6" customWidth="1"/>
    <col min="12" max="13" width="1" style="6" customWidth="1"/>
    <col min="14" max="17" width="2.44140625" style="6" hidden="1" customWidth="1"/>
    <col min="18" max="20" width="9.33203125" style="6" hidden="1" customWidth="1"/>
    <col min="21" max="16384" width="9.33203125" style="6" hidden="1"/>
  </cols>
  <sheetData>
    <row r="1" spans="2:12" ht="6.75" customHeight="1" thickBot="1" x14ac:dyDescent="0.35"/>
    <row r="2" spans="2:12" ht="11.25" customHeight="1" thickTop="1" x14ac:dyDescent="0.45">
      <c r="B2" s="7"/>
      <c r="C2" s="2"/>
      <c r="D2" s="2"/>
      <c r="E2" s="2"/>
      <c r="F2" s="2"/>
      <c r="G2" s="2"/>
      <c r="H2" s="2"/>
      <c r="I2" s="2"/>
      <c r="J2" s="2"/>
      <c r="K2" s="2"/>
      <c r="L2" s="8"/>
    </row>
    <row r="3" spans="2:12" ht="44.25" customHeight="1" x14ac:dyDescent="0.45">
      <c r="B3" s="9"/>
      <c r="C3" s="3"/>
      <c r="D3" s="3"/>
      <c r="E3" s="170" t="s">
        <v>70</v>
      </c>
      <c r="F3" s="170"/>
      <c r="G3" s="170"/>
      <c r="H3" s="170"/>
      <c r="I3" s="170"/>
      <c r="J3" s="170"/>
      <c r="K3" s="170"/>
      <c r="L3" s="10"/>
    </row>
    <row r="4" spans="2:12" ht="23.25" customHeight="1" x14ac:dyDescent="0.45">
      <c r="B4" s="9"/>
      <c r="C4" s="1"/>
      <c r="D4" s="1"/>
      <c r="E4" s="1"/>
      <c r="F4" s="4" t="s">
        <v>0</v>
      </c>
      <c r="G4" s="4"/>
      <c r="H4" s="1"/>
      <c r="I4" s="1"/>
      <c r="J4" s="1"/>
      <c r="K4" s="1"/>
      <c r="L4" s="10"/>
    </row>
    <row r="5" spans="2:12" ht="16.5" customHeight="1" x14ac:dyDescent="0.45">
      <c r="B5" s="9"/>
      <c r="C5" s="1"/>
      <c r="D5" s="1"/>
      <c r="E5" s="1"/>
      <c r="F5" s="1"/>
      <c r="G5" s="1"/>
      <c r="H5" s="1"/>
      <c r="I5" s="1"/>
      <c r="J5" s="1"/>
      <c r="K5" s="1"/>
      <c r="L5" s="10"/>
    </row>
    <row r="6" spans="2:12" ht="14.4" x14ac:dyDescent="0.3">
      <c r="B6" s="9"/>
      <c r="C6" s="184" t="s">
        <v>1</v>
      </c>
      <c r="D6" s="184"/>
      <c r="E6" s="184"/>
      <c r="F6" s="184"/>
      <c r="G6" s="184"/>
      <c r="H6" s="175" t="s">
        <v>2</v>
      </c>
      <c r="I6" s="176"/>
      <c r="J6" s="176"/>
      <c r="K6" s="177"/>
      <c r="L6" s="10"/>
    </row>
    <row r="7" spans="2:12" ht="14.4" x14ac:dyDescent="0.3">
      <c r="B7" s="9"/>
      <c r="C7" s="184" t="s">
        <v>3</v>
      </c>
      <c r="D7" s="184"/>
      <c r="E7" s="184"/>
      <c r="F7" s="184"/>
      <c r="G7" s="184"/>
      <c r="H7" s="178"/>
      <c r="I7" s="179"/>
      <c r="J7" s="179"/>
      <c r="K7" s="180"/>
      <c r="L7" s="10"/>
    </row>
    <row r="8" spans="2:12" ht="14.4" x14ac:dyDescent="0.3">
      <c r="B8" s="9"/>
      <c r="C8" s="174" t="s">
        <v>4</v>
      </c>
      <c r="D8" s="174"/>
      <c r="E8" s="174"/>
      <c r="F8" s="174"/>
      <c r="G8" s="174"/>
      <c r="H8" s="178"/>
      <c r="I8" s="179"/>
      <c r="J8" s="179"/>
      <c r="K8" s="180"/>
      <c r="L8" s="10"/>
    </row>
    <row r="9" spans="2:12" ht="14.4" x14ac:dyDescent="0.3">
      <c r="B9" s="9"/>
      <c r="C9" s="174" t="s">
        <v>5</v>
      </c>
      <c r="D9" s="174"/>
      <c r="E9" s="174"/>
      <c r="F9" s="174"/>
      <c r="G9" s="174"/>
      <c r="H9" s="178"/>
      <c r="I9" s="179"/>
      <c r="J9" s="179"/>
      <c r="K9" s="180"/>
      <c r="L9" s="10"/>
    </row>
    <row r="10" spans="2:12" ht="30.6" customHeight="1" x14ac:dyDescent="0.3">
      <c r="B10" s="9"/>
      <c r="C10" s="174" t="s">
        <v>6</v>
      </c>
      <c r="D10" s="174"/>
      <c r="E10" s="174"/>
      <c r="F10" s="174"/>
      <c r="G10" s="174"/>
      <c r="H10" s="178"/>
      <c r="I10" s="179"/>
      <c r="J10" s="179"/>
      <c r="K10" s="180"/>
      <c r="L10" s="10"/>
    </row>
    <row r="11" spans="2:12" ht="14.4" x14ac:dyDescent="0.3">
      <c r="B11" s="9"/>
      <c r="C11" s="174" t="s">
        <v>7</v>
      </c>
      <c r="D11" s="174"/>
      <c r="E11" s="174"/>
      <c r="F11" s="174"/>
      <c r="G11" s="174"/>
      <c r="H11" s="178"/>
      <c r="I11" s="179"/>
      <c r="J11" s="179"/>
      <c r="K11" s="180"/>
      <c r="L11" s="10"/>
    </row>
    <row r="12" spans="2:12" ht="14.4" x14ac:dyDescent="0.3">
      <c r="B12" s="9"/>
      <c r="C12" s="174" t="s">
        <v>8</v>
      </c>
      <c r="D12" s="174"/>
      <c r="E12" s="174"/>
      <c r="F12" s="174"/>
      <c r="G12" s="174"/>
      <c r="H12" s="178"/>
      <c r="I12" s="179"/>
      <c r="J12" s="179"/>
      <c r="K12" s="180"/>
      <c r="L12" s="10"/>
    </row>
    <row r="13" spans="2:12" ht="28.95" customHeight="1" x14ac:dyDescent="0.3">
      <c r="B13" s="9"/>
      <c r="C13" s="174" t="s">
        <v>9</v>
      </c>
      <c r="D13" s="174"/>
      <c r="E13" s="174"/>
      <c r="F13" s="174"/>
      <c r="G13" s="113"/>
      <c r="H13" s="178"/>
      <c r="I13" s="179"/>
      <c r="J13" s="179"/>
      <c r="K13" s="180"/>
      <c r="L13" s="10"/>
    </row>
    <row r="14" spans="2:12" ht="30.45" customHeight="1" x14ac:dyDescent="0.3">
      <c r="B14" s="9"/>
      <c r="C14" s="174" t="s">
        <v>10</v>
      </c>
      <c r="D14" s="174"/>
      <c r="E14" s="174"/>
      <c r="F14" s="174"/>
      <c r="G14" s="174"/>
      <c r="H14" s="178"/>
      <c r="I14" s="179"/>
      <c r="J14" s="179"/>
      <c r="K14" s="180"/>
      <c r="L14" s="10"/>
    </row>
    <row r="15" spans="2:12" ht="14.4" customHeight="1" x14ac:dyDescent="0.3">
      <c r="B15" s="9"/>
      <c r="C15" s="55"/>
      <c r="D15" s="55"/>
      <c r="E15" s="55"/>
      <c r="F15" s="125"/>
      <c r="G15" s="125"/>
      <c r="H15" s="178"/>
      <c r="I15" s="179"/>
      <c r="J15" s="179"/>
      <c r="K15" s="180"/>
      <c r="L15" s="10"/>
    </row>
    <row r="16" spans="2:12" ht="15" customHeight="1" x14ac:dyDescent="0.3">
      <c r="B16" s="9"/>
      <c r="C16" s="96" t="s">
        <v>69</v>
      </c>
      <c r="D16" s="185">
        <v>45686</v>
      </c>
      <c r="E16" s="186"/>
      <c r="F16" s="126"/>
      <c r="G16" s="125"/>
      <c r="H16" s="181"/>
      <c r="I16" s="182"/>
      <c r="J16" s="182"/>
      <c r="K16" s="183"/>
      <c r="L16" s="10"/>
    </row>
    <row r="17" spans="2:12" ht="14.4" x14ac:dyDescent="0.3">
      <c r="B17" s="9"/>
      <c r="C17" s="59"/>
      <c r="D17" s="126"/>
      <c r="E17" s="126"/>
      <c r="F17" s="126"/>
      <c r="G17" s="125"/>
      <c r="H17" s="125"/>
      <c r="I17" s="5"/>
      <c r="J17" s="5"/>
      <c r="K17" s="5"/>
      <c r="L17" s="10"/>
    </row>
    <row r="18" spans="2:12" ht="14.4" x14ac:dyDescent="0.3">
      <c r="B18" s="9"/>
      <c r="C18" s="154" t="s">
        <v>11</v>
      </c>
      <c r="D18" s="155"/>
      <c r="E18" s="155"/>
      <c r="F18" s="156"/>
      <c r="G18" s="125"/>
      <c r="H18" s="125"/>
      <c r="I18" s="5"/>
      <c r="J18" s="5"/>
      <c r="K18" s="5"/>
      <c r="L18" s="10"/>
    </row>
    <row r="19" spans="2:12" ht="14.4" x14ac:dyDescent="0.3">
      <c r="B19" s="9"/>
      <c r="C19" s="127"/>
      <c r="D19" s="127"/>
      <c r="E19" s="127"/>
      <c r="F19" s="127"/>
      <c r="G19" s="43"/>
      <c r="H19" s="128"/>
      <c r="I19" s="128"/>
      <c r="J19" s="128"/>
      <c r="K19" s="125"/>
      <c r="L19" s="10"/>
    </row>
    <row r="20" spans="2:12" ht="17.399999999999999" customHeight="1" x14ac:dyDescent="0.35">
      <c r="B20" s="9"/>
      <c r="C20" s="171" t="s">
        <v>12</v>
      </c>
      <c r="D20" s="172"/>
      <c r="E20" s="172"/>
      <c r="F20" s="173"/>
      <c r="H20" s="45"/>
      <c r="I20" s="44"/>
      <c r="J20" s="44"/>
      <c r="K20" s="85" t="s">
        <v>13</v>
      </c>
      <c r="L20" s="10"/>
    </row>
    <row r="21" spans="2:12" ht="14.4" customHeight="1" x14ac:dyDescent="0.3">
      <c r="B21" s="9"/>
      <c r="C21" s="122" t="s">
        <v>14</v>
      </c>
      <c r="D21" s="123"/>
      <c r="E21" s="123"/>
      <c r="F21" s="124"/>
      <c r="G21" s="43"/>
      <c r="I21" s="120" t="s">
        <v>15</v>
      </c>
      <c r="J21" s="44"/>
      <c r="K21" s="44"/>
      <c r="L21" s="10"/>
    </row>
    <row r="22" spans="2:12" ht="79.5" customHeight="1" x14ac:dyDescent="0.3">
      <c r="B22" s="9"/>
      <c r="C22" s="164" t="s">
        <v>16</v>
      </c>
      <c r="D22" s="165"/>
      <c r="E22" s="165"/>
      <c r="F22" s="166"/>
      <c r="G22" s="58"/>
      <c r="I22" s="121"/>
      <c r="J22" s="46"/>
      <c r="K22" s="56">
        <f>I22</f>
        <v>0</v>
      </c>
      <c r="L22" s="10"/>
    </row>
    <row r="23" spans="2:12" ht="14.4" customHeight="1" x14ac:dyDescent="0.3">
      <c r="B23" s="9"/>
      <c r="C23" s="77"/>
      <c r="D23" s="77"/>
      <c r="E23" s="77"/>
      <c r="F23" s="77"/>
      <c r="G23" s="58"/>
      <c r="I23" s="78"/>
      <c r="J23" s="46"/>
      <c r="K23" s="49"/>
      <c r="L23" s="10"/>
    </row>
    <row r="24" spans="2:12" ht="14.4" customHeight="1" x14ac:dyDescent="0.3">
      <c r="B24" s="9"/>
      <c r="C24" s="98" t="s">
        <v>17</v>
      </c>
      <c r="D24" s="129"/>
      <c r="E24" s="129"/>
      <c r="F24" s="130"/>
      <c r="G24" s="43"/>
      <c r="L24" s="10"/>
    </row>
    <row r="25" spans="2:12" ht="42.6" customHeight="1" x14ac:dyDescent="0.3">
      <c r="B25" s="9"/>
      <c r="C25" s="139" t="s">
        <v>18</v>
      </c>
      <c r="D25" s="140"/>
      <c r="E25" s="140"/>
      <c r="F25" s="141"/>
      <c r="G25" s="63"/>
      <c r="H25" s="79" t="s">
        <v>19</v>
      </c>
      <c r="I25" s="79" t="s">
        <v>20</v>
      </c>
      <c r="J25" s="79" t="s">
        <v>21</v>
      </c>
      <c r="L25" s="10"/>
    </row>
    <row r="26" spans="2:12" ht="14.4" customHeight="1" x14ac:dyDescent="0.3">
      <c r="B26" s="9"/>
      <c r="C26" s="142" t="s">
        <v>22</v>
      </c>
      <c r="D26" s="143"/>
      <c r="E26" s="143"/>
      <c r="F26" s="144"/>
      <c r="G26" s="63"/>
      <c r="H26" s="75" t="s">
        <v>23</v>
      </c>
      <c r="I26" s="110"/>
      <c r="J26" s="67">
        <v>0.2</v>
      </c>
      <c r="K26" s="92"/>
      <c r="L26" s="10"/>
    </row>
    <row r="27" spans="2:12" ht="16.95" customHeight="1" x14ac:dyDescent="0.3">
      <c r="B27" s="9"/>
      <c r="C27" s="102" t="s">
        <v>24</v>
      </c>
      <c r="D27" s="66"/>
      <c r="E27" s="66"/>
      <c r="F27" s="99"/>
      <c r="G27" s="63"/>
      <c r="H27" s="75" t="s">
        <v>25</v>
      </c>
      <c r="I27" s="110"/>
      <c r="J27" s="67">
        <v>0.25</v>
      </c>
      <c r="L27" s="10"/>
    </row>
    <row r="28" spans="2:12" ht="18" customHeight="1" x14ac:dyDescent="0.3">
      <c r="B28" s="9"/>
      <c r="C28" s="114" t="s">
        <v>26</v>
      </c>
      <c r="F28" s="118"/>
      <c r="G28" s="63"/>
      <c r="H28" s="119" t="s">
        <v>27</v>
      </c>
      <c r="I28" s="110"/>
      <c r="J28" s="67">
        <v>0.35</v>
      </c>
      <c r="L28" s="10"/>
    </row>
    <row r="29" spans="2:12" ht="20.25" customHeight="1" x14ac:dyDescent="0.3">
      <c r="B29" s="9"/>
      <c r="C29" s="106" t="s">
        <v>28</v>
      </c>
      <c r="D29" s="66"/>
      <c r="E29" s="66"/>
      <c r="F29" s="99"/>
      <c r="G29" s="63"/>
      <c r="H29" s="75" t="s">
        <v>29</v>
      </c>
      <c r="I29" s="110"/>
      <c r="J29" s="67">
        <v>0.2</v>
      </c>
      <c r="L29" s="10"/>
    </row>
    <row r="30" spans="2:12" ht="16.95" customHeight="1" x14ac:dyDescent="0.3">
      <c r="B30" s="9"/>
      <c r="C30" s="106" t="s">
        <v>30</v>
      </c>
      <c r="D30" s="66"/>
      <c r="E30" s="66"/>
      <c r="F30" s="99"/>
      <c r="G30" s="138"/>
      <c r="H30" s="138"/>
      <c r="I30" s="138"/>
      <c r="J30" s="138"/>
      <c r="K30" s="64"/>
      <c r="L30" s="10"/>
    </row>
    <row r="31" spans="2:12" ht="29.4" customHeight="1" x14ac:dyDescent="0.3">
      <c r="B31" s="9"/>
      <c r="C31" s="101" t="s">
        <v>31</v>
      </c>
      <c r="D31" s="103"/>
      <c r="E31" s="104"/>
      <c r="F31" s="105"/>
      <c r="G31" s="65"/>
      <c r="H31" s="76"/>
      <c r="I31" s="68"/>
      <c r="J31" s="84" t="s">
        <v>32</v>
      </c>
      <c r="K31" s="64"/>
      <c r="L31" s="10"/>
    </row>
    <row r="32" spans="2:12" ht="14.4" customHeight="1" x14ac:dyDescent="0.3">
      <c r="B32" s="9"/>
      <c r="C32" s="66"/>
      <c r="D32" s="65"/>
      <c r="E32" s="65"/>
      <c r="F32" s="65"/>
      <c r="G32" s="65"/>
      <c r="H32" s="72"/>
      <c r="I32" s="65"/>
      <c r="J32" s="108">
        <f>(I26*5000*J26)+(I27*10000*J27)+(I28*15000*J28)+(I29*20000*J29)</f>
        <v>0</v>
      </c>
      <c r="K32" s="71">
        <f>J32*8</f>
        <v>0</v>
      </c>
      <c r="L32" s="10"/>
    </row>
    <row r="33" spans="2:12" ht="14.4" customHeight="1" x14ac:dyDescent="0.3">
      <c r="B33" s="9"/>
      <c r="C33" s="100" t="s">
        <v>33</v>
      </c>
      <c r="D33" s="94"/>
      <c r="E33" s="94"/>
      <c r="F33" s="95"/>
      <c r="G33" s="65"/>
      <c r="H33" s="72"/>
      <c r="I33" s="65"/>
      <c r="J33" s="73"/>
      <c r="K33" s="74"/>
      <c r="L33" s="10"/>
    </row>
    <row r="34" spans="2:12" ht="44.4" customHeight="1" x14ac:dyDescent="0.3">
      <c r="B34" s="9"/>
      <c r="C34" s="139" t="s">
        <v>34</v>
      </c>
      <c r="D34" s="140"/>
      <c r="E34" s="140"/>
      <c r="F34" s="141"/>
      <c r="G34" s="63"/>
      <c r="H34" s="79" t="s">
        <v>19</v>
      </c>
      <c r="I34" s="79" t="s">
        <v>20</v>
      </c>
      <c r="J34" s="79" t="s">
        <v>21</v>
      </c>
      <c r="L34" s="10"/>
    </row>
    <row r="35" spans="2:12" ht="14.4" x14ac:dyDescent="0.3">
      <c r="B35" s="9"/>
      <c r="C35" s="142" t="s">
        <v>22</v>
      </c>
      <c r="D35" s="143"/>
      <c r="E35" s="143"/>
      <c r="F35" s="144"/>
      <c r="G35" s="63"/>
      <c r="H35" s="75" t="s">
        <v>35</v>
      </c>
      <c r="I35" s="110"/>
      <c r="J35" s="67">
        <v>0.15</v>
      </c>
      <c r="L35" s="10"/>
    </row>
    <row r="36" spans="2:12" ht="16.95" customHeight="1" x14ac:dyDescent="0.3">
      <c r="B36" s="9"/>
      <c r="C36" s="106" t="s">
        <v>36</v>
      </c>
      <c r="D36" s="77"/>
      <c r="E36" s="77"/>
      <c r="F36" s="107"/>
      <c r="G36" s="63"/>
      <c r="H36" s="75" t="s">
        <v>37</v>
      </c>
      <c r="I36" s="110"/>
      <c r="J36" s="67">
        <v>0.3</v>
      </c>
      <c r="L36" s="10"/>
    </row>
    <row r="37" spans="2:12" ht="14.4" customHeight="1" x14ac:dyDescent="0.3">
      <c r="B37" s="9"/>
      <c r="C37" s="114" t="s">
        <v>26</v>
      </c>
      <c r="D37" s="66"/>
      <c r="E37" s="66"/>
      <c r="F37" s="99"/>
      <c r="G37" s="63"/>
      <c r="H37" s="75" t="s">
        <v>38</v>
      </c>
      <c r="I37" s="110"/>
      <c r="J37" s="67">
        <v>0.35</v>
      </c>
      <c r="L37" s="10"/>
    </row>
    <row r="38" spans="2:12" ht="14.4" x14ac:dyDescent="0.3">
      <c r="B38" s="9"/>
      <c r="C38" s="106" t="s">
        <v>39</v>
      </c>
      <c r="D38" s="66"/>
      <c r="E38" s="66"/>
      <c r="F38" s="99"/>
      <c r="G38" s="63"/>
      <c r="H38" s="75" t="s">
        <v>40</v>
      </c>
      <c r="I38" s="110"/>
      <c r="J38" s="67">
        <v>0.2</v>
      </c>
      <c r="L38" s="10"/>
    </row>
    <row r="39" spans="2:12" ht="17.25" customHeight="1" x14ac:dyDescent="0.3">
      <c r="B39" s="9"/>
      <c r="C39" s="106" t="s">
        <v>41</v>
      </c>
      <c r="D39" s="65"/>
      <c r="F39" s="115"/>
      <c r="G39" s="138"/>
      <c r="H39" s="138"/>
      <c r="I39" s="138"/>
      <c r="J39" s="138"/>
      <c r="K39" s="64"/>
      <c r="L39" s="10"/>
    </row>
    <row r="40" spans="2:12" ht="28.8" x14ac:dyDescent="0.3">
      <c r="B40" s="9"/>
      <c r="C40" s="101" t="s">
        <v>42</v>
      </c>
      <c r="D40" s="116"/>
      <c r="E40" s="116"/>
      <c r="F40" s="117"/>
      <c r="G40" s="65"/>
      <c r="H40" s="76"/>
      <c r="I40" s="68"/>
      <c r="J40" s="84" t="s">
        <v>32</v>
      </c>
      <c r="K40" s="64"/>
      <c r="L40" s="10"/>
    </row>
    <row r="41" spans="2:12" ht="14.4" x14ac:dyDescent="0.3">
      <c r="B41" s="9"/>
      <c r="C41" s="77"/>
      <c r="D41" s="77"/>
      <c r="E41" s="77"/>
      <c r="F41" s="77"/>
      <c r="G41" s="65"/>
      <c r="H41" s="72"/>
      <c r="I41" s="65"/>
      <c r="J41" s="108">
        <f>(I35*400*J35)+(I36*500*J36)+(I37*600*J37)+(I38*700*J38)</f>
        <v>0</v>
      </c>
      <c r="K41" s="71">
        <f>J41*8</f>
        <v>0</v>
      </c>
      <c r="L41" s="10"/>
    </row>
    <row r="42" spans="2:12" ht="8.4" customHeight="1" x14ac:dyDescent="0.3">
      <c r="B42" s="9"/>
      <c r="C42" s="77"/>
      <c r="D42" s="77"/>
      <c r="E42" s="77"/>
      <c r="F42" s="77"/>
      <c r="G42" s="65"/>
      <c r="H42" s="72"/>
      <c r="I42" s="65"/>
      <c r="J42" s="73"/>
      <c r="K42" s="74"/>
      <c r="L42" s="10"/>
    </row>
    <row r="43" spans="2:12" ht="14.4" x14ac:dyDescent="0.3">
      <c r="B43" s="9"/>
      <c r="C43" s="77"/>
      <c r="D43" s="77"/>
      <c r="E43" s="77"/>
      <c r="F43" s="77"/>
      <c r="G43" s="65"/>
      <c r="H43" s="72"/>
      <c r="I43" s="87" t="s">
        <v>43</v>
      </c>
      <c r="J43" s="73"/>
      <c r="K43" s="74"/>
      <c r="L43" s="10"/>
    </row>
    <row r="44" spans="2:12" ht="14.4" x14ac:dyDescent="0.3">
      <c r="B44" s="9"/>
      <c r="C44" s="77"/>
      <c r="D44" s="77"/>
      <c r="E44" s="77"/>
      <c r="F44" s="77"/>
      <c r="G44" s="65"/>
      <c r="H44" s="91" t="s">
        <v>44</v>
      </c>
      <c r="I44" s="88" t="s">
        <v>45</v>
      </c>
      <c r="J44" s="73"/>
      <c r="K44" s="74"/>
      <c r="L44" s="10"/>
    </row>
    <row r="45" spans="2:12" ht="14.4" customHeight="1" x14ac:dyDescent="0.3">
      <c r="B45" s="9"/>
      <c r="C45" s="145" t="s">
        <v>46</v>
      </c>
      <c r="D45" s="146"/>
      <c r="E45" s="146"/>
      <c r="F45" s="147"/>
      <c r="G45" s="65"/>
      <c r="H45" s="86">
        <v>55</v>
      </c>
      <c r="I45" s="111"/>
      <c r="K45" s="89">
        <f>H45*I45*8</f>
        <v>0</v>
      </c>
      <c r="L45" s="10"/>
    </row>
    <row r="46" spans="2:12" ht="81.75" customHeight="1" x14ac:dyDescent="0.3">
      <c r="B46" s="9"/>
      <c r="C46" s="148" t="s">
        <v>47</v>
      </c>
      <c r="D46" s="149"/>
      <c r="E46" s="149"/>
      <c r="F46" s="150"/>
      <c r="G46" s="65"/>
      <c r="H46" s="72"/>
      <c r="I46" s="65"/>
      <c r="J46" s="73"/>
      <c r="K46" s="90"/>
      <c r="L46" s="10"/>
    </row>
    <row r="47" spans="2:12" ht="14.4" customHeight="1" x14ac:dyDescent="0.3">
      <c r="B47" s="9"/>
      <c r="C47" s="77"/>
      <c r="D47" s="77"/>
      <c r="E47" s="77"/>
      <c r="F47" s="77"/>
      <c r="G47" s="65"/>
      <c r="H47" s="72"/>
      <c r="I47" s="65"/>
      <c r="J47" s="73"/>
      <c r="K47" s="90"/>
      <c r="L47" s="10"/>
    </row>
    <row r="48" spans="2:12" ht="14.4" customHeight="1" x14ac:dyDescent="0.3">
      <c r="B48" s="9"/>
      <c r="C48" s="167" t="s">
        <v>48</v>
      </c>
      <c r="D48" s="168"/>
      <c r="E48" s="168"/>
      <c r="F48" s="169"/>
      <c r="G48" s="58"/>
      <c r="I48" s="97" t="s">
        <v>49</v>
      </c>
      <c r="J48" s="46"/>
      <c r="K48" s="49"/>
      <c r="L48" s="10"/>
    </row>
    <row r="49" spans="2:12" ht="78.75" customHeight="1" x14ac:dyDescent="0.3">
      <c r="B49" s="9"/>
      <c r="C49" s="148" t="s">
        <v>50</v>
      </c>
      <c r="D49" s="149"/>
      <c r="E49" s="149"/>
      <c r="F49" s="150"/>
      <c r="G49" s="58"/>
      <c r="I49" s="109"/>
      <c r="J49" s="46"/>
      <c r="K49" s="56">
        <f>I49*8</f>
        <v>0</v>
      </c>
      <c r="L49" s="10"/>
    </row>
    <row r="50" spans="2:12" ht="14.4" customHeight="1" x14ac:dyDescent="0.3">
      <c r="B50" s="9"/>
      <c r="C50" s="66"/>
      <c r="D50" s="66"/>
      <c r="E50" s="66"/>
      <c r="F50" s="66"/>
      <c r="G50" s="63"/>
      <c r="H50" s="69"/>
      <c r="I50" s="64"/>
      <c r="J50" s="64"/>
      <c r="K50" s="70"/>
      <c r="L50" s="10"/>
    </row>
    <row r="51" spans="2:12" ht="14.4" customHeight="1" x14ac:dyDescent="0.3">
      <c r="B51" s="9"/>
      <c r="C51" s="93" t="s">
        <v>51</v>
      </c>
      <c r="D51" s="94"/>
      <c r="E51" s="94"/>
      <c r="F51" s="95"/>
      <c r="G51" s="65"/>
      <c r="H51" s="69"/>
      <c r="I51" s="138"/>
      <c r="J51" s="138"/>
      <c r="K51" s="64"/>
      <c r="L51" s="10"/>
    </row>
    <row r="52" spans="2:12" ht="123.75" customHeight="1" x14ac:dyDescent="0.3">
      <c r="B52" s="9"/>
      <c r="C52" s="139" t="s">
        <v>52</v>
      </c>
      <c r="D52" s="140"/>
      <c r="E52" s="140"/>
      <c r="F52" s="141"/>
      <c r="G52" s="43"/>
      <c r="L52" s="10"/>
    </row>
    <row r="53" spans="2:12" ht="14.4" customHeight="1" x14ac:dyDescent="0.3">
      <c r="B53" s="9"/>
      <c r="C53" s="61"/>
      <c r="D53" s="113"/>
      <c r="E53" s="113"/>
      <c r="F53" s="131"/>
      <c r="G53" s="43"/>
      <c r="H53" s="80" t="s">
        <v>53</v>
      </c>
      <c r="I53" s="82" t="s">
        <v>54</v>
      </c>
      <c r="J53" s="46"/>
      <c r="K53" s="49"/>
      <c r="L53" s="10"/>
    </row>
    <row r="54" spans="2:12" ht="14.4" customHeight="1" x14ac:dyDescent="0.3">
      <c r="B54" s="9"/>
      <c r="C54" s="62"/>
      <c r="D54" s="132"/>
      <c r="E54" s="132"/>
      <c r="F54" s="133"/>
      <c r="G54" s="43"/>
      <c r="H54" s="81" t="s">
        <v>45</v>
      </c>
      <c r="I54" s="83" t="s">
        <v>55</v>
      </c>
      <c r="J54" s="46"/>
      <c r="K54" s="49"/>
      <c r="L54" s="10"/>
    </row>
    <row r="55" spans="2:12" ht="16.5" customHeight="1" x14ac:dyDescent="0.3">
      <c r="B55" s="9"/>
      <c r="C55" s="161" t="s">
        <v>56</v>
      </c>
      <c r="D55" s="162"/>
      <c r="E55" s="162"/>
      <c r="F55" s="163"/>
      <c r="G55" s="43"/>
      <c r="H55" s="60">
        <v>100</v>
      </c>
      <c r="I55" s="112"/>
      <c r="J55" s="46"/>
      <c r="K55" s="56">
        <f>H55*I55*8</f>
        <v>0</v>
      </c>
      <c r="L55" s="10"/>
    </row>
    <row r="56" spans="2:12" ht="14.4" customHeight="1" x14ac:dyDescent="0.3">
      <c r="B56" s="9"/>
      <c r="C56" s="59"/>
      <c r="D56" s="113"/>
      <c r="E56" s="113"/>
      <c r="F56" s="113"/>
      <c r="G56" s="43"/>
      <c r="H56" s="48"/>
      <c r="I56" s="49"/>
      <c r="J56" s="46"/>
      <c r="K56" s="49"/>
      <c r="L56" s="10"/>
    </row>
    <row r="57" spans="2:12" ht="15" customHeight="1" x14ac:dyDescent="0.3">
      <c r="B57" s="9"/>
      <c r="C57" s="51"/>
      <c r="D57" s="52"/>
      <c r="E57" s="53"/>
      <c r="F57" s="52"/>
      <c r="G57" s="125"/>
      <c r="H57" s="54"/>
      <c r="I57" s="50"/>
      <c r="J57" s="125"/>
      <c r="K57" s="49"/>
      <c r="L57" s="10"/>
    </row>
    <row r="58" spans="2:12" ht="15" customHeight="1" x14ac:dyDescent="0.3">
      <c r="B58" s="9"/>
      <c r="C58" s="151" t="s">
        <v>57</v>
      </c>
      <c r="D58" s="152"/>
      <c r="E58" s="152"/>
      <c r="F58" s="153"/>
      <c r="G58" s="125"/>
      <c r="H58" s="125"/>
      <c r="I58" s="125"/>
      <c r="J58" s="125"/>
      <c r="K58" s="47">
        <f>K55+K49+K45+K41+K32+K22</f>
        <v>0</v>
      </c>
      <c r="L58" s="10"/>
    </row>
    <row r="59" spans="2:12" ht="12.45" customHeight="1" x14ac:dyDescent="0.3">
      <c r="B59" s="9"/>
      <c r="C59" s="57"/>
      <c r="D59" s="125"/>
      <c r="E59" s="125"/>
      <c r="F59" s="125"/>
      <c r="G59" s="125"/>
      <c r="H59" s="125"/>
      <c r="I59" s="125"/>
      <c r="J59" s="125"/>
      <c r="K59" s="125"/>
      <c r="L59" s="10"/>
    </row>
    <row r="60" spans="2:12" ht="12.45" customHeight="1" x14ac:dyDescent="0.3">
      <c r="B60" s="9"/>
      <c r="C60" s="57"/>
      <c r="D60" s="125"/>
      <c r="E60" s="125"/>
      <c r="F60" s="125"/>
      <c r="G60" s="125"/>
      <c r="H60" s="125"/>
      <c r="I60" s="125"/>
      <c r="J60" s="125"/>
      <c r="K60" s="125"/>
      <c r="L60" s="10"/>
    </row>
    <row r="61" spans="2:12" s="14" customFormat="1" ht="15" customHeight="1" x14ac:dyDescent="0.3">
      <c r="B61" s="134"/>
      <c r="C61" s="125"/>
      <c r="D61" s="125"/>
      <c r="E61" s="125"/>
      <c r="F61" s="125"/>
      <c r="G61" s="125"/>
      <c r="H61" s="125"/>
      <c r="I61" s="125" t="s">
        <v>58</v>
      </c>
      <c r="J61" s="125"/>
      <c r="K61" s="125"/>
      <c r="L61" s="135"/>
    </row>
    <row r="62" spans="2:12" ht="15" customHeight="1" x14ac:dyDescent="0.3">
      <c r="B62" s="9"/>
      <c r="C62" s="125" t="s">
        <v>59</v>
      </c>
      <c r="D62" s="158" t="s">
        <v>60</v>
      </c>
      <c r="E62" s="159"/>
      <c r="F62" s="159"/>
      <c r="G62" s="160"/>
      <c r="H62" s="125"/>
      <c r="I62" s="157"/>
      <c r="J62" s="157"/>
      <c r="K62" s="157"/>
      <c r="L62" s="10"/>
    </row>
    <row r="63" spans="2:12" ht="15" customHeight="1" x14ac:dyDescent="0.3">
      <c r="B63" s="9"/>
      <c r="C63" s="125" t="s">
        <v>61</v>
      </c>
      <c r="D63" s="158" t="s">
        <v>60</v>
      </c>
      <c r="E63" s="159"/>
      <c r="F63" s="159"/>
      <c r="G63" s="160"/>
      <c r="H63" s="125"/>
      <c r="I63" s="157"/>
      <c r="J63" s="157"/>
      <c r="K63" s="157"/>
      <c r="L63" s="10"/>
    </row>
    <row r="64" spans="2:12" ht="15" customHeight="1" x14ac:dyDescent="0.3">
      <c r="B64" s="9"/>
      <c r="C64" s="125" t="s">
        <v>62</v>
      </c>
      <c r="D64" s="158" t="s">
        <v>60</v>
      </c>
      <c r="E64" s="159"/>
      <c r="F64" s="159"/>
      <c r="G64" s="160"/>
      <c r="H64" s="125"/>
      <c r="I64" s="157"/>
      <c r="J64" s="157"/>
      <c r="K64" s="157"/>
      <c r="L64" s="10"/>
    </row>
    <row r="65" spans="2:12" ht="15" customHeight="1" x14ac:dyDescent="0.3">
      <c r="B65" s="9"/>
      <c r="C65" s="125" t="s">
        <v>63</v>
      </c>
      <c r="D65" s="158" t="s">
        <v>60</v>
      </c>
      <c r="E65" s="159"/>
      <c r="F65" s="159"/>
      <c r="G65" s="160"/>
      <c r="H65" s="125"/>
      <c r="I65" s="157"/>
      <c r="J65" s="157"/>
      <c r="K65" s="157"/>
      <c r="L65" s="10"/>
    </row>
    <row r="66" spans="2:12" ht="15" customHeight="1" x14ac:dyDescent="0.3">
      <c r="B66" s="9"/>
      <c r="C66" s="125" t="s">
        <v>64</v>
      </c>
      <c r="D66" s="158" t="s">
        <v>60</v>
      </c>
      <c r="E66" s="159"/>
      <c r="F66" s="159"/>
      <c r="G66" s="160"/>
      <c r="H66" s="125"/>
      <c r="I66" s="157"/>
      <c r="J66" s="157"/>
      <c r="K66" s="157"/>
      <c r="L66" s="10"/>
    </row>
    <row r="67" spans="2:12" ht="7.5" customHeight="1" thickBot="1" x14ac:dyDescent="0.35">
      <c r="B67" s="11"/>
      <c r="C67" s="12"/>
      <c r="D67" s="12"/>
      <c r="E67" s="12"/>
      <c r="F67" s="12"/>
      <c r="G67" s="12"/>
      <c r="H67" s="12"/>
      <c r="I67" s="12"/>
      <c r="J67" s="12"/>
      <c r="K67" s="12"/>
      <c r="L67" s="13"/>
    </row>
    <row r="68" spans="2:12" ht="6.75" customHeight="1" thickTop="1" x14ac:dyDescent="0.3"/>
    <row r="70" spans="2:12" x14ac:dyDescent="0.3"/>
    <row r="71" spans="2:12" x14ac:dyDescent="0.3"/>
    <row r="72" spans="2:12" x14ac:dyDescent="0.3"/>
    <row r="73" spans="2:12" x14ac:dyDescent="0.3"/>
    <row r="74" spans="2:12" x14ac:dyDescent="0.3"/>
    <row r="75" spans="2:12" x14ac:dyDescent="0.3"/>
    <row r="76" spans="2:12" x14ac:dyDescent="0.3"/>
    <row r="77" spans="2:12" x14ac:dyDescent="0.3"/>
    <row r="79" spans="2:12" x14ac:dyDescent="0.3"/>
    <row r="80" spans="2:12" x14ac:dyDescent="0.3"/>
    <row r="81" x14ac:dyDescent="0.3"/>
    <row r="86" x14ac:dyDescent="0.3"/>
    <row r="87" x14ac:dyDescent="0.3"/>
    <row r="88" x14ac:dyDescent="0.3"/>
    <row r="89" x14ac:dyDescent="0.3"/>
    <row r="90" x14ac:dyDescent="0.3"/>
    <row r="91"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sheetData>
  <sheetProtection selectLockedCells="1"/>
  <mergeCells count="37">
    <mergeCell ref="E3:K3"/>
    <mergeCell ref="C20:F20"/>
    <mergeCell ref="C13:F13"/>
    <mergeCell ref="H6:K16"/>
    <mergeCell ref="C12:G12"/>
    <mergeCell ref="C8:G8"/>
    <mergeCell ref="C11:G11"/>
    <mergeCell ref="C9:G9"/>
    <mergeCell ref="C7:G7"/>
    <mergeCell ref="C6:G6"/>
    <mergeCell ref="D16:E16"/>
    <mergeCell ref="C14:G14"/>
    <mergeCell ref="C10:G10"/>
    <mergeCell ref="G30:H30"/>
    <mergeCell ref="I30:J30"/>
    <mergeCell ref="C58:F58"/>
    <mergeCell ref="C18:F18"/>
    <mergeCell ref="I62:K66"/>
    <mergeCell ref="D65:G65"/>
    <mergeCell ref="D66:G66"/>
    <mergeCell ref="D62:G62"/>
    <mergeCell ref="D63:G63"/>
    <mergeCell ref="D64:G64"/>
    <mergeCell ref="C55:F55"/>
    <mergeCell ref="C25:F25"/>
    <mergeCell ref="C26:F26"/>
    <mergeCell ref="C52:F52"/>
    <mergeCell ref="C22:F22"/>
    <mergeCell ref="C48:F48"/>
    <mergeCell ref="I51:J51"/>
    <mergeCell ref="C34:F34"/>
    <mergeCell ref="C35:F35"/>
    <mergeCell ref="C45:F45"/>
    <mergeCell ref="C46:F46"/>
    <mergeCell ref="C49:F49"/>
    <mergeCell ref="G39:H39"/>
    <mergeCell ref="I39:J39"/>
  </mergeCells>
  <printOptions horizontalCentered="1" verticalCentered="1"/>
  <pageMargins left="0" right="0" top="0" bottom="0" header="0" footer="0"/>
  <pageSetup paperSize="9" scale="8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4" id="{74DC2CB9-49BF-42B3-80AC-8047371F7580}">
            <x14:iconSet iconSet="3Symbols2" custom="1">
              <x14:cfvo type="percent">
                <xm:f>0</xm:f>
              </x14:cfvo>
              <x14:cfvo type="num">
                <xm:f>0</xm:f>
              </x14:cfvo>
              <x14:cfvo type="num" gte="0">
                <xm:f>100000</xm:f>
              </x14:cfvo>
              <x14:cfIcon iconSet="3Symbols2" iconId="0"/>
              <x14:cfIcon iconSet="3Symbols2" iconId="2"/>
              <x14:cfIcon iconSet="3Symbols2" iconId="0"/>
            </x14:iconSet>
          </x14:cfRule>
          <xm:sqref>I48 I22:I23</xm:sqref>
        </x14:conditionalFormatting>
        <x14:conditionalFormatting xmlns:xm="http://schemas.microsoft.com/office/excel/2006/main">
          <x14:cfRule type="iconSet" priority="1" id="{DB9FEAA3-C793-4CF1-AA24-F33428194882}">
            <x14:iconSet iconSet="3Symbols" custom="1">
              <x14:cfvo type="percent">
                <xm:f>0</xm:f>
              </x14:cfvo>
              <x14:cfvo type="num">
                <xm:f>0</xm:f>
              </x14:cfvo>
              <x14:cfvo type="num" gte="0">
                <xm:f>50000</xm:f>
              </x14:cfvo>
              <x14:cfIcon iconSet="3Symbols" iconId="0"/>
              <x14:cfIcon iconSet="3Symbols2" iconId="2"/>
              <x14:cfIcon iconSet="3Symbols" iconId="0"/>
            </x14:iconSet>
          </x14:cfRule>
          <xm:sqref>I49</xm:sqref>
        </x14:conditionalFormatting>
        <x14:conditionalFormatting xmlns:xm="http://schemas.microsoft.com/office/excel/2006/main">
          <x14:cfRule type="iconSet" priority="3" id="{FC35883F-822B-41AB-B855-E7678B7F8DCE}">
            <x14:iconSet iconSet="3Symbols" custom="1">
              <x14:cfvo type="percent">
                <xm:f>0</xm:f>
              </x14:cfvo>
              <x14:cfvo type="num">
                <xm:f>85</xm:f>
              </x14:cfvo>
              <x14:cfvo type="num" gte="0">
                <xm:f>155</xm:f>
              </x14:cfvo>
              <x14:cfIcon iconSet="3Symbols" iconId="0"/>
              <x14:cfIcon iconSet="3Symbols" iconId="2"/>
              <x14:cfIcon iconSet="3Symbols" iconId="0"/>
            </x14:iconSet>
          </x14:cfRule>
          <xm:sqref>I55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activeCell="C8" sqref="C8:F8"/>
    </sheetView>
  </sheetViews>
  <sheetFormatPr defaultColWidth="0" defaultRowHeight="13.8" zeroHeight="1" x14ac:dyDescent="0.3"/>
  <cols>
    <col min="1" max="1" width="2.44140625" style="16" customWidth="1"/>
    <col min="2" max="2" width="2.6640625" style="16" customWidth="1"/>
    <col min="3" max="3" width="86.88671875" style="24" customWidth="1"/>
    <col min="4" max="4" width="32.6640625" style="24" customWidth="1"/>
    <col min="5" max="5" width="70.109375" style="24" customWidth="1"/>
    <col min="6" max="6" width="23.33203125" style="24" customWidth="1"/>
    <col min="7" max="7" width="2.33203125" style="16" customWidth="1"/>
    <col min="8" max="8" width="2.5546875" style="16" customWidth="1"/>
    <col min="9" max="9" width="2.5546875" style="16" hidden="1" customWidth="1"/>
    <col min="10" max="10" width="2.5546875" style="17" hidden="1" customWidth="1"/>
    <col min="11" max="11" width="54.6640625" style="16" hidden="1" customWidth="1"/>
    <col min="12" max="16384" width="0" style="16" hidden="1"/>
  </cols>
  <sheetData>
    <row r="1" spans="1:13" ht="7.5" customHeight="1" thickBot="1" x14ac:dyDescent="0.35">
      <c r="A1" s="6"/>
      <c r="B1" s="6"/>
      <c r="C1" s="32"/>
      <c r="D1" s="32"/>
      <c r="E1" s="32"/>
      <c r="F1" s="32"/>
      <c r="G1" s="6"/>
      <c r="H1" s="6"/>
      <c r="I1" s="15"/>
      <c r="J1" s="15"/>
      <c r="K1" s="15"/>
      <c r="L1" s="15"/>
      <c r="M1" s="15"/>
    </row>
    <row r="2" spans="1:13" ht="14.4" thickTop="1" x14ac:dyDescent="0.3">
      <c r="A2" s="6"/>
      <c r="B2" s="33"/>
      <c r="C2" s="34"/>
      <c r="D2" s="34"/>
      <c r="E2" s="34"/>
      <c r="F2" s="34"/>
      <c r="G2" s="35"/>
      <c r="H2" s="6"/>
      <c r="I2" s="15"/>
      <c r="J2" s="15"/>
      <c r="K2" s="15"/>
      <c r="L2" s="15"/>
      <c r="M2" s="15"/>
    </row>
    <row r="3" spans="1:13" ht="33" customHeight="1" x14ac:dyDescent="0.3">
      <c r="A3" s="6"/>
      <c r="B3" s="27"/>
      <c r="C3" s="32"/>
      <c r="D3" s="32"/>
      <c r="E3" s="32"/>
      <c r="F3" s="32"/>
      <c r="G3" s="36"/>
      <c r="H3" s="6"/>
      <c r="I3" s="15"/>
      <c r="J3" s="15"/>
      <c r="K3" s="15"/>
      <c r="L3" s="15"/>
      <c r="M3" s="15"/>
    </row>
    <row r="4" spans="1:13" ht="36" customHeight="1" x14ac:dyDescent="0.35">
      <c r="A4" s="6"/>
      <c r="B4" s="27"/>
      <c r="C4" s="187" t="str">
        <f>"Toelichting aanbiedingsbegroting "&amp;'Annex 5.1 Aanbiedingsbegroting'!E3</f>
        <v>Toelichting aanbiedingsbegroting           Certificaatdiensten Generieke Public Key Infrastructure (PKI)), TN502747</v>
      </c>
      <c r="D4" s="188"/>
      <c r="E4" s="188"/>
      <c r="F4" s="189"/>
      <c r="G4" s="37"/>
      <c r="H4" s="38"/>
      <c r="I4" s="15"/>
      <c r="J4" s="15"/>
      <c r="K4" s="15"/>
      <c r="L4" s="15"/>
      <c r="M4" s="15"/>
    </row>
    <row r="5" spans="1:13" ht="8.25" customHeight="1" x14ac:dyDescent="0.35">
      <c r="A5" s="6"/>
      <c r="B5" s="27"/>
      <c r="C5" s="39"/>
      <c r="D5" s="40"/>
      <c r="E5" s="40"/>
      <c r="F5" s="40"/>
      <c r="G5" s="37"/>
      <c r="H5" s="38"/>
      <c r="I5" s="15"/>
      <c r="J5" s="15"/>
      <c r="K5" s="15"/>
      <c r="L5" s="15"/>
      <c r="M5" s="15"/>
    </row>
    <row r="6" spans="1:13" s="18" customFormat="1" ht="14.4" x14ac:dyDescent="0.3">
      <c r="A6" s="125"/>
      <c r="B6" s="136"/>
      <c r="C6" s="41" t="s">
        <v>65</v>
      </c>
      <c r="D6" s="26"/>
      <c r="E6" s="26"/>
      <c r="F6" s="26"/>
      <c r="G6" s="25"/>
      <c r="H6" s="20"/>
      <c r="I6" s="137"/>
      <c r="J6" s="19"/>
      <c r="K6" s="137"/>
      <c r="L6" s="137"/>
      <c r="M6" s="137"/>
    </row>
    <row r="7" spans="1:13" s="18" customFormat="1" ht="41.7" customHeight="1" x14ac:dyDescent="0.3">
      <c r="A7" s="125"/>
      <c r="B7" s="136"/>
      <c r="C7" s="190" t="s">
        <v>66</v>
      </c>
      <c r="D7" s="191"/>
      <c r="E7" s="191"/>
      <c r="F7" s="191"/>
      <c r="G7" s="25"/>
      <c r="H7" s="20"/>
      <c r="I7" s="137"/>
      <c r="J7" s="19"/>
      <c r="K7" s="137"/>
      <c r="L7" s="137"/>
      <c r="M7" s="137"/>
    </row>
    <row r="8" spans="1:13" s="18" customFormat="1" ht="236.4" customHeight="1" x14ac:dyDescent="0.3">
      <c r="A8" s="125"/>
      <c r="B8" s="136"/>
      <c r="C8" s="190" t="s">
        <v>67</v>
      </c>
      <c r="D8" s="191"/>
      <c r="E8" s="191"/>
      <c r="F8" s="191"/>
      <c r="G8" s="25"/>
      <c r="H8" s="20"/>
      <c r="I8" s="137"/>
      <c r="J8" s="19"/>
      <c r="K8" s="137"/>
      <c r="L8" s="137"/>
      <c r="M8" s="137"/>
    </row>
    <row r="9" spans="1:13" s="18" customFormat="1" ht="14.4" x14ac:dyDescent="0.3">
      <c r="A9" s="125"/>
      <c r="B9" s="136"/>
      <c r="C9" s="190" t="s">
        <v>68</v>
      </c>
      <c r="D9" s="190"/>
      <c r="E9" s="190"/>
      <c r="F9" s="190"/>
      <c r="G9" s="25"/>
      <c r="H9" s="20"/>
      <c r="I9" s="137"/>
      <c r="J9" s="19"/>
      <c r="K9" s="137"/>
      <c r="L9" s="137"/>
      <c r="M9" s="137"/>
    </row>
    <row r="10" spans="1:13" ht="10.95" customHeight="1" x14ac:dyDescent="0.3">
      <c r="A10" s="6"/>
      <c r="B10" s="27"/>
      <c r="C10" s="42"/>
      <c r="D10" s="42"/>
      <c r="E10" s="42"/>
      <c r="F10" s="42"/>
      <c r="G10" s="28"/>
      <c r="H10" s="22"/>
    </row>
    <row r="11" spans="1:13" ht="10.5" customHeight="1" thickBot="1" x14ac:dyDescent="0.35">
      <c r="A11" s="6"/>
      <c r="B11" s="29"/>
      <c r="C11" s="30"/>
      <c r="D11" s="30"/>
      <c r="E11" s="30"/>
      <c r="F11" s="30"/>
      <c r="G11" s="31"/>
      <c r="H11" s="22"/>
    </row>
    <row r="12" spans="1:13" ht="9" customHeight="1" thickTop="1" x14ac:dyDescent="0.3">
      <c r="A12" s="6"/>
      <c r="B12" s="6"/>
      <c r="C12" s="21"/>
      <c r="D12" s="21"/>
      <c r="E12" s="21"/>
      <c r="F12" s="21"/>
      <c r="G12" s="22"/>
      <c r="H12" s="22"/>
    </row>
    <row r="13" spans="1:13" hidden="1" x14ac:dyDescent="0.3">
      <c r="A13" s="6"/>
      <c r="B13" s="6"/>
      <c r="C13" s="21"/>
      <c r="D13" s="21"/>
      <c r="E13" s="21"/>
      <c r="F13" s="21"/>
      <c r="G13" s="22"/>
      <c r="H13" s="22"/>
    </row>
    <row r="14" spans="1:13" hidden="1" x14ac:dyDescent="0.3">
      <c r="A14" s="6"/>
      <c r="B14" s="6"/>
      <c r="C14" s="21"/>
      <c r="D14" s="21"/>
      <c r="E14" s="21"/>
      <c r="F14" s="21"/>
      <c r="G14" s="22"/>
      <c r="H14" s="22"/>
    </row>
    <row r="15" spans="1:13" hidden="1" x14ac:dyDescent="0.3">
      <c r="A15" s="6"/>
      <c r="B15" s="6"/>
      <c r="C15" s="21"/>
      <c r="D15" s="21"/>
      <c r="E15" s="21"/>
      <c r="F15" s="21"/>
      <c r="G15" s="22"/>
      <c r="H15" s="22"/>
    </row>
    <row r="16" spans="1:13" hidden="1" x14ac:dyDescent="0.3">
      <c r="A16" s="6"/>
      <c r="B16" s="6"/>
      <c r="C16" s="21"/>
      <c r="D16" s="21"/>
      <c r="E16" s="21"/>
      <c r="F16" s="21"/>
      <c r="G16" s="22"/>
      <c r="H16" s="22"/>
    </row>
    <row r="17" spans="1:8" hidden="1" x14ac:dyDescent="0.3">
      <c r="A17" s="6"/>
      <c r="B17" s="6"/>
      <c r="C17" s="21"/>
      <c r="D17" s="21"/>
      <c r="E17" s="21"/>
      <c r="F17" s="21"/>
      <c r="G17" s="22"/>
      <c r="H17" s="22"/>
    </row>
    <row r="18" spans="1:8" hidden="1" x14ac:dyDescent="0.3">
      <c r="A18" s="6"/>
      <c r="B18" s="6"/>
      <c r="C18" s="21"/>
      <c r="D18" s="21"/>
      <c r="E18" s="21"/>
      <c r="F18" s="21"/>
      <c r="G18" s="22"/>
      <c r="H18" s="22"/>
    </row>
    <row r="19" spans="1:8" hidden="1" x14ac:dyDescent="0.3">
      <c r="A19" s="6"/>
      <c r="B19" s="6"/>
      <c r="C19" s="21"/>
      <c r="D19" s="21"/>
      <c r="E19" s="21"/>
      <c r="F19" s="21"/>
      <c r="G19" s="22"/>
      <c r="H19" s="22"/>
    </row>
    <row r="20" spans="1:8" hidden="1" x14ac:dyDescent="0.3">
      <c r="A20" s="6"/>
      <c r="B20" s="6"/>
      <c r="C20" s="21"/>
      <c r="D20" s="21"/>
      <c r="E20" s="21"/>
      <c r="F20" s="21"/>
      <c r="G20" s="22"/>
      <c r="H20" s="22"/>
    </row>
    <row r="21" spans="1:8" hidden="1" x14ac:dyDescent="0.3">
      <c r="C21" s="23"/>
      <c r="D21" s="23"/>
      <c r="E21" s="23"/>
      <c r="F21" s="23"/>
      <c r="G21" s="15"/>
      <c r="H21" s="15"/>
    </row>
    <row r="22" spans="1:8" hidden="1" x14ac:dyDescent="0.3">
      <c r="C22" s="23"/>
      <c r="D22" s="23"/>
      <c r="E22" s="23"/>
      <c r="F22" s="23"/>
      <c r="G22" s="15"/>
      <c r="H22" s="15"/>
    </row>
    <row r="23" spans="1:8" hidden="1" x14ac:dyDescent="0.3">
      <c r="C23" s="23"/>
      <c r="D23" s="23"/>
      <c r="E23" s="23"/>
      <c r="F23" s="23"/>
      <c r="G23" s="15"/>
      <c r="H23" s="15"/>
    </row>
    <row r="24" spans="1:8" hidden="1" x14ac:dyDescent="0.3">
      <c r="C24" s="23"/>
      <c r="D24" s="23"/>
      <c r="E24" s="23"/>
      <c r="F24" s="23"/>
      <c r="G24" s="15"/>
      <c r="H24" s="15"/>
    </row>
    <row r="25" spans="1:8" hidden="1" x14ac:dyDescent="0.3">
      <c r="C25" s="23"/>
      <c r="D25" s="23"/>
      <c r="E25" s="23"/>
      <c r="F25" s="23"/>
      <c r="G25" s="15"/>
      <c r="H25" s="15"/>
    </row>
    <row r="26" spans="1:8" hidden="1" x14ac:dyDescent="0.3">
      <c r="C26" s="23"/>
      <c r="D26" s="23"/>
      <c r="E26" s="23"/>
      <c r="F26" s="23"/>
      <c r="G26" s="15"/>
      <c r="H26" s="15"/>
    </row>
    <row r="27" spans="1:8" hidden="1" x14ac:dyDescent="0.3">
      <c r="C27" s="23"/>
      <c r="D27" s="23"/>
      <c r="E27" s="23"/>
      <c r="F27" s="23"/>
      <c r="G27" s="15"/>
      <c r="H27" s="15"/>
    </row>
    <row r="28" spans="1:8" hidden="1" x14ac:dyDescent="0.3">
      <c r="C28" s="23"/>
      <c r="D28" s="23"/>
      <c r="E28" s="23"/>
      <c r="F28" s="23"/>
      <c r="G28" s="15"/>
      <c r="H28" s="15"/>
    </row>
    <row r="29" spans="1:8" hidden="1" x14ac:dyDescent="0.3">
      <c r="C29" s="23"/>
      <c r="D29" s="23"/>
      <c r="E29" s="23"/>
      <c r="F29" s="23"/>
      <c r="G29" s="15"/>
      <c r="H29" s="15"/>
    </row>
    <row r="30" spans="1:8" hidden="1" x14ac:dyDescent="0.3">
      <c r="C30" s="23"/>
      <c r="D30" s="23"/>
      <c r="E30" s="23"/>
      <c r="F30" s="23"/>
      <c r="G30" s="15"/>
      <c r="H30" s="15"/>
    </row>
    <row r="31" spans="1:8" hidden="1" x14ac:dyDescent="0.3">
      <c r="C31" s="23"/>
      <c r="D31" s="23"/>
      <c r="E31" s="23"/>
      <c r="F31" s="23"/>
      <c r="G31" s="15"/>
      <c r="H31" s="15"/>
    </row>
    <row r="32" spans="1:8"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decca6e-d24b-4489-8855-b6ddc723048e">
      <Terms xmlns="http://schemas.microsoft.com/office/infopath/2007/PartnerControls"/>
    </lcf76f155ced4ddcb4097134ff3c332f>
    <TaxCatchAll xmlns="8e54bf1a-c8af-4551-9eca-766bf1b2d59d" xsi:nil="true"/>
    <_dlc_DocId xmlns="8e54bf1a-c8af-4551-9eca-766bf1b2d59d">TS01BC06478-2006085548-509</_dlc_DocId>
    <_dlc_DocIdUrl xmlns="8e54bf1a-c8af-4551-9eca-766bf1b2d59d">
      <Url>https://prorailbv.sharepoint.com/teams/RoSaD/_layouts/15/DocIdRedir.aspx?ID=TS01BC06478-2006085548-509</Url>
      <Description>TS01BC06478-2006085548-509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51677340706E04296BFAD5DB70F8CC4" ma:contentTypeVersion="12" ma:contentTypeDescription="Een nieuw document maken." ma:contentTypeScope="" ma:versionID="38ca9cc8f6d6563c7b60e745e087fd4a">
  <xsd:schema xmlns:xsd="http://www.w3.org/2001/XMLSchema" xmlns:xs="http://www.w3.org/2001/XMLSchema" xmlns:p="http://schemas.microsoft.com/office/2006/metadata/properties" xmlns:ns2="8e54bf1a-c8af-4551-9eca-766bf1b2d59d" xmlns:ns3="adecca6e-d24b-4489-8855-b6ddc723048e" targetNamespace="http://schemas.microsoft.com/office/2006/metadata/properties" ma:root="true" ma:fieldsID="34562e4126d7935df7b380b6f603ed5d" ns2:_="" ns3:_="">
    <xsd:import namespace="8e54bf1a-c8af-4551-9eca-766bf1b2d59d"/>
    <xsd:import namespace="adecca6e-d24b-4489-8855-b6ddc723048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4bf1a-c8af-4551-9eca-766bf1b2d59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b8a8189f-d92c-45d7-beda-4fa027c900ea}" ma:internalName="TaxCatchAll" ma:showField="CatchAllData" ma:web="8e54bf1a-c8af-4551-9eca-766bf1b2d5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decca6e-d24b-4489-8855-b6ddc723048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53BDFE-CBAC-44A1-80FB-B6BD2A0BC037}">
  <ds:schemaRefs>
    <ds:schemaRef ds:uri="http://schemas.microsoft.com/office/2006/documentManagement/types"/>
    <ds:schemaRef ds:uri="http://www.w3.org/XML/1998/namespace"/>
    <ds:schemaRef ds:uri="http://purl.org/dc/elements/1.1/"/>
    <ds:schemaRef ds:uri="http://purl.org/dc/terms/"/>
    <ds:schemaRef ds:uri="http://schemas.openxmlformats.org/package/2006/metadata/core-properties"/>
    <ds:schemaRef ds:uri="http://schemas.microsoft.com/office/2006/metadata/properties"/>
    <ds:schemaRef ds:uri="adecca6e-d24b-4489-8855-b6ddc723048e"/>
    <ds:schemaRef ds:uri="http://schemas.microsoft.com/office/infopath/2007/PartnerControls"/>
    <ds:schemaRef ds:uri="8e54bf1a-c8af-4551-9eca-766bf1b2d59d"/>
    <ds:schemaRef ds:uri="http://purl.org/dc/dcmitype/"/>
  </ds:schemaRefs>
</ds:datastoreItem>
</file>

<file path=customXml/itemProps2.xml><?xml version="1.0" encoding="utf-8"?>
<ds:datastoreItem xmlns:ds="http://schemas.openxmlformats.org/officeDocument/2006/customXml" ds:itemID="{1E831837-4E9F-44F4-A7B0-2E57C3FFD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54bf1a-c8af-4551-9eca-766bf1b2d59d"/>
    <ds:schemaRef ds:uri="adecca6e-d24b-4489-8855-b6ddc7230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AEB1A6-89C8-48F0-A5AE-5DB7500BA2A3}">
  <ds:schemaRefs>
    <ds:schemaRef ds:uri="http://schemas.microsoft.com/sharepoint/events"/>
  </ds:schemaRefs>
</ds:datastoreItem>
</file>

<file path=customXml/itemProps4.xml><?xml version="1.0" encoding="utf-8"?>
<ds:datastoreItem xmlns:ds="http://schemas.openxmlformats.org/officeDocument/2006/customXml" ds:itemID="{5659E899-2814-4FBC-9DC0-91D31BB6A1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5.1 Aanbiedingsbegroting</vt:lpstr>
      <vt:lpstr>Toelichting Annex 5.1</vt:lpstr>
      <vt:lpstr>'Annex 5.1 Aanbiedingsbegroting'!Afdrukbereik</vt:lpstr>
      <vt:lpstr>'Toelichting Annex 5.1'!Afdrukbereik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Aanbiedingsbegroting</dc:title>
  <dc:subject/>
  <dc:creator/>
  <cp:keywords/>
  <dc:description/>
  <cp:lastModifiedBy>Bronswijk, P.G. (Menno)</cp:lastModifiedBy>
  <cp:revision/>
  <dcterms:created xsi:type="dcterms:W3CDTF">2017-01-20T10:16:47Z</dcterms:created>
  <dcterms:modified xsi:type="dcterms:W3CDTF">2025-01-31T08:00:17Z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0x010100451677340706E04296BFAD5DB70F8CC4</vt:lpwstr>
  </property>
  <property fmtid="{D5CDD505-2E9C-101B-9397-08002B2CF9AE}" pid="3" name="_dlc_DocIdItemGuid">
    <vt:lpwstr>2822d61e-90fa-4fa0-89a3-42537236e60b</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