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https://prorailbv-my.sharepoint.com/personal/menno_bronswijk_ka_prorail_nl/Documents/Mijn Documenten/Mijn Documenten/CE/PKI platform/"/>
    </mc:Choice>
  </mc:AlternateContent>
  <xr:revisionPtr revIDLastSave="818" documentId="8_{E8AE0728-AEFC-46CA-91AA-9D6C21E7EEBC}" xr6:coauthVersionLast="47" xr6:coauthVersionMax="47" xr10:uidLastSave="{76832C13-6AB4-46E6-A26B-58DE044DDC52}"/>
  <bookViews>
    <workbookView xWindow="-108" yWindow="-108" windowWidth="23256" windowHeight="14016" firstSheet="1" activeTab="1" xr2:uid="{00000000-000D-0000-FFFF-FFFF00000000}"/>
  </bookViews>
  <sheets>
    <sheet name="SLDataSheet" sheetId="4" state="veryHidden" r:id="rId1"/>
    <sheet name="Annex 5.1 Aanbiedingsbegroting" sheetId="1" r:id="rId2"/>
    <sheet name="Toelichting Annex 5.1" sheetId="3" r:id="rId3"/>
  </sheets>
  <definedNames>
    <definedName name="_xlnm.Print_Area" localSheetId="1">'Annex 5.1 Aanbiedingsbegroting'!$A$1:$M$68</definedName>
    <definedName name="_xlnm.Print_Area" localSheetId="2">'Toelichting Annex 5.1'!$B$2:$G$11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1" i="1" l="1"/>
  <c r="K41" i="1" s="1"/>
  <c r="J32" i="1"/>
  <c r="K45" i="1"/>
  <c r="K49" i="1"/>
  <c r="K32" i="1" l="1"/>
  <c r="K22" i="1"/>
  <c r="K55" i="1"/>
  <c r="K58" i="1" s="1"/>
  <c r="C4" i="3" l="1"/>
</calcChain>
</file>

<file path=xl/sharedStrings.xml><?xml version="1.0" encoding="utf-8"?>
<sst xmlns="http://schemas.openxmlformats.org/spreadsheetml/2006/main" count="82" uniqueCount="70">
  <si>
    <t>- Alle gele cellen dienen door inschrijver te worden ingevuld.</t>
  </si>
  <si>
    <t>(Uw logo hier)</t>
  </si>
  <si>
    <t>- Deze aanbiedingsbegroting dient rechtsgeldig te worden ondertekend.</t>
  </si>
  <si>
    <t>- De tabblad 'toelichting' bij deze aanbiedingsbegroting is integraal onderdeel van de aanbieding.</t>
  </si>
  <si>
    <t>- Er mogen geen negatieve bedragen en/of percentages worden ingevuld.</t>
  </si>
  <si>
    <t>- De ingevulde bedragen zijn zonder enig voorbehoud opgegeven.</t>
  </si>
  <si>
    <t>- De niet-gele velden mogen niet worden gewijzigd.</t>
  </si>
  <si>
    <t>- Alle kosten en verrekeningen om te voldoen aan gestelde eisen en door inschrijver beantwoorde kwaliteitscriteria zijn opgenomen in de bedragen van de aanbiedingsbegroting.</t>
  </si>
  <si>
    <t>Prijscomponenten:</t>
  </si>
  <si>
    <t>Handtekening:</t>
  </si>
  <si>
    <t>Organisatie:</t>
  </si>
  <si>
    <t xml:space="preserve"> </t>
  </si>
  <si>
    <t>Naam:</t>
  </si>
  <si>
    <t>Functie:</t>
  </si>
  <si>
    <t>Plaats:</t>
  </si>
  <si>
    <t>Datum:</t>
  </si>
  <si>
    <t>Algemeen</t>
  </si>
  <si>
    <t>Alle opgegeven prijzen en tarieven worden na aanbesteding onverkort en onveranderd opgenomen in of bij de overeenkomst, en zijn geldig voor de duur van de overeenkomst. 
Deze toelichting is integraal onderdeel van de prijsopgave.</t>
  </si>
  <si>
    <r>
      <t xml:space="preserve">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heeft alleen plaats op het in opdracht van ProRail verbruikte aantal uren bij gegadigde, indien het een opdracht op basis van nacalculatie betreft. Op fixed-price opdrachten heeft geen nacalculatie plaats.
De tarieven zijn geldig gedurende gangbare kantooruren, voor werkzaamheden op expliciet verzoek ProRail buiten kantoortijd gelden de volgende opslagen:
</t>
    </r>
    <r>
      <rPr>
        <b/>
        <sz val="11"/>
        <rFont val="Calibri"/>
        <family val="2"/>
        <scheme val="minor"/>
      </rPr>
      <t>Tijdvenster</t>
    </r>
    <r>
      <rPr>
        <sz val="11"/>
        <rFont val="Calibri"/>
        <family val="2"/>
        <scheme val="minor"/>
      </rPr>
      <t xml:space="preserve">	                                         </t>
    </r>
    <r>
      <rPr>
        <b/>
        <sz val="11"/>
        <rFont val="Calibri"/>
        <family val="2"/>
        <scheme val="minor"/>
      </rPr>
      <t xml:space="preserve">Opslag  </t>
    </r>
    <r>
      <rPr>
        <sz val="11"/>
        <rFont val="Calibri"/>
        <family val="2"/>
        <scheme val="minor"/>
      </rPr>
      <t xml:space="preserve">
Maandag t/m vrijdag 18:00-24:00 uur: 30%
Maandag t/m vrijdag 00:00-08:00 uur: 40%
Zaterdag     	                  08:00-24:00 uur: 50%
Zaterdag	                       00:00-08:00 uur: 60%
Zon- en feestdagen     00:00-24:00 uur: 60%</t>
    </r>
  </si>
  <si>
    <t>uurtarief</t>
  </si>
  <si>
    <t>Implementatie</t>
  </si>
  <si>
    <t>vaste totaalprijs</t>
  </si>
  <si>
    <t>Consultancy</t>
  </si>
  <si>
    <t>aantal uren</t>
  </si>
  <si>
    <t>per jaar</t>
  </si>
  <si>
    <t xml:space="preserve">vast </t>
  </si>
  <si>
    <r>
      <t xml:space="preserve">Gewogen gemiddeld all-in uurtarief </t>
    </r>
    <r>
      <rPr>
        <sz val="10"/>
        <color theme="1"/>
        <rFont val="Calibri"/>
        <family val="2"/>
        <scheme val="minor"/>
      </rPr>
      <t>(minimum tarief € 85,00 / maximum tarief €155)</t>
    </r>
  </si>
  <si>
    <t>Staffel</t>
  </si>
  <si>
    <t>Weging</t>
  </si>
  <si>
    <t>5.001 tot 10.000</t>
  </si>
  <si>
    <t>Gewogen gemiddelde</t>
  </si>
  <si>
    <t>Extra domein (SAN) in OV certificaat per domein</t>
  </si>
  <si>
    <t>Prijs per stuk per jaar</t>
  </si>
  <si>
    <t>Publieke webserver OV-certificaten</t>
  </si>
  <si>
    <t>vanaf 15.001</t>
  </si>
  <si>
    <t>10.001 tot 15.000</t>
  </si>
  <si>
    <t>vaste jaarprijs</t>
  </si>
  <si>
    <t>TOTAAL</t>
  </si>
  <si>
    <t>401 tot 500</t>
  </si>
  <si>
    <t>501 tot 600</t>
  </si>
  <si>
    <t>vanaf 601</t>
  </si>
  <si>
    <t>Prijs per stuk</t>
  </si>
  <si>
    <t>norm aantal</t>
  </si>
  <si>
    <t>tot 5.000</t>
  </si>
  <si>
    <t>tot 400</t>
  </si>
  <si>
    <t xml:space="preserve">Support </t>
  </si>
  <si>
    <t>Versie 1.0</t>
  </si>
  <si>
    <r>
      <t xml:space="preserve">Duur van de overeenkomst: </t>
    </r>
    <r>
      <rPr>
        <sz val="11"/>
        <color theme="1"/>
        <rFont val="Calibri"/>
        <family val="2"/>
        <scheme val="minor"/>
      </rPr>
      <t xml:space="preserve">maximaal </t>
    </r>
    <r>
      <rPr>
        <sz val="11"/>
        <rFont val="Calibri"/>
        <family val="2"/>
        <scheme val="minor"/>
      </rPr>
      <t>8 jaren waarvan 4 jaar vast en 4 x 1 optiejaren</t>
    </r>
  </si>
  <si>
    <t>- Genoemde minimale en maximale tarieven en plafondbedragen mogen niet worden overschreden, de aanbieding is ongeldig bij overschrijding van genoemde bandbreedtes.</t>
  </si>
  <si>
    <t>Alleen de prijscomponenten die in deze Aanbiedingsbegroting zijn opgenomen komen in aanmerking voor vergoeding.</t>
  </si>
  <si>
    <t>Interne PKI-certificaten</t>
  </si>
  <si>
    <t xml:space="preserve">Ten aanzien van de onderlinge verhouding van de aan te bieden staffelprijzen geldt dat tussen </t>
  </si>
  <si>
    <t>aansluitende staffeltreden, de staffelprijzen niet meer dan 20% onderling mogen afwijken.</t>
  </si>
  <si>
    <t xml:space="preserve">De staffel zal op cumulatieve wijze verrekend worden. Dus bijvoorbeeld op facturatiemoment X </t>
  </si>
  <si>
    <r>
      <t xml:space="preserve">                                  Annex </t>
    </r>
    <r>
      <rPr>
        <b/>
        <sz val="16"/>
        <rFont val="Calibri"/>
        <family val="2"/>
        <scheme val="minor"/>
      </rPr>
      <t>5.1</t>
    </r>
    <r>
      <rPr>
        <b/>
        <sz val="16"/>
        <color theme="1"/>
        <rFont val="Calibri"/>
        <family val="2"/>
        <scheme val="minor"/>
      </rPr>
      <t>: Aanbiedingsbegroting</t>
    </r>
  </si>
  <si>
    <r>
      <t xml:space="preserve">- Genoemde prijzen zijn opgegeven </t>
    </r>
    <r>
      <rPr>
        <sz val="11"/>
        <rFont val="Calibri"/>
        <family val="2"/>
        <scheme val="minor"/>
      </rPr>
      <t>conform de ARBIT</t>
    </r>
    <r>
      <rPr>
        <sz val="11"/>
        <color rgb="FFFF0000"/>
        <rFont val="Calibri"/>
        <family val="2"/>
        <scheme val="minor"/>
      </rPr>
      <t xml:space="preserve"> </t>
    </r>
    <r>
      <rPr>
        <sz val="11"/>
        <rFont val="Calibri"/>
        <family val="2"/>
        <scheme val="minor"/>
      </rPr>
      <t>2022</t>
    </r>
    <r>
      <rPr>
        <sz val="11"/>
        <color theme="1"/>
        <rFont val="Calibri"/>
        <family val="2"/>
        <scheme val="minor"/>
      </rPr>
      <t>, in Euro's, excl. BTW.</t>
    </r>
  </si>
  <si>
    <r>
      <t xml:space="preserve">Vaste éénmalig totaalprijs voor de implementatie van de PKI-dienst zoals nader gespecificeerd in Annex </t>
    </r>
    <r>
      <rPr>
        <sz val="11"/>
        <rFont val="Calibri"/>
        <family val="2"/>
      </rPr>
      <t xml:space="preserve">3 </t>
    </r>
    <r>
      <rPr>
        <sz val="11"/>
        <color rgb="FF000000"/>
        <rFont val="Calibri"/>
        <family val="2"/>
      </rPr>
      <t>- 'Programma van Eisen' en in de aanbieding van inschrijver. De aan te bieden vaste totaalprijs is door ProRail begrensd met een maximum plafond van €100.000,00 excl. BTW. Bij overschrijding van dit maximum plafond is de inschrijving ongeldig.</t>
    </r>
  </si>
  <si>
    <r>
      <t xml:space="preserve">Vaste staffelprijzen voor de levering van interne PKI-certificaten. De verwachte afnameprognose staat benoemd in Annex </t>
    </r>
    <r>
      <rPr>
        <sz val="11"/>
        <rFont val="Calibri"/>
        <family val="2"/>
      </rPr>
      <t>3</t>
    </r>
    <r>
      <rPr>
        <sz val="11"/>
        <color rgb="FF000000"/>
        <rFont val="Calibri"/>
        <family val="2"/>
      </rPr>
      <t xml:space="preserve"> - 'Programma van Eisen'. Aan deze aantallen kan inschrijver geen verdere rechten ontlenen. </t>
    </r>
  </si>
  <si>
    <r>
      <t xml:space="preserve">Vaste staffelprijzen voor de levering van publieke webserver OV-certificaten. De verwachte afnameprognose staat benoemd in Annex </t>
    </r>
    <r>
      <rPr>
        <sz val="11"/>
        <rFont val="Calibri"/>
        <family val="2"/>
      </rPr>
      <t>3</t>
    </r>
    <r>
      <rPr>
        <b/>
        <sz val="11"/>
        <rFont val="Calibri"/>
        <family val="2"/>
      </rPr>
      <t xml:space="preserve"> -</t>
    </r>
    <r>
      <rPr>
        <sz val="11"/>
        <color rgb="FF000000"/>
        <rFont val="Calibri"/>
        <family val="2"/>
      </rPr>
      <t xml:space="preserve"> 'Programma van Eisen'. Aan deze aantallen kan inschrijver geen verdere rechten ontlenen. </t>
    </r>
  </si>
  <si>
    <r>
      <t xml:space="preserve">Vaste stuksprijs voor de levering van een extra domein (SAN) per </t>
    </r>
    <r>
      <rPr>
        <sz val="11"/>
        <rFont val="Calibri"/>
        <family val="2"/>
      </rPr>
      <t>bestaand certificaat.</t>
    </r>
    <r>
      <rPr>
        <b/>
        <sz val="11"/>
        <color rgb="FFFF0000"/>
        <rFont val="Calibri"/>
        <family val="2"/>
      </rPr>
      <t xml:space="preserve"> </t>
    </r>
    <r>
      <rPr>
        <sz val="11"/>
        <color rgb="FF000000"/>
        <rFont val="Calibri"/>
        <family val="2"/>
      </rPr>
      <t xml:space="preserve">De verwachte afnameprognose voor extra domeinen (SAN) staan benoemd in Annex </t>
    </r>
    <r>
      <rPr>
        <sz val="11"/>
        <rFont val="Calibri"/>
        <family val="2"/>
      </rPr>
      <t>3</t>
    </r>
    <r>
      <rPr>
        <sz val="11"/>
        <color rgb="FF000000"/>
        <rFont val="Calibri"/>
        <family val="2"/>
      </rPr>
      <t xml:space="preserve"> - 'Programma van Eisen'. Aan deze aantallen kan inschrijver geen verdere rechten ontlenen. De hiervoor aan te bieden stuksprijs staat vast ongeacht de daadwerkelijke afname-aantallen.</t>
    </r>
  </si>
  <si>
    <r>
      <t xml:space="preserve">Jaarlijkse vaste prijs voor het support op de uitgevraagde PKI-(SaaS)-dienst zoals nader gespecificeerd in Annex </t>
    </r>
    <r>
      <rPr>
        <sz val="11"/>
        <rFont val="Calibri"/>
        <family val="2"/>
      </rPr>
      <t>3</t>
    </r>
    <r>
      <rPr>
        <sz val="11"/>
        <color rgb="FF000000"/>
        <rFont val="Calibri"/>
        <family val="2"/>
      </rPr>
      <t xml:space="preserve"> - 'Programma van Eisen' en in de aanbieding van inschrijver. De aan te bieden vaste jaarprijs is door ProRail begrensd met een maximum plafond van €50.000,00 excl. BTW. Bij overschrijding van dit maximum plafond is de inschrijving ongeldig.</t>
    </r>
  </si>
  <si>
    <r>
      <t>Overeenkomst Generieke PKI-dienst, TN</t>
    </r>
    <r>
      <rPr>
        <b/>
        <sz val="18"/>
        <rFont val="Calibri"/>
        <family val="2"/>
        <scheme val="minor"/>
      </rPr>
      <t>502747</t>
    </r>
  </si>
  <si>
    <t>Totale fictieve inschrijfsom:</t>
  </si>
  <si>
    <t>Gewogen gemiddeld vast all-in uurtarief voor alle door ProRail af te nemen optionele consultancy zoals nader beschreven in Annex 3 -  'Programma van Eisen'. ProRail heeft het totaal aantal jaarlijkse uren voor alle uitgevraagde optionele consultancy-uren begroot op 100 uren. Aan dit jaartotaal kunnen geen verdere rechten ontleend worden. Het aan te bieden gewogen gemiddeld vaste all-in uurtarief is door ProRail begrensd met een minimum en maximum uurtarief excl. BTW. Inschrijver dient het gevraagde uurtarief binnen deze bandbreedte aan te bieden. Bij overschrijding van deze bandbreedte is de inschrijving ongeldig.</t>
  </si>
  <si>
    <t xml:space="preserve">zijn totaal 6.500 actieve certificaten in beheer, dan geldt voor al deze 6.500 certificaten </t>
  </si>
  <si>
    <t>de aangeboden staffelstuksprijs in de trede 5.001 tot 10.000.</t>
  </si>
  <si>
    <t xml:space="preserve">aansluitende staffeltreden, de staffelprijzen niet meer dan 20% onderling mogen afwijken. </t>
  </si>
  <si>
    <t>Bij overschrijding van dit percentage is de inschrijving ongeldig.</t>
  </si>
  <si>
    <t>zijn totaal 550 actieve certificaten in beheer, dan geldt voor al deze 550 certificaten de</t>
  </si>
  <si>
    <t>aangeboden staffelstuksprijs in de trede 501 tot 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</si>
</sst>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43" formatCode="_ * #,##0.00_ ;_ * \-#,##0.00_ ;_ * &quot;-&quot;??_ ;_ @_ "/>
    <numFmt numFmtId="164" formatCode="[$-413]d\ mmmm\ yyyy;@"/>
    <numFmt numFmtId="165" formatCode="_ * #,##0_ ;_ * \-#,##0_ ;_ * &quot;-&quot;??_ ;_ @_ "/>
    <numFmt numFmtId="166" formatCode="_ [$€-413]\ * #,##0.00_ ;_ [$€-413]\ * \-#,##0.00_ ;_ [$€-413]\ * &quot;-&quot;??_ ;_ @_ "/>
  </numFmts>
  <fonts count="28"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
      <b/>
      <sz val="8"/>
      <color theme="1"/>
      <name val="Calibri"/>
      <family val="2"/>
      <scheme val="minor"/>
    </font>
    <font>
      <sz val="11"/>
      <color rgb="FFFF0000"/>
      <name val="Calibri"/>
      <family val="2"/>
      <scheme val="minor"/>
    </font>
    <font>
      <b/>
      <sz val="14"/>
      <color theme="1"/>
      <name val="Calibri"/>
      <family val="2"/>
      <scheme val="minor"/>
    </font>
    <font>
      <sz val="10"/>
      <color rgb="FFFF0000"/>
      <name val="Calibri"/>
      <family val="2"/>
      <scheme val="minor"/>
    </font>
    <font>
      <b/>
      <sz val="11"/>
      <color rgb="FF000000"/>
      <name val="Calibri"/>
      <family val="2"/>
    </font>
    <font>
      <b/>
      <sz val="10"/>
      <color rgb="FF000000"/>
      <name val="Calibri"/>
      <family val="2"/>
    </font>
    <font>
      <sz val="11"/>
      <color rgb="FF000000"/>
      <name val="Calibri"/>
      <family val="2"/>
    </font>
    <font>
      <sz val="10"/>
      <color rgb="FF000000"/>
      <name val="Calibri"/>
      <family val="2"/>
    </font>
    <font>
      <b/>
      <sz val="11"/>
      <name val="Calibri"/>
      <family val="2"/>
    </font>
    <font>
      <b/>
      <sz val="11"/>
      <color rgb="FFFF0000"/>
      <name val="Calibri"/>
      <family val="2"/>
    </font>
    <font>
      <sz val="11"/>
      <name val="Calibri"/>
      <family val="2"/>
    </font>
    <font>
      <b/>
      <sz val="16"/>
      <name val="Calibri"/>
      <family val="2"/>
      <scheme val="minor"/>
    </font>
    <font>
      <b/>
      <sz val="18"/>
      <name val="Calibri"/>
      <family val="2"/>
      <scheme val="minor"/>
    </font>
  </fonts>
  <fills count="10">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rgb="FF000000"/>
      </patternFill>
    </fill>
    <fill>
      <patternFill patternType="solid">
        <fgColor theme="6" tint="0.39997558519241921"/>
        <bgColor rgb="FF000000"/>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right style="thin">
        <color indexed="64"/>
      </right>
      <top/>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7">
    <xf numFmtId="0" fontId="0" fillId="0" borderId="0"/>
    <xf numFmtId="44" fontId="6" fillId="3" borderId="1">
      <alignment horizontal="center"/>
    </xf>
    <xf numFmtId="0" fontId="6" fillId="2" borderId="0"/>
    <xf numFmtId="0" fontId="4" fillId="0" borderId="0"/>
    <xf numFmtId="44" fontId="6" fillId="2" borderId="1"/>
    <xf numFmtId="44" fontId="3" fillId="0" borderId="0" applyFont="0" applyFill="0" applyBorder="0" applyAlignment="0" applyProtection="0"/>
    <xf numFmtId="43" fontId="3" fillId="0" borderId="0" applyFont="0" applyFill="0" applyBorder="0" applyAlignment="0" applyProtection="0"/>
  </cellStyleXfs>
  <cellXfs count="192">
    <xf numFmtId="0" fontId="0" fillId="0" borderId="0" xfId="0"/>
    <xf numFmtId="0" fontId="5" fillId="2" borderId="0" xfId="0" applyFont="1" applyFill="1" applyAlignment="1">
      <alignment horizontal="center"/>
    </xf>
    <xf numFmtId="0" fontId="5" fillId="2" borderId="6" xfId="0" applyFont="1" applyFill="1" applyBorder="1" applyAlignment="1">
      <alignment horizontal="left"/>
    </xf>
    <xf numFmtId="0" fontId="5" fillId="2" borderId="0" xfId="0" applyFont="1" applyFill="1" applyAlignment="1">
      <alignment horizontal="left"/>
    </xf>
    <xf numFmtId="0" fontId="7" fillId="2" borderId="0" xfId="0" quotePrefix="1" applyFont="1" applyFill="1" applyAlignment="1">
      <alignment horizontal="center"/>
    </xf>
    <xf numFmtId="0" fontId="6" fillId="2" borderId="0" xfId="2"/>
    <xf numFmtId="0" fontId="8" fillId="2" borderId="0" xfId="0" applyFont="1" applyFill="1"/>
    <xf numFmtId="0" fontId="8" fillId="2" borderId="5" xfId="0" applyFont="1" applyFill="1" applyBorder="1"/>
    <xf numFmtId="0" fontId="8" fillId="2" borderId="7" xfId="0" applyFont="1" applyFill="1" applyBorder="1"/>
    <xf numFmtId="0" fontId="8" fillId="2" borderId="8" xfId="0" applyFont="1" applyFill="1" applyBorder="1"/>
    <xf numFmtId="0" fontId="8" fillId="2" borderId="9" xfId="0" applyFont="1" applyFill="1" applyBorder="1"/>
    <xf numFmtId="0" fontId="8" fillId="2" borderId="10" xfId="0" applyFont="1" applyFill="1" applyBorder="1"/>
    <xf numFmtId="0" fontId="8" fillId="2" borderId="11" xfId="0" applyFont="1" applyFill="1" applyBorder="1"/>
    <xf numFmtId="0" fontId="8" fillId="2" borderId="12" xfId="0" applyFont="1" applyFill="1" applyBorder="1"/>
    <xf numFmtId="0" fontId="6" fillId="2" borderId="0" xfId="0" applyFont="1" applyFill="1"/>
    <xf numFmtId="0" fontId="10" fillId="0" borderId="0" xfId="0" applyFont="1"/>
    <xf numFmtId="0" fontId="8" fillId="0" borderId="0" xfId="0" applyFont="1"/>
    <xf numFmtId="0" fontId="10" fillId="0" borderId="0" xfId="0" applyFont="1" applyAlignment="1">
      <alignment horizontal="left" vertical="top" wrapText="1"/>
    </xf>
    <xf numFmtId="0" fontId="6" fillId="0" borderId="0" xfId="0" applyFont="1"/>
    <xf numFmtId="0" fontId="13" fillId="0" borderId="0" xfId="0" applyFont="1" applyAlignment="1">
      <alignment horizontal="left" vertical="top" wrapText="1"/>
    </xf>
    <xf numFmtId="0" fontId="13" fillId="2" borderId="0" xfId="0" applyFont="1" applyFill="1"/>
    <xf numFmtId="0" fontId="10" fillId="2" borderId="0" xfId="0" applyFont="1" applyFill="1" applyAlignment="1">
      <alignment wrapText="1"/>
    </xf>
    <xf numFmtId="0" fontId="10" fillId="2" borderId="0" xfId="0" applyFont="1" applyFill="1"/>
    <xf numFmtId="0" fontId="10" fillId="0" borderId="0" xfId="0" applyFont="1" applyAlignment="1">
      <alignment wrapText="1"/>
    </xf>
    <xf numFmtId="0" fontId="8" fillId="0" borderId="0" xfId="0" applyFont="1" applyAlignment="1">
      <alignment wrapText="1"/>
    </xf>
    <xf numFmtId="0" fontId="13" fillId="2" borderId="18" xfId="0" applyFont="1" applyFill="1" applyBorder="1"/>
    <xf numFmtId="0" fontId="13" fillId="2" borderId="0" xfId="0" applyFont="1" applyFill="1" applyAlignment="1">
      <alignment wrapText="1"/>
    </xf>
    <xf numFmtId="0" fontId="8" fillId="2" borderId="17" xfId="0" applyFont="1" applyFill="1" applyBorder="1"/>
    <xf numFmtId="0" fontId="10" fillId="2" borderId="18" xfId="0" applyFont="1" applyFill="1" applyBorder="1"/>
    <xf numFmtId="0" fontId="8" fillId="2" borderId="19" xfId="0" applyFont="1" applyFill="1" applyBorder="1"/>
    <xf numFmtId="0" fontId="10" fillId="2" borderId="20" xfId="0" applyFont="1" applyFill="1" applyBorder="1" applyAlignment="1">
      <alignment wrapText="1"/>
    </xf>
    <xf numFmtId="0" fontId="10" fillId="2" borderId="21" xfId="0" applyFont="1" applyFill="1" applyBorder="1"/>
    <xf numFmtId="0" fontId="8" fillId="2" borderId="0" xfId="0" applyFont="1" applyFill="1" applyAlignment="1">
      <alignment wrapText="1"/>
    </xf>
    <xf numFmtId="0" fontId="8" fillId="2" borderId="14" xfId="0" applyFont="1" applyFill="1" applyBorder="1"/>
    <xf numFmtId="0" fontId="8" fillId="2" borderId="15" xfId="0" applyFont="1" applyFill="1" applyBorder="1" applyAlignment="1">
      <alignment wrapText="1"/>
    </xf>
    <xf numFmtId="0" fontId="8" fillId="2" borderId="16" xfId="0" applyFont="1" applyFill="1" applyBorder="1"/>
    <xf numFmtId="0" fontId="8" fillId="2" borderId="18" xfId="0" applyFont="1" applyFill="1" applyBorder="1"/>
    <xf numFmtId="0" fontId="11" fillId="2" borderId="18" xfId="0" applyFont="1" applyFill="1" applyBorder="1" applyAlignment="1">
      <alignment horizontal="left"/>
    </xf>
    <xf numFmtId="0" fontId="11" fillId="2" borderId="0" xfId="0" applyFont="1" applyFill="1" applyAlignment="1">
      <alignment horizontal="left"/>
    </xf>
    <xf numFmtId="0" fontId="11" fillId="2" borderId="0" xfId="0" quotePrefix="1" applyFont="1" applyFill="1" applyAlignment="1">
      <alignment horizontal="center" wrapText="1"/>
    </xf>
    <xf numFmtId="0" fontId="11" fillId="2" borderId="0" xfId="0" applyFont="1" applyFill="1" applyAlignment="1">
      <alignment horizontal="center" wrapText="1"/>
    </xf>
    <xf numFmtId="0" fontId="12" fillId="2" borderId="0" xfId="0" applyFont="1" applyFill="1" applyAlignment="1">
      <alignment wrapText="1"/>
    </xf>
    <xf numFmtId="0" fontId="10" fillId="2" borderId="0" xfId="0" applyFont="1" applyFill="1" applyAlignment="1">
      <alignment horizontal="left" vertical="top" wrapText="1"/>
    </xf>
    <xf numFmtId="0" fontId="14" fillId="2" borderId="0" xfId="0" applyFont="1" applyFill="1" applyAlignment="1">
      <alignment wrapText="1"/>
    </xf>
    <xf numFmtId="0" fontId="9" fillId="2" borderId="0" xfId="0" quotePrefix="1" applyFont="1" applyFill="1" applyAlignment="1">
      <alignment horizontal="center" wrapText="1"/>
    </xf>
    <xf numFmtId="0" fontId="15" fillId="2" borderId="0" xfId="0" quotePrefix="1" applyFont="1" applyFill="1" applyAlignment="1">
      <alignment horizontal="center" wrapText="1"/>
    </xf>
    <xf numFmtId="0" fontId="9" fillId="2" borderId="0" xfId="0" quotePrefix="1" applyFont="1" applyFill="1" applyAlignment="1">
      <alignment horizontal="center" vertical="center" wrapText="1"/>
    </xf>
    <xf numFmtId="44" fontId="9" fillId="4" borderId="1" xfId="0" applyNumberFormat="1" applyFont="1" applyFill="1" applyBorder="1"/>
    <xf numFmtId="3" fontId="9" fillId="2" borderId="0" xfId="0" quotePrefix="1" applyNumberFormat="1" applyFont="1" applyFill="1" applyAlignment="1">
      <alignment horizontal="center" vertical="center" wrapText="1"/>
    </xf>
    <xf numFmtId="44" fontId="9" fillId="2" borderId="0" xfId="5" applyFont="1" applyFill="1" applyBorder="1" applyAlignment="1">
      <alignment horizontal="center" vertical="center"/>
    </xf>
    <xf numFmtId="44" fontId="9" fillId="2" borderId="0" xfId="0" applyNumberFormat="1" applyFont="1" applyFill="1" applyAlignment="1">
      <alignment horizontal="center" vertical="center"/>
    </xf>
    <xf numFmtId="0" fontId="14" fillId="2" borderId="0" xfId="0" quotePrefix="1" applyFont="1" applyFill="1" applyAlignment="1">
      <alignment horizontal="left" vertical="top" wrapText="1"/>
    </xf>
    <xf numFmtId="0" fontId="8" fillId="2" borderId="0" xfId="0" quotePrefix="1" applyFont="1" applyFill="1" applyAlignment="1">
      <alignment horizontal="left" vertical="top" wrapText="1"/>
    </xf>
    <xf numFmtId="0" fontId="18" fillId="2" borderId="0" xfId="0" quotePrefix="1" applyFont="1" applyFill="1" applyAlignment="1">
      <alignment horizontal="left" vertical="top"/>
    </xf>
    <xf numFmtId="3" fontId="16" fillId="2" borderId="0" xfId="0" quotePrefix="1" applyNumberFormat="1" applyFont="1" applyFill="1" applyAlignment="1">
      <alignment horizontal="center" vertical="center" wrapText="1"/>
    </xf>
    <xf numFmtId="0" fontId="2" fillId="2" borderId="0" xfId="0" quotePrefix="1" applyFont="1" applyFill="1" applyAlignment="1">
      <alignment horizontal="left" vertical="top" wrapText="1"/>
    </xf>
    <xf numFmtId="0" fontId="2" fillId="2" borderId="0" xfId="0" applyFont="1" applyFill="1"/>
    <xf numFmtId="0" fontId="2" fillId="2" borderId="0" xfId="0" quotePrefix="1" applyFont="1" applyFill="1" applyAlignment="1">
      <alignment horizontal="left"/>
    </xf>
    <xf numFmtId="0" fontId="2" fillId="2" borderId="0" xfId="0" applyFont="1" applyFill="1" applyAlignment="1">
      <alignment horizontal="left" wrapText="1"/>
    </xf>
    <xf numFmtId="0" fontId="2" fillId="2" borderId="0" xfId="0" quotePrefix="1" applyFont="1" applyFill="1" applyAlignment="1">
      <alignment horizontal="left" wrapText="1"/>
    </xf>
    <xf numFmtId="165" fontId="2" fillId="2" borderId="0" xfId="6" applyNumberFormat="1" applyFont="1" applyFill="1" applyBorder="1" applyAlignment="1">
      <alignment wrapText="1"/>
    </xf>
    <xf numFmtId="0" fontId="2" fillId="2" borderId="8" xfId="0" applyFont="1" applyFill="1" applyBorder="1"/>
    <xf numFmtId="0" fontId="2" fillId="2" borderId="9" xfId="0" applyFont="1" applyFill="1" applyBorder="1"/>
    <xf numFmtId="0" fontId="2" fillId="2" borderId="17" xfId="0" applyFont="1" applyFill="1" applyBorder="1"/>
    <xf numFmtId="0" fontId="2" fillId="0" borderId="0" xfId="0" applyFont="1"/>
    <xf numFmtId="0" fontId="18" fillId="2" borderId="0" xfId="0" applyFont="1" applyFill="1"/>
    <xf numFmtId="44" fontId="9" fillId="5" borderId="1" xfId="5" applyFont="1" applyFill="1" applyBorder="1" applyAlignment="1">
      <alignment horizontal="center" vertical="center"/>
    </xf>
    <xf numFmtId="0" fontId="9" fillId="2" borderId="0" xfId="0" applyFont="1" applyFill="1"/>
    <xf numFmtId="0" fontId="0" fillId="2" borderId="0" xfId="0" applyFill="1"/>
    <xf numFmtId="0" fontId="9" fillId="2" borderId="0" xfId="0" quotePrefix="1" applyFont="1" applyFill="1" applyAlignment="1">
      <alignment horizontal="left" wrapText="1"/>
    </xf>
    <xf numFmtId="0" fontId="9" fillId="5" borderId="29" xfId="0" quotePrefix="1" applyFont="1" applyFill="1" applyBorder="1" applyAlignment="1">
      <alignment horizontal="left"/>
    </xf>
    <xf numFmtId="0" fontId="1" fillId="2" borderId="0" xfId="0" quotePrefix="1" applyFont="1" applyFill="1" applyAlignment="1">
      <alignment horizontal="left"/>
    </xf>
    <xf numFmtId="0" fontId="2" fillId="2" borderId="13" xfId="0" quotePrefix="1" applyFont="1" applyFill="1" applyBorder="1" applyAlignment="1">
      <alignment horizontal="left" vertical="top" wrapText="1"/>
    </xf>
    <xf numFmtId="0" fontId="2" fillId="2" borderId="25" xfId="0" quotePrefix="1" applyFont="1" applyFill="1" applyBorder="1" applyAlignment="1">
      <alignment horizontal="left" vertical="top" wrapText="1"/>
    </xf>
    <xf numFmtId="0" fontId="2" fillId="2" borderId="28" xfId="0" quotePrefix="1" applyFont="1" applyFill="1" applyBorder="1" applyAlignment="1">
      <alignment horizontal="left" vertical="top" wrapText="1"/>
    </xf>
    <xf numFmtId="0" fontId="14" fillId="5" borderId="1" xfId="0" applyFont="1" applyFill="1" applyBorder="1" applyAlignment="1">
      <alignment horizontal="center" vertical="center"/>
    </xf>
    <xf numFmtId="0" fontId="8" fillId="2" borderId="26" xfId="0" quotePrefix="1" applyFont="1" applyFill="1" applyBorder="1" applyAlignment="1">
      <alignment horizontal="left"/>
    </xf>
    <xf numFmtId="0" fontId="8" fillId="2" borderId="24" xfId="0" quotePrefix="1" applyFont="1" applyFill="1" applyBorder="1" applyAlignment="1">
      <alignment horizontal="left"/>
    </xf>
    <xf numFmtId="0" fontId="20" fillId="6" borderId="0" xfId="0" applyFont="1" applyFill="1" applyAlignment="1">
      <alignment wrapText="1"/>
    </xf>
    <xf numFmtId="0" fontId="19" fillId="6" borderId="0" xfId="0" applyFont="1" applyFill="1" applyAlignment="1">
      <alignment horizontal="center" wrapText="1"/>
    </xf>
    <xf numFmtId="0" fontId="21" fillId="6" borderId="0" xfId="0" applyFont="1" applyFill="1"/>
    <xf numFmtId="0" fontId="21" fillId="6" borderId="0" xfId="0" applyFont="1" applyFill="1" applyAlignment="1">
      <alignment horizontal="left" vertical="top" wrapText="1"/>
    </xf>
    <xf numFmtId="9" fontId="21" fillId="6" borderId="1" xfId="0" applyNumberFormat="1" applyFont="1" applyFill="1" applyBorder="1" applyAlignment="1">
      <alignment horizontal="center" wrapText="1"/>
    </xf>
    <xf numFmtId="0" fontId="21" fillId="6" borderId="0" xfId="0" applyFont="1" applyFill="1" applyAlignment="1">
      <alignment horizontal="center" vertical="top"/>
    </xf>
    <xf numFmtId="0" fontId="19" fillId="6" borderId="0" xfId="0" applyFont="1" applyFill="1"/>
    <xf numFmtId="0" fontId="22" fillId="6" borderId="0" xfId="0" applyFont="1" applyFill="1"/>
    <xf numFmtId="8" fontId="19" fillId="9" borderId="1" xfId="0" applyNumberFormat="1" applyFont="1" applyFill="1" applyBorder="1" applyAlignment="1">
      <alignment horizontal="center" wrapText="1"/>
    </xf>
    <xf numFmtId="3" fontId="21" fillId="6" borderId="0" xfId="0" applyNumberFormat="1" applyFont="1" applyFill="1"/>
    <xf numFmtId="8" fontId="19" fillId="8" borderId="0" xfId="0" applyNumberFormat="1" applyFont="1" applyFill="1"/>
    <xf numFmtId="8" fontId="19" fillId="8" borderId="0" xfId="0" applyNumberFormat="1" applyFont="1" applyFill="1" applyAlignment="1">
      <alignment horizontal="center" wrapText="1"/>
    </xf>
    <xf numFmtId="0" fontId="21" fillId="6" borderId="1" xfId="0" applyFont="1" applyFill="1" applyBorder="1" applyAlignment="1">
      <alignment vertical="center" wrapText="1"/>
    </xf>
    <xf numFmtId="0" fontId="19" fillId="6" borderId="0" xfId="0" applyFont="1" applyFill="1" applyAlignment="1">
      <alignment horizontal="center" vertical="top"/>
    </xf>
    <xf numFmtId="0" fontId="21" fillId="8" borderId="0" xfId="0" applyFont="1" applyFill="1" applyAlignment="1">
      <alignment horizontal="left" vertical="top" wrapText="1"/>
    </xf>
    <xf numFmtId="44" fontId="9" fillId="2" borderId="0" xfId="5" quotePrefix="1" applyFont="1" applyFill="1" applyBorder="1" applyAlignment="1">
      <alignment horizontal="center" vertical="center" wrapText="1"/>
    </xf>
    <xf numFmtId="0" fontId="19" fillId="8" borderId="1" xfId="0" applyFont="1" applyFill="1" applyBorder="1" applyAlignment="1">
      <alignment horizontal="center" wrapText="1"/>
    </xf>
    <xf numFmtId="3" fontId="9" fillId="2" borderId="31" xfId="0" quotePrefix="1" applyNumberFormat="1" applyFont="1" applyFill="1" applyBorder="1" applyAlignment="1">
      <alignment horizontal="center" vertical="center" wrapText="1"/>
    </xf>
    <xf numFmtId="3" fontId="9" fillId="2" borderId="30" xfId="0" quotePrefix="1" applyNumberFormat="1" applyFont="1" applyFill="1" applyBorder="1" applyAlignment="1">
      <alignment horizontal="center" vertical="center" wrapText="1"/>
    </xf>
    <xf numFmtId="166" fontId="9" fillId="2" borderId="31" xfId="5" applyNumberFormat="1" applyFont="1" applyFill="1" applyBorder="1" applyAlignment="1">
      <alignment horizontal="center" vertical="center"/>
    </xf>
    <xf numFmtId="44" fontId="9" fillId="2" borderId="30" xfId="5" applyFont="1" applyFill="1" applyBorder="1" applyAlignment="1">
      <alignment horizontal="center" vertical="center"/>
    </xf>
    <xf numFmtId="0" fontId="19" fillId="8" borderId="1" xfId="0" applyFont="1" applyFill="1" applyBorder="1" applyAlignment="1">
      <alignment horizontal="center" vertical="top" wrapText="1"/>
    </xf>
    <xf numFmtId="0" fontId="9" fillId="2" borderId="1" xfId="0" quotePrefix="1" applyFont="1" applyFill="1" applyBorder="1" applyAlignment="1">
      <alignment horizontal="center"/>
    </xf>
    <xf numFmtId="0" fontId="9" fillId="2" borderId="1" xfId="0" quotePrefix="1" applyFont="1" applyFill="1" applyBorder="1" applyAlignment="1">
      <alignment horizontal="center" wrapText="1"/>
    </xf>
    <xf numFmtId="0" fontId="19" fillId="9" borderId="30" xfId="0" applyFont="1" applyFill="1" applyBorder="1" applyAlignment="1">
      <alignment horizontal="center" vertical="center"/>
    </xf>
    <xf numFmtId="0" fontId="19" fillId="6" borderId="31" xfId="0" applyFont="1" applyFill="1" applyBorder="1" applyAlignment="1">
      <alignment horizontal="center" vertical="center"/>
    </xf>
    <xf numFmtId="0" fontId="19" fillId="6" borderId="30" xfId="0" applyFont="1" applyFill="1" applyBorder="1" applyAlignment="1">
      <alignment horizontal="center" vertical="center"/>
    </xf>
    <xf numFmtId="8" fontId="19" fillId="9" borderId="1" xfId="0" applyNumberFormat="1" applyFont="1" applyFill="1" applyBorder="1" applyAlignment="1">
      <alignment horizontal="center" vertical="center" wrapText="1"/>
    </xf>
    <xf numFmtId="8" fontId="19" fillId="8" borderId="0" xfId="0" applyNumberFormat="1" applyFont="1" applyFill="1" applyAlignment="1">
      <alignment horizontal="center" vertical="center" wrapText="1"/>
    </xf>
    <xf numFmtId="3" fontId="19" fillId="6" borderId="2" xfId="0" applyNumberFormat="1" applyFont="1" applyFill="1" applyBorder="1" applyAlignment="1">
      <alignment horizontal="center" vertical="center"/>
    </xf>
    <xf numFmtId="8" fontId="8" fillId="2" borderId="0" xfId="0" applyNumberFormat="1" applyFont="1" applyFill="1"/>
    <xf numFmtId="0" fontId="19" fillId="9" borderId="22" xfId="0" applyFont="1" applyFill="1" applyBorder="1" applyAlignment="1">
      <alignment horizontal="left" vertical="top" wrapText="1"/>
    </xf>
    <xf numFmtId="0" fontId="19" fillId="9" borderId="23" xfId="0" applyFont="1" applyFill="1" applyBorder="1"/>
    <xf numFmtId="0" fontId="19" fillId="9" borderId="27" xfId="0" applyFont="1" applyFill="1" applyBorder="1"/>
    <xf numFmtId="0" fontId="13" fillId="2" borderId="0" xfId="0" quotePrefix="1" applyFont="1" applyFill="1" applyAlignment="1">
      <alignment horizontal="left"/>
    </xf>
    <xf numFmtId="44" fontId="12" fillId="2" borderId="1" xfId="5" quotePrefix="1" applyFont="1" applyFill="1" applyBorder="1" applyAlignment="1">
      <alignment horizontal="center" vertical="center" wrapText="1"/>
    </xf>
    <xf numFmtId="0" fontId="14" fillId="5" borderId="22" xfId="0" quotePrefix="1" applyFont="1" applyFill="1" applyBorder="1" applyAlignment="1">
      <alignment horizontal="left" vertical="top"/>
    </xf>
    <xf numFmtId="0" fontId="2" fillId="5" borderId="23" xfId="0" quotePrefix="1" applyFont="1" applyFill="1" applyBorder="1" applyAlignment="1">
      <alignment horizontal="left" vertical="top" wrapText="1"/>
    </xf>
    <xf numFmtId="0" fontId="2" fillId="5" borderId="27" xfId="0" quotePrefix="1" applyFont="1" applyFill="1" applyBorder="1" applyAlignment="1">
      <alignment horizontal="left" vertical="top" wrapText="1"/>
    </xf>
    <xf numFmtId="0" fontId="21" fillId="6" borderId="13" xfId="0" applyFont="1" applyFill="1" applyBorder="1" applyAlignment="1">
      <alignment horizontal="left" vertical="top" wrapText="1"/>
    </xf>
    <xf numFmtId="0" fontId="19" fillId="9" borderId="22" xfId="0" applyFont="1" applyFill="1" applyBorder="1" applyAlignment="1">
      <alignment horizontal="left" vertical="top"/>
    </xf>
    <xf numFmtId="0" fontId="21" fillId="8" borderId="24" xfId="0" applyFont="1" applyFill="1" applyBorder="1" applyAlignment="1">
      <alignment horizontal="left" vertical="top"/>
    </xf>
    <xf numFmtId="0" fontId="21" fillId="6" borderId="26" xfId="0" applyFont="1" applyFill="1" applyBorder="1" applyAlignment="1">
      <alignment horizontal="left" vertical="top"/>
    </xf>
    <xf numFmtId="0" fontId="21" fillId="6" borderId="25" xfId="0" applyFont="1" applyFill="1" applyBorder="1"/>
    <xf numFmtId="0" fontId="8" fillId="2" borderId="25" xfId="0" applyFont="1" applyFill="1" applyBorder="1"/>
    <xf numFmtId="0" fontId="21" fillId="6" borderId="28" xfId="0" applyFont="1" applyFill="1" applyBorder="1"/>
    <xf numFmtId="0" fontId="21" fillId="8" borderId="26" xfId="0" applyFont="1" applyFill="1" applyBorder="1" applyAlignment="1">
      <alignment horizontal="left" vertical="top"/>
    </xf>
    <xf numFmtId="0" fontId="21" fillId="8" borderId="13" xfId="0" applyFont="1" applyFill="1" applyBorder="1" applyAlignment="1">
      <alignment horizontal="left" vertical="top" wrapText="1"/>
    </xf>
    <xf numFmtId="8" fontId="19" fillId="9" borderId="30" xfId="0" applyNumberFormat="1" applyFont="1" applyFill="1" applyBorder="1" applyAlignment="1">
      <alignment horizontal="center" vertical="center"/>
    </xf>
    <xf numFmtId="44" fontId="9" fillId="3" borderId="1" xfId="5" quotePrefix="1" applyFont="1" applyFill="1" applyBorder="1" applyAlignment="1" applyProtection="1">
      <alignment horizontal="center" vertical="center" wrapText="1"/>
      <protection locked="0"/>
    </xf>
    <xf numFmtId="8" fontId="19" fillId="7" borderId="1" xfId="0" applyNumberFormat="1" applyFont="1" applyFill="1" applyBorder="1" applyAlignment="1" applyProtection="1">
      <alignment horizontal="center" vertical="center"/>
      <protection locked="0"/>
    </xf>
    <xf numFmtId="8" fontId="19" fillId="7" borderId="30" xfId="0" applyNumberFormat="1" applyFont="1" applyFill="1" applyBorder="1" applyAlignment="1" applyProtection="1">
      <alignment horizontal="center" vertical="center"/>
      <protection locked="0"/>
    </xf>
    <xf numFmtId="44" fontId="9" fillId="3" borderId="1" xfId="5" applyFont="1" applyFill="1" applyBorder="1" applyAlignment="1" applyProtection="1">
      <alignment horizontal="center" vertical="center"/>
      <protection locked="0"/>
    </xf>
    <xf numFmtId="0" fontId="21" fillId="6" borderId="0" xfId="0" applyFont="1" applyFill="1"/>
    <xf numFmtId="0" fontId="21" fillId="8" borderId="22" xfId="0" applyFont="1" applyFill="1" applyBorder="1" applyAlignment="1">
      <alignment horizontal="left" vertical="top" wrapText="1"/>
    </xf>
    <xf numFmtId="0" fontId="21" fillId="8" borderId="23" xfId="0" applyFont="1" applyFill="1" applyBorder="1" applyAlignment="1">
      <alignment horizontal="left" vertical="top" wrapText="1"/>
    </xf>
    <xf numFmtId="0" fontId="21" fillId="8" borderId="27" xfId="0" applyFont="1" applyFill="1" applyBorder="1" applyAlignment="1">
      <alignment horizontal="left" vertical="top" wrapText="1"/>
    </xf>
    <xf numFmtId="0" fontId="21" fillId="6" borderId="26" xfId="0" applyFont="1" applyFill="1" applyBorder="1" applyAlignment="1">
      <alignment horizontal="left" vertical="top" wrapText="1"/>
    </xf>
    <xf numFmtId="0" fontId="21" fillId="6" borderId="13" xfId="0" applyFont="1" applyFill="1" applyBorder="1" applyAlignment="1">
      <alignment horizontal="left" vertical="top" wrapText="1"/>
    </xf>
    <xf numFmtId="0" fontId="19" fillId="9" borderId="2" xfId="0" applyFont="1" applyFill="1" applyBorder="1" applyAlignment="1">
      <alignment horizontal="left" vertical="top" wrapText="1"/>
    </xf>
    <xf numFmtId="0" fontId="19" fillId="9" borderId="3" xfId="0" applyFont="1" applyFill="1" applyBorder="1" applyAlignment="1">
      <alignment horizontal="left" vertical="top" wrapText="1"/>
    </xf>
    <xf numFmtId="0" fontId="19" fillId="9" borderId="4" xfId="0" applyFont="1" applyFill="1" applyBorder="1" applyAlignment="1">
      <alignment horizontal="left" vertical="top" wrapText="1"/>
    </xf>
    <xf numFmtId="0" fontId="21" fillId="8" borderId="2" xfId="0" applyFont="1" applyFill="1" applyBorder="1" applyAlignment="1">
      <alignment horizontal="left" vertical="top" wrapText="1"/>
    </xf>
    <xf numFmtId="0" fontId="21" fillId="8" borderId="3" xfId="0" applyFont="1" applyFill="1" applyBorder="1" applyAlignment="1">
      <alignment horizontal="left" vertical="top" wrapText="1"/>
    </xf>
    <xf numFmtId="0" fontId="21" fillId="8" borderId="4" xfId="0" applyFont="1" applyFill="1" applyBorder="1" applyAlignment="1">
      <alignment horizontal="left" vertical="top" wrapText="1"/>
    </xf>
    <xf numFmtId="0" fontId="9" fillId="5" borderId="2" xfId="0" quotePrefix="1" applyFont="1" applyFill="1" applyBorder="1" applyAlignment="1">
      <alignment horizontal="left"/>
    </xf>
    <xf numFmtId="0" fontId="9" fillId="5" borderId="3" xfId="0" applyFont="1" applyFill="1" applyBorder="1" applyAlignment="1">
      <alignment horizontal="left"/>
    </xf>
    <xf numFmtId="0" fontId="9" fillId="5" borderId="4" xfId="0" applyFont="1" applyFill="1" applyBorder="1" applyAlignment="1">
      <alignment horizontal="left"/>
    </xf>
    <xf numFmtId="0" fontId="9" fillId="5" borderId="2" xfId="0" quotePrefix="1" applyFont="1" applyFill="1" applyBorder="1" applyAlignment="1">
      <alignment horizontal="left" wrapText="1"/>
    </xf>
    <xf numFmtId="0" fontId="9" fillId="5" borderId="3" xfId="0" quotePrefix="1" applyFont="1" applyFill="1" applyBorder="1" applyAlignment="1">
      <alignment horizontal="left" wrapText="1"/>
    </xf>
    <xf numFmtId="0" fontId="9" fillId="5" borderId="4" xfId="0" quotePrefix="1" applyFont="1" applyFill="1" applyBorder="1" applyAlignment="1">
      <alignment horizontal="left" wrapText="1"/>
    </xf>
    <xf numFmtId="0" fontId="2" fillId="3" borderId="1" xfId="0" applyFont="1" applyFill="1" applyBorder="1" applyAlignment="1" applyProtection="1">
      <alignment horizontal="center"/>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0" fontId="2" fillId="3" borderId="4" xfId="0" applyFont="1" applyFill="1" applyBorder="1" applyAlignment="1" applyProtection="1">
      <alignment horizontal="left"/>
      <protection locked="0"/>
    </xf>
    <xf numFmtId="0" fontId="14" fillId="2" borderId="2" xfId="0" quotePrefix="1" applyFont="1" applyFill="1" applyBorder="1" applyAlignment="1">
      <alignment horizontal="left" vertical="top" wrapText="1"/>
    </xf>
    <xf numFmtId="0" fontId="14" fillId="2" borderId="3" xfId="0" quotePrefix="1" applyFont="1" applyFill="1" applyBorder="1" applyAlignment="1">
      <alignment horizontal="left" vertical="top" wrapText="1"/>
    </xf>
    <xf numFmtId="0" fontId="14" fillId="2" borderId="4" xfId="0" quotePrefix="1" applyFont="1" applyFill="1" applyBorder="1" applyAlignment="1">
      <alignment horizontal="left" vertical="top" wrapText="1"/>
    </xf>
    <xf numFmtId="0" fontId="23" fillId="9" borderId="2" xfId="0" applyFont="1" applyFill="1" applyBorder="1" applyAlignment="1">
      <alignment horizontal="left" vertical="top" wrapText="1"/>
    </xf>
    <xf numFmtId="0" fontId="23" fillId="9" borderId="3" xfId="0" applyFont="1" applyFill="1" applyBorder="1" applyAlignment="1">
      <alignment horizontal="left" vertical="top" wrapText="1"/>
    </xf>
    <xf numFmtId="0" fontId="23" fillId="9" borderId="4" xfId="0" applyFont="1" applyFill="1" applyBorder="1" applyAlignment="1">
      <alignment horizontal="left" vertical="top" wrapText="1"/>
    </xf>
    <xf numFmtId="0" fontId="5" fillId="2" borderId="0" xfId="0" quotePrefix="1" applyFont="1" applyFill="1" applyAlignment="1">
      <alignment horizontal="center" wrapText="1"/>
    </xf>
    <xf numFmtId="0" fontId="17" fillId="5" borderId="2" xfId="0" quotePrefix="1" applyFont="1" applyFill="1" applyBorder="1" applyAlignment="1">
      <alignment horizontal="left" wrapText="1"/>
    </xf>
    <xf numFmtId="0" fontId="17" fillId="5" borderId="3" xfId="0" quotePrefix="1" applyFont="1" applyFill="1" applyBorder="1" applyAlignment="1">
      <alignment horizontal="left" wrapText="1"/>
    </xf>
    <xf numFmtId="0" fontId="17" fillId="5" borderId="4" xfId="0" quotePrefix="1" applyFont="1" applyFill="1" applyBorder="1" applyAlignment="1">
      <alignment horizontal="left" wrapText="1"/>
    </xf>
    <xf numFmtId="0" fontId="2" fillId="2" borderId="0" xfId="0" quotePrefix="1" applyFont="1" applyFill="1" applyAlignment="1">
      <alignment horizontal="left" vertical="top" wrapText="1"/>
    </xf>
    <xf numFmtId="0" fontId="2" fillId="3" borderId="22" xfId="0" quotePrefix="1" applyFont="1" applyFill="1" applyBorder="1" applyAlignment="1" applyProtection="1">
      <alignment horizontal="center" vertical="center"/>
      <protection locked="0"/>
    </xf>
    <xf numFmtId="0" fontId="2" fillId="3" borderId="23" xfId="0" applyFont="1" applyFill="1" applyBorder="1" applyAlignment="1" applyProtection="1">
      <alignment horizontal="center" vertical="center"/>
      <protection locked="0"/>
    </xf>
    <xf numFmtId="0" fontId="2" fillId="3" borderId="27" xfId="0" applyFont="1" applyFill="1" applyBorder="1" applyAlignment="1" applyProtection="1">
      <alignment horizontal="center" vertical="center"/>
      <protection locked="0"/>
    </xf>
    <xf numFmtId="0" fontId="2" fillId="3" borderId="26" xfId="0" applyFont="1" applyFill="1" applyBorder="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2" fillId="3" borderId="13" xfId="0" applyFont="1" applyFill="1" applyBorder="1" applyAlignment="1" applyProtection="1">
      <alignment horizontal="center" vertical="center"/>
      <protection locked="0"/>
    </xf>
    <xf numFmtId="0" fontId="2" fillId="3" borderId="24" xfId="0" applyFont="1" applyFill="1" applyBorder="1" applyAlignment="1" applyProtection="1">
      <alignment horizontal="center" vertical="center"/>
      <protection locked="0"/>
    </xf>
    <xf numFmtId="0" fontId="2" fillId="3" borderId="25" xfId="0" applyFont="1" applyFill="1" applyBorder="1" applyAlignment="1" applyProtection="1">
      <alignment horizontal="center" vertical="center"/>
      <protection locked="0"/>
    </xf>
    <xf numFmtId="0" fontId="2" fillId="3" borderId="28" xfId="0" applyFont="1" applyFill="1" applyBorder="1" applyAlignment="1" applyProtection="1">
      <alignment horizontal="center" vertical="center"/>
      <protection locked="0"/>
    </xf>
    <xf numFmtId="0" fontId="2" fillId="2" borderId="0" xfId="0" quotePrefix="1" applyFont="1" applyFill="1" applyAlignment="1">
      <alignment horizontal="left" vertical="top"/>
    </xf>
    <xf numFmtId="164" fontId="13" fillId="2" borderId="0" xfId="0" applyNumberFormat="1" applyFont="1" applyFill="1" applyAlignment="1">
      <alignment horizontal="left"/>
    </xf>
    <xf numFmtId="164" fontId="13" fillId="2" borderId="0" xfId="0" quotePrefix="1" applyNumberFormat="1" applyFont="1" applyFill="1" applyAlignment="1">
      <alignment horizontal="left"/>
    </xf>
    <xf numFmtId="0" fontId="1" fillId="2" borderId="0" xfId="0" quotePrefix="1" applyFont="1" applyFill="1" applyAlignment="1">
      <alignment horizontal="left" vertical="top" wrapText="1"/>
    </xf>
    <xf numFmtId="0" fontId="11" fillId="2" borderId="2" xfId="0" quotePrefix="1" applyFont="1" applyFill="1" applyBorder="1" applyAlignment="1">
      <alignment horizontal="center" wrapText="1"/>
    </xf>
    <xf numFmtId="0" fontId="11" fillId="2" borderId="3" xfId="0" applyFont="1" applyFill="1" applyBorder="1" applyAlignment="1">
      <alignment horizontal="center" wrapText="1"/>
    </xf>
    <xf numFmtId="0" fontId="11" fillId="2" borderId="4" xfId="0" applyFont="1" applyFill="1" applyBorder="1" applyAlignment="1">
      <alignment horizontal="center" wrapText="1"/>
    </xf>
    <xf numFmtId="0" fontId="13" fillId="2" borderId="0" xfId="0" quotePrefix="1" applyFont="1" applyFill="1" applyAlignment="1">
      <alignment horizontal="left" vertical="top" wrapText="1"/>
    </xf>
    <xf numFmtId="0" fontId="13" fillId="2" borderId="0" xfId="0" applyFont="1" applyFill="1" applyAlignment="1">
      <alignment horizontal="left" vertical="top" wrapText="1"/>
    </xf>
    <xf numFmtId="0" fontId="21" fillId="6" borderId="0" xfId="0" applyFont="1" applyFill="1" applyBorder="1"/>
    <xf numFmtId="0" fontId="8" fillId="2" borderId="0" xfId="0" applyFont="1" applyFill="1" applyBorder="1"/>
    <xf numFmtId="0" fontId="21" fillId="6" borderId="0" xfId="0" applyFont="1" applyFill="1" applyBorder="1" applyAlignment="1">
      <alignment horizontal="left" vertical="top" wrapText="1"/>
    </xf>
    <xf numFmtId="0" fontId="21" fillId="8" borderId="0" xfId="0" applyFont="1" applyFill="1" applyBorder="1" applyAlignment="1">
      <alignment horizontal="left" vertical="top" wrapText="1"/>
    </xf>
    <xf numFmtId="0" fontId="8" fillId="2" borderId="26" xfId="0" applyFont="1" applyFill="1" applyBorder="1"/>
    <xf numFmtId="0" fontId="21" fillId="6" borderId="0" xfId="0" applyFont="1" applyFill="1" applyBorder="1" applyAlignment="1">
      <alignment horizontal="left" vertical="top" wrapText="1"/>
    </xf>
    <xf numFmtId="0" fontId="21" fillId="6" borderId="13" xfId="0" applyFont="1" applyFill="1" applyBorder="1"/>
    <xf numFmtId="0" fontId="21" fillId="8" borderId="25" xfId="0" applyFont="1" applyFill="1" applyBorder="1" applyAlignment="1">
      <alignment horizontal="left" vertical="top" wrapText="1"/>
    </xf>
    <xf numFmtId="0" fontId="21" fillId="8" borderId="28" xfId="0" applyFont="1" applyFill="1" applyBorder="1" applyAlignment="1">
      <alignment horizontal="left" vertical="top" wrapText="1"/>
    </xf>
    <xf numFmtId="0" fontId="8" fillId="2" borderId="13" xfId="0" applyFont="1" applyFill="1" applyBorder="1"/>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5000000}"/>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2</xdr:row>
      <xdr:rowOff>118010</xdr:rowOff>
    </xdr:from>
    <xdr:to>
      <xdr:col>4</xdr:col>
      <xdr:colOff>702883</xdr:colOff>
      <xdr:row>3</xdr:row>
      <xdr:rowOff>95249</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38990"/>
          <a:ext cx="2531683" cy="544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305423</xdr:colOff>
      <xdr:row>1</xdr:row>
      <xdr:rowOff>98136</xdr:rowOff>
    </xdr:from>
    <xdr:to>
      <xdr:col>5</xdr:col>
      <xdr:colOff>1481562</xdr:colOff>
      <xdr:row>2</xdr:row>
      <xdr:rowOff>358488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4461" y="193386"/>
          <a:ext cx="1176139" cy="428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3.2" x14ac:dyDescent="0.25"/>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92"/>
  <sheetViews>
    <sheetView tabSelected="1" zoomScaleNormal="100" zoomScaleSheetLayoutView="110" workbookViewId="0">
      <selection activeCell="H6" sqref="H6:K16"/>
    </sheetView>
  </sheetViews>
  <sheetFormatPr defaultColWidth="0" defaultRowHeight="13.8" zeroHeight="1" x14ac:dyDescent="0.3"/>
  <cols>
    <col min="1" max="2" width="1.109375" style="6" customWidth="1"/>
    <col min="3" max="3" width="13.33203125" style="6" customWidth="1"/>
    <col min="4" max="4" width="14.33203125" style="6" customWidth="1"/>
    <col min="5" max="5" width="31.33203125" style="6" customWidth="1"/>
    <col min="6" max="6" width="20.44140625" style="6" customWidth="1"/>
    <col min="7" max="7" width="2.109375" style="6" customWidth="1"/>
    <col min="8" max="8" width="15.21875" style="6" customWidth="1"/>
    <col min="9" max="9" width="14.33203125" style="6" customWidth="1"/>
    <col min="10" max="10" width="11.33203125" style="6" customWidth="1"/>
    <col min="11" max="11" width="15.88671875" style="6" customWidth="1"/>
    <col min="12" max="13" width="1" style="6" customWidth="1"/>
    <col min="14" max="17" width="2.44140625" style="6" hidden="1" customWidth="1"/>
    <col min="18" max="20" width="9.33203125" style="6" hidden="1" customWidth="1"/>
    <col min="21" max="16384" width="9.33203125" style="6" hidden="1"/>
  </cols>
  <sheetData>
    <row r="1" spans="2:12" ht="6.75" customHeight="1" thickBot="1" x14ac:dyDescent="0.35"/>
    <row r="2" spans="2:12" ht="11.25" customHeight="1" thickTop="1" x14ac:dyDescent="0.45">
      <c r="B2" s="7"/>
      <c r="C2" s="2"/>
      <c r="D2" s="2"/>
      <c r="E2" s="2"/>
      <c r="F2" s="2"/>
      <c r="G2" s="2"/>
      <c r="H2" s="2"/>
      <c r="I2" s="2"/>
      <c r="J2" s="2"/>
      <c r="K2" s="2"/>
      <c r="L2" s="8"/>
    </row>
    <row r="3" spans="2:12" ht="44.25" customHeight="1" x14ac:dyDescent="0.45">
      <c r="B3" s="9"/>
      <c r="C3" s="3"/>
      <c r="D3" s="3"/>
      <c r="E3" s="159" t="s">
        <v>61</v>
      </c>
      <c r="F3" s="159"/>
      <c r="G3" s="159"/>
      <c r="H3" s="159"/>
      <c r="I3" s="159"/>
      <c r="J3" s="159"/>
      <c r="K3" s="159"/>
      <c r="L3" s="10"/>
    </row>
    <row r="4" spans="2:12" ht="23.25" customHeight="1" x14ac:dyDescent="0.45">
      <c r="B4" s="9"/>
      <c r="C4" s="1"/>
      <c r="D4" s="1"/>
      <c r="E4" s="1"/>
      <c r="F4" s="4" t="s">
        <v>54</v>
      </c>
      <c r="G4" s="4"/>
      <c r="H4" s="1"/>
      <c r="I4" s="1"/>
      <c r="J4" s="1"/>
      <c r="K4" s="1"/>
      <c r="L4" s="10"/>
    </row>
    <row r="5" spans="2:12" ht="16.5" customHeight="1" x14ac:dyDescent="0.45">
      <c r="B5" s="9"/>
      <c r="C5" s="1"/>
      <c r="D5" s="1"/>
      <c r="E5" s="1"/>
      <c r="F5" s="1"/>
      <c r="G5" s="1"/>
      <c r="H5" s="1"/>
      <c r="I5" s="1"/>
      <c r="J5" s="1"/>
      <c r="K5" s="1"/>
      <c r="L5" s="10"/>
    </row>
    <row r="6" spans="2:12" ht="14.4" x14ac:dyDescent="0.3">
      <c r="B6" s="9"/>
      <c r="C6" s="173" t="s">
        <v>0</v>
      </c>
      <c r="D6" s="173"/>
      <c r="E6" s="173"/>
      <c r="F6" s="173"/>
      <c r="G6" s="173"/>
      <c r="H6" s="164" t="s">
        <v>1</v>
      </c>
      <c r="I6" s="165"/>
      <c r="J6" s="165"/>
      <c r="K6" s="166"/>
      <c r="L6" s="10"/>
    </row>
    <row r="7" spans="2:12" ht="14.4" x14ac:dyDescent="0.3">
      <c r="B7" s="9"/>
      <c r="C7" s="173" t="s">
        <v>2</v>
      </c>
      <c r="D7" s="173"/>
      <c r="E7" s="173"/>
      <c r="F7" s="173"/>
      <c r="G7" s="173"/>
      <c r="H7" s="167"/>
      <c r="I7" s="168"/>
      <c r="J7" s="168"/>
      <c r="K7" s="169"/>
      <c r="L7" s="10"/>
    </row>
    <row r="8" spans="2:12" ht="14.4" x14ac:dyDescent="0.3">
      <c r="B8" s="9"/>
      <c r="C8" s="163" t="s">
        <v>3</v>
      </c>
      <c r="D8" s="163"/>
      <c r="E8" s="163"/>
      <c r="F8" s="163"/>
      <c r="G8" s="163"/>
      <c r="H8" s="167"/>
      <c r="I8" s="168"/>
      <c r="J8" s="168"/>
      <c r="K8" s="169"/>
      <c r="L8" s="10"/>
    </row>
    <row r="9" spans="2:12" ht="14.4" x14ac:dyDescent="0.3">
      <c r="B9" s="9"/>
      <c r="C9" s="163" t="s">
        <v>4</v>
      </c>
      <c r="D9" s="163"/>
      <c r="E9" s="163"/>
      <c r="F9" s="163"/>
      <c r="G9" s="163"/>
      <c r="H9" s="167"/>
      <c r="I9" s="168"/>
      <c r="J9" s="168"/>
      <c r="K9" s="169"/>
      <c r="L9" s="10"/>
    </row>
    <row r="10" spans="2:12" ht="30.6" customHeight="1" x14ac:dyDescent="0.3">
      <c r="B10" s="9"/>
      <c r="C10" s="176" t="s">
        <v>48</v>
      </c>
      <c r="D10" s="163"/>
      <c r="E10" s="163"/>
      <c r="F10" s="163"/>
      <c r="G10" s="163"/>
      <c r="H10" s="167"/>
      <c r="I10" s="168"/>
      <c r="J10" s="168"/>
      <c r="K10" s="169"/>
      <c r="L10" s="10"/>
    </row>
    <row r="11" spans="2:12" ht="14.4" x14ac:dyDescent="0.3">
      <c r="B11" s="9"/>
      <c r="C11" s="163" t="s">
        <v>5</v>
      </c>
      <c r="D11" s="163"/>
      <c r="E11" s="163"/>
      <c r="F11" s="163"/>
      <c r="G11" s="163"/>
      <c r="H11" s="167"/>
      <c r="I11" s="168"/>
      <c r="J11" s="168"/>
      <c r="K11" s="169"/>
      <c r="L11" s="10"/>
    </row>
    <row r="12" spans="2:12" ht="14.4" x14ac:dyDescent="0.3">
      <c r="B12" s="9"/>
      <c r="C12" s="163" t="s">
        <v>6</v>
      </c>
      <c r="D12" s="163"/>
      <c r="E12" s="163"/>
      <c r="F12" s="163"/>
      <c r="G12" s="163"/>
      <c r="H12" s="167"/>
      <c r="I12" s="168"/>
      <c r="J12" s="168"/>
      <c r="K12" s="169"/>
      <c r="L12" s="10"/>
    </row>
    <row r="13" spans="2:12" ht="28.95" customHeight="1" x14ac:dyDescent="0.3">
      <c r="B13" s="9"/>
      <c r="C13" s="163" t="s">
        <v>7</v>
      </c>
      <c r="D13" s="163"/>
      <c r="E13" s="163"/>
      <c r="F13" s="163"/>
      <c r="G13" s="55"/>
      <c r="H13" s="167"/>
      <c r="I13" s="168"/>
      <c r="J13" s="168"/>
      <c r="K13" s="169"/>
      <c r="L13" s="10"/>
    </row>
    <row r="14" spans="2:12" ht="30.45" customHeight="1" x14ac:dyDescent="0.3">
      <c r="B14" s="9"/>
      <c r="C14" s="176" t="s">
        <v>55</v>
      </c>
      <c r="D14" s="163"/>
      <c r="E14" s="163"/>
      <c r="F14" s="163"/>
      <c r="G14" s="163"/>
      <c r="H14" s="167"/>
      <c r="I14" s="168"/>
      <c r="J14" s="168"/>
      <c r="K14" s="169"/>
      <c r="L14" s="10"/>
    </row>
    <row r="15" spans="2:12" ht="14.4" customHeight="1" x14ac:dyDescent="0.3">
      <c r="B15" s="9"/>
      <c r="C15" s="65"/>
      <c r="D15" s="65"/>
      <c r="E15" s="65"/>
      <c r="F15" s="56"/>
      <c r="G15" s="56"/>
      <c r="H15" s="167"/>
      <c r="I15" s="168"/>
      <c r="J15" s="168"/>
      <c r="K15" s="169"/>
      <c r="L15" s="10"/>
    </row>
    <row r="16" spans="2:12" ht="15" customHeight="1" x14ac:dyDescent="0.3">
      <c r="B16" s="9"/>
      <c r="C16" s="112" t="s">
        <v>46</v>
      </c>
      <c r="D16" s="174">
        <v>45645</v>
      </c>
      <c r="E16" s="175"/>
      <c r="F16" s="58"/>
      <c r="G16" s="56"/>
      <c r="H16" s="170"/>
      <c r="I16" s="171"/>
      <c r="J16" s="171"/>
      <c r="K16" s="172"/>
      <c r="L16" s="10"/>
    </row>
    <row r="17" spans="2:12" ht="14.4" x14ac:dyDescent="0.3">
      <c r="B17" s="9"/>
      <c r="C17" s="57"/>
      <c r="D17" s="58"/>
      <c r="E17" s="58"/>
      <c r="F17" s="58"/>
      <c r="G17" s="56"/>
      <c r="H17" s="56"/>
      <c r="I17" s="5"/>
      <c r="J17" s="5"/>
      <c r="K17" s="5"/>
      <c r="L17" s="10"/>
    </row>
    <row r="18" spans="2:12" ht="14.4" x14ac:dyDescent="0.3">
      <c r="B18" s="9"/>
      <c r="C18" s="146" t="s">
        <v>47</v>
      </c>
      <c r="D18" s="147"/>
      <c r="E18" s="147"/>
      <c r="F18" s="148"/>
      <c r="G18" s="56"/>
      <c r="H18" s="56"/>
      <c r="I18" s="5"/>
      <c r="J18" s="5"/>
      <c r="K18" s="5"/>
      <c r="L18" s="10"/>
    </row>
    <row r="19" spans="2:12" ht="14.4" x14ac:dyDescent="0.3">
      <c r="B19" s="9"/>
      <c r="C19" s="59"/>
      <c r="D19" s="59"/>
      <c r="E19" s="59"/>
      <c r="F19" s="59"/>
      <c r="G19" s="43"/>
      <c r="H19" s="60"/>
      <c r="I19" s="60"/>
      <c r="J19" s="60"/>
      <c r="K19" s="56"/>
      <c r="L19" s="10"/>
    </row>
    <row r="20" spans="2:12" ht="17.399999999999999" customHeight="1" x14ac:dyDescent="0.35">
      <c r="B20" s="9"/>
      <c r="C20" s="160" t="s">
        <v>8</v>
      </c>
      <c r="D20" s="161"/>
      <c r="E20" s="161"/>
      <c r="F20" s="162"/>
      <c r="H20" s="45"/>
      <c r="I20" s="44"/>
      <c r="J20" s="44"/>
      <c r="K20" s="101" t="s">
        <v>37</v>
      </c>
      <c r="L20" s="10"/>
    </row>
    <row r="21" spans="2:12" ht="14.4" customHeight="1" x14ac:dyDescent="0.3">
      <c r="B21" s="9"/>
      <c r="C21" s="70" t="s">
        <v>20</v>
      </c>
      <c r="D21" s="69"/>
      <c r="E21" s="69"/>
      <c r="F21" s="69"/>
      <c r="G21" s="43"/>
      <c r="I21" s="100" t="s">
        <v>21</v>
      </c>
      <c r="J21" s="44"/>
      <c r="K21" s="44"/>
      <c r="L21" s="10"/>
    </row>
    <row r="22" spans="2:12" ht="64.8" customHeight="1" x14ac:dyDescent="0.3">
      <c r="B22" s="9"/>
      <c r="C22" s="140" t="s">
        <v>56</v>
      </c>
      <c r="D22" s="141"/>
      <c r="E22" s="141"/>
      <c r="F22" s="142"/>
      <c r="G22" s="68"/>
      <c r="I22" s="127"/>
      <c r="J22" s="46"/>
      <c r="K22" s="66">
        <f>I22</f>
        <v>0</v>
      </c>
      <c r="L22" s="10"/>
    </row>
    <row r="23" spans="2:12" ht="14.4" customHeight="1" x14ac:dyDescent="0.3">
      <c r="B23" s="9"/>
      <c r="C23" s="92"/>
      <c r="D23" s="92"/>
      <c r="E23" s="92"/>
      <c r="F23" s="92"/>
      <c r="G23" s="68"/>
      <c r="I23" s="93"/>
      <c r="J23" s="46"/>
      <c r="K23" s="49"/>
      <c r="L23" s="10"/>
    </row>
    <row r="24" spans="2:12" ht="14.4" customHeight="1" x14ac:dyDescent="0.3">
      <c r="B24" s="9"/>
      <c r="C24" s="114" t="s">
        <v>50</v>
      </c>
      <c r="D24" s="115"/>
      <c r="E24" s="115"/>
      <c r="F24" s="116"/>
      <c r="G24" s="43"/>
      <c r="L24" s="10"/>
    </row>
    <row r="25" spans="2:12" ht="42.6" customHeight="1" x14ac:dyDescent="0.3">
      <c r="B25" s="9"/>
      <c r="C25" s="132" t="s">
        <v>57</v>
      </c>
      <c r="D25" s="133"/>
      <c r="E25" s="133"/>
      <c r="F25" s="134"/>
      <c r="G25" s="78"/>
      <c r="H25" s="94" t="s">
        <v>27</v>
      </c>
      <c r="I25" s="94" t="s">
        <v>32</v>
      </c>
      <c r="J25" s="94" t="s">
        <v>28</v>
      </c>
      <c r="L25" s="10"/>
    </row>
    <row r="26" spans="2:12" ht="14.4" customHeight="1" x14ac:dyDescent="0.3">
      <c r="B26" s="9"/>
      <c r="C26" s="135" t="s">
        <v>51</v>
      </c>
      <c r="D26" s="184"/>
      <c r="E26" s="184"/>
      <c r="F26" s="136"/>
      <c r="G26" s="78"/>
      <c r="H26" s="90" t="s">
        <v>43</v>
      </c>
      <c r="I26" s="128"/>
      <c r="J26" s="82">
        <v>0.2</v>
      </c>
      <c r="K26" s="108"/>
      <c r="L26" s="10"/>
    </row>
    <row r="27" spans="2:12" ht="16.8" customHeight="1" x14ac:dyDescent="0.3">
      <c r="B27" s="9"/>
      <c r="C27" s="120" t="s">
        <v>52</v>
      </c>
      <c r="D27" s="187"/>
      <c r="E27" s="187"/>
      <c r="F27" s="117"/>
      <c r="G27" s="78"/>
      <c r="H27" s="90" t="s">
        <v>29</v>
      </c>
      <c r="I27" s="128"/>
      <c r="J27" s="82">
        <v>0.25</v>
      </c>
      <c r="L27" s="10"/>
    </row>
    <row r="28" spans="2:12" ht="14.4" customHeight="1" x14ac:dyDescent="0.3">
      <c r="B28" s="9"/>
      <c r="C28" s="186" t="s">
        <v>67</v>
      </c>
      <c r="D28" s="183"/>
      <c r="E28" s="183"/>
      <c r="F28" s="191"/>
      <c r="G28" s="78"/>
      <c r="H28" s="90" t="s">
        <v>35</v>
      </c>
      <c r="I28" s="128"/>
      <c r="J28" s="82">
        <v>0.35</v>
      </c>
      <c r="L28" s="10"/>
    </row>
    <row r="29" spans="2:12" ht="14.4" customHeight="1" x14ac:dyDescent="0.3">
      <c r="B29" s="9"/>
      <c r="C29" s="124" t="s">
        <v>53</v>
      </c>
      <c r="D29" s="187"/>
      <c r="E29" s="187"/>
      <c r="F29" s="117"/>
      <c r="G29" s="78"/>
      <c r="H29" s="90" t="s">
        <v>34</v>
      </c>
      <c r="I29" s="128"/>
      <c r="J29" s="82">
        <v>0.2</v>
      </c>
      <c r="L29" s="10"/>
    </row>
    <row r="30" spans="2:12" ht="16.8" customHeight="1" x14ac:dyDescent="0.3">
      <c r="B30" s="9"/>
      <c r="C30" s="124" t="s">
        <v>64</v>
      </c>
      <c r="D30" s="187"/>
      <c r="E30" s="187"/>
      <c r="F30" s="117"/>
      <c r="G30" s="131"/>
      <c r="H30" s="131"/>
      <c r="I30" s="131"/>
      <c r="J30" s="131"/>
      <c r="K30" s="79"/>
      <c r="L30" s="10"/>
    </row>
    <row r="31" spans="2:12" ht="29.4" customHeight="1" x14ac:dyDescent="0.3">
      <c r="B31" s="9"/>
      <c r="C31" s="119" t="s">
        <v>65</v>
      </c>
      <c r="D31" s="121"/>
      <c r="E31" s="122"/>
      <c r="F31" s="123"/>
      <c r="G31" s="80"/>
      <c r="H31" s="91"/>
      <c r="I31" s="83"/>
      <c r="J31" s="99" t="s">
        <v>30</v>
      </c>
      <c r="K31" s="79"/>
      <c r="L31" s="10"/>
    </row>
    <row r="32" spans="2:12" ht="14.4" customHeight="1" x14ac:dyDescent="0.3">
      <c r="B32" s="9"/>
      <c r="C32" s="81"/>
      <c r="D32" s="80"/>
      <c r="E32" s="80"/>
      <c r="F32" s="80"/>
      <c r="G32" s="80"/>
      <c r="H32" s="87"/>
      <c r="I32" s="80"/>
      <c r="J32" s="126">
        <f>(I26*5000*J26)+(I27*10000*J27)+(I28*15000*J28)+(I29*20000*J29)</f>
        <v>0</v>
      </c>
      <c r="K32" s="86">
        <f>J32*8</f>
        <v>0</v>
      </c>
      <c r="L32" s="10"/>
    </row>
    <row r="33" spans="2:12" ht="14.4" customHeight="1" x14ac:dyDescent="0.3">
      <c r="B33" s="9"/>
      <c r="C33" s="118" t="s">
        <v>33</v>
      </c>
      <c r="D33" s="110"/>
      <c r="E33" s="110"/>
      <c r="F33" s="111"/>
      <c r="G33" s="80"/>
      <c r="H33" s="87"/>
      <c r="I33" s="80"/>
      <c r="J33" s="88"/>
      <c r="K33" s="89"/>
      <c r="L33" s="10"/>
    </row>
    <row r="34" spans="2:12" ht="44.4" customHeight="1" x14ac:dyDescent="0.3">
      <c r="B34" s="9"/>
      <c r="C34" s="132" t="s">
        <v>58</v>
      </c>
      <c r="D34" s="133"/>
      <c r="E34" s="133"/>
      <c r="F34" s="134"/>
      <c r="G34" s="78"/>
      <c r="H34" s="94" t="s">
        <v>27</v>
      </c>
      <c r="I34" s="94" t="s">
        <v>32</v>
      </c>
      <c r="J34" s="94" t="s">
        <v>28</v>
      </c>
      <c r="L34" s="10"/>
    </row>
    <row r="35" spans="2:12" ht="14.4" x14ac:dyDescent="0.3">
      <c r="B35" s="9"/>
      <c r="C35" s="135" t="s">
        <v>51</v>
      </c>
      <c r="D35" s="184"/>
      <c r="E35" s="184"/>
      <c r="F35" s="136"/>
      <c r="G35" s="78"/>
      <c r="H35" s="90" t="s">
        <v>44</v>
      </c>
      <c r="I35" s="128"/>
      <c r="J35" s="82">
        <v>0.15</v>
      </c>
      <c r="L35" s="10"/>
    </row>
    <row r="36" spans="2:12" ht="16.8" customHeight="1" x14ac:dyDescent="0.3">
      <c r="B36" s="9"/>
      <c r="C36" s="124" t="s">
        <v>66</v>
      </c>
      <c r="D36" s="185"/>
      <c r="E36" s="185"/>
      <c r="F36" s="125"/>
      <c r="G36" s="78"/>
      <c r="H36" s="90" t="s">
        <v>38</v>
      </c>
      <c r="I36" s="128"/>
      <c r="J36" s="82">
        <v>0.3</v>
      </c>
      <c r="L36" s="10"/>
    </row>
    <row r="37" spans="2:12" ht="14.4" customHeight="1" x14ac:dyDescent="0.3">
      <c r="B37" s="9"/>
      <c r="C37" s="186" t="s">
        <v>67</v>
      </c>
      <c r="D37" s="187"/>
      <c r="E37" s="187"/>
      <c r="F37" s="117"/>
      <c r="G37" s="78"/>
      <c r="H37" s="90" t="s">
        <v>39</v>
      </c>
      <c r="I37" s="128"/>
      <c r="J37" s="82">
        <v>0.35</v>
      </c>
      <c r="L37" s="10"/>
    </row>
    <row r="38" spans="2:12" ht="14.4" x14ac:dyDescent="0.3">
      <c r="B38" s="9"/>
      <c r="C38" s="124" t="s">
        <v>53</v>
      </c>
      <c r="D38" s="187"/>
      <c r="E38" s="187"/>
      <c r="F38" s="117"/>
      <c r="G38" s="78"/>
      <c r="H38" s="90" t="s">
        <v>40</v>
      </c>
      <c r="I38" s="128"/>
      <c r="J38" s="82">
        <v>0.2</v>
      </c>
      <c r="L38" s="10"/>
    </row>
    <row r="39" spans="2:12" ht="18" customHeight="1" x14ac:dyDescent="0.3">
      <c r="B39" s="9"/>
      <c r="C39" s="124" t="s">
        <v>68</v>
      </c>
      <c r="D39" s="182"/>
      <c r="E39" s="183"/>
      <c r="F39" s="188"/>
      <c r="G39" s="131"/>
      <c r="H39" s="131"/>
      <c r="I39" s="131"/>
      <c r="J39" s="131"/>
      <c r="K39" s="79"/>
      <c r="L39" s="10"/>
    </row>
    <row r="40" spans="2:12" ht="28.8" x14ac:dyDescent="0.3">
      <c r="B40" s="9"/>
      <c r="C40" s="119" t="s">
        <v>69</v>
      </c>
      <c r="D40" s="189"/>
      <c r="E40" s="189"/>
      <c r="F40" s="190"/>
      <c r="G40" s="80"/>
      <c r="H40" s="91"/>
      <c r="I40" s="83"/>
      <c r="J40" s="99" t="s">
        <v>30</v>
      </c>
      <c r="K40" s="79"/>
      <c r="L40" s="10"/>
    </row>
    <row r="41" spans="2:12" ht="14.4" x14ac:dyDescent="0.3">
      <c r="B41" s="9"/>
      <c r="C41" s="92"/>
      <c r="D41" s="92"/>
      <c r="E41" s="92"/>
      <c r="F41" s="92"/>
      <c r="G41" s="80"/>
      <c r="H41" s="87"/>
      <c r="I41" s="80"/>
      <c r="J41" s="126">
        <f>(I35*400*J35)+(I36*500*J36)+(I37*600*J37)+(I38*700*J38)</f>
        <v>0</v>
      </c>
      <c r="K41" s="86">
        <f>J41*8</f>
        <v>0</v>
      </c>
      <c r="L41" s="10"/>
    </row>
    <row r="42" spans="2:12" ht="8.4" customHeight="1" x14ac:dyDescent="0.3">
      <c r="B42" s="9"/>
      <c r="C42" s="92"/>
      <c r="D42" s="92"/>
      <c r="E42" s="92"/>
      <c r="F42" s="92"/>
      <c r="G42" s="80"/>
      <c r="H42" s="87"/>
      <c r="I42" s="80"/>
      <c r="J42" s="88"/>
      <c r="K42" s="89"/>
      <c r="L42" s="10"/>
    </row>
    <row r="43" spans="2:12" ht="14.4" x14ac:dyDescent="0.3">
      <c r="B43" s="9"/>
      <c r="C43" s="92"/>
      <c r="D43" s="92"/>
      <c r="E43" s="92"/>
      <c r="F43" s="92"/>
      <c r="G43" s="80"/>
      <c r="H43" s="87"/>
      <c r="I43" s="103" t="s">
        <v>41</v>
      </c>
      <c r="J43" s="88"/>
      <c r="K43" s="89"/>
      <c r="L43" s="10"/>
    </row>
    <row r="44" spans="2:12" ht="14.4" x14ac:dyDescent="0.3">
      <c r="B44" s="9"/>
      <c r="C44" s="92"/>
      <c r="D44" s="92"/>
      <c r="E44" s="92"/>
      <c r="F44" s="92"/>
      <c r="G44" s="80"/>
      <c r="H44" s="107" t="s">
        <v>42</v>
      </c>
      <c r="I44" s="104" t="s">
        <v>24</v>
      </c>
      <c r="J44" s="88"/>
      <c r="K44" s="89"/>
      <c r="L44" s="10"/>
    </row>
    <row r="45" spans="2:12" ht="14.4" customHeight="1" x14ac:dyDescent="0.3">
      <c r="B45" s="9"/>
      <c r="C45" s="137" t="s">
        <v>31</v>
      </c>
      <c r="D45" s="138"/>
      <c r="E45" s="138"/>
      <c r="F45" s="139"/>
      <c r="G45" s="80"/>
      <c r="H45" s="102">
        <v>55</v>
      </c>
      <c r="I45" s="129"/>
      <c r="K45" s="105">
        <f>H45*I45*8</f>
        <v>0</v>
      </c>
      <c r="L45" s="10"/>
    </row>
    <row r="46" spans="2:12" ht="67.8" customHeight="1" x14ac:dyDescent="0.3">
      <c r="B46" s="9"/>
      <c r="C46" s="140" t="s">
        <v>59</v>
      </c>
      <c r="D46" s="141"/>
      <c r="E46" s="141"/>
      <c r="F46" s="142"/>
      <c r="G46" s="80"/>
      <c r="H46" s="87"/>
      <c r="I46" s="80"/>
      <c r="J46" s="88"/>
      <c r="K46" s="106"/>
      <c r="L46" s="10"/>
    </row>
    <row r="47" spans="2:12" ht="14.4" customHeight="1" x14ac:dyDescent="0.3">
      <c r="B47" s="9"/>
      <c r="C47" s="92"/>
      <c r="D47" s="92"/>
      <c r="E47" s="92"/>
      <c r="F47" s="92"/>
      <c r="G47" s="80"/>
      <c r="H47" s="87"/>
      <c r="I47" s="80"/>
      <c r="J47" s="88"/>
      <c r="K47" s="106"/>
      <c r="L47" s="10"/>
    </row>
    <row r="48" spans="2:12" ht="14.4" customHeight="1" x14ac:dyDescent="0.3">
      <c r="B48" s="9"/>
      <c r="C48" s="156" t="s">
        <v>45</v>
      </c>
      <c r="D48" s="157"/>
      <c r="E48" s="157"/>
      <c r="F48" s="158"/>
      <c r="G48" s="68"/>
      <c r="I48" s="113" t="s">
        <v>36</v>
      </c>
      <c r="J48" s="46"/>
      <c r="K48" s="49"/>
      <c r="L48" s="10"/>
    </row>
    <row r="49" spans="2:12" ht="67.2" customHeight="1" x14ac:dyDescent="0.3">
      <c r="B49" s="9"/>
      <c r="C49" s="140" t="s">
        <v>60</v>
      </c>
      <c r="D49" s="141"/>
      <c r="E49" s="141"/>
      <c r="F49" s="142"/>
      <c r="G49" s="68"/>
      <c r="I49" s="127"/>
      <c r="J49" s="46"/>
      <c r="K49" s="66">
        <f>I49*8</f>
        <v>0</v>
      </c>
      <c r="L49" s="10"/>
    </row>
    <row r="50" spans="2:12" ht="14.4" customHeight="1" x14ac:dyDescent="0.3">
      <c r="B50" s="9"/>
      <c r="C50" s="81"/>
      <c r="D50" s="81"/>
      <c r="E50" s="81"/>
      <c r="F50" s="81"/>
      <c r="G50" s="78"/>
      <c r="H50" s="84"/>
      <c r="I50" s="79"/>
      <c r="J50" s="79"/>
      <c r="K50" s="85"/>
      <c r="L50" s="10"/>
    </row>
    <row r="51" spans="2:12" ht="14.4" customHeight="1" x14ac:dyDescent="0.3">
      <c r="B51" s="9"/>
      <c r="C51" s="109" t="s">
        <v>22</v>
      </c>
      <c r="D51" s="110"/>
      <c r="E51" s="110"/>
      <c r="F51" s="111"/>
      <c r="G51" s="80"/>
      <c r="H51" s="84"/>
      <c r="I51" s="131"/>
      <c r="J51" s="131"/>
      <c r="K51" s="79"/>
      <c r="L51" s="10"/>
    </row>
    <row r="52" spans="2:12" ht="103.2" customHeight="1" x14ac:dyDescent="0.3">
      <c r="B52" s="9"/>
      <c r="C52" s="132" t="s">
        <v>63</v>
      </c>
      <c r="D52" s="133"/>
      <c r="E52" s="133"/>
      <c r="F52" s="134"/>
      <c r="G52" s="43"/>
      <c r="L52" s="10"/>
    </row>
    <row r="53" spans="2:12" ht="14.4" customHeight="1" x14ac:dyDescent="0.3">
      <c r="B53" s="9"/>
      <c r="C53" s="76"/>
      <c r="D53" s="55"/>
      <c r="E53" s="55"/>
      <c r="F53" s="72"/>
      <c r="G53" s="43"/>
      <c r="H53" s="95" t="s">
        <v>23</v>
      </c>
      <c r="I53" s="97" t="s">
        <v>25</v>
      </c>
      <c r="J53" s="46"/>
      <c r="K53" s="49"/>
      <c r="L53" s="10"/>
    </row>
    <row r="54" spans="2:12" ht="14.4" customHeight="1" x14ac:dyDescent="0.3">
      <c r="B54" s="9"/>
      <c r="C54" s="77"/>
      <c r="D54" s="73"/>
      <c r="E54" s="73"/>
      <c r="F54" s="74"/>
      <c r="G54" s="43"/>
      <c r="H54" s="96" t="s">
        <v>24</v>
      </c>
      <c r="I54" s="98" t="s">
        <v>19</v>
      </c>
      <c r="J54" s="46"/>
      <c r="K54" s="49"/>
      <c r="L54" s="10"/>
    </row>
    <row r="55" spans="2:12" ht="14.4" customHeight="1" x14ac:dyDescent="0.3">
      <c r="B55" s="9"/>
      <c r="C55" s="153" t="s">
        <v>26</v>
      </c>
      <c r="D55" s="154"/>
      <c r="E55" s="154"/>
      <c r="F55" s="155"/>
      <c r="G55" s="43"/>
      <c r="H55" s="75">
        <v>100</v>
      </c>
      <c r="I55" s="130"/>
      <c r="J55" s="46"/>
      <c r="K55" s="66">
        <f>H55*I55*8</f>
        <v>0</v>
      </c>
      <c r="L55" s="10"/>
    </row>
    <row r="56" spans="2:12" ht="14.4" customHeight="1" x14ac:dyDescent="0.3">
      <c r="B56" s="9"/>
      <c r="C56" s="71"/>
      <c r="D56" s="55"/>
      <c r="E56" s="55"/>
      <c r="F56" s="55"/>
      <c r="G56" s="43"/>
      <c r="H56" s="48"/>
      <c r="I56" s="49"/>
      <c r="J56" s="46"/>
      <c r="K56" s="49"/>
      <c r="L56" s="10"/>
    </row>
    <row r="57" spans="2:12" ht="15" customHeight="1" x14ac:dyDescent="0.3">
      <c r="B57" s="9"/>
      <c r="C57" s="51"/>
      <c r="D57" s="52"/>
      <c r="E57" s="53"/>
      <c r="F57" s="52"/>
      <c r="G57" s="56"/>
      <c r="H57" s="54"/>
      <c r="I57" s="50"/>
      <c r="J57" s="56"/>
      <c r="K57" s="49"/>
      <c r="L57" s="10"/>
    </row>
    <row r="58" spans="2:12" ht="15" customHeight="1" x14ac:dyDescent="0.3">
      <c r="B58" s="9"/>
      <c r="C58" s="143" t="s">
        <v>62</v>
      </c>
      <c r="D58" s="144"/>
      <c r="E58" s="144"/>
      <c r="F58" s="145"/>
      <c r="G58" s="56"/>
      <c r="H58" s="56"/>
      <c r="I58" s="56"/>
      <c r="J58" s="56"/>
      <c r="K58" s="47">
        <f>K55+K49+K45+K41+K32+K22</f>
        <v>0</v>
      </c>
      <c r="L58" s="10"/>
    </row>
    <row r="59" spans="2:12" ht="12.45" customHeight="1" x14ac:dyDescent="0.3">
      <c r="B59" s="9"/>
      <c r="C59" s="67"/>
      <c r="D59" s="56"/>
      <c r="E59" s="56"/>
      <c r="F59" s="56"/>
      <c r="G59" s="56"/>
      <c r="H59" s="56"/>
      <c r="I59" s="56"/>
      <c r="J59" s="56"/>
      <c r="K59" s="56"/>
      <c r="L59" s="10"/>
    </row>
    <row r="60" spans="2:12" ht="12.45" customHeight="1" x14ac:dyDescent="0.3">
      <c r="B60" s="9"/>
      <c r="C60" s="67"/>
      <c r="D60" s="56"/>
      <c r="E60" s="56"/>
      <c r="F60" s="56"/>
      <c r="G60" s="56"/>
      <c r="H60" s="56"/>
      <c r="I60" s="56"/>
      <c r="J60" s="56"/>
      <c r="K60" s="56"/>
      <c r="L60" s="10"/>
    </row>
    <row r="61" spans="2:12" s="14" customFormat="1" ht="15" customHeight="1" x14ac:dyDescent="0.3">
      <c r="B61" s="61"/>
      <c r="C61" s="56"/>
      <c r="D61" s="56"/>
      <c r="E61" s="56"/>
      <c r="F61" s="56"/>
      <c r="G61" s="56"/>
      <c r="H61" s="56"/>
      <c r="I61" s="56" t="s">
        <v>9</v>
      </c>
      <c r="J61" s="56"/>
      <c r="K61" s="56"/>
      <c r="L61" s="62"/>
    </row>
    <row r="62" spans="2:12" ht="15" customHeight="1" x14ac:dyDescent="0.3">
      <c r="B62" s="9"/>
      <c r="C62" s="56" t="s">
        <v>10</v>
      </c>
      <c r="D62" s="150" t="s">
        <v>11</v>
      </c>
      <c r="E62" s="151"/>
      <c r="F62" s="151"/>
      <c r="G62" s="152"/>
      <c r="H62" s="56"/>
      <c r="I62" s="149"/>
      <c r="J62" s="149"/>
      <c r="K62" s="149"/>
      <c r="L62" s="10"/>
    </row>
    <row r="63" spans="2:12" ht="15" customHeight="1" x14ac:dyDescent="0.3">
      <c r="B63" s="9"/>
      <c r="C63" s="56" t="s">
        <v>12</v>
      </c>
      <c r="D63" s="150" t="s">
        <v>11</v>
      </c>
      <c r="E63" s="151"/>
      <c r="F63" s="151"/>
      <c r="G63" s="152"/>
      <c r="H63" s="56"/>
      <c r="I63" s="149"/>
      <c r="J63" s="149"/>
      <c r="K63" s="149"/>
      <c r="L63" s="10"/>
    </row>
    <row r="64" spans="2:12" ht="15" customHeight="1" x14ac:dyDescent="0.3">
      <c r="B64" s="9"/>
      <c r="C64" s="56" t="s">
        <v>13</v>
      </c>
      <c r="D64" s="150" t="s">
        <v>11</v>
      </c>
      <c r="E64" s="151"/>
      <c r="F64" s="151"/>
      <c r="G64" s="152"/>
      <c r="H64" s="56"/>
      <c r="I64" s="149"/>
      <c r="J64" s="149"/>
      <c r="K64" s="149"/>
      <c r="L64" s="10"/>
    </row>
    <row r="65" spans="2:12" ht="15" customHeight="1" x14ac:dyDescent="0.3">
      <c r="B65" s="9"/>
      <c r="C65" s="56" t="s">
        <v>14</v>
      </c>
      <c r="D65" s="150" t="s">
        <v>11</v>
      </c>
      <c r="E65" s="151"/>
      <c r="F65" s="151"/>
      <c r="G65" s="152"/>
      <c r="H65" s="56"/>
      <c r="I65" s="149"/>
      <c r="J65" s="149"/>
      <c r="K65" s="149"/>
      <c r="L65" s="10"/>
    </row>
    <row r="66" spans="2:12" ht="15" customHeight="1" x14ac:dyDescent="0.3">
      <c r="B66" s="9"/>
      <c r="C66" s="56" t="s">
        <v>15</v>
      </c>
      <c r="D66" s="150" t="s">
        <v>11</v>
      </c>
      <c r="E66" s="151"/>
      <c r="F66" s="151"/>
      <c r="G66" s="152"/>
      <c r="H66" s="56"/>
      <c r="I66" s="149"/>
      <c r="J66" s="149"/>
      <c r="K66" s="149"/>
      <c r="L66" s="10"/>
    </row>
    <row r="67" spans="2:12" ht="7.5" customHeight="1" thickBot="1" x14ac:dyDescent="0.35">
      <c r="B67" s="11"/>
      <c r="C67" s="12"/>
      <c r="D67" s="12"/>
      <c r="E67" s="12"/>
      <c r="F67" s="12"/>
      <c r="G67" s="12"/>
      <c r="H67" s="12"/>
      <c r="I67" s="12"/>
      <c r="J67" s="12"/>
      <c r="K67" s="12"/>
      <c r="L67" s="13"/>
    </row>
    <row r="68" spans="2:12" ht="6.75" customHeight="1" thickTop="1" x14ac:dyDescent="0.3"/>
    <row r="70" spans="2:12" x14ac:dyDescent="0.3"/>
    <row r="71" spans="2:12" x14ac:dyDescent="0.3"/>
    <row r="72" spans="2:12" x14ac:dyDescent="0.3"/>
    <row r="73" spans="2:12" x14ac:dyDescent="0.3"/>
    <row r="74" spans="2:12" x14ac:dyDescent="0.3"/>
    <row r="75" spans="2:12" x14ac:dyDescent="0.3"/>
    <row r="76" spans="2:12" x14ac:dyDescent="0.3"/>
    <row r="77" spans="2:12" x14ac:dyDescent="0.3"/>
    <row r="79" spans="2:12" x14ac:dyDescent="0.3"/>
    <row r="80" spans="2:12" x14ac:dyDescent="0.3"/>
    <row r="81" x14ac:dyDescent="0.3"/>
    <row r="86" x14ac:dyDescent="0.3"/>
    <row r="87" x14ac:dyDescent="0.3"/>
    <row r="88" x14ac:dyDescent="0.3"/>
    <row r="89" x14ac:dyDescent="0.3"/>
    <row r="90" x14ac:dyDescent="0.3"/>
    <row r="91" x14ac:dyDescent="0.3"/>
    <row r="95" x14ac:dyDescent="0.3"/>
    <row r="96" x14ac:dyDescent="0.3"/>
    <row r="97" x14ac:dyDescent="0.3"/>
    <row r="98" x14ac:dyDescent="0.3"/>
    <row r="99" x14ac:dyDescent="0.3"/>
    <row r="100" x14ac:dyDescent="0.3"/>
    <row r="101" x14ac:dyDescent="0.3"/>
    <row r="102" x14ac:dyDescent="0.3"/>
    <row r="103" x14ac:dyDescent="0.3"/>
    <row r="104" x14ac:dyDescent="0.3"/>
    <row r="105" x14ac:dyDescent="0.3"/>
    <row r="106" x14ac:dyDescent="0.3"/>
    <row r="107" x14ac:dyDescent="0.3"/>
    <row r="108" x14ac:dyDescent="0.3"/>
    <row r="109" x14ac:dyDescent="0.3"/>
    <row r="110" x14ac:dyDescent="0.3"/>
    <row r="111" x14ac:dyDescent="0.3"/>
    <row r="112" x14ac:dyDescent="0.3"/>
    <row r="113" x14ac:dyDescent="0.3"/>
    <row r="114" x14ac:dyDescent="0.3"/>
    <row r="115" x14ac:dyDescent="0.3"/>
    <row r="116" x14ac:dyDescent="0.3"/>
    <row r="117" x14ac:dyDescent="0.3"/>
    <row r="118" x14ac:dyDescent="0.3"/>
    <row r="119" x14ac:dyDescent="0.3"/>
    <row r="120" x14ac:dyDescent="0.3"/>
    <row r="121" x14ac:dyDescent="0.3"/>
    <row r="122" x14ac:dyDescent="0.3"/>
    <row r="123"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sheetData>
  <sheetProtection sheet="1" selectLockedCells="1"/>
  <mergeCells count="37">
    <mergeCell ref="E3:K3"/>
    <mergeCell ref="C20:F20"/>
    <mergeCell ref="C13:F13"/>
    <mergeCell ref="H6:K16"/>
    <mergeCell ref="C12:G12"/>
    <mergeCell ref="C8:G8"/>
    <mergeCell ref="C11:G11"/>
    <mergeCell ref="C9:G9"/>
    <mergeCell ref="C7:G7"/>
    <mergeCell ref="C6:G6"/>
    <mergeCell ref="D16:E16"/>
    <mergeCell ref="C14:G14"/>
    <mergeCell ref="C10:G10"/>
    <mergeCell ref="G30:H30"/>
    <mergeCell ref="I30:J30"/>
    <mergeCell ref="C58:F58"/>
    <mergeCell ref="C18:F18"/>
    <mergeCell ref="I62:K66"/>
    <mergeCell ref="D65:G65"/>
    <mergeCell ref="D66:G66"/>
    <mergeCell ref="D62:G62"/>
    <mergeCell ref="D63:G63"/>
    <mergeCell ref="D64:G64"/>
    <mergeCell ref="C55:F55"/>
    <mergeCell ref="C25:F25"/>
    <mergeCell ref="C26:F26"/>
    <mergeCell ref="C52:F52"/>
    <mergeCell ref="C22:F22"/>
    <mergeCell ref="C48:F48"/>
    <mergeCell ref="I51:J51"/>
    <mergeCell ref="C34:F34"/>
    <mergeCell ref="C35:F35"/>
    <mergeCell ref="C45:F45"/>
    <mergeCell ref="C46:F46"/>
    <mergeCell ref="C49:F49"/>
    <mergeCell ref="G39:H39"/>
    <mergeCell ref="I39:J39"/>
  </mergeCells>
  <printOptions horizontalCentered="1" verticalCentered="1"/>
  <pageMargins left="0" right="0" top="0" bottom="0" header="0" footer="0"/>
  <pageSetup paperSize="9" scale="8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4" id="{74DC2CB9-49BF-42B3-80AC-8047371F7580}">
            <x14:iconSet iconSet="3Symbols2" custom="1">
              <x14:cfvo type="percent">
                <xm:f>0</xm:f>
              </x14:cfvo>
              <x14:cfvo type="num">
                <xm:f>0</xm:f>
              </x14:cfvo>
              <x14:cfvo type="num" gte="0">
                <xm:f>100000</xm:f>
              </x14:cfvo>
              <x14:cfIcon iconSet="3Symbols2" iconId="0"/>
              <x14:cfIcon iconSet="3Symbols2" iconId="2"/>
              <x14:cfIcon iconSet="3Symbols2" iconId="0"/>
            </x14:iconSet>
          </x14:cfRule>
          <xm:sqref>I48 I22:I23</xm:sqref>
        </x14:conditionalFormatting>
        <x14:conditionalFormatting xmlns:xm="http://schemas.microsoft.com/office/excel/2006/main">
          <x14:cfRule type="iconSet" priority="1" id="{DB9FEAA3-C793-4CF1-AA24-F33428194882}">
            <x14:iconSet iconSet="3Symbols" custom="1">
              <x14:cfvo type="percent">
                <xm:f>0</xm:f>
              </x14:cfvo>
              <x14:cfvo type="num">
                <xm:f>0</xm:f>
              </x14:cfvo>
              <x14:cfvo type="num" gte="0">
                <xm:f>50000</xm:f>
              </x14:cfvo>
              <x14:cfIcon iconSet="3Symbols" iconId="0"/>
              <x14:cfIcon iconSet="3Symbols2" iconId="2"/>
              <x14:cfIcon iconSet="3Symbols" iconId="0"/>
            </x14:iconSet>
          </x14:cfRule>
          <xm:sqref>I49</xm:sqref>
        </x14:conditionalFormatting>
        <x14:conditionalFormatting xmlns:xm="http://schemas.microsoft.com/office/excel/2006/main">
          <x14:cfRule type="iconSet" priority="3" id="{FC35883F-822B-41AB-B855-E7678B7F8DCE}">
            <x14:iconSet iconSet="3Symbols" custom="1">
              <x14:cfvo type="percent">
                <xm:f>0</xm:f>
              </x14:cfvo>
              <x14:cfvo type="num">
                <xm:f>85</xm:f>
              </x14:cfvo>
              <x14:cfvo type="num" gte="0">
                <xm:f>155</xm:f>
              </x14:cfvo>
              <x14:cfIcon iconSet="3Symbols" iconId="0"/>
              <x14:cfIcon iconSet="3Symbols" iconId="2"/>
              <x14:cfIcon iconSet="3Symbols" iconId="0"/>
            </x14:iconSet>
          </x14:cfRule>
          <xm:sqref>I55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3"/>
  <sheetViews>
    <sheetView zoomScale="90" zoomScaleNormal="90" workbookViewId="0">
      <selection activeCell="C8" sqref="C8:F8"/>
    </sheetView>
  </sheetViews>
  <sheetFormatPr defaultColWidth="0" defaultRowHeight="13.8" zeroHeight="1" x14ac:dyDescent="0.3"/>
  <cols>
    <col min="1" max="1" width="2.44140625" style="16" customWidth="1"/>
    <col min="2" max="2" width="2.6640625" style="16" customWidth="1"/>
    <col min="3" max="3" width="86.88671875" style="24" customWidth="1"/>
    <col min="4" max="4" width="32.6640625" style="24" customWidth="1"/>
    <col min="5" max="5" width="70.109375" style="24" customWidth="1"/>
    <col min="6" max="6" width="23.33203125" style="24" customWidth="1"/>
    <col min="7" max="7" width="2.33203125" style="16" customWidth="1"/>
    <col min="8" max="8" width="2.5546875" style="16" customWidth="1"/>
    <col min="9" max="9" width="2.5546875" style="16" hidden="1" customWidth="1"/>
    <col min="10" max="10" width="2.5546875" style="17" hidden="1" customWidth="1"/>
    <col min="11" max="11" width="54.6640625" style="16" hidden="1" customWidth="1"/>
    <col min="12" max="16384" width="0" style="16" hidden="1"/>
  </cols>
  <sheetData>
    <row r="1" spans="1:13" ht="7.5" customHeight="1" thickBot="1" x14ac:dyDescent="0.35">
      <c r="A1" s="6"/>
      <c r="B1" s="6"/>
      <c r="C1" s="32"/>
      <c r="D1" s="32"/>
      <c r="E1" s="32"/>
      <c r="F1" s="32"/>
      <c r="G1" s="6"/>
      <c r="H1" s="6"/>
      <c r="I1" s="15"/>
      <c r="J1" s="15"/>
      <c r="K1" s="15"/>
      <c r="L1" s="15"/>
      <c r="M1" s="15"/>
    </row>
    <row r="2" spans="1:13" ht="14.4" thickTop="1" x14ac:dyDescent="0.3">
      <c r="A2" s="6"/>
      <c r="B2" s="33"/>
      <c r="C2" s="34"/>
      <c r="D2" s="34"/>
      <c r="E2" s="34"/>
      <c r="F2" s="34"/>
      <c r="G2" s="35"/>
      <c r="H2" s="6"/>
      <c r="I2" s="15"/>
      <c r="J2" s="15"/>
      <c r="K2" s="15"/>
      <c r="L2" s="15"/>
      <c r="M2" s="15"/>
    </row>
    <row r="3" spans="1:13" ht="33" customHeight="1" x14ac:dyDescent="0.3">
      <c r="A3" s="6"/>
      <c r="B3" s="27"/>
      <c r="C3" s="32"/>
      <c r="D3" s="32"/>
      <c r="E3" s="32"/>
      <c r="F3" s="32"/>
      <c r="G3" s="36"/>
      <c r="H3" s="6"/>
      <c r="I3" s="15"/>
      <c r="J3" s="15"/>
      <c r="K3" s="15"/>
      <c r="L3" s="15"/>
      <c r="M3" s="15"/>
    </row>
    <row r="4" spans="1:13" ht="36" customHeight="1" x14ac:dyDescent="0.35">
      <c r="A4" s="6"/>
      <c r="B4" s="27"/>
      <c r="C4" s="177" t="str">
        <f>"Toelichting aanbiedingsbegroting "&amp;'Annex 5.1 Aanbiedingsbegroting'!E3</f>
        <v>Toelichting aanbiedingsbegroting Overeenkomst Generieke PKI-dienst, TN502747</v>
      </c>
      <c r="D4" s="178"/>
      <c r="E4" s="178"/>
      <c r="F4" s="179"/>
      <c r="G4" s="37"/>
      <c r="H4" s="38"/>
      <c r="I4" s="15"/>
      <c r="J4" s="15"/>
      <c r="K4" s="15"/>
      <c r="L4" s="15"/>
      <c r="M4" s="15"/>
    </row>
    <row r="5" spans="1:13" ht="8.25" customHeight="1" x14ac:dyDescent="0.35">
      <c r="A5" s="6"/>
      <c r="B5" s="27"/>
      <c r="C5" s="39"/>
      <c r="D5" s="40"/>
      <c r="E5" s="40"/>
      <c r="F5" s="40"/>
      <c r="G5" s="37"/>
      <c r="H5" s="38"/>
      <c r="I5" s="15"/>
      <c r="J5" s="15"/>
      <c r="K5" s="15"/>
      <c r="L5" s="15"/>
      <c r="M5" s="15"/>
    </row>
    <row r="6" spans="1:13" s="18" customFormat="1" ht="14.4" x14ac:dyDescent="0.3">
      <c r="A6" s="56"/>
      <c r="B6" s="63"/>
      <c r="C6" s="41" t="s">
        <v>16</v>
      </c>
      <c r="D6" s="26"/>
      <c r="E6" s="26"/>
      <c r="F6" s="26"/>
      <c r="G6" s="25"/>
      <c r="H6" s="20"/>
      <c r="I6" s="64"/>
      <c r="J6" s="19"/>
      <c r="K6" s="64"/>
      <c r="L6" s="64"/>
      <c r="M6" s="64"/>
    </row>
    <row r="7" spans="1:13" s="18" customFormat="1" ht="41.7" customHeight="1" x14ac:dyDescent="0.3">
      <c r="A7" s="56"/>
      <c r="B7" s="63"/>
      <c r="C7" s="180" t="s">
        <v>17</v>
      </c>
      <c r="D7" s="181"/>
      <c r="E7" s="181"/>
      <c r="F7" s="181"/>
      <c r="G7" s="25"/>
      <c r="H7" s="20"/>
      <c r="I7" s="64"/>
      <c r="J7" s="19"/>
      <c r="K7" s="64"/>
      <c r="L7" s="64"/>
      <c r="M7" s="64"/>
    </row>
    <row r="8" spans="1:13" s="18" customFormat="1" ht="236.4" customHeight="1" x14ac:dyDescent="0.3">
      <c r="A8" s="56"/>
      <c r="B8" s="63"/>
      <c r="C8" s="180" t="s">
        <v>18</v>
      </c>
      <c r="D8" s="181"/>
      <c r="E8" s="181"/>
      <c r="F8" s="181"/>
      <c r="G8" s="25"/>
      <c r="H8" s="20"/>
      <c r="I8" s="64"/>
      <c r="J8" s="19"/>
      <c r="K8" s="64"/>
      <c r="L8" s="64"/>
      <c r="M8" s="64"/>
    </row>
    <row r="9" spans="1:13" s="18" customFormat="1" ht="14.4" x14ac:dyDescent="0.3">
      <c r="A9" s="56"/>
      <c r="B9" s="63"/>
      <c r="C9" s="180" t="s">
        <v>49</v>
      </c>
      <c r="D9" s="180"/>
      <c r="E9" s="180"/>
      <c r="F9" s="180"/>
      <c r="G9" s="25"/>
      <c r="H9" s="20"/>
      <c r="I9" s="64"/>
      <c r="J9" s="19"/>
      <c r="K9" s="64"/>
      <c r="L9" s="64"/>
      <c r="M9" s="64"/>
    </row>
    <row r="10" spans="1:13" ht="10.95" customHeight="1" x14ac:dyDescent="0.3">
      <c r="A10" s="6"/>
      <c r="B10" s="27"/>
      <c r="C10" s="42"/>
      <c r="D10" s="42"/>
      <c r="E10" s="42"/>
      <c r="F10" s="42"/>
      <c r="G10" s="28"/>
      <c r="H10" s="22"/>
    </row>
    <row r="11" spans="1:13" ht="10.5" customHeight="1" thickBot="1" x14ac:dyDescent="0.35">
      <c r="A11" s="6"/>
      <c r="B11" s="29"/>
      <c r="C11" s="30"/>
      <c r="D11" s="30"/>
      <c r="E11" s="30"/>
      <c r="F11" s="30"/>
      <c r="G11" s="31"/>
      <c r="H11" s="22"/>
    </row>
    <row r="12" spans="1:13" ht="9" customHeight="1" thickTop="1" x14ac:dyDescent="0.3">
      <c r="A12" s="6"/>
      <c r="B12" s="6"/>
      <c r="C12" s="21"/>
      <c r="D12" s="21"/>
      <c r="E12" s="21"/>
      <c r="F12" s="21"/>
      <c r="G12" s="22"/>
      <c r="H12" s="22"/>
    </row>
    <row r="13" spans="1:13" hidden="1" x14ac:dyDescent="0.3">
      <c r="A13" s="6"/>
      <c r="B13" s="6"/>
      <c r="C13" s="21"/>
      <c r="D13" s="21"/>
      <c r="E13" s="21"/>
      <c r="F13" s="21"/>
      <c r="G13" s="22"/>
      <c r="H13" s="22"/>
    </row>
    <row r="14" spans="1:13" hidden="1" x14ac:dyDescent="0.3">
      <c r="A14" s="6"/>
      <c r="B14" s="6"/>
      <c r="C14" s="21"/>
      <c r="D14" s="21"/>
      <c r="E14" s="21"/>
      <c r="F14" s="21"/>
      <c r="G14" s="22"/>
      <c r="H14" s="22"/>
    </row>
    <row r="15" spans="1:13" hidden="1" x14ac:dyDescent="0.3">
      <c r="A15" s="6"/>
      <c r="B15" s="6"/>
      <c r="C15" s="21"/>
      <c r="D15" s="21"/>
      <c r="E15" s="21"/>
      <c r="F15" s="21"/>
      <c r="G15" s="22"/>
      <c r="H15" s="22"/>
    </row>
    <row r="16" spans="1:13" hidden="1" x14ac:dyDescent="0.3">
      <c r="A16" s="6"/>
      <c r="B16" s="6"/>
      <c r="C16" s="21"/>
      <c r="D16" s="21"/>
      <c r="E16" s="21"/>
      <c r="F16" s="21"/>
      <c r="G16" s="22"/>
      <c r="H16" s="22"/>
    </row>
    <row r="17" spans="1:8" hidden="1" x14ac:dyDescent="0.3">
      <c r="A17" s="6"/>
      <c r="B17" s="6"/>
      <c r="C17" s="21"/>
      <c r="D17" s="21"/>
      <c r="E17" s="21"/>
      <c r="F17" s="21"/>
      <c r="G17" s="22"/>
      <c r="H17" s="22"/>
    </row>
    <row r="18" spans="1:8" hidden="1" x14ac:dyDescent="0.3">
      <c r="A18" s="6"/>
      <c r="B18" s="6"/>
      <c r="C18" s="21"/>
      <c r="D18" s="21"/>
      <c r="E18" s="21"/>
      <c r="F18" s="21"/>
      <c r="G18" s="22"/>
      <c r="H18" s="22"/>
    </row>
    <row r="19" spans="1:8" hidden="1" x14ac:dyDescent="0.3">
      <c r="A19" s="6"/>
      <c r="B19" s="6"/>
      <c r="C19" s="21"/>
      <c r="D19" s="21"/>
      <c r="E19" s="21"/>
      <c r="F19" s="21"/>
      <c r="G19" s="22"/>
      <c r="H19" s="22"/>
    </row>
    <row r="20" spans="1:8" hidden="1" x14ac:dyDescent="0.3">
      <c r="A20" s="6"/>
      <c r="B20" s="6"/>
      <c r="C20" s="21"/>
      <c r="D20" s="21"/>
      <c r="E20" s="21"/>
      <c r="F20" s="21"/>
      <c r="G20" s="22"/>
      <c r="H20" s="22"/>
    </row>
    <row r="21" spans="1:8" hidden="1" x14ac:dyDescent="0.3">
      <c r="C21" s="23"/>
      <c r="D21" s="23"/>
      <c r="E21" s="23"/>
      <c r="F21" s="23"/>
      <c r="G21" s="15"/>
      <c r="H21" s="15"/>
    </row>
    <row r="22" spans="1:8" hidden="1" x14ac:dyDescent="0.3">
      <c r="C22" s="23"/>
      <c r="D22" s="23"/>
      <c r="E22" s="23"/>
      <c r="F22" s="23"/>
      <c r="G22" s="15"/>
      <c r="H22" s="15"/>
    </row>
    <row r="23" spans="1:8" hidden="1" x14ac:dyDescent="0.3">
      <c r="C23" s="23"/>
      <c r="D23" s="23"/>
      <c r="E23" s="23"/>
      <c r="F23" s="23"/>
      <c r="G23" s="15"/>
      <c r="H23" s="15"/>
    </row>
    <row r="24" spans="1:8" hidden="1" x14ac:dyDescent="0.3">
      <c r="C24" s="23"/>
      <c r="D24" s="23"/>
      <c r="E24" s="23"/>
      <c r="F24" s="23"/>
      <c r="G24" s="15"/>
      <c r="H24" s="15"/>
    </row>
    <row r="25" spans="1:8" hidden="1" x14ac:dyDescent="0.3">
      <c r="C25" s="23"/>
      <c r="D25" s="23"/>
      <c r="E25" s="23"/>
      <c r="F25" s="23"/>
      <c r="G25" s="15"/>
      <c r="H25" s="15"/>
    </row>
    <row r="26" spans="1:8" hidden="1" x14ac:dyDescent="0.3">
      <c r="C26" s="23"/>
      <c r="D26" s="23"/>
      <c r="E26" s="23"/>
      <c r="F26" s="23"/>
      <c r="G26" s="15"/>
      <c r="H26" s="15"/>
    </row>
    <row r="27" spans="1:8" hidden="1" x14ac:dyDescent="0.3">
      <c r="C27" s="23"/>
      <c r="D27" s="23"/>
      <c r="E27" s="23"/>
      <c r="F27" s="23"/>
      <c r="G27" s="15"/>
      <c r="H27" s="15"/>
    </row>
    <row r="28" spans="1:8" hidden="1" x14ac:dyDescent="0.3">
      <c r="C28" s="23"/>
      <c r="D28" s="23"/>
      <c r="E28" s="23"/>
      <c r="F28" s="23"/>
      <c r="G28" s="15"/>
      <c r="H28" s="15"/>
    </row>
    <row r="29" spans="1:8" hidden="1" x14ac:dyDescent="0.3">
      <c r="C29" s="23"/>
      <c r="D29" s="23"/>
      <c r="E29" s="23"/>
      <c r="F29" s="23"/>
      <c r="G29" s="15"/>
      <c r="H29" s="15"/>
    </row>
    <row r="30" spans="1:8" hidden="1" x14ac:dyDescent="0.3">
      <c r="C30" s="23"/>
      <c r="D30" s="23"/>
      <c r="E30" s="23"/>
      <c r="F30" s="23"/>
      <c r="G30" s="15"/>
      <c r="H30" s="15"/>
    </row>
    <row r="31" spans="1:8" hidden="1" x14ac:dyDescent="0.3">
      <c r="C31" s="23"/>
      <c r="D31" s="23"/>
      <c r="E31" s="23"/>
      <c r="F31" s="23"/>
      <c r="G31" s="15"/>
      <c r="H31" s="15"/>
    </row>
    <row r="32" spans="1:8"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sheetData>
  <mergeCells count="4">
    <mergeCell ref="C4:F4"/>
    <mergeCell ref="C7:F7"/>
    <mergeCell ref="C9:F9"/>
    <mergeCell ref="C8:F8"/>
  </mergeCells>
  <printOptions horizontalCentered="1" verticalCentered="1"/>
  <pageMargins left="0" right="0" top="0" bottom="0" header="0" footer="0"/>
  <pageSetup paperSize="8"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decca6e-d24b-4489-8855-b6ddc723048e">
      <Terms xmlns="http://schemas.microsoft.com/office/infopath/2007/PartnerControls"/>
    </lcf76f155ced4ddcb4097134ff3c332f>
    <TaxCatchAll xmlns="8e54bf1a-c8af-4551-9eca-766bf1b2d59d" xsi:nil="true"/>
    <_dlc_DocId xmlns="8e54bf1a-c8af-4551-9eca-766bf1b2d59d">TS01BC06478-2006085548-509</_dlc_DocId>
    <_dlc_DocIdUrl xmlns="8e54bf1a-c8af-4551-9eca-766bf1b2d59d">
      <Url>https://prorailbv.sharepoint.com/teams/RoSaD/_layouts/15/DocIdRedir.aspx?ID=TS01BC06478-2006085548-509</Url>
      <Description>TS01BC06478-2006085548-509</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451677340706E04296BFAD5DB70F8CC4" ma:contentTypeVersion="12" ma:contentTypeDescription="Een nieuw document maken." ma:contentTypeScope="" ma:versionID="38ca9cc8f6d6563c7b60e745e087fd4a">
  <xsd:schema xmlns:xsd="http://www.w3.org/2001/XMLSchema" xmlns:xs="http://www.w3.org/2001/XMLSchema" xmlns:p="http://schemas.microsoft.com/office/2006/metadata/properties" xmlns:ns2="8e54bf1a-c8af-4551-9eca-766bf1b2d59d" xmlns:ns3="adecca6e-d24b-4489-8855-b6ddc723048e" targetNamespace="http://schemas.microsoft.com/office/2006/metadata/properties" ma:root="true" ma:fieldsID="34562e4126d7935df7b380b6f603ed5d" ns2:_="" ns3:_="">
    <xsd:import namespace="8e54bf1a-c8af-4551-9eca-766bf1b2d59d"/>
    <xsd:import namespace="adecca6e-d24b-4489-8855-b6ddc723048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54bf1a-c8af-4551-9eca-766bf1b2d59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6" nillable="true" ma:displayName="Taxonomy Catch All Column" ma:hidden="true" ma:list="{b8a8189f-d92c-45d7-beda-4fa027c900ea}" ma:internalName="TaxCatchAll" ma:showField="CatchAllData" ma:web="8e54bf1a-c8af-4551-9eca-766bf1b2d5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decca6e-d24b-4489-8855-b6ddc723048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AEB1A6-89C8-48F0-A5AE-5DB7500BA2A3}">
  <ds:schemaRefs>
    <ds:schemaRef ds:uri="http://schemas.microsoft.com/sharepoint/events"/>
  </ds:schemaRefs>
</ds:datastoreItem>
</file>

<file path=customXml/itemProps2.xml><?xml version="1.0" encoding="utf-8"?>
<ds:datastoreItem xmlns:ds="http://schemas.openxmlformats.org/officeDocument/2006/customXml" ds:itemID="{5659E899-2814-4FBC-9DC0-91D31BB6A191}">
  <ds:schemaRefs>
    <ds:schemaRef ds:uri="http://schemas.microsoft.com/sharepoint/v3/contenttype/forms"/>
  </ds:schemaRefs>
</ds:datastoreItem>
</file>

<file path=customXml/itemProps3.xml><?xml version="1.0" encoding="utf-8"?>
<ds:datastoreItem xmlns:ds="http://schemas.openxmlformats.org/officeDocument/2006/customXml" ds:itemID="{6353BDFE-CBAC-44A1-80FB-B6BD2A0BC037}">
  <ds:schemaRefs>
    <ds:schemaRef ds:uri="http://purl.org/dc/elements/1.1/"/>
    <ds:schemaRef ds:uri="http://schemas.microsoft.com/office/2006/documentManagement/types"/>
    <ds:schemaRef ds:uri="2702bf22-3c80-43f0-83fb-aef676ead1a8"/>
    <ds:schemaRef ds:uri="http://schemas.microsoft.com/office/2006/metadata/properties"/>
    <ds:schemaRef ds:uri="http://purl.org/dc/dcmitype/"/>
    <ds:schemaRef ds:uri="29444f9b-ad35-4eef-8db7-993626ea9063"/>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4.xml><?xml version="1.0" encoding="utf-8"?>
<ds:datastoreItem xmlns:ds="http://schemas.openxmlformats.org/officeDocument/2006/customXml" ds:itemID="{1E831837-4E9F-44F4-A7B0-2E57C3FFD6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Annex 5.1 Aanbiedingsbegroting</vt:lpstr>
      <vt:lpstr>Toelichting Annex 5.1</vt:lpstr>
      <vt:lpstr>'Annex 5.1 Aanbiedingsbegroting'!Afdrukbereik</vt:lpstr>
      <vt:lpstr>'Toelichting Annex 5.1'!Afdrukbereik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Aanbiedingsbegroting</dc:title>
  <dc:subject/>
  <dc:creator/>
  <cp:keywords/>
  <dc:description/>
  <cp:lastModifiedBy>Bronswijk, P.G. (Menno)</cp:lastModifiedBy>
  <cp:revision/>
  <dcterms:created xsi:type="dcterms:W3CDTF">2017-01-20T10:16:47Z</dcterms:created>
  <dcterms:modified xsi:type="dcterms:W3CDTF">2024-12-19T09:03:37Z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0x010100451677340706E04296BFAD5DB70F8CC4</vt:lpwstr>
  </property>
  <property fmtid="{D5CDD505-2E9C-101B-9397-08002B2CF9AE}" pid="3" name="_dlc_DocIdItemGuid">
    <vt:lpwstr>2822d61e-90fa-4fa0-89a3-42537236e60b</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2021-02-10T07:26:44Z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d0c82445-61b4-4e82-87a1-0000cfb79a51</vt:lpwstr>
  </property>
  <property fmtid="{D5CDD505-2E9C-101B-9397-08002B2CF9AE}" pid="19" name="MSIP_Label_24e57bac-d225-40fb-8a9e-62b5be587a96_ContentBits">
    <vt:lpwstr>0</vt:lpwstr>
  </property>
  <property fmtid="{D5CDD505-2E9C-101B-9397-08002B2CF9AE}" pid="20" name="MediaServiceImageTags">
    <vt:lpwstr/>
  </property>
</Properties>
</file>